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onellis\OneDrive - Federal Deposit Insurance Corporation\Documents\MDI\2. MDI and CDFI Lists\2023 Quarterly MDI CDFI Lists\"/>
    </mc:Choice>
  </mc:AlternateContent>
  <bookViews>
    <workbookView xWindow="1630" yWindow="1200" windowWidth="23260" windowHeight="11330"/>
  </bookViews>
  <sheets>
    <sheet name="Contents" sheetId="18" r:id="rId1"/>
    <sheet name="Notes" sheetId="17" r:id="rId2"/>
    <sheet name="Annual Totals" sheetId="16" r:id="rId3"/>
    <sheet name="2001" sheetId="1" r:id="rId4"/>
    <sheet name="2002" sheetId="2" r:id="rId5"/>
    <sheet name="2003" sheetId="3" r:id="rId6"/>
    <sheet name="2004" sheetId="4" r:id="rId7"/>
    <sheet name="2005" sheetId="5" r:id="rId8"/>
    <sheet name="2006" sheetId="6" r:id="rId9"/>
    <sheet name="2007" sheetId="7" r:id="rId10"/>
    <sheet name="2008" sheetId="8" r:id="rId11"/>
    <sheet name="2009" sheetId="9" r:id="rId12"/>
    <sheet name="2010" sheetId="10" r:id="rId13"/>
    <sheet name="2011" sheetId="11" r:id="rId14"/>
    <sheet name="2012" sheetId="12" r:id="rId15"/>
    <sheet name="2013" sheetId="13" r:id="rId16"/>
    <sheet name="2014" sheetId="14" r:id="rId17"/>
    <sheet name="2015" sheetId="15" r:id="rId18"/>
    <sheet name="2016" sheetId="19" r:id="rId19"/>
    <sheet name="2017" sheetId="21" r:id="rId20"/>
    <sheet name="2018" sheetId="22" r:id="rId21"/>
    <sheet name="2019" sheetId="41" r:id="rId22"/>
    <sheet name="2020" sheetId="62" r:id="rId23"/>
    <sheet name="2021" sheetId="84" r:id="rId24"/>
    <sheet name="2022" sheetId="107" r:id="rId25"/>
    <sheet name="2023" sheetId="131" r:id="rId26"/>
  </sheets>
  <definedNames>
    <definedName name="_2001">#REF!</definedName>
    <definedName name="_2002">#REF!</definedName>
    <definedName name="_2003">#REF!</definedName>
    <definedName name="_2004">#REF!</definedName>
    <definedName name="_2005">#REF!</definedName>
    <definedName name="_2006">#REF!</definedName>
    <definedName name="_2007">#REF!</definedName>
    <definedName name="_2008">#REF!</definedName>
    <definedName name="_2009">#REF!</definedName>
    <definedName name="_2010">#REF!</definedName>
    <definedName name="_2011">#REF!</definedName>
    <definedName name="_2012">#REF!</definedName>
    <definedName name="_2013">#REF!</definedName>
    <definedName name="_2014">#REF!</definedName>
    <definedName name="_2015">#REF!</definedName>
    <definedName name="_2016">#REF!</definedName>
    <definedName name="_2017">#REF!</definedName>
    <definedName name="_2018">#REF!</definedName>
    <definedName name="_2019">#REF!</definedName>
    <definedName name="_2020">#REF!</definedName>
    <definedName name="_2021">#REF!</definedName>
    <definedName name="_2022">#REF!</definedName>
    <definedName name="_2023">#REF!</definedName>
    <definedName name="_d200112">'2001'!$A$5:$N$169</definedName>
    <definedName name="_d200212">'2002'!$A$5:$N$171</definedName>
    <definedName name="_d200312">'2003'!$A$5:$N$171</definedName>
    <definedName name="_d200412">'2004'!$A$5:$N$177</definedName>
    <definedName name="_d200512">'2005'!$A$5:$N$194</definedName>
    <definedName name="_d200612">'2006'!$A$5:$N$199</definedName>
    <definedName name="_d200712">'2007'!$A$5:$N$216</definedName>
    <definedName name="_d200812">'2008'!$A$5:$N$220</definedName>
    <definedName name="_d200912">'2009'!$A$5:$N$212</definedName>
    <definedName name="_d201012">'2010'!$A$5:$N$202</definedName>
    <definedName name="_d201112">'2011'!$A$5:$N$192</definedName>
    <definedName name="_d201212">'2012'!$A$5:$N$186</definedName>
    <definedName name="_d201312">'2013'!$A$5:$N$179</definedName>
    <definedName name="_d201412">'2014'!$A$5:$N$180</definedName>
    <definedName name="_d201512">'2015'!$A$5:$N$169</definedName>
    <definedName name="_xlnm._FilterDatabase" localSheetId="3" hidden="1">'2001'!$A$5:$M$169</definedName>
    <definedName name="_xlnm._FilterDatabase" localSheetId="4" hidden="1">'2002'!$A$5:$M$171</definedName>
    <definedName name="_xlnm._FilterDatabase" localSheetId="8" hidden="1">'2006'!$A$5:$M$199</definedName>
    <definedName name="_xlnm._FilterDatabase" localSheetId="16" hidden="1">'2014'!$A$5:$M$180</definedName>
    <definedName name="_xlnm._FilterDatabase" localSheetId="17" hidden="1">'2015'!$A$5:$M$169</definedName>
    <definedName name="_xlnm._FilterDatabase" localSheetId="18" hidden="1">'2016'!$A$5:$M$162</definedName>
    <definedName name="_xlnm._FilterDatabase" localSheetId="22" hidden="1">'2020'!$A$5:$M$147</definedName>
    <definedName name="_xlnm._FilterDatabase" localSheetId="23" hidden="1">'2021'!$A$5:$M$147</definedName>
    <definedName name="_xlnm._FilterDatabase" localSheetId="24" hidden="1">'2022'!$A$5:$M$147</definedName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  <definedName name="_xlnm.Print_Area" localSheetId="2">'Annual Totals'!$B$5:$E$14</definedName>
    <definedName name="_xlnm.Print_Titles" localSheetId="3">'2001'!$1:$5</definedName>
    <definedName name="_xlnm.Print_Titles" localSheetId="4">'2002'!$1:$5</definedName>
    <definedName name="_xlnm.Print_Titles" localSheetId="5">'2003'!$1:$5</definedName>
    <definedName name="_xlnm.Print_Titles" localSheetId="6">'2004'!$1:$5</definedName>
    <definedName name="_xlnm.Print_Titles" localSheetId="7">'2005'!$1:$5</definedName>
    <definedName name="_xlnm.Print_Titles" localSheetId="8">'2006'!$1:$5</definedName>
    <definedName name="_xlnm.Print_Titles" localSheetId="9">'2007'!$1:$5</definedName>
    <definedName name="_xlnm.Print_Titles" localSheetId="10">'2008'!$1:$5</definedName>
    <definedName name="_xlnm.Print_Titles" localSheetId="11">'2009'!$1:$5</definedName>
    <definedName name="_xlnm.Print_Titles" localSheetId="12">'2010'!$1:$5</definedName>
    <definedName name="_xlnm.Print_Titles" localSheetId="13">'2011'!$1:$5</definedName>
    <definedName name="_xlnm.Print_Titles" localSheetId="14">'2012'!$1:$5</definedName>
    <definedName name="_xlnm.Print_Titles" localSheetId="15">'2013'!$1:$5</definedName>
    <definedName name="_xlnm.Print_Titles" localSheetId="16">'2014'!$1:$5</definedName>
    <definedName name="_xlnm.Print_Titles" localSheetId="17">'2015'!$1:$5</definedName>
    <definedName name="_xlnm.Print_Titles" localSheetId="25">'2023'!$1:$4</definedName>
  </definedNames>
  <calcPr calcId="162913"/>
</workbook>
</file>

<file path=xl/calcChain.xml><?xml version="1.0" encoding="utf-8"?>
<calcChain xmlns="http://schemas.openxmlformats.org/spreadsheetml/2006/main">
  <c r="AU14" i="16" l="1"/>
  <c r="AU13" i="16"/>
  <c r="AU12" i="16"/>
  <c r="AU11" i="16"/>
  <c r="AU10" i="16"/>
  <c r="AU7" i="16"/>
  <c r="AU6" i="16"/>
  <c r="AT14" i="16"/>
  <c r="AT13" i="16"/>
  <c r="AT12" i="16"/>
  <c r="AT11" i="16"/>
  <c r="AT10" i="16"/>
  <c r="AT7" i="16"/>
  <c r="AT6" i="16"/>
  <c r="AS14" i="16" l="1"/>
  <c r="AS13" i="16"/>
  <c r="AS12" i="16"/>
  <c r="AS11" i="16"/>
  <c r="AS10" i="16"/>
  <c r="AS7" i="16"/>
  <c r="AS6" i="16"/>
  <c r="AR14" i="16"/>
  <c r="AR13" i="16"/>
  <c r="AR12" i="16"/>
  <c r="AR11" i="16"/>
  <c r="AR10" i="16"/>
  <c r="AR7" i="16"/>
  <c r="AR6" i="16"/>
  <c r="AQ14" i="16" l="1"/>
  <c r="AQ13" i="16"/>
  <c r="AQ12" i="16"/>
  <c r="AQ11" i="16"/>
  <c r="AQ10" i="16"/>
  <c r="AQ7" i="16"/>
  <c r="AQ6" i="16"/>
  <c r="AP14" i="16"/>
  <c r="AP13" i="16"/>
  <c r="AP12" i="16"/>
  <c r="AP11" i="16"/>
  <c r="AP10" i="16"/>
  <c r="AP7" i="16"/>
  <c r="AP6" i="16"/>
  <c r="AO14" i="16" l="1"/>
  <c r="AO13" i="16"/>
  <c r="AO12" i="16"/>
  <c r="AO11" i="16"/>
  <c r="AO10" i="16"/>
  <c r="AN14" i="16"/>
  <c r="AN13" i="16"/>
  <c r="AN12" i="16"/>
  <c r="AN11" i="16"/>
  <c r="AN10" i="16"/>
  <c r="AO7" i="16"/>
  <c r="AO6" i="16"/>
  <c r="AN7" i="16"/>
  <c r="AN6" i="16"/>
  <c r="AL6" i="16" l="1"/>
  <c r="AM13" i="16"/>
  <c r="AM12" i="16"/>
  <c r="AM11" i="16"/>
  <c r="AM10" i="16"/>
  <c r="AM14" i="16"/>
  <c r="AL14" i="16"/>
  <c r="AL13" i="16"/>
  <c r="AL12" i="16"/>
  <c r="AL11" i="16"/>
  <c r="AL10" i="16"/>
  <c r="AL7" i="16"/>
  <c r="AM7" i="16"/>
  <c r="AM6" i="16"/>
  <c r="AK14" i="16" l="1"/>
  <c r="AK13" i="16"/>
  <c r="AK12" i="16"/>
  <c r="AK11" i="16"/>
  <c r="AK10" i="16"/>
  <c r="AJ14" i="16"/>
  <c r="AJ13" i="16"/>
  <c r="AJ12" i="16"/>
  <c r="AJ11" i="16"/>
  <c r="AJ10" i="16"/>
  <c r="AI14" i="16"/>
  <c r="AI13" i="16"/>
  <c r="AI12" i="16"/>
  <c r="AI11" i="16"/>
  <c r="AI10" i="16"/>
  <c r="AH14" i="16"/>
  <c r="AH13" i="16"/>
  <c r="AH12" i="16"/>
  <c r="AH11" i="16"/>
  <c r="AH10" i="16"/>
  <c r="AG14" i="16"/>
  <c r="AG13" i="16"/>
  <c r="AG12" i="16"/>
  <c r="AG11" i="16"/>
  <c r="AG10" i="16"/>
  <c r="AF14" i="16"/>
  <c r="AF13" i="16"/>
  <c r="AF12" i="16"/>
  <c r="AF11" i="16"/>
  <c r="AF10" i="16"/>
  <c r="B14" i="16"/>
  <c r="B13" i="16"/>
  <c r="B12" i="16"/>
  <c r="B11" i="16"/>
  <c r="B10" i="16"/>
  <c r="B7" i="16"/>
  <c r="B6" i="16"/>
  <c r="C14" i="16"/>
  <c r="C13" i="16"/>
  <c r="C12" i="16"/>
  <c r="C11" i="16"/>
  <c r="C10" i="16"/>
  <c r="C7" i="16"/>
  <c r="Y10" i="16"/>
  <c r="AK7" i="16" l="1"/>
  <c r="AJ7" i="16"/>
  <c r="AK6" i="16"/>
  <c r="AJ6" i="16"/>
  <c r="AI7" i="16"/>
  <c r="AH7" i="16" l="1"/>
  <c r="AI6" i="16"/>
  <c r="AH6" i="16"/>
  <c r="AG7" i="16"/>
  <c r="AG6" i="16"/>
  <c r="AF6" i="16"/>
  <c r="AF7" i="16"/>
  <c r="AE7" i="16"/>
  <c r="AD6" i="16"/>
  <c r="AA14" i="16"/>
  <c r="AC14" i="16"/>
  <c r="AE11" i="16"/>
  <c r="AE12" i="16"/>
  <c r="AE13" i="16"/>
  <c r="AE14" i="16"/>
  <c r="AE10" i="16"/>
  <c r="AE6" i="16"/>
  <c r="AC11" i="16"/>
  <c r="AC12" i="16"/>
  <c r="AC13" i="16"/>
  <c r="AC10" i="16"/>
  <c r="AC7" i="16"/>
  <c r="AC6" i="16"/>
  <c r="AA11" i="16"/>
  <c r="AA12" i="16"/>
  <c r="AA13" i="16"/>
  <c r="AA10" i="16"/>
  <c r="AA7" i="16"/>
  <c r="AA6" i="16"/>
  <c r="Y14" i="16"/>
  <c r="Y13" i="16"/>
  <c r="Y12" i="16"/>
  <c r="Y11" i="16"/>
  <c r="Y7" i="16"/>
  <c r="Y6" i="16"/>
  <c r="W14" i="16"/>
  <c r="W13" i="16"/>
  <c r="W12" i="16"/>
  <c r="W11" i="16"/>
  <c r="W10" i="16"/>
  <c r="W7" i="16"/>
  <c r="W6" i="16"/>
  <c r="U14" i="16"/>
  <c r="U13" i="16"/>
  <c r="U12" i="16"/>
  <c r="U11" i="16"/>
  <c r="U10" i="16"/>
  <c r="U7" i="16"/>
  <c r="U6" i="16"/>
  <c r="S14" i="16"/>
  <c r="S13" i="16"/>
  <c r="S12" i="16"/>
  <c r="S11" i="16"/>
  <c r="S10" i="16"/>
  <c r="S7" i="16"/>
  <c r="S6" i="16"/>
  <c r="Q14" i="16"/>
  <c r="Q13" i="16"/>
  <c r="Q12" i="16"/>
  <c r="Q11" i="16"/>
  <c r="Q10" i="16"/>
  <c r="Q7" i="16"/>
  <c r="Q6" i="16"/>
  <c r="O14" i="16"/>
  <c r="O13" i="16"/>
  <c r="O12" i="16"/>
  <c r="O11" i="16"/>
  <c r="O10" i="16"/>
  <c r="O7" i="16"/>
  <c r="O6" i="16"/>
  <c r="M14" i="16"/>
  <c r="M13" i="16"/>
  <c r="M12" i="16"/>
  <c r="M11" i="16"/>
  <c r="M10" i="16"/>
  <c r="M7" i="16"/>
  <c r="M6" i="16"/>
  <c r="K14" i="16"/>
  <c r="K13" i="16"/>
  <c r="K12" i="16"/>
  <c r="K11" i="16"/>
  <c r="K10" i="16"/>
  <c r="K7" i="16"/>
  <c r="K6" i="16"/>
  <c r="J14" i="16"/>
  <c r="J13" i="16"/>
  <c r="J12" i="16"/>
  <c r="J11" i="16"/>
  <c r="J10" i="16"/>
  <c r="J7" i="16"/>
  <c r="J6" i="16"/>
  <c r="I14" i="16"/>
  <c r="I13" i="16"/>
  <c r="I12" i="16"/>
  <c r="I11" i="16"/>
  <c r="I10" i="16"/>
  <c r="I7" i="16"/>
  <c r="I6" i="16"/>
  <c r="G14" i="16"/>
  <c r="G13" i="16"/>
  <c r="G12" i="16"/>
  <c r="G11" i="16"/>
  <c r="G10" i="16"/>
  <c r="G7" i="16"/>
  <c r="G6" i="16"/>
  <c r="F6" i="16"/>
  <c r="E14" i="16"/>
  <c r="E13" i="16"/>
  <c r="E12" i="16"/>
  <c r="E11" i="16"/>
  <c r="E10" i="16"/>
  <c r="E7" i="16"/>
  <c r="E6" i="16"/>
  <c r="D10" i="16"/>
  <c r="AD14" i="16"/>
  <c r="AB14" i="16"/>
  <c r="Z14" i="16"/>
  <c r="X14" i="16"/>
  <c r="V14" i="16"/>
  <c r="T14" i="16"/>
  <c r="R14" i="16"/>
  <c r="P14" i="16"/>
  <c r="N14" i="16"/>
  <c r="L14" i="16"/>
  <c r="H14" i="16"/>
  <c r="F14" i="16"/>
  <c r="D14" i="16"/>
  <c r="AD13" i="16"/>
  <c r="AB13" i="16"/>
  <c r="Z13" i="16"/>
  <c r="X13" i="16"/>
  <c r="V13" i="16"/>
  <c r="T13" i="16"/>
  <c r="R13" i="16"/>
  <c r="P13" i="16"/>
  <c r="N13" i="16"/>
  <c r="L13" i="16"/>
  <c r="H13" i="16"/>
  <c r="F13" i="16"/>
  <c r="D13" i="16"/>
  <c r="AD12" i="16"/>
  <c r="AB12" i="16"/>
  <c r="Z12" i="16"/>
  <c r="X12" i="16"/>
  <c r="V12" i="16"/>
  <c r="T12" i="16"/>
  <c r="R12" i="16"/>
  <c r="P12" i="16"/>
  <c r="N12" i="16"/>
  <c r="L12" i="16"/>
  <c r="H12" i="16"/>
  <c r="F12" i="16"/>
  <c r="D12" i="16"/>
  <c r="AD11" i="16"/>
  <c r="AB11" i="16"/>
  <c r="Z11" i="16"/>
  <c r="X11" i="16"/>
  <c r="V11" i="16"/>
  <c r="T11" i="16"/>
  <c r="R11" i="16"/>
  <c r="P11" i="16"/>
  <c r="N11" i="16"/>
  <c r="L11" i="16"/>
  <c r="H11" i="16"/>
  <c r="F11" i="16"/>
  <c r="D11" i="16"/>
  <c r="AD10" i="16"/>
  <c r="AB10" i="16"/>
  <c r="Z10" i="16"/>
  <c r="X10" i="16"/>
  <c r="V10" i="16"/>
  <c r="T10" i="16"/>
  <c r="R10" i="16"/>
  <c r="P10" i="16"/>
  <c r="N10" i="16"/>
  <c r="L10" i="16"/>
  <c r="H10" i="16"/>
  <c r="F10" i="16"/>
  <c r="AD7" i="16"/>
  <c r="AB7" i="16"/>
  <c r="Z7" i="16"/>
  <c r="X7" i="16"/>
  <c r="V7" i="16"/>
  <c r="T7" i="16"/>
  <c r="R7" i="16"/>
  <c r="P7" i="16"/>
  <c r="N7" i="16"/>
  <c r="L7" i="16"/>
  <c r="H7" i="16"/>
  <c r="F7" i="16"/>
  <c r="D7" i="16"/>
  <c r="AB6" i="16"/>
  <c r="Z6" i="16"/>
  <c r="X6" i="16"/>
  <c r="V6" i="16"/>
  <c r="T6" i="16"/>
  <c r="R6" i="16"/>
  <c r="P6" i="16"/>
  <c r="N6" i="16"/>
  <c r="L6" i="16"/>
  <c r="H6" i="16"/>
  <c r="D6" i="16"/>
  <c r="C6" i="16"/>
</calcChain>
</file>

<file path=xl/sharedStrings.xml><?xml version="1.0" encoding="utf-8"?>
<sst xmlns="http://schemas.openxmlformats.org/spreadsheetml/2006/main" count="35961" uniqueCount="758">
  <si>
    <t>CITIZENS FSB</t>
  </si>
  <si>
    <t>BIRMINGHAM</t>
  </si>
  <si>
    <t>AL</t>
  </si>
  <si>
    <t>Yes</t>
  </si>
  <si>
    <t>SL</t>
  </si>
  <si>
    <t>OTS</t>
  </si>
  <si>
    <t>B</t>
  </si>
  <si>
    <t>Black or African American</t>
  </si>
  <si>
    <t>Atlanta</t>
  </si>
  <si>
    <t>COMMONWEALTH NATIONAL BANK</t>
  </si>
  <si>
    <t>MOBILE</t>
  </si>
  <si>
    <t>N</t>
  </si>
  <si>
    <t>OCC</t>
  </si>
  <si>
    <t>GULF FEDERAL BANK A FSB</t>
  </si>
  <si>
    <t>SB</t>
  </si>
  <si>
    <t>FIRST TUSKEGEE BANK</t>
  </si>
  <si>
    <t>TUSKEGEE</t>
  </si>
  <si>
    <t>NM</t>
  </si>
  <si>
    <t>FDIC</t>
  </si>
  <si>
    <t>CONTINENTAL NB OF MIAMI</t>
  </si>
  <si>
    <t>MIAMI</t>
  </si>
  <si>
    <t>FL</t>
  </si>
  <si>
    <t>H</t>
  </si>
  <si>
    <t>Hispanic American</t>
  </si>
  <si>
    <t>TRANSATLANTIC BANK</t>
  </si>
  <si>
    <t>SM</t>
  </si>
  <si>
    <t>FED</t>
  </si>
  <si>
    <t>INTERAMERICAN BANK A FSB</t>
  </si>
  <si>
    <t>GREAT EASTERN BANK OF FL</t>
  </si>
  <si>
    <t>A</t>
  </si>
  <si>
    <t>Asian or Pacific Islander American</t>
  </si>
  <si>
    <t>METRO SAVINGS BANK FSB</t>
  </si>
  <si>
    <t>ORLANDO</t>
  </si>
  <si>
    <t>BANCO POPULAR NATIONAL ASSN</t>
  </si>
  <si>
    <t>No</t>
  </si>
  <si>
    <t>UNIBANK</t>
  </si>
  <si>
    <t>PINECREST</t>
  </si>
  <si>
    <t>CITIZENS TRUST BANK</t>
  </si>
  <si>
    <t>ATLANTA</t>
  </si>
  <si>
    <t>GA</t>
  </si>
  <si>
    <t>CAPITOL CITY BANK&amp;TRUST CO</t>
  </si>
  <si>
    <t>UNITED AMERICAS BANK NA</t>
  </si>
  <si>
    <t>HORIZON BANK</t>
  </si>
  <si>
    <t>DECATUR</t>
  </si>
  <si>
    <t>GLOBAL COMMERCE BANK</t>
  </si>
  <si>
    <t>DORAVILLE</t>
  </si>
  <si>
    <t>FIRST INTERCONTINENTAL BANK</t>
  </si>
  <si>
    <t>CARVER STATE BANK</t>
  </si>
  <si>
    <t>SAVANNAH</t>
  </si>
  <si>
    <t>MECHANICS&amp;FARMERS BANK</t>
  </si>
  <si>
    <t>DURHAM</t>
  </si>
  <si>
    <t>NC</t>
  </si>
  <si>
    <t>MUTUAL COMMUNITY SB SSB</t>
  </si>
  <si>
    <t>SI</t>
  </si>
  <si>
    <t>MILLENNIA COMMUNITY BANK</t>
  </si>
  <si>
    <t>GREENVILLE</t>
  </si>
  <si>
    <t>LUMBEE GUARANTY BANK</t>
  </si>
  <si>
    <t>PEMBROKE</t>
  </si>
  <si>
    <t>Native American or Alaskan Native American</t>
  </si>
  <si>
    <t>SOUTH CAROLINA CMTY BANK</t>
  </si>
  <si>
    <t>COLUMBIA</t>
  </si>
  <si>
    <t>SC</t>
  </si>
  <si>
    <t>FIRST STATE BANK</t>
  </si>
  <si>
    <t>DANVILLE</t>
  </si>
  <si>
    <t>VA</t>
  </si>
  <si>
    <t>IMPERIAL S&amp;LA INC</t>
  </si>
  <si>
    <t>MARTINSVILLE</t>
  </si>
  <si>
    <t>CONSOLIDATED BANK&amp;TRUST CO</t>
  </si>
  <si>
    <t>RICHMOND</t>
  </si>
  <si>
    <t>UNITED TRUST&amp;FEDERAL SB</t>
  </si>
  <si>
    <t>BRIDGEVIEW</t>
  </si>
  <si>
    <t>IL</t>
  </si>
  <si>
    <t>Chicago</t>
  </si>
  <si>
    <t>NATIONAL REPUBLIC BK CHICAGO</t>
  </si>
  <si>
    <t>CHICAGO</t>
  </si>
  <si>
    <t>SEAWAY NB OF CHICAGO</t>
  </si>
  <si>
    <t>HIGHLAND COMMUNITY BANK</t>
  </si>
  <si>
    <t>COMMUNITY BANK OF LAWNDALE</t>
  </si>
  <si>
    <t>NAB BANK</t>
  </si>
  <si>
    <t>FOSTER BANK</t>
  </si>
  <si>
    <t>UNIVERSAL FSB</t>
  </si>
  <si>
    <t>ILLINOIS-SERVICE FS&amp;LA</t>
  </si>
  <si>
    <t>INTERNATIONAL BK OF CHICAGO</t>
  </si>
  <si>
    <t>PACIFIC GLOBAL BANK</t>
  </si>
  <si>
    <t>AMERICAN METRO BANK</t>
  </si>
  <si>
    <t>MUTUAL BANK</t>
  </si>
  <si>
    <t>HARVEY</t>
  </si>
  <si>
    <t>SECURITY BANK OF DUPAGE</t>
  </si>
  <si>
    <t>NAPERVILLE</t>
  </si>
  <si>
    <t>PREMIER BANK</t>
  </si>
  <si>
    <t>WILMETTE</t>
  </si>
  <si>
    <t>FIRST INDEPENDENCE NB DETROI</t>
  </si>
  <si>
    <t>DETROIT</t>
  </si>
  <si>
    <t>MI</t>
  </si>
  <si>
    <t>HOME FEDERAL SAVINGS BANK</t>
  </si>
  <si>
    <t>BAY BANK</t>
  </si>
  <si>
    <t>GREEN BAY</t>
  </si>
  <si>
    <t>WI</t>
  </si>
  <si>
    <t>NORTH MILWAUKEE STATE BANK</t>
  </si>
  <si>
    <t>MILWAUKEE</t>
  </si>
  <si>
    <t>COLUMBIA SAVINGS&amp;LOAN ASSN</t>
  </si>
  <si>
    <t>LEGACY BANK</t>
  </si>
  <si>
    <t>DENVER</t>
  </si>
  <si>
    <t>CO</t>
  </si>
  <si>
    <t>Dallas</t>
  </si>
  <si>
    <t>LIBERTY BANK&amp;TRUST CO</t>
  </si>
  <si>
    <t>NEW ORLEANS</t>
  </si>
  <si>
    <t>LA</t>
  </si>
  <si>
    <t>UNITED BANK&amp;TRUST CO</t>
  </si>
  <si>
    <t>DRYADES SAVINGS BANK FSB</t>
  </si>
  <si>
    <t>FIRST AMERICAN BANK</t>
  </si>
  <si>
    <t>JACKSON</t>
  </si>
  <si>
    <t>MS</t>
  </si>
  <si>
    <t>RANCHERS BANKS</t>
  </si>
  <si>
    <t>BELEN</t>
  </si>
  <si>
    <t>CENTINEL BANK OF TAOS</t>
  </si>
  <si>
    <t>TAOS</t>
  </si>
  <si>
    <t>FARMERS&amp;MERCHANTS BANK</t>
  </si>
  <si>
    <t>CRESCENT</t>
  </si>
  <si>
    <t>OK</t>
  </si>
  <si>
    <t>FORT GIBSON STATE BANK</t>
  </si>
  <si>
    <t>FORT GIBSON</t>
  </si>
  <si>
    <t>BANK OF CHEROKEE COUNTY</t>
  </si>
  <si>
    <t>HULBERT</t>
  </si>
  <si>
    <t>F&amp;M BANK NA OK CITY OK</t>
  </si>
  <si>
    <t>OKLAHOMA CITY</t>
  </si>
  <si>
    <t>FIRST STATE BANK OF PORTER</t>
  </si>
  <si>
    <t>PORTER</t>
  </si>
  <si>
    <t>FIRST NATIONAL BANK&amp;TRUST CO</t>
  </si>
  <si>
    <t>SHAWNEE</t>
  </si>
  <si>
    <t>AMERICAN STATE BANK</t>
  </si>
  <si>
    <t>TULSA</t>
  </si>
  <si>
    <t>TRI-STATE BANK OF MEMPHIS</t>
  </si>
  <si>
    <t>MEMPHIS</t>
  </si>
  <si>
    <t>TN</t>
  </si>
  <si>
    <t>MEMPHISFIRST COMMUNITY BANK</t>
  </si>
  <si>
    <t>CITIZENS SAVINGS B&amp;T CO</t>
  </si>
  <si>
    <t>NASHVILLE</t>
  </si>
  <si>
    <t>INTERNATIONAL BK OF COM</t>
  </si>
  <si>
    <t>BROWNSVILLE</t>
  </si>
  <si>
    <t>TX</t>
  </si>
  <si>
    <t>UNITED CENTRAL BANK</t>
  </si>
  <si>
    <t>GARLAND</t>
  </si>
  <si>
    <t>ASIAN AMERICAN NATIONAL BANK</t>
  </si>
  <si>
    <t>HOUSTON</t>
  </si>
  <si>
    <t>TEXAS FIRST NATIONAL BANK</t>
  </si>
  <si>
    <t>UNITY NB OF HOUSTON</t>
  </si>
  <si>
    <t>METROBANK NATIONAL ASSN</t>
  </si>
  <si>
    <t>AMERICAN FIRST NATIONAL BANK</t>
  </si>
  <si>
    <t>STATE BANK OF TEXAS</t>
  </si>
  <si>
    <t>IRVING</t>
  </si>
  <si>
    <t>LAREDO</t>
  </si>
  <si>
    <t>COMMERCE BANK</t>
  </si>
  <si>
    <t>FALCON INTERNATIONAL BANK</t>
  </si>
  <si>
    <t>FIRST INTERNATIONAL BANK</t>
  </si>
  <si>
    <t>PLANO</t>
  </si>
  <si>
    <t>CITIZENS STATE BANK</t>
  </si>
  <si>
    <t>ROMA</t>
  </si>
  <si>
    <t>WALLIS STATE BANK</t>
  </si>
  <si>
    <t>WALLIS</t>
  </si>
  <si>
    <t>ZAPATA</t>
  </si>
  <si>
    <t>AMERICAN BK BAXTER SPRINGS</t>
  </si>
  <si>
    <t>BAXTER SPRINGS</t>
  </si>
  <si>
    <t>KS</t>
  </si>
  <si>
    <t>Kansas City</t>
  </si>
  <si>
    <t>WOODLANDS NATIONAL BANK</t>
  </si>
  <si>
    <t>HINCKLEY</t>
  </si>
  <si>
    <t>MN</t>
  </si>
  <si>
    <t>DOUGLASS NATIONAL BANK</t>
  </si>
  <si>
    <t>KANSAS CITY</t>
  </si>
  <si>
    <t>MO</t>
  </si>
  <si>
    <t>GATEWAY NB OF ST LOUIS</t>
  </si>
  <si>
    <t>SAINT LOUIS</t>
  </si>
  <si>
    <t>PEOPLES NATIONAL BANK</t>
  </si>
  <si>
    <t>SENECA</t>
  </si>
  <si>
    <t>COMMUNITYS BANK</t>
  </si>
  <si>
    <t>BRIDGEPORT</t>
  </si>
  <si>
    <t>CT</t>
  </si>
  <si>
    <t>M</t>
  </si>
  <si>
    <t>Multi-racial American</t>
  </si>
  <si>
    <t>New York</t>
  </si>
  <si>
    <t>FIRST LIBERTY NATIONAL BANK</t>
  </si>
  <si>
    <t>WASHINGTON</t>
  </si>
  <si>
    <t>DC</t>
  </si>
  <si>
    <t>INDEPENDENCE FSB</t>
  </si>
  <si>
    <t>BOSTON</t>
  </si>
  <si>
    <t>MA</t>
  </si>
  <si>
    <t>BOSTON BANK OF COMMERCE</t>
  </si>
  <si>
    <t>ASIAN AMERICAN BANK&amp;TRUST CO</t>
  </si>
  <si>
    <t>HARBOR BANK OF MARYLAND</t>
  </si>
  <si>
    <t>BALTIMORE</t>
  </si>
  <si>
    <t>MD</t>
  </si>
  <si>
    <t>ADVANCE BANK</t>
  </si>
  <si>
    <t>IDEAL FEDERAL SAVINGS BANK</t>
  </si>
  <si>
    <t>INDUSTRIAL BANK NA</t>
  </si>
  <si>
    <t>OXON HILL</t>
  </si>
  <si>
    <t>ENTERPRISE FSB</t>
  </si>
  <si>
    <t>UNITED HERITAGE BANK</t>
  </si>
  <si>
    <t>EDISON</t>
  </si>
  <si>
    <t>NJ</t>
  </si>
  <si>
    <t>FIRST BANKAMERICANO</t>
  </si>
  <si>
    <t>ELIZABETH</t>
  </si>
  <si>
    <t>CITY NB OF NEW JERSEY</t>
  </si>
  <si>
    <t>NEWARK</t>
  </si>
  <si>
    <t>NEW YORK NATIONAL BANK</t>
  </si>
  <si>
    <t>BRONX</t>
  </si>
  <si>
    <t>NY</t>
  </si>
  <si>
    <t>PONCE DE LEON FEDERAL BANK</t>
  </si>
  <si>
    <t>FIRST AMERICAN INTL BANK</t>
  </si>
  <si>
    <t>BROOKLYN</t>
  </si>
  <si>
    <t>AMERASIA BANK</t>
  </si>
  <si>
    <t>FLUSHING</t>
  </si>
  <si>
    <t>CHINESE AMERICAN BANK</t>
  </si>
  <si>
    <t>NEW YORK</t>
  </si>
  <si>
    <t>UNITED ORIENT BANK</t>
  </si>
  <si>
    <t>EASTBANK NATIONAL ASSN</t>
  </si>
  <si>
    <t>BROADWAY NATIONAL BANK</t>
  </si>
  <si>
    <t>CARVER FEDERAL SAVINGS BANK</t>
  </si>
  <si>
    <t>CHINATOWN FSB</t>
  </si>
  <si>
    <t>ABACUS FEDERAL SAVINGS BANK</t>
  </si>
  <si>
    <t>LIBERTY BANK OF NEW YORK</t>
  </si>
  <si>
    <t>BANCO POPULAR NORTH AMERICA</t>
  </si>
  <si>
    <t>BEREAN BANK</t>
  </si>
  <si>
    <t>PHILADELPHIA</t>
  </si>
  <si>
    <t>PA</t>
  </si>
  <si>
    <t>UNITED BANK OF PHILADELPHIA</t>
  </si>
  <si>
    <t>ASIAN BANK</t>
  </si>
  <si>
    <t>DWELLING HOUSE S&amp;LA</t>
  </si>
  <si>
    <t>PITTSBURGH</t>
  </si>
  <si>
    <t>EUROBANK</t>
  </si>
  <si>
    <t>HATO REY</t>
  </si>
  <si>
    <t>PR</t>
  </si>
  <si>
    <t>ORIENTAL BANK&amp;TRUST</t>
  </si>
  <si>
    <t>R-G PREMIER BANK OF RQ</t>
  </si>
  <si>
    <t>BANCO POPULAR DE PUERTO RICO</t>
  </si>
  <si>
    <t>WESTERNBANK PUERTO RICO</t>
  </si>
  <si>
    <t>MAYAGUEZ</t>
  </si>
  <si>
    <t>BANCO FINANCIERO DE RQ</t>
  </si>
  <si>
    <t>PONCE</t>
  </si>
  <si>
    <t>BANK&amp;TRUST OF PUERTO RICO</t>
  </si>
  <si>
    <t>SAN JUAN</t>
  </si>
  <si>
    <t>FIRSTBANK OF PUERTO RICO</t>
  </si>
  <si>
    <t>SANTURCE</t>
  </si>
  <si>
    <t>BORREGO SPRINGS BANK NA</t>
  </si>
  <si>
    <t>BORREGO SPRINGS</t>
  </si>
  <si>
    <t>CA</t>
  </si>
  <si>
    <t>San Francisco</t>
  </si>
  <si>
    <t>PAN AMERICAN BANK FSB</t>
  </si>
  <si>
    <t>BURLINGAME</t>
  </si>
  <si>
    <t>CHULA VISTA</t>
  </si>
  <si>
    <t>EVERTRUST BANK</t>
  </si>
  <si>
    <t>CITY OF INDUSTRY</t>
  </si>
  <si>
    <t>WESTERN STATE BANK</t>
  </si>
  <si>
    <t>DUARTE</t>
  </si>
  <si>
    <t>FIRST COMMERCE BANK</t>
  </si>
  <si>
    <t>ENCINO</t>
  </si>
  <si>
    <t>CATHAY BANK</t>
  </si>
  <si>
    <t>LOS ANGELES</t>
  </si>
  <si>
    <t>PAN AMERICAN BANK</t>
  </si>
  <si>
    <t>GENERAL BANK</t>
  </si>
  <si>
    <t>COMMUNITY COMMERCE BANK</t>
  </si>
  <si>
    <t>CALIFORNIA CENTER BANK</t>
  </si>
  <si>
    <t>BROADWAY FEDERAL BANK F S B</t>
  </si>
  <si>
    <t>FAMILY SAVINGS BANK FSB</t>
  </si>
  <si>
    <t>EASTERN INTERNATIONAL BANK</t>
  </si>
  <si>
    <t>SAEHAN BANK</t>
  </si>
  <si>
    <t>PREFERRED BANK</t>
  </si>
  <si>
    <t>TRUST BANK</t>
  </si>
  <si>
    <t>MONTEREY PARK</t>
  </si>
  <si>
    <t>STANDARD SAVINGS BANK FSB</t>
  </si>
  <si>
    <t>METROPOLITAN BANK</t>
  </si>
  <si>
    <t>OAKLAND</t>
  </si>
  <si>
    <t>OJAI VALLEY BANK</t>
  </si>
  <si>
    <t>OJAI</t>
  </si>
  <si>
    <t>CANYON NATIONAL BANK</t>
  </si>
  <si>
    <t>PALM SPRINGS</t>
  </si>
  <si>
    <t>FIRST CONTINENTAL BANK</t>
  </si>
  <si>
    <t>ROSEMEAD</t>
  </si>
  <si>
    <t>FIRST UNITED BANK</t>
  </si>
  <si>
    <t>SAN DIEGO</t>
  </si>
  <si>
    <t>BANK OF THE ORIENT</t>
  </si>
  <si>
    <t>SAN FRANCISCO</t>
  </si>
  <si>
    <t>MISSION NATIONAL BANK</t>
  </si>
  <si>
    <t>NATIONAL AMERICAN BANK</t>
  </si>
  <si>
    <t>SINCERE FEDERAL SAVINGS BANK</t>
  </si>
  <si>
    <t>GATEWAY BANK FSB</t>
  </si>
  <si>
    <t>ASIANA BANK</t>
  </si>
  <si>
    <t>SUNNYVALE</t>
  </si>
  <si>
    <t>UNIVERSAL BANK</t>
  </si>
  <si>
    <t>WEST COVINA</t>
  </si>
  <si>
    <t>BANK OF GUAM</t>
  </si>
  <si>
    <t>HAGATNA</t>
  </si>
  <si>
    <t>GU</t>
  </si>
  <si>
    <t>BANKPACIFIC LTD</t>
  </si>
  <si>
    <t>CITIZENS SECURITY BK GQ INC</t>
  </si>
  <si>
    <t>CITY BANK</t>
  </si>
  <si>
    <t>HONOLULU</t>
  </si>
  <si>
    <t>HI</t>
  </si>
  <si>
    <t>HAWAII NATIONAL BANK</t>
  </si>
  <si>
    <t>FINANCE FACTORS LTD</t>
  </si>
  <si>
    <t>TERRITORIAL S&amp;LA</t>
  </si>
  <si>
    <t>NATIVE AMERICAN BANK NA</t>
  </si>
  <si>
    <t>BROWNING</t>
  </si>
  <si>
    <t>MT</t>
  </si>
  <si>
    <t>PACIFICA BANK</t>
  </si>
  <si>
    <t>BELLEVUE</t>
  </si>
  <si>
    <t>WA</t>
  </si>
  <si>
    <t>UNITED SAVINGS&amp;LOAN BANK</t>
  </si>
  <si>
    <t>SEATTLE</t>
  </si>
  <si>
    <t>PACIFIC INTERNATIONAL BANK</t>
  </si>
  <si>
    <t>BANK 2</t>
  </si>
  <si>
    <t>BANK OF COMMERCE</t>
  </si>
  <si>
    <t>STILWELL</t>
  </si>
  <si>
    <t>PEOPLES BANK</t>
  </si>
  <si>
    <t>WESTVILLE</t>
  </si>
  <si>
    <t>UNITED BK EL PASO DEL NORTE</t>
  </si>
  <si>
    <t>EL PASO</t>
  </si>
  <si>
    <t>CONCORD BANK NATIONAL ASSN</t>
  </si>
  <si>
    <t>SOUTHWESTERN NATIONAL BANK</t>
  </si>
  <si>
    <t>LONE STAR NATIONAL BANK</t>
  </si>
  <si>
    <t>PHARR</t>
  </si>
  <si>
    <t>PEOPLES BANK OF SENECA</t>
  </si>
  <si>
    <t>ONEUNITED BANK</t>
  </si>
  <si>
    <t>CENTER BANK</t>
  </si>
  <si>
    <t>TERRITORIAL SAVINGS BANK</t>
  </si>
  <si>
    <t>ALAMERICA BANK</t>
  </si>
  <si>
    <t>BOCA RATON</t>
  </si>
  <si>
    <t>METRO BANK FSB</t>
  </si>
  <si>
    <t>UNITED TRUST BANK</t>
  </si>
  <si>
    <t>FIRST BK OF THE AMERICAS SSB</t>
  </si>
  <si>
    <t>OKLAHOMA STATE BANK</t>
  </si>
  <si>
    <t>VINITA</t>
  </si>
  <si>
    <t>HEBBRONVILLE STATE BANK</t>
  </si>
  <si>
    <t>HEBBRONVILLE</t>
  </si>
  <si>
    <t>GATEWAY BANK OF ST LOUIS</t>
  </si>
  <si>
    <t>FORT LEE</t>
  </si>
  <si>
    <t>FIRST COMMERCIAL BANK USA</t>
  </si>
  <si>
    <t>ALHAMBRA</t>
  </si>
  <si>
    <t>MIRAE BANK</t>
  </si>
  <si>
    <t>PACIFIC CITY BANK</t>
  </si>
  <si>
    <t>STANDARD BANK</t>
  </si>
  <si>
    <t>CITIZENS B&amp;T CO OF CHICAGO</t>
  </si>
  <si>
    <t>LOUISVILLE CMTY DEVELOPMENT</t>
  </si>
  <si>
    <t>LOUISVILLE</t>
  </si>
  <si>
    <t>KY</t>
  </si>
  <si>
    <t>DETROIT COMMERCE BANK</t>
  </si>
  <si>
    <t>ALLNATIONS BANK</t>
  </si>
  <si>
    <t>CALUMET</t>
  </si>
  <si>
    <t>GREATER SOUTH TEXAS BANK</t>
  </si>
  <si>
    <t>FALFURRIAS</t>
  </si>
  <si>
    <t>BANCO BILBAO VIZCAYA ARGENTA</t>
  </si>
  <si>
    <t>BANCO SANTANDER PUERTO RICO</t>
  </si>
  <si>
    <t>SCOTIABANK DE PUERTO RICO</t>
  </si>
  <si>
    <t>AMERICAN PREMIER BANK</t>
  </si>
  <si>
    <t>ARCADIA</t>
  </si>
  <si>
    <t>SAN DIEGO COMMUNITY BANK</t>
  </si>
  <si>
    <t>CONTINENTAL BANK OF AMERICA</t>
  </si>
  <si>
    <t>EAST-WEST BANK</t>
  </si>
  <si>
    <t>SAN MARINO</t>
  </si>
  <si>
    <t>INTERNATIONAL BK OF MIAMI NA</t>
  </si>
  <si>
    <t>CORAL GABLES</t>
  </si>
  <si>
    <t>BAC FLORIDA BANK</t>
  </si>
  <si>
    <t>EXECUTIVE NATIONAL BANK</t>
  </si>
  <si>
    <t>ESPIRITO SANTO BANK</t>
  </si>
  <si>
    <t>OCEAN BANK</t>
  </si>
  <si>
    <t>INTERNATIONAL FINANCE BANK</t>
  </si>
  <si>
    <t>SOFISA BANK FLORIDA</t>
  </si>
  <si>
    <t>UNION CREDIT BANK</t>
  </si>
  <si>
    <t>PLUS INTERNATIONAL BANK</t>
  </si>
  <si>
    <t>PREMIER AMERICAN BANK</t>
  </si>
  <si>
    <t>U S CENTURY BANK</t>
  </si>
  <si>
    <t>INTERCONTINENTAL BANK</t>
  </si>
  <si>
    <t>WEST MIAMI</t>
  </si>
  <si>
    <t>SUMMIT NATIONAL BANK</t>
  </si>
  <si>
    <t>HAVEN TRUST BANK</t>
  </si>
  <si>
    <t>DULUTH</t>
  </si>
  <si>
    <t>AMERICAN UNITED BANK</t>
  </si>
  <si>
    <t>LAWRENCEVILLE</t>
  </si>
  <si>
    <t>QUANTUM NATIONAL BANK</t>
  </si>
  <si>
    <t>SUWANEE</t>
  </si>
  <si>
    <t>IMPERIAL SAVINGS&amp;LOAN ASSN</t>
  </si>
  <si>
    <t>NEW ASIA BANK</t>
  </si>
  <si>
    <t>FIRST INDEPENDENCE BANK</t>
  </si>
  <si>
    <t>SHALLOWATER</t>
  </si>
  <si>
    <t>FIRST CHOICE BANK</t>
  </si>
  <si>
    <t>CERRITOS</t>
  </si>
  <si>
    <t>UNITED PACIFIC BANK</t>
  </si>
  <si>
    <t>AMERICAN CONTINENTAL BANK</t>
  </si>
  <si>
    <t>PAN PACIFIC BANK</t>
  </si>
  <si>
    <t>FREMONT</t>
  </si>
  <si>
    <t>LA MESA</t>
  </si>
  <si>
    <t>COMMONWEALTH BUSINESS BANK</t>
  </si>
  <si>
    <t>FIRST STANDARD BANK</t>
  </si>
  <si>
    <t>FIRST GENERAL BANK</t>
  </si>
  <si>
    <t>ROWLAND HEIGHTS</t>
  </si>
  <si>
    <t>EAST WEST BANK</t>
  </si>
  <si>
    <t>FIRST VIETNAMESE AMERICAN BK</t>
  </si>
  <si>
    <t>WESTMINSTER</t>
  </si>
  <si>
    <t>SAIGON NATIONAL BANK</t>
  </si>
  <si>
    <t>FIRSTBANK FLORIDA</t>
  </si>
  <si>
    <t>HAVEN TRUST BANK FLORIDA</t>
  </si>
  <si>
    <t>SAINT AUGUSTINE</t>
  </si>
  <si>
    <t>METRO CITY BANK</t>
  </si>
  <si>
    <t>YUKON</t>
  </si>
  <si>
    <t>LIBERTAD BANK SSB</t>
  </si>
  <si>
    <t>AUSTIN</t>
  </si>
  <si>
    <t>ONE WORLD BANK</t>
  </si>
  <si>
    <t>DALLAS</t>
  </si>
  <si>
    <t>GOLDEN BANK NATIONAL ASSN</t>
  </si>
  <si>
    <t>BANK OF SOUTH TEXAS</t>
  </si>
  <si>
    <t>MCALLEN</t>
  </si>
  <si>
    <t>BNB BANK NATIONAL ASSN</t>
  </si>
  <si>
    <t>INDUS AMERICAN BANK</t>
  </si>
  <si>
    <t>ISELIN</t>
  </si>
  <si>
    <t>NEWBANK</t>
  </si>
  <si>
    <t>MOREBANK</t>
  </si>
  <si>
    <t>ASIAN BANK OF ARIZONA</t>
  </si>
  <si>
    <t>PHOENIX</t>
  </si>
  <si>
    <t>AZ</t>
  </si>
  <si>
    <t>UNITI BANK</t>
  </si>
  <si>
    <t>BUENA PARK</t>
  </si>
  <si>
    <t>AMERICAS UNITED BANK</t>
  </si>
  <si>
    <t>GLENDALE</t>
  </si>
  <si>
    <t>PROMERICA BANK</t>
  </si>
  <si>
    <t>INNOVATIVE BANK</t>
  </si>
  <si>
    <t>PASADENA</t>
  </si>
  <si>
    <t>METRO UNITED BANK</t>
  </si>
  <si>
    <t>ASIAN PACIFIC NATIONAL BANK</t>
  </si>
  <si>
    <t>SAN GABRIEL</t>
  </si>
  <si>
    <t>PACIFIC RIM BANK</t>
  </si>
  <si>
    <t>OHANA PACIFIC BANK</t>
  </si>
  <si>
    <t>EAGLE BANK</t>
  </si>
  <si>
    <t>POLSON</t>
  </si>
  <si>
    <t>PLAZA BANK</t>
  </si>
  <si>
    <t>DORAL</t>
  </si>
  <si>
    <t>SUNSTATE BANK</t>
  </si>
  <si>
    <t>PONTE VEDRA BEAC</t>
  </si>
  <si>
    <t>CENTRAL BANK</t>
  </si>
  <si>
    <t>TAMPA</t>
  </si>
  <si>
    <t>AMERICAN PRIDE BANK</t>
  </si>
  <si>
    <t>MACON</t>
  </si>
  <si>
    <t>HIGH TRUST BANK</t>
  </si>
  <si>
    <t>STOCKBRIDGE</t>
  </si>
  <si>
    <t>NUESTRO BANCO</t>
  </si>
  <si>
    <t>RALEIGH</t>
  </si>
  <si>
    <t>SECURITY ONE BANK</t>
  </si>
  <si>
    <t>FALLS CHURCH</t>
  </si>
  <si>
    <t>SEAWAY BANK&amp;TRUST CO</t>
  </si>
  <si>
    <t>ALL AMERICAN BANK</t>
  </si>
  <si>
    <t>DES PLAINES</t>
  </si>
  <si>
    <t>MILLENNIUM BANK</t>
  </si>
  <si>
    <t>LOTUS BANK</t>
  </si>
  <si>
    <t>NOVI</t>
  </si>
  <si>
    <t>MY BANK</t>
  </si>
  <si>
    <t>BANK OF GROVE</t>
  </si>
  <si>
    <t>GROVE</t>
  </si>
  <si>
    <t>TURTLE MOUNTAIN STATE BANK</t>
  </si>
  <si>
    <t>BELCOURT</t>
  </si>
  <si>
    <t>ND</t>
  </si>
  <si>
    <t>INDUSTRIAL BANK</t>
  </si>
  <si>
    <t>GLOBAL BANK</t>
  </si>
  <si>
    <t>VIRGIN ISL CMTY BANK</t>
  </si>
  <si>
    <t>CHRISTIANSTED</t>
  </si>
  <si>
    <t>VI</t>
  </si>
  <si>
    <t>AMERICAN PLUS BANK N A</t>
  </si>
  <si>
    <t>US METRO BANK</t>
  </si>
  <si>
    <t>GARDEN GROVE</t>
  </si>
  <si>
    <t>GOLDEN COAST BANK</t>
  </si>
  <si>
    <t>LONG BEACH</t>
  </si>
  <si>
    <t>PREMIER BUSINESS BANK</t>
  </si>
  <si>
    <t>PACIFIC ALLIANCE BANK</t>
  </si>
  <si>
    <t>NEVADA NATIONAL BANK</t>
  </si>
  <si>
    <t>LAS VEGAS</t>
  </si>
  <si>
    <t>NV</t>
  </si>
  <si>
    <t>LYNNWOOD</t>
  </si>
  <si>
    <t>BANK OF MIAMI NATIONAL ASSN</t>
  </si>
  <si>
    <t>NOA BANK</t>
  </si>
  <si>
    <t>COVENANT BANK</t>
  </si>
  <si>
    <t>TEXAS NATIONAL BANK</t>
  </si>
  <si>
    <t>MERCEDES</t>
  </si>
  <si>
    <t>BANKASIANA</t>
  </si>
  <si>
    <t>PALISADES PARK</t>
  </si>
  <si>
    <t>ASIA BANK NATIONAL ASSN</t>
  </si>
  <si>
    <t>UNITED INTERNATIONAL BANK</t>
  </si>
  <si>
    <t>SONORAN BANK N A</t>
  </si>
  <si>
    <t>OMNI BANK NATIONAL ASSN</t>
  </si>
  <si>
    <t>TOMATOBANK NATIONAL ASSN</t>
  </si>
  <si>
    <t>CLAREMONT</t>
  </si>
  <si>
    <t>BBVA BANCOMER USA</t>
  </si>
  <si>
    <t>DIAMOND BAR</t>
  </si>
  <si>
    <t>MEGA BANK</t>
  </si>
  <si>
    <t>SANTA ANA BUSINESS BANK</t>
  </si>
  <si>
    <t>SANTA ANA</t>
  </si>
  <si>
    <t>FIRST ASIAN BANK</t>
  </si>
  <si>
    <t>HANMI BANK</t>
  </si>
  <si>
    <t>PACIFIC COMMERCE BANK</t>
  </si>
  <si>
    <t>ROYAL BUSINESS BANK</t>
  </si>
  <si>
    <t>GLOBAL TRUST BANK</t>
  </si>
  <si>
    <t>MOUNTAIN VIEW</t>
  </si>
  <si>
    <t>GOLDEN SECURITY BANK</t>
  </si>
  <si>
    <t>ANZ GUAM INC</t>
  </si>
  <si>
    <t>CAMARGO</t>
  </si>
  <si>
    <t>ZAPATA NATIONAL BANK</t>
  </si>
  <si>
    <t>CBW BANK</t>
  </si>
  <si>
    <t>WEIR</t>
  </si>
  <si>
    <t>LEADER BANK NATIONAL ASSN</t>
  </si>
  <si>
    <t>ARLINGTON</t>
  </si>
  <si>
    <t>WILSHIRE STATE BANK</t>
  </si>
  <si>
    <t>BROADWAY FEDERAL BANK FSB</t>
  </si>
  <si>
    <t>OPEN BANK</t>
  </si>
  <si>
    <t>CALIFORNIA PACIFIC BANK</t>
  </si>
  <si>
    <t>CHINATRUST BANK U SA</t>
  </si>
  <si>
    <t>TORRANCE</t>
  </si>
  <si>
    <t>BANK OF WHITTIER NA</t>
  </si>
  <si>
    <t>WHITTIER</t>
  </si>
  <si>
    <t>BANESCO USA</t>
  </si>
  <si>
    <t>STATE BANK OF GEORGIA</t>
  </si>
  <si>
    <t>FAYETTEVILLE</t>
  </si>
  <si>
    <t>SECOND FS&amp;LA OF CHICAGO</t>
  </si>
  <si>
    <t>METRO BANK</t>
  </si>
  <si>
    <t>F&amp;M BANK</t>
  </si>
  <si>
    <t>EDMOND</t>
  </si>
  <si>
    <t>HANOVER COMMUNITY BANK</t>
  </si>
  <si>
    <t>GARDEN CITY PARK</t>
  </si>
  <si>
    <t>NOAH BANK</t>
  </si>
  <si>
    <t>ELKINS PARK</t>
  </si>
  <si>
    <t>NEW OMNI BANK NATIONAL ASSN</t>
  </si>
  <si>
    <t>EVERGREEN INTERNATIONAL BANK</t>
  </si>
  <si>
    <t>STATE BANK OF INDIA CA</t>
  </si>
  <si>
    <t>BBCN BANK</t>
  </si>
  <si>
    <t>PROAMERICA BANK</t>
  </si>
  <si>
    <t>TOUCHMARK NATIONAL BANK</t>
  </si>
  <si>
    <t>ALPHARETTA</t>
  </si>
  <si>
    <t>EMBASSY NATIONAL BANK</t>
  </si>
  <si>
    <t>AZTECAMERICA BANK</t>
  </si>
  <si>
    <t>BERWYN</t>
  </si>
  <si>
    <t>URBAN PARTNERSHIP BANK</t>
  </si>
  <si>
    <t>GREATER STATE BANK</t>
  </si>
  <si>
    <t>PINNACLE BANK</t>
  </si>
  <si>
    <t>MARSHALLTOWN</t>
  </si>
  <si>
    <t>IA</t>
  </si>
  <si>
    <t>BNB HANA BANK NATIONAL ASSN</t>
  </si>
  <si>
    <t>ORIENTAL BANK</t>
  </si>
  <si>
    <t>CTBC BANK CORP USA</t>
  </si>
  <si>
    <t>WILSHIRE BANK</t>
  </si>
  <si>
    <t>CALIFORNIA BUSINESS BANK</t>
  </si>
  <si>
    <t>FINANCE&amp;THRIFT CO</t>
  </si>
  <si>
    <t>PORTERVILLE</t>
  </si>
  <si>
    <t>TOTALBANK</t>
  </si>
  <si>
    <t>CONTINENTAL NATIONAL BANK</t>
  </si>
  <si>
    <t>OLD DOMINION NATIONAL BANK</t>
  </si>
  <si>
    <t>NORTH GARDEN</t>
  </si>
  <si>
    <t>FIRSTBANK</t>
  </si>
  <si>
    <t>ANTLERS</t>
  </si>
  <si>
    <t>RIO BANK</t>
  </si>
  <si>
    <t>NEW MILLENNIUM BANK</t>
  </si>
  <si>
    <t>NEW BRUNSWICK</t>
  </si>
  <si>
    <t>FIRSTBANK PUERTO RICO</t>
  </si>
  <si>
    <t>TOMATOBANK</t>
  </si>
  <si>
    <t>COMMERCIAL BANK OF CA</t>
  </si>
  <si>
    <t>IRVINE</t>
  </si>
  <si>
    <t>Certificate Number</t>
  </si>
  <si>
    <t>Name</t>
  </si>
  <si>
    <t xml:space="preserve">City   </t>
  </si>
  <si>
    <t>State</t>
  </si>
  <si>
    <t>Est. Date</t>
  </si>
  <si>
    <t>Community Bank</t>
  </si>
  <si>
    <t>Bank Class</t>
  </si>
  <si>
    <t>Federal Regulator</t>
  </si>
  <si>
    <t>Minority Status (Description)</t>
  </si>
  <si>
    <t>FDIC Region</t>
  </si>
  <si>
    <t>Total Assets ($ thou.)</t>
  </si>
  <si>
    <t>Total MDIs</t>
  </si>
  <si>
    <t>MDI Community Banks</t>
  </si>
  <si>
    <t xml:space="preserve">   Black or African American</t>
  </si>
  <si>
    <t xml:space="preserve">   Hispanic American</t>
  </si>
  <si>
    <t xml:space="preserve">   Asian or Pacific Islander American</t>
  </si>
  <si>
    <t xml:space="preserve">   Native American or Alaskan Native American</t>
  </si>
  <si>
    <t xml:space="preserve">   Multi-racial American</t>
  </si>
  <si>
    <t>Total MDIs By Minority Status</t>
  </si>
  <si>
    <t>FDIC-Insured Minority Depository Institutions (MDIs)</t>
  </si>
  <si>
    <t>Notes</t>
  </si>
  <si>
    <t xml:space="preserve">   SM - State bank, member of the Federal Reserve</t>
  </si>
  <si>
    <t xml:space="preserve">   N - National bank</t>
  </si>
  <si>
    <t xml:space="preserve">   SL - State or Federal savings and loan association</t>
  </si>
  <si>
    <t xml:space="preserve">   SB - State or Federal savings bank</t>
  </si>
  <si>
    <t xml:space="preserve">Minority Status defined on the basis of either: </t>
  </si>
  <si>
    <t>https://www.fdic.gov/regulations/resources/cbi/report/CBSI-1.pdf</t>
  </si>
  <si>
    <r>
      <t xml:space="preserve">Community bank defined per the 2012 </t>
    </r>
    <r>
      <rPr>
        <i/>
        <sz val="14"/>
        <color indexed="8"/>
        <rFont val="Arial"/>
        <family val="2"/>
      </rPr>
      <t>FDIC Community Banking Study</t>
    </r>
    <r>
      <rPr>
        <sz val="14"/>
        <color indexed="8"/>
        <rFont val="Arial"/>
        <family val="2"/>
      </rPr>
      <t xml:space="preserve">.  See link below:  </t>
    </r>
  </si>
  <si>
    <t xml:space="preserve">FDIC-Insured Minority </t>
  </si>
  <si>
    <t>Depository Institutions (MDIs)</t>
  </si>
  <si>
    <t>Table of Contents</t>
  </si>
  <si>
    <t>Annual Totals</t>
  </si>
  <si>
    <t>Notes to User</t>
  </si>
  <si>
    <t>FDIC-Insured Minority Depository Institutions (MDIs) - 2001</t>
  </si>
  <si>
    <t>FDIC-Insured Minority Depository Institutions (MDIs) - 2002</t>
  </si>
  <si>
    <t>FDIC-Insured Minority Depository Institutions (MDIs) - 2003</t>
  </si>
  <si>
    <t>FDIC-Insured Minority Depository Institutions (MDIs) - 2004</t>
  </si>
  <si>
    <t>FDIC-Insured Minority Depository Institutions (MDIs) - 2005</t>
  </si>
  <si>
    <t>FDIC-Insured Minority Depository Institutions (MDIs) - 2006</t>
  </si>
  <si>
    <t>FDIC-Insured Minority Depository Institutions (MDIs) - 2007</t>
  </si>
  <si>
    <t>FDIC-Insured Minority Depository Institutions (MDIs) - 2008</t>
  </si>
  <si>
    <t>FDIC-Insured Minority Depository Institutions (MDIs) - 2009</t>
  </si>
  <si>
    <t>FDIC-Insured Minority Depository Institutions (MDIs) - 2010</t>
  </si>
  <si>
    <t>FDIC-Insured Minority Depository Institutions (MDIs) - 2011</t>
  </si>
  <si>
    <t>FDIC-Insured Minority Depository Institutions (MDIs) - 2012</t>
  </si>
  <si>
    <t>FDIC-Insured Minority Depository Institutions (MDIs) - 2013</t>
  </si>
  <si>
    <t>FDIC-Insured Minority Depository Institutions (MDIs) - 2014</t>
  </si>
  <si>
    <t>FDIC-Insured Minority Depository Institutions (MDIs) - 2015</t>
  </si>
  <si>
    <t>BANK OF HOPE</t>
  </si>
  <si>
    <t>FDIC-Insured Minority Depository Institutions (MDIs) - 2016</t>
  </si>
  <si>
    <t>FIRST IC BANK</t>
  </si>
  <si>
    <t>SHINHAN BANK AMERICA</t>
  </si>
  <si>
    <t>FDIC-Insured Minority Depository Institutions (MDIs) - 2017</t>
  </si>
  <si>
    <t>KEB HANA BANK USA NA</t>
  </si>
  <si>
    <t>CALIFORNIA INTL BANK N A</t>
  </si>
  <si>
    <t>PONCE BANK</t>
  </si>
  <si>
    <t>BANK OF GRAND LAKE</t>
  </si>
  <si>
    <t>CITIZENS BANK OF CHATSWORTH</t>
  </si>
  <si>
    <t>CHATSWORTH</t>
  </si>
  <si>
    <t>FIRST SECURITY BANK&amp;TRUST CO</t>
  </si>
  <si>
    <t>BRUSH COUNTRY BANK</t>
  </si>
  <si>
    <t>FREER</t>
  </si>
  <si>
    <t>GN BANK</t>
  </si>
  <si>
    <t>POPULAR BANK</t>
  </si>
  <si>
    <t>FDIC-Insured Minority Depository Institutions (MDIs) - 2018</t>
  </si>
  <si>
    <t>https://www.fdic.gov/regulations/resources/minority/mdi-definition.html</t>
  </si>
  <si>
    <t>Minority Board and Serving African American Community</t>
  </si>
  <si>
    <t>Minority Board and Serving Hispanic Community</t>
  </si>
  <si>
    <t>Minority Board and Serving Asian or Pacific Islander Community</t>
  </si>
  <si>
    <t>Minority Board and Serving Multi-Racial Community</t>
  </si>
  <si>
    <t>Minority Status (Alpha Code)</t>
  </si>
  <si>
    <t>Minority Status (Numeric Code)</t>
  </si>
  <si>
    <r>
      <rPr>
        <sz val="14"/>
        <color theme="1"/>
        <rFont val="Arial"/>
        <family val="2"/>
      </rPr>
      <t xml:space="preserve">   </t>
    </r>
    <r>
      <rPr>
        <u/>
        <sz val="14"/>
        <color theme="1"/>
        <rFont val="Arial"/>
        <family val="2"/>
      </rPr>
      <t>Minority Status (Alpha Code)</t>
    </r>
  </si>
  <si>
    <t>Definitions of Bank Class Types:</t>
  </si>
  <si>
    <t xml:space="preserve">   NM - State bank, not a member of the Federal Reserve</t>
  </si>
  <si>
    <r>
      <rPr>
        <sz val="14"/>
        <color theme="1"/>
        <rFont val="Arial"/>
        <family val="2"/>
      </rPr>
      <t xml:space="preserve">   </t>
    </r>
    <r>
      <rPr>
        <u/>
        <sz val="14"/>
        <color theme="1"/>
        <rFont val="Arial"/>
        <family val="2"/>
      </rPr>
      <t>Minority Status (Numeric Code)</t>
    </r>
  </si>
  <si>
    <t>Minority status variables and their meanings:</t>
  </si>
  <si>
    <t>GATEWAY FIRST BANK</t>
  </si>
  <si>
    <t>JENKS</t>
  </si>
  <si>
    <t>FREEDOM BANK</t>
  </si>
  <si>
    <t>WALLIS BANK</t>
  </si>
  <si>
    <t>OPTUS BANK</t>
  </si>
  <si>
    <t>PROMISEONE BANK</t>
  </si>
  <si>
    <t>PIERMONT BANK</t>
  </si>
  <si>
    <t>LOYAL TRUST BANK</t>
  </si>
  <si>
    <t>JOHNS CREEK</t>
  </si>
  <si>
    <t>FDIC-Insured Minority Depository Institutions (MDIs) - 2019</t>
  </si>
  <si>
    <t>2001
Number</t>
  </si>
  <si>
    <t>2001
Assets ($ thou.)</t>
  </si>
  <si>
    <t>2002
Number</t>
  </si>
  <si>
    <t>2002
Assets ($ thou.)</t>
  </si>
  <si>
    <t>2003
Number</t>
  </si>
  <si>
    <t>2003
Assets ($ thou.)</t>
  </si>
  <si>
    <t>2004
Number</t>
  </si>
  <si>
    <t>2004
Assets ($ thou.)</t>
  </si>
  <si>
    <t>2005
Number</t>
  </si>
  <si>
    <t>2005
Assets ($ thou.)</t>
  </si>
  <si>
    <t>2006
Number</t>
  </si>
  <si>
    <t>2006
Assets ($ thou.)</t>
  </si>
  <si>
    <t>2007
Number</t>
  </si>
  <si>
    <t>2007
Assets ($ thou.)</t>
  </si>
  <si>
    <t>2008
Number</t>
  </si>
  <si>
    <t>2008
Assets ($ thou.)</t>
  </si>
  <si>
    <t>2009
Number</t>
  </si>
  <si>
    <t>2009
Assets ($ thou.)</t>
  </si>
  <si>
    <t>2010
Number</t>
  </si>
  <si>
    <t>2010
Assets ($ thou.)</t>
  </si>
  <si>
    <t>2011
Number</t>
  </si>
  <si>
    <t>2011
Assets ($ thou.)</t>
  </si>
  <si>
    <t>2012
Number</t>
  </si>
  <si>
    <t>2012
Assets ($ thou.)</t>
  </si>
  <si>
    <t>2013
Number</t>
  </si>
  <si>
    <t>2013
Assets ($ thou.)</t>
  </si>
  <si>
    <t>2014
Number</t>
  </si>
  <si>
    <t>2014
Assets ($ thou.)</t>
  </si>
  <si>
    <t>2015
Number</t>
  </si>
  <si>
    <t>2015
Assets ($ thou.)</t>
  </si>
  <si>
    <t>2016
Number</t>
  </si>
  <si>
    <t>2016
Assets ($ thou.)</t>
  </si>
  <si>
    <t>2017
Number</t>
  </si>
  <si>
    <t>2017
Assets ($ thou.)</t>
  </si>
  <si>
    <t>2018
Number</t>
  </si>
  <si>
    <t>2018
Assets ($ thou.)</t>
  </si>
  <si>
    <t>2019
Number</t>
  </si>
  <si>
    <t>2019
Assets ($ thou.)</t>
  </si>
  <si>
    <t>AMERICAN BANK NATIONAL ASSN</t>
  </si>
  <si>
    <t>2020
Number</t>
  </si>
  <si>
    <t>2020
Assets ($ thou.)</t>
  </si>
  <si>
    <t>CARSON COMMUNITY BANK</t>
  </si>
  <si>
    <t>CHICKASAW COMMUNITY BANK</t>
  </si>
  <si>
    <t>COMMUNITY 1ST BANK LAS VEGAS</t>
  </si>
  <si>
    <t>FDIC-Insured Minority Depository Institutions (MDIs) - 2020</t>
  </si>
  <si>
    <t>LAKESIDE STATE BANK</t>
  </si>
  <si>
    <t>OOLOGAH</t>
  </si>
  <si>
    <t>PAULS VALLEY NATIONAL BANK</t>
  </si>
  <si>
    <t>PAULS VALLEY</t>
  </si>
  <si>
    <t>ABERNATHY</t>
  </si>
  <si>
    <t>WOORI AMERICA BANK</t>
  </si>
  <si>
    <t>SPECTRA BANK</t>
  </si>
  <si>
    <t>FORT WORTH</t>
  </si>
  <si>
    <t>CITY FIRST BANK NA</t>
  </si>
  <si>
    <t>CANYON COMMUNITY BANK NA</t>
  </si>
  <si>
    <t>TUCSON</t>
  </si>
  <si>
    <t>APOLLO BANK</t>
  </si>
  <si>
    <t>GENESIS BANK</t>
  </si>
  <si>
    <t>NEWPORT BEACH</t>
  </si>
  <si>
    <t>2021
Number</t>
  </si>
  <si>
    <t>2021
Assets ($ thou.)</t>
  </si>
  <si>
    <t>FDIC-Insured Minority Depository Institutions (MDIs) - 2021</t>
  </si>
  <si>
    <t>SECURITY STB OF OKLAHOMA</t>
  </si>
  <si>
    <t>WEWOKA</t>
  </si>
  <si>
    <t>ALAMO</t>
  </si>
  <si>
    <t>GRAND BANK FOR SAVINGS FSB</t>
  </si>
  <si>
    <t>HATTIESBURG</t>
  </si>
  <si>
    <t>TIOGA-FRANKLIN SAVINGS BANK</t>
  </si>
  <si>
    <t>PCB BANK</t>
  </si>
  <si>
    <t>ANCHOR BANK</t>
  </si>
  <si>
    <t>PALM BEACH GARDE</t>
  </si>
  <si>
    <t>MURRIETA</t>
  </si>
  <si>
    <t>BANK IRVINE</t>
  </si>
  <si>
    <t>2022
Number</t>
  </si>
  <si>
    <t>2022
Assets ($ thou.)</t>
  </si>
  <si>
    <t>FDIC-Insured Minority Depository Institutions (MDIs) - 2022</t>
  </si>
  <si>
    <t xml:space="preserve">     B - Black or African American, or Majority of the Board African American, serving a minority community</t>
  </si>
  <si>
    <t xml:space="preserve">     H - Hispanic American, or Majority of the Board Hispanic American, serving a minority community</t>
  </si>
  <si>
    <t xml:space="preserve">     A - Asian or Pacific Islander American, or Majority of the Board Asian or Pacific Islander, serving a minority community</t>
  </si>
  <si>
    <t xml:space="preserve">     N - Native American or Alaskan Native American, or Majority of the Board Native American or Alaskan Native American, serving a minority community</t>
  </si>
  <si>
    <t xml:space="preserve">     M - Multi-racial, or Majority of the Board Multi-racial American, serving a minority community</t>
  </si>
  <si>
    <t xml:space="preserve">   SI - Savings Institution</t>
  </si>
  <si>
    <t xml:space="preserve">     1 - Black or African American owned</t>
  </si>
  <si>
    <t xml:space="preserve">     2 - Hispanic American owned</t>
  </si>
  <si>
    <t xml:space="preserve">     3 - Asian or Pacific Islander American owned</t>
  </si>
  <si>
    <t xml:space="preserve">     4 - Native American or Alaskan Native American owned</t>
  </si>
  <si>
    <t xml:space="preserve">     5 - Multi-racial American owned</t>
  </si>
  <si>
    <t xml:space="preserve">     6 - Majority of the Board African American, serving a minority community</t>
  </si>
  <si>
    <t xml:space="preserve">     7 - Majority of the Board Hispanic American, serving a minority community</t>
  </si>
  <si>
    <t xml:space="preserve">     8 - Majority of the Board Asian or Pacific Islander, serving a minority community</t>
  </si>
  <si>
    <t xml:space="preserve">     9 - Majority of the Board Native American or Alaskan Native American, serving a minority community</t>
  </si>
  <si>
    <t xml:space="preserve">     10 - Majority of the Board Multi-racial American, serving a minority community</t>
  </si>
  <si>
    <t xml:space="preserve">   1) 51% concentration of ownership among members of a certain minority group, or</t>
  </si>
  <si>
    <t xml:space="preserve">   2) a majority of the board of directors is minority and the community that the institution serves is predominantly minority.  See link below:</t>
  </si>
  <si>
    <t>LOCAL BANK</t>
  </si>
  <si>
    <t>GLOBAL ONE BANK</t>
  </si>
  <si>
    <t>SOVEREIGN BANK</t>
  </si>
  <si>
    <t>HANA BANK USA NATIONAL ASSN</t>
  </si>
  <si>
    <t>WARSAW FS&amp;LA</t>
  </si>
  <si>
    <t>CINCINNATI</t>
  </si>
  <si>
    <t>OH</t>
  </si>
  <si>
    <t>PARAMOUNT BANK</t>
  </si>
  <si>
    <t>HAZELWOOD</t>
  </si>
  <si>
    <t>ADELPHI BANK</t>
  </si>
  <si>
    <t>COLUMBUS</t>
  </si>
  <si>
    <t>NAVE BANK</t>
  </si>
  <si>
    <t>FDIC-Insured Minority Depository Institutions (MDIs) - 2023</t>
  </si>
  <si>
    <t>2023
Number</t>
  </si>
  <si>
    <t>2023
Assets ($ thou.)</t>
  </si>
  <si>
    <t>Year-end Totals, 2001 - 2023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</si>
</sst>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(* #,##0_);_(* \(#,##0\);_(* &quot;-&quot;??_);_(@_)"/>
    <numFmt numFmtId="165" formatCode="[$-409]mmmm\ d\,\ yyyy;@"/>
    <numFmt numFmtId="166" formatCode="yyyymmdd"/>
  </numFmts>
  <fonts count="16" x14ac:knownFonts="1">
    <font>
      <sz val="11"/>
      <color theme="1"/>
      <name val="Calibri"/>
      <family val="2"/>
      <scheme val="minor"/>
    </font>
    <font>
      <sz val="14"/>
      <color indexed="8"/>
      <name val="Arial"/>
      <family val="2"/>
    </font>
    <font>
      <i/>
      <sz val="14"/>
      <color indexed="8"/>
      <name val="Arial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6"/>
      <color theme="1"/>
      <name val="Arial"/>
      <family val="2"/>
    </font>
    <font>
      <u/>
      <sz val="11"/>
      <color theme="1"/>
      <name val="Calibri"/>
      <family val="2"/>
      <scheme val="minor"/>
    </font>
    <font>
      <u/>
      <sz val="14"/>
      <color theme="1"/>
      <name val="Arial"/>
      <family val="2"/>
    </font>
    <font>
      <sz val="14"/>
      <color theme="1"/>
      <name val="Arial"/>
      <family val="2"/>
    </font>
    <font>
      <u/>
      <sz val="14"/>
      <color theme="10"/>
      <name val="Arial"/>
      <family val="2"/>
    </font>
    <font>
      <sz val="2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Arial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indexed="64"/>
      </right>
      <top style="thin">
        <color rgb="FFC0C0C0"/>
      </top>
      <bottom style="thin">
        <color rgb="FFC0C0C0"/>
      </bottom>
      <diagonal/>
    </border>
    <border>
      <left style="thin">
        <color indexed="64"/>
      </left>
      <right style="thin">
        <color rgb="FFC0C0C0"/>
      </right>
      <top style="thin">
        <color indexed="64"/>
      </top>
      <bottom style="thin">
        <color rgb="FFC0C0C0"/>
      </bottom>
      <diagonal/>
    </border>
    <border>
      <left/>
      <right style="thin">
        <color rgb="FFC0C0C0"/>
      </right>
      <top style="thin">
        <color indexed="64"/>
      </top>
      <bottom style="thin">
        <color rgb="FFC0C0C0"/>
      </bottom>
      <diagonal/>
    </border>
    <border>
      <left style="thin">
        <color rgb="FFC0C0C0"/>
      </left>
      <right style="thin">
        <color indexed="64"/>
      </right>
      <top style="thin">
        <color indexed="64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indexed="64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/>
  </cellStyleXfs>
  <cellXfs count="97">
    <xf numFmtId="0" fontId="0" fillId="0" borderId="0" xfId="0"/>
    <xf numFmtId="3" fontId="0" fillId="0" borderId="0" xfId="0" applyNumberFormat="1"/>
    <xf numFmtId="0" fontId="0" fillId="0" borderId="0" xfId="0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left"/>
    </xf>
    <xf numFmtId="0" fontId="6" fillId="0" borderId="0" xfId="0" applyFont="1" applyAlignment="1">
      <alignment horizontal="center"/>
    </xf>
    <xf numFmtId="0" fontId="6" fillId="0" borderId="0" xfId="0" applyFont="1"/>
    <xf numFmtId="0" fontId="6" fillId="0" borderId="0" xfId="0" applyFont="1" applyBorder="1" applyAlignment="1">
      <alignment horizontal="left"/>
    </xf>
    <xf numFmtId="164" fontId="3" fillId="0" borderId="0" xfId="1" applyNumberFormat="1" applyFont="1" applyBorder="1"/>
    <xf numFmtId="0" fontId="0" fillId="0" borderId="0" xfId="0" applyBorder="1" applyAlignment="1">
      <alignment horizontal="center"/>
    </xf>
    <xf numFmtId="0" fontId="7" fillId="0" borderId="0" xfId="3" applyFont="1" applyAlignment="1">
      <alignment horizontal="left"/>
    </xf>
    <xf numFmtId="0" fontId="8" fillId="0" borderId="0" xfId="3" applyFont="1"/>
    <xf numFmtId="0" fontId="5" fillId="0" borderId="0" xfId="3"/>
    <xf numFmtId="0" fontId="5" fillId="0" borderId="0" xfId="3" applyAlignment="1">
      <alignment horizontal="center"/>
    </xf>
    <xf numFmtId="0" fontId="8" fillId="0" borderId="0" xfId="3" applyFont="1" applyAlignment="1">
      <alignment horizontal="left"/>
    </xf>
    <xf numFmtId="0" fontId="9" fillId="0" borderId="0" xfId="2" applyFont="1"/>
    <xf numFmtId="0" fontId="0" fillId="0" borderId="0" xfId="0" applyAlignment="1"/>
    <xf numFmtId="0" fontId="0" fillId="0" borderId="0" xfId="0" applyAlignment="1">
      <alignment horizontal="right"/>
    </xf>
    <xf numFmtId="0" fontId="6" fillId="0" borderId="0" xfId="0" applyFont="1" applyAlignment="1">
      <alignment horizontal="right"/>
    </xf>
    <xf numFmtId="3" fontId="0" fillId="0" borderId="0" xfId="0" applyNumberFormat="1" applyAlignment="1">
      <alignment horizontal="right"/>
    </xf>
    <xf numFmtId="0" fontId="0" fillId="0" borderId="0" xfId="0" applyFill="1"/>
    <xf numFmtId="0" fontId="9" fillId="0" borderId="0" xfId="2" applyFont="1" applyAlignment="1">
      <alignment horizontal="left"/>
    </xf>
    <xf numFmtId="0" fontId="0" fillId="0" borderId="1" xfId="0" applyBorder="1"/>
    <xf numFmtId="0" fontId="0" fillId="0" borderId="0" xfId="0" applyFill="1" applyBorder="1"/>
    <xf numFmtId="0" fontId="10" fillId="0" borderId="0" xfId="0" applyFont="1" applyAlignment="1">
      <alignment horizontal="left" vertical="top"/>
    </xf>
    <xf numFmtId="0" fontId="10" fillId="0" borderId="0" xfId="0" applyFont="1" applyBorder="1" applyAlignment="1">
      <alignment horizontal="left" vertical="top"/>
    </xf>
    <xf numFmtId="0" fontId="11" fillId="0" borderId="0" xfId="0" applyFont="1" applyAlignment="1">
      <alignment horizontal="left" vertical="top"/>
    </xf>
    <xf numFmtId="0" fontId="11" fillId="0" borderId="0" xfId="0" applyFont="1" applyAlignment="1">
      <alignment horizontal="center" vertical="top"/>
    </xf>
    <xf numFmtId="0" fontId="12" fillId="0" borderId="0" xfId="0" applyFont="1" applyAlignment="1">
      <alignment horizontal="center" vertical="top"/>
    </xf>
    <xf numFmtId="0" fontId="6" fillId="0" borderId="0" xfId="0" applyFont="1" applyAlignment="1">
      <alignment horizontal="left"/>
    </xf>
    <xf numFmtId="0" fontId="0" fillId="0" borderId="0" xfId="0" applyAlignment="1">
      <alignment horizontal="left"/>
    </xf>
    <xf numFmtId="0" fontId="13" fillId="0" borderId="0" xfId="0" applyFont="1" applyAlignment="1">
      <alignment horizontal="center" vertical="center"/>
    </xf>
    <xf numFmtId="0" fontId="4" fillId="0" borderId="0" xfId="2" quotePrefix="1"/>
    <xf numFmtId="164" fontId="3" fillId="0" borderId="2" xfId="1" applyNumberFormat="1" applyFont="1" applyBorder="1"/>
    <xf numFmtId="0" fontId="0" fillId="0" borderId="2" xfId="0" applyBorder="1"/>
    <xf numFmtId="0" fontId="6" fillId="0" borderId="0" xfId="0" applyFont="1" applyBorder="1" applyAlignment="1">
      <alignment horizontal="center"/>
    </xf>
    <xf numFmtId="0" fontId="6" fillId="0" borderId="0" xfId="0" applyFont="1" applyBorder="1"/>
    <xf numFmtId="0" fontId="14" fillId="0" borderId="0" xfId="0" quotePrefix="1" applyFont="1" applyFill="1" applyBorder="1" applyAlignment="1">
      <alignment horizontal="center"/>
    </xf>
    <xf numFmtId="0" fontId="6" fillId="0" borderId="0" xfId="0" applyFont="1" applyAlignment="1"/>
    <xf numFmtId="164" fontId="0" fillId="0" borderId="0" xfId="0" applyNumberFormat="1"/>
    <xf numFmtId="3" fontId="0" fillId="0" borderId="0" xfId="0" quotePrefix="1" applyNumberFormat="1"/>
    <xf numFmtId="164" fontId="0" fillId="0" borderId="0" xfId="0" applyNumberFormat="1" applyFill="1"/>
    <xf numFmtId="164" fontId="0" fillId="0" borderId="0" xfId="0" applyNumberFormat="1" applyBorder="1"/>
    <xf numFmtId="164" fontId="0" fillId="0" borderId="2" xfId="0" applyNumberFormat="1" applyBorder="1"/>
    <xf numFmtId="0" fontId="3" fillId="0" borderId="2" xfId="1" applyNumberFormat="1" applyFont="1" applyBorder="1"/>
    <xf numFmtId="0" fontId="3" fillId="0" borderId="0" xfId="1" applyNumberFormat="1" applyFont="1" applyBorder="1"/>
    <xf numFmtId="164" fontId="0" fillId="0" borderId="0" xfId="0" quotePrefix="1" applyNumberFormat="1"/>
    <xf numFmtId="3" fontId="14" fillId="0" borderId="0" xfId="0" quotePrefix="1" applyNumberFormat="1" applyFont="1" applyFill="1" applyBorder="1" applyAlignment="1">
      <alignment horizontal="right"/>
    </xf>
    <xf numFmtId="0" fontId="14" fillId="0" borderId="0" xfId="0" quotePrefix="1" applyFont="1" applyFill="1" applyBorder="1" applyAlignment="1">
      <alignment horizontal="left"/>
    </xf>
    <xf numFmtId="0" fontId="6" fillId="0" borderId="0" xfId="0" applyFont="1" applyBorder="1" applyAlignment="1"/>
    <xf numFmtId="0" fontId="14" fillId="0" borderId="0" xfId="0" quotePrefix="1" applyFont="1" applyFill="1" applyBorder="1" applyAlignment="1"/>
    <xf numFmtId="3" fontId="0" fillId="0" borderId="0" xfId="0" applyNumberFormat="1" applyBorder="1" applyAlignment="1">
      <alignment horizontal="right"/>
    </xf>
    <xf numFmtId="0" fontId="0" fillId="0" borderId="0" xfId="0" applyBorder="1" applyAlignment="1"/>
    <xf numFmtId="0" fontId="7" fillId="0" borderId="0" xfId="0" applyFont="1" applyAlignment="1">
      <alignment horizontal="left"/>
    </xf>
    <xf numFmtId="164" fontId="3" fillId="2" borderId="4" xfId="1" applyNumberFormat="1" applyFont="1" applyFill="1" applyBorder="1"/>
    <xf numFmtId="0" fontId="0" fillId="2" borderId="4" xfId="0" applyFill="1" applyBorder="1" applyAlignment="1">
      <alignment horizontal="center"/>
    </xf>
    <xf numFmtId="0" fontId="6" fillId="2" borderId="6" xfId="0" applyFont="1" applyFill="1" applyBorder="1" applyAlignment="1">
      <alignment horizontal="center" wrapText="1"/>
    </xf>
    <xf numFmtId="0" fontId="6" fillId="2" borderId="7" xfId="0" applyFont="1" applyFill="1" applyBorder="1" applyAlignment="1">
      <alignment horizontal="center" wrapText="1"/>
    </xf>
    <xf numFmtId="0" fontId="0" fillId="2" borderId="8" xfId="0" applyFill="1" applyBorder="1"/>
    <xf numFmtId="0" fontId="6" fillId="0" borderId="5" xfId="0" applyFont="1" applyBorder="1" applyAlignment="1">
      <alignment horizontal="center" wrapText="1"/>
    </xf>
    <xf numFmtId="0" fontId="6" fillId="0" borderId="9" xfId="0" applyFont="1" applyBorder="1" applyAlignment="1">
      <alignment horizontal="center" wrapText="1"/>
    </xf>
    <xf numFmtId="0" fontId="6" fillId="2" borderId="9" xfId="0" applyFont="1" applyFill="1" applyBorder="1" applyAlignment="1">
      <alignment horizontal="center" wrapText="1"/>
    </xf>
    <xf numFmtId="0" fontId="6" fillId="0" borderId="9" xfId="0" applyFont="1" applyFill="1" applyBorder="1" applyAlignment="1">
      <alignment horizontal="center" wrapText="1"/>
    </xf>
    <xf numFmtId="0" fontId="0" fillId="0" borderId="3" xfId="0" applyBorder="1"/>
    <xf numFmtId="164" fontId="3" fillId="0" borderId="10" xfId="1" applyNumberFormat="1" applyFont="1" applyBorder="1"/>
    <xf numFmtId="0" fontId="0" fillId="2" borderId="10" xfId="0" applyFill="1" applyBorder="1"/>
    <xf numFmtId="164" fontId="3" fillId="2" borderId="10" xfId="1" applyNumberFormat="1" applyFont="1" applyFill="1" applyBorder="1"/>
    <xf numFmtId="0" fontId="0" fillId="0" borderId="10" xfId="0" applyBorder="1"/>
    <xf numFmtId="3" fontId="0" fillId="2" borderId="10" xfId="0" applyNumberFormat="1" applyFill="1" applyBorder="1"/>
    <xf numFmtId="164" fontId="3" fillId="0" borderId="10" xfId="1" applyNumberFormat="1" applyFont="1" applyFill="1" applyBorder="1"/>
    <xf numFmtId="3" fontId="0" fillId="0" borderId="10" xfId="0" applyNumberFormat="1" applyBorder="1"/>
    <xf numFmtId="3" fontId="0" fillId="2" borderId="4" xfId="0" applyNumberFormat="1" applyFill="1" applyBorder="1"/>
    <xf numFmtId="0" fontId="0" fillId="2" borderId="4" xfId="0" applyFill="1" applyBorder="1"/>
    <xf numFmtId="0" fontId="0" fillId="0" borderId="10" xfId="0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10" fillId="0" borderId="0" xfId="0" applyFont="1" applyAlignment="1">
      <alignment vertical="top"/>
    </xf>
    <xf numFmtId="0" fontId="6" fillId="0" borderId="7" xfId="0" applyFont="1" applyFill="1" applyBorder="1" applyAlignment="1">
      <alignment horizontal="center" wrapText="1"/>
    </xf>
    <xf numFmtId="0" fontId="0" fillId="0" borderId="10" xfId="0" applyFill="1" applyBorder="1"/>
    <xf numFmtId="3" fontId="0" fillId="0" borderId="4" xfId="0" applyNumberFormat="1" applyFill="1" applyBorder="1"/>
    <xf numFmtId="0" fontId="0" fillId="0" borderId="4" xfId="0" applyFill="1" applyBorder="1"/>
    <xf numFmtId="164" fontId="3" fillId="0" borderId="4" xfId="1" applyNumberFormat="1" applyFont="1" applyFill="1" applyBorder="1"/>
    <xf numFmtId="0" fontId="0" fillId="0" borderId="0" xfId="0" applyFont="1" applyFill="1" applyBorder="1"/>
    <xf numFmtId="166" fontId="0" fillId="0" borderId="0" xfId="0" applyNumberFormat="1" applyFont="1" applyFill="1" applyBorder="1"/>
    <xf numFmtId="3" fontId="15" fillId="0" borderId="2" xfId="0" applyNumberFormat="1" applyFont="1" applyFill="1" applyBorder="1"/>
    <xf numFmtId="3" fontId="6" fillId="0" borderId="0" xfId="0" applyNumberFormat="1" applyFont="1" applyAlignment="1">
      <alignment horizontal="right"/>
    </xf>
    <xf numFmtId="0" fontId="0" fillId="0" borderId="1" xfId="0" applyFill="1" applyBorder="1"/>
    <xf numFmtId="0" fontId="0" fillId="0" borderId="2" xfId="0" applyFill="1" applyBorder="1"/>
    <xf numFmtId="0" fontId="10" fillId="0" borderId="0" xfId="0" applyFont="1" applyAlignment="1">
      <alignment horizontal="center"/>
    </xf>
    <xf numFmtId="165" fontId="11" fillId="0" borderId="0" xfId="0" applyNumberFormat="1" applyFont="1" applyAlignment="1">
      <alignment horizontal="center"/>
    </xf>
    <xf numFmtId="0" fontId="6" fillId="0" borderId="11" xfId="0" applyFont="1" applyBorder="1" applyAlignment="1">
      <alignment horizontal="center" vertical="center" wrapText="1"/>
    </xf>
    <xf numFmtId="3" fontId="6" fillId="0" borderId="11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1" xfId="0" applyBorder="1" applyAlignment="1">
      <alignment vertical="center"/>
    </xf>
    <xf numFmtId="3" fontId="0" fillId="0" borderId="11" xfId="0" applyNumberFormat="1" applyBorder="1" applyAlignment="1">
      <alignment vertical="center"/>
    </xf>
    <xf numFmtId="0" fontId="0" fillId="0" borderId="0" xfId="0" applyAlignment="1">
      <alignment vertical="center"/>
    </xf>
  </cellXfs>
  <cellStyles count="4">
    <cellStyle name="Comma" xfId="1" builtinId="3"/>
    <cellStyle name="Hyperlink" xfId="2" builtinId="8"/>
    <cellStyle name="Normal" xfId="0" builtinId="0"/>
    <cellStyle name="Normal 2" xfId="3"/>
  </cellStyles>
  <dxfs count="0"/>
  <tableStyles count="0" defaultTableStyle="TableStyleMedium2" defaultPivotStyle="PivotStyleLight16"/>
  <colors>
    <mruColors>
      <color rgb="FFC0C0C0"/>
      <color rgb="FFDDDDDD"/>
      <color rgb="FFEAEAE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fdic.gov/regulations/resources/minority/mdi-definition.html" TargetMode="External"/><Relationship Id="rId1" Type="http://schemas.openxmlformats.org/officeDocument/2006/relationships/hyperlink" Target="https://www.fdic.gov/regulations/resources/cbi/report/CBSI-1.pdf" TargetMode="Externa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26"/>
  <sheetViews>
    <sheetView tabSelected="1" zoomScaleNormal="100" workbookViewId="0"/>
  </sheetViews>
  <sheetFormatPr defaultRowHeight="14.5" x14ac:dyDescent="0.35"/>
  <cols>
    <col min="1" max="1" width="79.54296875" customWidth="1"/>
  </cols>
  <sheetData>
    <row r="1" spans="1:1" ht="59.25" customHeight="1" x14ac:dyDescent="0.35">
      <c r="A1" s="31" t="s">
        <v>591</v>
      </c>
    </row>
    <row r="2" spans="1:1" x14ac:dyDescent="0.35">
      <c r="A2" s="32" t="s">
        <v>593</v>
      </c>
    </row>
    <row r="3" spans="1:1" x14ac:dyDescent="0.35">
      <c r="A3" s="32" t="s">
        <v>592</v>
      </c>
    </row>
    <row r="4" spans="1:1" x14ac:dyDescent="0.35">
      <c r="A4" s="32" t="s">
        <v>594</v>
      </c>
    </row>
    <row r="5" spans="1:1" x14ac:dyDescent="0.35">
      <c r="A5" s="32" t="s">
        <v>595</v>
      </c>
    </row>
    <row r="6" spans="1:1" x14ac:dyDescent="0.35">
      <c r="A6" s="32" t="s">
        <v>596</v>
      </c>
    </row>
    <row r="7" spans="1:1" x14ac:dyDescent="0.35">
      <c r="A7" s="32" t="s">
        <v>597</v>
      </c>
    </row>
    <row r="8" spans="1:1" x14ac:dyDescent="0.35">
      <c r="A8" s="32" t="s">
        <v>598</v>
      </c>
    </row>
    <row r="9" spans="1:1" x14ac:dyDescent="0.35">
      <c r="A9" s="32" t="s">
        <v>599</v>
      </c>
    </row>
    <row r="10" spans="1:1" x14ac:dyDescent="0.35">
      <c r="A10" s="32" t="s">
        <v>600</v>
      </c>
    </row>
    <row r="11" spans="1:1" x14ac:dyDescent="0.35">
      <c r="A11" s="32" t="s">
        <v>601</v>
      </c>
    </row>
    <row r="12" spans="1:1" x14ac:dyDescent="0.35">
      <c r="A12" s="32" t="s">
        <v>602</v>
      </c>
    </row>
    <row r="13" spans="1:1" x14ac:dyDescent="0.35">
      <c r="A13" s="32" t="s">
        <v>603</v>
      </c>
    </row>
    <row r="14" spans="1:1" x14ac:dyDescent="0.35">
      <c r="A14" s="32" t="s">
        <v>604</v>
      </c>
    </row>
    <row r="15" spans="1:1" x14ac:dyDescent="0.35">
      <c r="A15" s="32" t="s">
        <v>605</v>
      </c>
    </row>
    <row r="16" spans="1:1" x14ac:dyDescent="0.35">
      <c r="A16" s="32" t="s">
        <v>606</v>
      </c>
    </row>
    <row r="17" spans="1:1" x14ac:dyDescent="0.35">
      <c r="A17" s="32" t="s">
        <v>607</v>
      </c>
    </row>
    <row r="18" spans="1:1" x14ac:dyDescent="0.35">
      <c r="A18" s="32" t="s">
        <v>608</v>
      </c>
    </row>
    <row r="19" spans="1:1" x14ac:dyDescent="0.35">
      <c r="A19" s="32" t="s">
        <v>610</v>
      </c>
    </row>
    <row r="20" spans="1:1" x14ac:dyDescent="0.35">
      <c r="A20" s="32" t="s">
        <v>613</v>
      </c>
    </row>
    <row r="21" spans="1:1" x14ac:dyDescent="0.35">
      <c r="A21" s="32" t="s">
        <v>625</v>
      </c>
    </row>
    <row r="22" spans="1:1" x14ac:dyDescent="0.35">
      <c r="A22" s="32" t="s">
        <v>647</v>
      </c>
    </row>
    <row r="23" spans="1:1" x14ac:dyDescent="0.35">
      <c r="A23" s="32" t="s">
        <v>692</v>
      </c>
    </row>
    <row r="24" spans="1:1" x14ac:dyDescent="0.35">
      <c r="A24" s="32" t="s">
        <v>709</v>
      </c>
    </row>
    <row r="25" spans="1:1" x14ac:dyDescent="0.35">
      <c r="A25" s="32" t="s">
        <v>723</v>
      </c>
    </row>
    <row r="26" spans="1:1" x14ac:dyDescent="0.35">
      <c r="A26" s="32" t="s">
        <v>754</v>
      </c>
    </row>
  </sheetData>
  <hyperlinks>
    <hyperlink ref="A2" location="Notes!A1" display="Notes to User"/>
    <hyperlink ref="A3" location="'Annual Totals'!A1" display="Annual Totals"/>
    <hyperlink ref="A4" location="'2001'!A1" display="FDIC-Insured Minority Depository Institutions (MDIs) - 2001"/>
    <hyperlink ref="A5" location="'2002'!A1" display="FDIC-Insured Minority Depository Institutions (MDIs) - 2002"/>
    <hyperlink ref="A6" location="'2003'!A1" display="FDIC-Insured Minority Depository Institutions (MDIs) - 2003"/>
    <hyperlink ref="A7" location="'2004'!A1" display="FDIC-Insured Minority Depository Institutions (MDIs) - 2004"/>
    <hyperlink ref="A8" location="'2005'!A1" display="FDIC-Insured Minority Depository Institutions (MDIs) - 2005"/>
    <hyperlink ref="A9" location="'2006'!A1" display="FDIC-Insured Minority Depository Institutions (MDIs) - 2006"/>
    <hyperlink ref="A10" location="'2007'!A1" display="FDIC-Insured Minority Depository Institutions (MDIs) - 2007"/>
    <hyperlink ref="A11" location="'2008'!A1" display="FDIC-Insured Minority Depository Institutions (MDIs) - 2008"/>
    <hyperlink ref="A12" location="'2009'!A1" display="FDIC-Insured Minority Depository Institutions (MDIs) - 2009"/>
    <hyperlink ref="A13" location="'2010'!A1" display="FDIC-Insured Minority Depository Institutions (MDIs) - 2010"/>
    <hyperlink ref="A14" location="'2011'!A1" display="FDIC-Insured Minority Depository Institutions (MDIs) - 2011"/>
    <hyperlink ref="A15" location="'2012'!A1" display="FDIC-Insured Minority Depository Institutions (MDIs) - 2012"/>
    <hyperlink ref="A16" location="'2013'!A1" display="FDIC-Insured Minority Depository Institutions (MDIs) - 2013"/>
    <hyperlink ref="A17" location="'2014'!A1" display="FDIC-Insured Minority Depository Institutions (MDIs) - 2014"/>
    <hyperlink ref="A18" location="'2015'!A1" display="FDIC-Insured Minority Depository Institutions (MDIs) - 2015"/>
    <hyperlink ref="A19" location="'2016'!A1" display="FDIC-Insured Minority Depository Institutions (MDIs) - 2016"/>
    <hyperlink ref="A20" location="'2017'!A1" display="FDIC-Insured Minority Depository Institutions (MDIs) - 2017"/>
    <hyperlink ref="A21" location="'2018'!A1" display="FDIC-Insured Minority Depository Institutions (MDIs) - 2018"/>
    <hyperlink ref="A22" location="'2019'!A1" display="FDIC-Insured Minority Depository Institutions (MDIs) - 2019"/>
    <hyperlink ref="A23" location="'2020'!A1" display="FDIC-Insured Minority Depository Institutions (MDIs) - 2020"/>
    <hyperlink ref="A24" location="'2021'!A1" display="FDIC-Insured Minority Depository Institutions (MDIs) - 2020"/>
    <hyperlink ref="A25" location="'2022'!A1" display="FDIC-Insured Minority Depository Institutions (MDIs) - 2022"/>
    <hyperlink ref="A26" location="'2023'!A1" display="FDIC-Insured Minority Depository Institutions (MDIs) - 2023"/>
  </hyperlinks>
  <pageMargins left="0.7" right="0.7" top="0.75" bottom="0.75" header="0.3" footer="0.3"/>
  <pageSetup fitToHeight="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M216"/>
  <sheetViews>
    <sheetView workbookViewId="0">
      <pane ySplit="5" topLeftCell="A6" activePane="bottomLeft" state="frozen"/>
      <selection sqref="A1:L1"/>
      <selection pane="bottomLeft" activeCell="A6" sqref="A6"/>
    </sheetView>
  </sheetViews>
  <sheetFormatPr defaultRowHeight="14.5" x14ac:dyDescent="0.35"/>
  <cols>
    <col min="1" max="1" width="18.36328125" style="2" bestFit="1" customWidth="1"/>
    <col min="2" max="2" width="33" style="16" bestFit="1" customWidth="1"/>
    <col min="3" max="3" width="18.6328125" style="16" bestFit="1" customWidth="1"/>
    <col min="4" max="4" width="5.54296875" style="30" bestFit="1" customWidth="1"/>
    <col min="5" max="5" width="9" style="2" bestFit="1" customWidth="1"/>
    <col min="6" max="6" width="16.08984375" style="2" bestFit="1" customWidth="1"/>
    <col min="7" max="7" width="10.08984375" style="2" bestFit="1" customWidth="1"/>
    <col min="8" max="8" width="16.90625" style="2" bestFit="1" customWidth="1"/>
    <col min="9" max="9" width="27" style="2" bestFit="1" customWidth="1"/>
    <col min="10" max="10" width="29.453125" style="2" bestFit="1" customWidth="1"/>
    <col min="11" max="11" width="58.453125" style="16" bestFit="1" customWidth="1"/>
    <col min="12" max="12" width="12.6328125" style="2" bestFit="1" customWidth="1"/>
    <col min="13" max="13" width="19.90625" style="17" bestFit="1" customWidth="1"/>
    <col min="14" max="14" width="13" customWidth="1"/>
  </cols>
  <sheetData>
    <row r="1" spans="1:13" ht="26" x14ac:dyDescent="0.6">
      <c r="A1" s="88" t="s">
        <v>580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</row>
    <row r="2" spans="1:13" ht="21" x14ac:dyDescent="0.5">
      <c r="A2" s="89">
        <v>39447</v>
      </c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</row>
    <row r="3" spans="1:13" x14ac:dyDescent="0.35">
      <c r="B3"/>
      <c r="C3"/>
      <c r="D3"/>
      <c r="K3"/>
    </row>
    <row r="4" spans="1:13" x14ac:dyDescent="0.35">
      <c r="B4"/>
      <c r="C4"/>
      <c r="D4"/>
      <c r="K4"/>
    </row>
    <row r="5" spans="1:13" x14ac:dyDescent="0.35">
      <c r="A5" s="5" t="s">
        <v>561</v>
      </c>
      <c r="B5" s="38" t="s">
        <v>562</v>
      </c>
      <c r="C5" s="38" t="s">
        <v>563</v>
      </c>
      <c r="D5" s="38" t="s">
        <v>564</v>
      </c>
      <c r="E5" s="5" t="s">
        <v>565</v>
      </c>
      <c r="F5" s="5" t="s">
        <v>566</v>
      </c>
      <c r="G5" s="5" t="s">
        <v>567</v>
      </c>
      <c r="H5" s="5" t="s">
        <v>568</v>
      </c>
      <c r="I5" s="5" t="s">
        <v>631</v>
      </c>
      <c r="J5" s="5" t="s">
        <v>632</v>
      </c>
      <c r="K5" s="29" t="s">
        <v>569</v>
      </c>
      <c r="L5" s="5" t="s">
        <v>570</v>
      </c>
      <c r="M5" s="18" t="s">
        <v>571</v>
      </c>
    </row>
    <row r="6" spans="1:13" x14ac:dyDescent="0.35">
      <c r="A6" s="2">
        <v>422</v>
      </c>
      <c r="B6" s="16" t="s">
        <v>311</v>
      </c>
      <c r="C6" s="16" t="s">
        <v>312</v>
      </c>
      <c r="D6" s="16" t="s">
        <v>119</v>
      </c>
      <c r="E6" s="2">
        <v>19310101</v>
      </c>
      <c r="F6" s="2" t="s">
        <v>3</v>
      </c>
      <c r="G6" s="2" t="s">
        <v>17</v>
      </c>
      <c r="H6" s="2" t="s">
        <v>18</v>
      </c>
      <c r="I6" s="2" t="s">
        <v>11</v>
      </c>
      <c r="J6" s="2">
        <v>4</v>
      </c>
      <c r="K6" s="2" t="s">
        <v>58</v>
      </c>
      <c r="L6" s="2" t="s">
        <v>104</v>
      </c>
      <c r="M6" s="19">
        <v>74026</v>
      </c>
    </row>
    <row r="7" spans="1:13" x14ac:dyDescent="0.35">
      <c r="A7" s="2">
        <v>916</v>
      </c>
      <c r="B7" s="16" t="s">
        <v>73</v>
      </c>
      <c r="C7" s="16" t="s">
        <v>74</v>
      </c>
      <c r="D7" s="16" t="s">
        <v>71</v>
      </c>
      <c r="E7" s="2">
        <v>18970201</v>
      </c>
      <c r="F7" s="2" t="s">
        <v>34</v>
      </c>
      <c r="G7" s="2" t="s">
        <v>11</v>
      </c>
      <c r="H7" s="2" t="s">
        <v>12</v>
      </c>
      <c r="I7" s="2" t="s">
        <v>29</v>
      </c>
      <c r="J7" s="2">
        <v>3</v>
      </c>
      <c r="K7" s="2" t="s">
        <v>30</v>
      </c>
      <c r="L7" s="2" t="s">
        <v>72</v>
      </c>
      <c r="M7" s="19">
        <v>870948</v>
      </c>
    </row>
    <row r="8" spans="1:13" x14ac:dyDescent="0.35">
      <c r="A8" s="2">
        <v>1417</v>
      </c>
      <c r="B8" s="16" t="s">
        <v>165</v>
      </c>
      <c r="C8" s="16" t="s">
        <v>166</v>
      </c>
      <c r="D8" s="16" t="s">
        <v>167</v>
      </c>
      <c r="E8" s="2">
        <v>19081001</v>
      </c>
      <c r="F8" s="2" t="s">
        <v>3</v>
      </c>
      <c r="G8" s="2" t="s">
        <v>11</v>
      </c>
      <c r="H8" s="2" t="s">
        <v>12</v>
      </c>
      <c r="I8" s="2" t="s">
        <v>11</v>
      </c>
      <c r="J8" s="2">
        <v>4</v>
      </c>
      <c r="K8" s="2" t="s">
        <v>58</v>
      </c>
      <c r="L8" s="2" t="s">
        <v>164</v>
      </c>
      <c r="M8" s="19">
        <v>114199</v>
      </c>
    </row>
    <row r="9" spans="1:13" x14ac:dyDescent="0.35">
      <c r="A9" s="2">
        <v>2320</v>
      </c>
      <c r="B9" s="16" t="s">
        <v>313</v>
      </c>
      <c r="C9" s="16" t="s">
        <v>314</v>
      </c>
      <c r="D9" s="16" t="s">
        <v>119</v>
      </c>
      <c r="E9" s="2">
        <v>19030203</v>
      </c>
      <c r="F9" s="2" t="s">
        <v>3</v>
      </c>
      <c r="G9" s="2" t="s">
        <v>17</v>
      </c>
      <c r="H9" s="2" t="s">
        <v>18</v>
      </c>
      <c r="I9" s="2" t="s">
        <v>11</v>
      </c>
      <c r="J9" s="2">
        <v>4</v>
      </c>
      <c r="K9" s="2" t="s">
        <v>58</v>
      </c>
      <c r="L9" s="2" t="s">
        <v>104</v>
      </c>
      <c r="M9" s="19">
        <v>47058</v>
      </c>
    </row>
    <row r="10" spans="1:13" x14ac:dyDescent="0.35">
      <c r="A10" s="2">
        <v>2327</v>
      </c>
      <c r="B10" s="16" t="s">
        <v>122</v>
      </c>
      <c r="C10" s="16" t="s">
        <v>123</v>
      </c>
      <c r="D10" s="16" t="s">
        <v>119</v>
      </c>
      <c r="E10" s="2">
        <v>19081201</v>
      </c>
      <c r="F10" s="2" t="s">
        <v>3</v>
      </c>
      <c r="G10" s="2" t="s">
        <v>25</v>
      </c>
      <c r="H10" s="2" t="s">
        <v>26</v>
      </c>
      <c r="I10" s="2" t="s">
        <v>11</v>
      </c>
      <c r="J10" s="2">
        <v>4</v>
      </c>
      <c r="K10" s="2" t="s">
        <v>58</v>
      </c>
      <c r="L10" s="2" t="s">
        <v>104</v>
      </c>
      <c r="M10" s="19">
        <v>94409</v>
      </c>
    </row>
    <row r="11" spans="1:13" x14ac:dyDescent="0.35">
      <c r="A11" s="2">
        <v>4051</v>
      </c>
      <c r="B11" s="16" t="s">
        <v>346</v>
      </c>
      <c r="C11" s="16" t="s">
        <v>347</v>
      </c>
      <c r="D11" s="16" t="s">
        <v>119</v>
      </c>
      <c r="E11" s="2">
        <v>19010101</v>
      </c>
      <c r="F11" s="2" t="s">
        <v>3</v>
      </c>
      <c r="G11" s="2" t="s">
        <v>25</v>
      </c>
      <c r="H11" s="2" t="s">
        <v>26</v>
      </c>
      <c r="I11" s="2" t="s">
        <v>11</v>
      </c>
      <c r="J11" s="2">
        <v>4</v>
      </c>
      <c r="K11" s="2" t="s">
        <v>58</v>
      </c>
      <c r="L11" s="2" t="s">
        <v>104</v>
      </c>
      <c r="M11" s="19">
        <v>17246</v>
      </c>
    </row>
    <row r="12" spans="1:13" x14ac:dyDescent="0.35">
      <c r="A12" s="2">
        <v>4180</v>
      </c>
      <c r="B12" s="16" t="s">
        <v>126</v>
      </c>
      <c r="C12" s="16" t="s">
        <v>127</v>
      </c>
      <c r="D12" s="16" t="s">
        <v>119</v>
      </c>
      <c r="E12" s="2">
        <v>19050101</v>
      </c>
      <c r="F12" s="2" t="s">
        <v>3</v>
      </c>
      <c r="G12" s="2" t="s">
        <v>17</v>
      </c>
      <c r="H12" s="2" t="s">
        <v>18</v>
      </c>
      <c r="I12" s="2" t="s">
        <v>11</v>
      </c>
      <c r="J12" s="2">
        <v>4</v>
      </c>
      <c r="K12" s="2" t="s">
        <v>58</v>
      </c>
      <c r="L12" s="2" t="s">
        <v>104</v>
      </c>
      <c r="M12" s="19">
        <v>34549</v>
      </c>
    </row>
    <row r="13" spans="1:13" x14ac:dyDescent="0.35">
      <c r="A13" s="2">
        <v>4624</v>
      </c>
      <c r="B13" s="16" t="s">
        <v>161</v>
      </c>
      <c r="C13" s="16" t="s">
        <v>162</v>
      </c>
      <c r="D13" s="16" t="s">
        <v>163</v>
      </c>
      <c r="E13" s="2">
        <v>19170101</v>
      </c>
      <c r="F13" s="2" t="s">
        <v>3</v>
      </c>
      <c r="G13" s="2" t="s">
        <v>25</v>
      </c>
      <c r="H13" s="2" t="s">
        <v>26</v>
      </c>
      <c r="I13" s="2" t="s">
        <v>11</v>
      </c>
      <c r="J13" s="2">
        <v>4</v>
      </c>
      <c r="K13" s="2" t="s">
        <v>58</v>
      </c>
      <c r="L13" s="2" t="s">
        <v>164</v>
      </c>
      <c r="M13" s="19">
        <v>117750</v>
      </c>
    </row>
    <row r="14" spans="1:13" x14ac:dyDescent="0.35">
      <c r="A14" s="2">
        <v>8033</v>
      </c>
      <c r="B14" s="16" t="s">
        <v>37</v>
      </c>
      <c r="C14" s="16" t="s">
        <v>38</v>
      </c>
      <c r="D14" s="16" t="s">
        <v>39</v>
      </c>
      <c r="E14" s="2">
        <v>19210618</v>
      </c>
      <c r="F14" s="2" t="s">
        <v>3</v>
      </c>
      <c r="G14" s="2" t="s">
        <v>25</v>
      </c>
      <c r="H14" s="2" t="s">
        <v>26</v>
      </c>
      <c r="I14" s="2" t="s">
        <v>6</v>
      </c>
      <c r="J14" s="2">
        <v>1</v>
      </c>
      <c r="K14" s="2" t="s">
        <v>7</v>
      </c>
      <c r="L14" s="2" t="s">
        <v>8</v>
      </c>
      <c r="M14" s="19">
        <v>338115</v>
      </c>
    </row>
    <row r="15" spans="1:13" x14ac:dyDescent="0.35">
      <c r="A15" s="2">
        <v>9502</v>
      </c>
      <c r="B15" s="16" t="s">
        <v>62</v>
      </c>
      <c r="C15" s="16" t="s">
        <v>63</v>
      </c>
      <c r="D15" s="16" t="s">
        <v>64</v>
      </c>
      <c r="E15" s="2">
        <v>19190908</v>
      </c>
      <c r="F15" s="2" t="s">
        <v>3</v>
      </c>
      <c r="G15" s="2" t="s">
        <v>17</v>
      </c>
      <c r="H15" s="2" t="s">
        <v>18</v>
      </c>
      <c r="I15" s="2" t="s">
        <v>6</v>
      </c>
      <c r="J15" s="2">
        <v>1</v>
      </c>
      <c r="K15" s="2" t="s">
        <v>7</v>
      </c>
      <c r="L15" s="2" t="s">
        <v>8</v>
      </c>
      <c r="M15" s="19">
        <v>28930</v>
      </c>
    </row>
    <row r="16" spans="1:13" x14ac:dyDescent="0.35">
      <c r="A16" s="2">
        <v>10319</v>
      </c>
      <c r="B16" s="16" t="s">
        <v>136</v>
      </c>
      <c r="C16" s="16" t="s">
        <v>137</v>
      </c>
      <c r="D16" s="16" t="s">
        <v>134</v>
      </c>
      <c r="E16" s="2">
        <v>19040104</v>
      </c>
      <c r="F16" s="2" t="s">
        <v>3</v>
      </c>
      <c r="G16" s="2" t="s">
        <v>17</v>
      </c>
      <c r="H16" s="2" t="s">
        <v>18</v>
      </c>
      <c r="I16" s="2" t="s">
        <v>6</v>
      </c>
      <c r="J16" s="2">
        <v>1</v>
      </c>
      <c r="K16" s="2" t="s">
        <v>7</v>
      </c>
      <c r="L16" s="2" t="s">
        <v>104</v>
      </c>
      <c r="M16" s="19">
        <v>78192</v>
      </c>
    </row>
    <row r="17" spans="1:13" x14ac:dyDescent="0.35">
      <c r="A17" s="2">
        <v>11521</v>
      </c>
      <c r="B17" s="16" t="s">
        <v>310</v>
      </c>
      <c r="C17" s="16" t="s">
        <v>125</v>
      </c>
      <c r="D17" s="16" t="s">
        <v>119</v>
      </c>
      <c r="E17" s="2">
        <v>19030101</v>
      </c>
      <c r="F17" s="2" t="s">
        <v>3</v>
      </c>
      <c r="G17" s="2" t="s">
        <v>25</v>
      </c>
      <c r="H17" s="2" t="s">
        <v>26</v>
      </c>
      <c r="I17" s="2" t="s">
        <v>11</v>
      </c>
      <c r="J17" s="2">
        <v>4</v>
      </c>
      <c r="K17" s="2" t="s">
        <v>58</v>
      </c>
      <c r="L17" s="2" t="s">
        <v>104</v>
      </c>
      <c r="M17" s="19">
        <v>86550</v>
      </c>
    </row>
    <row r="18" spans="1:13" x14ac:dyDescent="0.35">
      <c r="A18" s="2">
        <v>11583</v>
      </c>
      <c r="B18" s="16" t="s">
        <v>67</v>
      </c>
      <c r="C18" s="16" t="s">
        <v>68</v>
      </c>
      <c r="D18" s="16" t="s">
        <v>64</v>
      </c>
      <c r="E18" s="2">
        <v>19030731</v>
      </c>
      <c r="F18" s="2" t="s">
        <v>3</v>
      </c>
      <c r="G18" s="2" t="s">
        <v>25</v>
      </c>
      <c r="H18" s="2" t="s">
        <v>26</v>
      </c>
      <c r="I18" s="2" t="s">
        <v>6</v>
      </c>
      <c r="J18" s="2">
        <v>6</v>
      </c>
      <c r="K18" s="2" t="s">
        <v>627</v>
      </c>
      <c r="L18" s="2" t="s">
        <v>8</v>
      </c>
      <c r="M18" s="19">
        <v>88702</v>
      </c>
    </row>
    <row r="19" spans="1:13" x14ac:dyDescent="0.35">
      <c r="A19" s="2">
        <v>12266</v>
      </c>
      <c r="B19" s="16" t="s">
        <v>49</v>
      </c>
      <c r="C19" s="16" t="s">
        <v>50</v>
      </c>
      <c r="D19" s="16" t="s">
        <v>51</v>
      </c>
      <c r="E19" s="2">
        <v>19080301</v>
      </c>
      <c r="F19" s="2" t="s">
        <v>3</v>
      </c>
      <c r="G19" s="2" t="s">
        <v>17</v>
      </c>
      <c r="H19" s="2" t="s">
        <v>18</v>
      </c>
      <c r="I19" s="2" t="s">
        <v>6</v>
      </c>
      <c r="J19" s="2">
        <v>1</v>
      </c>
      <c r="K19" s="2" t="s">
        <v>7</v>
      </c>
      <c r="L19" s="2" t="s">
        <v>8</v>
      </c>
      <c r="M19" s="19">
        <v>222048</v>
      </c>
    </row>
    <row r="20" spans="1:13" x14ac:dyDescent="0.35">
      <c r="A20" s="2">
        <v>12761</v>
      </c>
      <c r="B20" s="16" t="s">
        <v>117</v>
      </c>
      <c r="C20" s="16" t="s">
        <v>118</v>
      </c>
      <c r="D20" s="16" t="s">
        <v>119</v>
      </c>
      <c r="E20" s="2">
        <v>19020101</v>
      </c>
      <c r="F20" s="2" t="s">
        <v>3</v>
      </c>
      <c r="G20" s="2" t="s">
        <v>17</v>
      </c>
      <c r="H20" s="2" t="s">
        <v>18</v>
      </c>
      <c r="I20" s="2" t="s">
        <v>11</v>
      </c>
      <c r="J20" s="2">
        <v>4</v>
      </c>
      <c r="K20" s="2" t="s">
        <v>58</v>
      </c>
      <c r="L20" s="2" t="s">
        <v>104</v>
      </c>
      <c r="M20" s="19">
        <v>116364</v>
      </c>
    </row>
    <row r="21" spans="1:13" x14ac:dyDescent="0.35">
      <c r="A21" s="2">
        <v>14679</v>
      </c>
      <c r="B21" s="16" t="s">
        <v>459</v>
      </c>
      <c r="C21" s="16" t="s">
        <v>182</v>
      </c>
      <c r="D21" s="16" t="s">
        <v>183</v>
      </c>
      <c r="E21" s="2">
        <v>19340818</v>
      </c>
      <c r="F21" s="2" t="s">
        <v>3</v>
      </c>
      <c r="G21" s="2" t="s">
        <v>17</v>
      </c>
      <c r="H21" s="2" t="s">
        <v>18</v>
      </c>
      <c r="I21" s="2" t="s">
        <v>6</v>
      </c>
      <c r="J21" s="2">
        <v>1</v>
      </c>
      <c r="K21" s="2" t="s">
        <v>7</v>
      </c>
      <c r="L21" s="2" t="s">
        <v>180</v>
      </c>
      <c r="M21" s="19">
        <v>333750</v>
      </c>
    </row>
    <row r="22" spans="1:13" x14ac:dyDescent="0.35">
      <c r="A22" s="2">
        <v>15611</v>
      </c>
      <c r="B22" s="16" t="s">
        <v>330</v>
      </c>
      <c r="C22" s="16" t="s">
        <v>331</v>
      </c>
      <c r="D22" s="16" t="s">
        <v>119</v>
      </c>
      <c r="E22" s="2">
        <v>19380713</v>
      </c>
      <c r="F22" s="2" t="s">
        <v>3</v>
      </c>
      <c r="G22" s="2" t="s">
        <v>17</v>
      </c>
      <c r="H22" s="2" t="s">
        <v>18</v>
      </c>
      <c r="I22" s="2" t="s">
        <v>11</v>
      </c>
      <c r="J22" s="2">
        <v>4</v>
      </c>
      <c r="K22" s="2" t="s">
        <v>58</v>
      </c>
      <c r="L22" s="2" t="s">
        <v>104</v>
      </c>
      <c r="M22" s="19">
        <v>82074</v>
      </c>
    </row>
    <row r="23" spans="1:13" x14ac:dyDescent="0.35">
      <c r="A23" s="2">
        <v>16511</v>
      </c>
      <c r="B23" s="16" t="s">
        <v>132</v>
      </c>
      <c r="C23" s="16" t="s">
        <v>133</v>
      </c>
      <c r="D23" s="16" t="s">
        <v>134</v>
      </c>
      <c r="E23" s="2">
        <v>19461216</v>
      </c>
      <c r="F23" s="2" t="s">
        <v>3</v>
      </c>
      <c r="G23" s="2" t="s">
        <v>17</v>
      </c>
      <c r="H23" s="2" t="s">
        <v>18</v>
      </c>
      <c r="I23" s="2" t="s">
        <v>6</v>
      </c>
      <c r="J23" s="2">
        <v>1</v>
      </c>
      <c r="K23" s="2" t="s">
        <v>7</v>
      </c>
      <c r="L23" s="2" t="s">
        <v>104</v>
      </c>
      <c r="M23" s="19">
        <v>123520</v>
      </c>
    </row>
    <row r="24" spans="1:13" x14ac:dyDescent="0.35">
      <c r="A24" s="2">
        <v>16584</v>
      </c>
      <c r="B24" s="16" t="s">
        <v>47</v>
      </c>
      <c r="C24" s="16" t="s">
        <v>48</v>
      </c>
      <c r="D24" s="16" t="s">
        <v>39</v>
      </c>
      <c r="E24" s="2">
        <v>19270101</v>
      </c>
      <c r="F24" s="2" t="s">
        <v>3</v>
      </c>
      <c r="G24" s="2" t="s">
        <v>17</v>
      </c>
      <c r="H24" s="2" t="s">
        <v>18</v>
      </c>
      <c r="I24" s="2" t="s">
        <v>6</v>
      </c>
      <c r="J24" s="2">
        <v>1</v>
      </c>
      <c r="K24" s="2" t="s">
        <v>7</v>
      </c>
      <c r="L24" s="2" t="s">
        <v>8</v>
      </c>
      <c r="M24" s="19">
        <v>35263</v>
      </c>
    </row>
    <row r="25" spans="1:13" x14ac:dyDescent="0.35">
      <c r="A25" s="2">
        <v>18296</v>
      </c>
      <c r="B25" s="16" t="s">
        <v>298</v>
      </c>
      <c r="C25" s="16" t="s">
        <v>296</v>
      </c>
      <c r="D25" s="16" t="s">
        <v>297</v>
      </c>
      <c r="E25" s="2">
        <v>19600916</v>
      </c>
      <c r="F25" s="2" t="s">
        <v>3</v>
      </c>
      <c r="G25" s="2" t="s">
        <v>11</v>
      </c>
      <c r="H25" s="2" t="s">
        <v>12</v>
      </c>
      <c r="I25" s="2" t="s">
        <v>29</v>
      </c>
      <c r="J25" s="2">
        <v>3</v>
      </c>
      <c r="K25" s="2" t="s">
        <v>30</v>
      </c>
      <c r="L25" s="2" t="s">
        <v>246</v>
      </c>
      <c r="M25" s="19">
        <v>481754</v>
      </c>
    </row>
    <row r="26" spans="1:13" x14ac:dyDescent="0.35">
      <c r="A26" s="2">
        <v>18301</v>
      </c>
      <c r="B26" s="16" t="s">
        <v>62</v>
      </c>
      <c r="C26" s="16" t="s">
        <v>383</v>
      </c>
      <c r="D26" s="16" t="s">
        <v>140</v>
      </c>
      <c r="E26" s="2">
        <v>19601008</v>
      </c>
      <c r="F26" s="2" t="s">
        <v>3</v>
      </c>
      <c r="G26" s="2" t="s">
        <v>17</v>
      </c>
      <c r="H26" s="2" t="s">
        <v>18</v>
      </c>
      <c r="I26" s="2" t="s">
        <v>29</v>
      </c>
      <c r="J26" s="2">
        <v>3</v>
      </c>
      <c r="K26" s="2" t="s">
        <v>30</v>
      </c>
      <c r="L26" s="2" t="s">
        <v>104</v>
      </c>
      <c r="M26" s="19">
        <v>45154</v>
      </c>
    </row>
    <row r="27" spans="1:13" x14ac:dyDescent="0.35">
      <c r="A27" s="2">
        <v>18503</v>
      </c>
      <c r="B27" s="16" t="s">
        <v>256</v>
      </c>
      <c r="C27" s="16" t="s">
        <v>257</v>
      </c>
      <c r="D27" s="16" t="s">
        <v>245</v>
      </c>
      <c r="E27" s="2">
        <v>19620419</v>
      </c>
      <c r="F27" s="2" t="s">
        <v>34</v>
      </c>
      <c r="G27" s="2" t="s">
        <v>17</v>
      </c>
      <c r="H27" s="2" t="s">
        <v>18</v>
      </c>
      <c r="I27" s="2" t="s">
        <v>29</v>
      </c>
      <c r="J27" s="2">
        <v>3</v>
      </c>
      <c r="K27" s="2" t="s">
        <v>30</v>
      </c>
      <c r="L27" s="2" t="s">
        <v>246</v>
      </c>
      <c r="M27" s="19">
        <v>10387717</v>
      </c>
    </row>
    <row r="28" spans="1:13" x14ac:dyDescent="0.35">
      <c r="A28" s="2">
        <v>18659</v>
      </c>
      <c r="B28" s="16" t="s">
        <v>85</v>
      </c>
      <c r="C28" s="16" t="s">
        <v>86</v>
      </c>
      <c r="D28" s="16" t="s">
        <v>71</v>
      </c>
      <c r="E28" s="2">
        <v>19621215</v>
      </c>
      <c r="F28" s="2" t="s">
        <v>34</v>
      </c>
      <c r="G28" s="2" t="s">
        <v>17</v>
      </c>
      <c r="H28" s="2" t="s">
        <v>18</v>
      </c>
      <c r="I28" s="2" t="s">
        <v>29</v>
      </c>
      <c r="J28" s="2">
        <v>3</v>
      </c>
      <c r="K28" s="2" t="s">
        <v>30</v>
      </c>
      <c r="L28" s="2" t="s">
        <v>72</v>
      </c>
      <c r="M28" s="19">
        <v>1523264</v>
      </c>
    </row>
    <row r="29" spans="1:13" x14ac:dyDescent="0.35">
      <c r="A29" s="2">
        <v>19040</v>
      </c>
      <c r="B29" s="16" t="s">
        <v>359</v>
      </c>
      <c r="C29" s="16" t="s">
        <v>360</v>
      </c>
      <c r="D29" s="16" t="s">
        <v>21</v>
      </c>
      <c r="E29" s="2">
        <v>19640221</v>
      </c>
      <c r="F29" s="2" t="s">
        <v>34</v>
      </c>
      <c r="G29" s="2" t="s">
        <v>11</v>
      </c>
      <c r="H29" s="2" t="s">
        <v>12</v>
      </c>
      <c r="I29" s="2" t="s">
        <v>22</v>
      </c>
      <c r="J29" s="2">
        <v>7</v>
      </c>
      <c r="K29" s="2" t="s">
        <v>628</v>
      </c>
      <c r="L29" s="2" t="s">
        <v>8</v>
      </c>
      <c r="M29" s="19">
        <v>870732</v>
      </c>
    </row>
    <row r="30" spans="1:13" x14ac:dyDescent="0.35">
      <c r="A30" s="2">
        <v>19328</v>
      </c>
      <c r="B30" s="16" t="s">
        <v>447</v>
      </c>
      <c r="C30" s="16" t="s">
        <v>74</v>
      </c>
      <c r="D30" s="16" t="s">
        <v>71</v>
      </c>
      <c r="E30" s="2">
        <v>19650102</v>
      </c>
      <c r="F30" s="2" t="s">
        <v>3</v>
      </c>
      <c r="G30" s="2" t="s">
        <v>17</v>
      </c>
      <c r="H30" s="2" t="s">
        <v>18</v>
      </c>
      <c r="I30" s="2" t="s">
        <v>6</v>
      </c>
      <c r="J30" s="2">
        <v>1</v>
      </c>
      <c r="K30" s="2" t="s">
        <v>7</v>
      </c>
      <c r="L30" s="2" t="s">
        <v>72</v>
      </c>
      <c r="M30" s="19">
        <v>346651</v>
      </c>
    </row>
    <row r="31" spans="1:13" x14ac:dyDescent="0.35">
      <c r="A31" s="2">
        <v>19450</v>
      </c>
      <c r="B31" s="16" t="s">
        <v>334</v>
      </c>
      <c r="C31" s="16" t="s">
        <v>172</v>
      </c>
      <c r="D31" s="16" t="s">
        <v>170</v>
      </c>
      <c r="E31" s="2">
        <v>19650618</v>
      </c>
      <c r="F31" s="2" t="s">
        <v>3</v>
      </c>
      <c r="G31" s="2" t="s">
        <v>17</v>
      </c>
      <c r="H31" s="2" t="s">
        <v>18</v>
      </c>
      <c r="I31" s="2" t="s">
        <v>6</v>
      </c>
      <c r="J31" s="2">
        <v>1</v>
      </c>
      <c r="K31" s="2" t="s">
        <v>7</v>
      </c>
      <c r="L31" s="2" t="s">
        <v>164</v>
      </c>
      <c r="M31" s="19">
        <v>40322</v>
      </c>
    </row>
    <row r="32" spans="1:13" x14ac:dyDescent="0.35">
      <c r="A32" s="2">
        <v>19554</v>
      </c>
      <c r="B32" s="16" t="s">
        <v>441</v>
      </c>
      <c r="C32" s="16" t="s">
        <v>442</v>
      </c>
      <c r="D32" s="16" t="s">
        <v>39</v>
      </c>
      <c r="E32" s="2">
        <v>19660103</v>
      </c>
      <c r="F32" s="2" t="s">
        <v>3</v>
      </c>
      <c r="G32" s="2" t="s">
        <v>17</v>
      </c>
      <c r="H32" s="2" t="s">
        <v>18</v>
      </c>
      <c r="I32" s="2" t="s">
        <v>29</v>
      </c>
      <c r="J32" s="2">
        <v>3</v>
      </c>
      <c r="K32" s="2" t="s">
        <v>30</v>
      </c>
      <c r="L32" s="2" t="s">
        <v>8</v>
      </c>
      <c r="M32" s="19">
        <v>107097</v>
      </c>
    </row>
    <row r="33" spans="1:13" x14ac:dyDescent="0.35">
      <c r="A33" s="2">
        <v>19629</v>
      </c>
      <c r="B33" s="16" t="s">
        <v>138</v>
      </c>
      <c r="C33" s="16" t="s">
        <v>151</v>
      </c>
      <c r="D33" s="16" t="s">
        <v>140</v>
      </c>
      <c r="E33" s="2">
        <v>19660902</v>
      </c>
      <c r="F33" s="2" t="s">
        <v>34</v>
      </c>
      <c r="G33" s="2" t="s">
        <v>17</v>
      </c>
      <c r="H33" s="2" t="s">
        <v>18</v>
      </c>
      <c r="I33" s="2" t="s">
        <v>22</v>
      </c>
      <c r="J33" s="2">
        <v>2</v>
      </c>
      <c r="K33" s="2" t="s">
        <v>23</v>
      </c>
      <c r="L33" s="2" t="s">
        <v>104</v>
      </c>
      <c r="M33" s="19">
        <v>9438986</v>
      </c>
    </row>
    <row r="34" spans="1:13" x14ac:dyDescent="0.35">
      <c r="A34" s="2">
        <v>19904</v>
      </c>
      <c r="B34" s="16" t="s">
        <v>115</v>
      </c>
      <c r="C34" s="16" t="s">
        <v>116</v>
      </c>
      <c r="D34" s="16" t="s">
        <v>17</v>
      </c>
      <c r="E34" s="2">
        <v>19690301</v>
      </c>
      <c r="F34" s="2" t="s">
        <v>3</v>
      </c>
      <c r="G34" s="2" t="s">
        <v>17</v>
      </c>
      <c r="H34" s="2" t="s">
        <v>18</v>
      </c>
      <c r="I34" s="2" t="s">
        <v>22</v>
      </c>
      <c r="J34" s="2">
        <v>2</v>
      </c>
      <c r="K34" s="2" t="s">
        <v>23</v>
      </c>
      <c r="L34" s="2" t="s">
        <v>104</v>
      </c>
      <c r="M34" s="19">
        <v>141950</v>
      </c>
    </row>
    <row r="35" spans="1:13" x14ac:dyDescent="0.35">
      <c r="A35" s="2">
        <v>19919</v>
      </c>
      <c r="B35" s="16" t="s">
        <v>350</v>
      </c>
      <c r="C35" s="16" t="s">
        <v>240</v>
      </c>
      <c r="D35" s="16" t="s">
        <v>231</v>
      </c>
      <c r="E35" s="2">
        <v>19690225</v>
      </c>
      <c r="F35" s="2" t="s">
        <v>34</v>
      </c>
      <c r="G35" s="2" t="s">
        <v>17</v>
      </c>
      <c r="H35" s="2" t="s">
        <v>18</v>
      </c>
      <c r="I35" s="2" t="s">
        <v>22</v>
      </c>
      <c r="J35" s="2">
        <v>7</v>
      </c>
      <c r="K35" s="2" t="s">
        <v>628</v>
      </c>
      <c r="L35" s="2" t="s">
        <v>180</v>
      </c>
      <c r="M35" s="19">
        <v>6588855</v>
      </c>
    </row>
    <row r="36" spans="1:13" x14ac:dyDescent="0.35">
      <c r="A36" s="2">
        <v>20179</v>
      </c>
      <c r="B36" s="16" t="s">
        <v>382</v>
      </c>
      <c r="C36" s="16" t="s">
        <v>92</v>
      </c>
      <c r="D36" s="16" t="s">
        <v>93</v>
      </c>
      <c r="E36" s="2">
        <v>19700514</v>
      </c>
      <c r="F36" s="2" t="s">
        <v>3</v>
      </c>
      <c r="G36" s="2" t="s">
        <v>17</v>
      </c>
      <c r="H36" s="2" t="s">
        <v>18</v>
      </c>
      <c r="I36" s="2" t="s">
        <v>6</v>
      </c>
      <c r="J36" s="2">
        <v>1</v>
      </c>
      <c r="K36" s="2" t="s">
        <v>7</v>
      </c>
      <c r="L36" s="2" t="s">
        <v>72</v>
      </c>
      <c r="M36" s="19">
        <v>188727</v>
      </c>
    </row>
    <row r="37" spans="1:13" x14ac:dyDescent="0.35">
      <c r="A37" s="2">
        <v>20290</v>
      </c>
      <c r="B37" s="16" t="s">
        <v>76</v>
      </c>
      <c r="C37" s="16" t="s">
        <v>74</v>
      </c>
      <c r="D37" s="16" t="s">
        <v>71</v>
      </c>
      <c r="E37" s="2">
        <v>19701109</v>
      </c>
      <c r="F37" s="2" t="s">
        <v>3</v>
      </c>
      <c r="G37" s="2" t="s">
        <v>17</v>
      </c>
      <c r="H37" s="2" t="s">
        <v>18</v>
      </c>
      <c r="I37" s="2" t="s">
        <v>6</v>
      </c>
      <c r="J37" s="2">
        <v>1</v>
      </c>
      <c r="K37" s="2" t="s">
        <v>7</v>
      </c>
      <c r="L37" s="2" t="s">
        <v>72</v>
      </c>
      <c r="M37" s="19">
        <v>101652</v>
      </c>
    </row>
    <row r="38" spans="1:13" x14ac:dyDescent="0.35">
      <c r="A38" s="2">
        <v>20292</v>
      </c>
      <c r="B38" s="16" t="s">
        <v>130</v>
      </c>
      <c r="C38" s="16" t="s">
        <v>131</v>
      </c>
      <c r="D38" s="16" t="s">
        <v>119</v>
      </c>
      <c r="E38" s="2">
        <v>19701109</v>
      </c>
      <c r="F38" s="2" t="s">
        <v>3</v>
      </c>
      <c r="G38" s="2" t="s">
        <v>17</v>
      </c>
      <c r="H38" s="2" t="s">
        <v>18</v>
      </c>
      <c r="I38" s="2" t="s">
        <v>6</v>
      </c>
      <c r="J38" s="2">
        <v>1</v>
      </c>
      <c r="K38" s="2" t="s">
        <v>7</v>
      </c>
      <c r="L38" s="2" t="s">
        <v>104</v>
      </c>
      <c r="M38" s="19">
        <v>11086</v>
      </c>
    </row>
    <row r="39" spans="1:13" x14ac:dyDescent="0.35">
      <c r="A39" s="2">
        <v>20364</v>
      </c>
      <c r="B39" s="16" t="s">
        <v>98</v>
      </c>
      <c r="C39" s="16" t="s">
        <v>99</v>
      </c>
      <c r="D39" s="16" t="s">
        <v>97</v>
      </c>
      <c r="E39" s="2">
        <v>19710212</v>
      </c>
      <c r="F39" s="2" t="s">
        <v>3</v>
      </c>
      <c r="G39" s="2" t="s">
        <v>17</v>
      </c>
      <c r="H39" s="2" t="s">
        <v>18</v>
      </c>
      <c r="I39" s="2" t="s">
        <v>6</v>
      </c>
      <c r="J39" s="2">
        <v>1</v>
      </c>
      <c r="K39" s="2" t="s">
        <v>7</v>
      </c>
      <c r="L39" s="2" t="s">
        <v>72</v>
      </c>
      <c r="M39" s="19">
        <v>81126</v>
      </c>
    </row>
    <row r="40" spans="1:13" x14ac:dyDescent="0.35">
      <c r="A40" s="2">
        <v>20387</v>
      </c>
      <c r="B40" s="16" t="s">
        <v>280</v>
      </c>
      <c r="C40" s="16" t="s">
        <v>281</v>
      </c>
      <c r="D40" s="16" t="s">
        <v>245</v>
      </c>
      <c r="E40" s="2">
        <v>19710317</v>
      </c>
      <c r="F40" s="2" t="s">
        <v>3</v>
      </c>
      <c r="G40" s="2" t="s">
        <v>25</v>
      </c>
      <c r="H40" s="2" t="s">
        <v>26</v>
      </c>
      <c r="I40" s="2" t="s">
        <v>29</v>
      </c>
      <c r="J40" s="2">
        <v>3</v>
      </c>
      <c r="K40" s="2" t="s">
        <v>30</v>
      </c>
      <c r="L40" s="2" t="s">
        <v>246</v>
      </c>
      <c r="M40" s="19">
        <v>711633</v>
      </c>
    </row>
    <row r="41" spans="1:13" x14ac:dyDescent="0.35">
      <c r="A41" s="2">
        <v>20448</v>
      </c>
      <c r="B41" s="16" t="s">
        <v>258</v>
      </c>
      <c r="C41" s="16" t="s">
        <v>257</v>
      </c>
      <c r="D41" s="16" t="s">
        <v>245</v>
      </c>
      <c r="E41" s="2">
        <v>19710701</v>
      </c>
      <c r="F41" s="2" t="s">
        <v>3</v>
      </c>
      <c r="G41" s="2" t="s">
        <v>17</v>
      </c>
      <c r="H41" s="2" t="s">
        <v>18</v>
      </c>
      <c r="I41" s="2" t="s">
        <v>22</v>
      </c>
      <c r="J41" s="2">
        <v>2</v>
      </c>
      <c r="K41" s="2" t="s">
        <v>23</v>
      </c>
      <c r="L41" s="2" t="s">
        <v>246</v>
      </c>
      <c r="M41" s="19">
        <v>38478</v>
      </c>
    </row>
    <row r="42" spans="1:13" x14ac:dyDescent="0.35">
      <c r="A42" s="2">
        <v>20568</v>
      </c>
      <c r="B42" s="16" t="s">
        <v>56</v>
      </c>
      <c r="C42" s="16" t="s">
        <v>57</v>
      </c>
      <c r="D42" s="16" t="s">
        <v>51</v>
      </c>
      <c r="E42" s="2">
        <v>19711222</v>
      </c>
      <c r="F42" s="2" t="s">
        <v>3</v>
      </c>
      <c r="G42" s="2" t="s">
        <v>17</v>
      </c>
      <c r="H42" s="2" t="s">
        <v>18</v>
      </c>
      <c r="I42" s="2" t="s">
        <v>11</v>
      </c>
      <c r="J42" s="2">
        <v>4</v>
      </c>
      <c r="K42" s="2" t="s">
        <v>58</v>
      </c>
      <c r="L42" s="2" t="s">
        <v>8</v>
      </c>
      <c r="M42" s="19">
        <v>220688</v>
      </c>
    </row>
    <row r="43" spans="1:13" x14ac:dyDescent="0.35">
      <c r="A43" s="2">
        <v>20711</v>
      </c>
      <c r="B43" s="16" t="s">
        <v>362</v>
      </c>
      <c r="C43" s="16" t="s">
        <v>20</v>
      </c>
      <c r="D43" s="16" t="s">
        <v>21</v>
      </c>
      <c r="E43" s="2">
        <v>19720607</v>
      </c>
      <c r="F43" s="2" t="s">
        <v>3</v>
      </c>
      <c r="G43" s="2" t="s">
        <v>11</v>
      </c>
      <c r="H43" s="2" t="s">
        <v>12</v>
      </c>
      <c r="I43" s="2" t="s">
        <v>22</v>
      </c>
      <c r="J43" s="2">
        <v>2</v>
      </c>
      <c r="K43" s="2" t="s">
        <v>23</v>
      </c>
      <c r="L43" s="2" t="s">
        <v>8</v>
      </c>
      <c r="M43" s="19">
        <v>308769</v>
      </c>
    </row>
    <row r="44" spans="1:13" x14ac:dyDescent="0.35">
      <c r="A44" s="2">
        <v>20828</v>
      </c>
      <c r="B44" s="16" t="s">
        <v>351</v>
      </c>
      <c r="C44" s="16" t="s">
        <v>240</v>
      </c>
      <c r="D44" s="16" t="s">
        <v>231</v>
      </c>
      <c r="E44" s="2">
        <v>19721002</v>
      </c>
      <c r="F44" s="2" t="s">
        <v>34</v>
      </c>
      <c r="G44" s="2" t="s">
        <v>17</v>
      </c>
      <c r="H44" s="2" t="s">
        <v>18</v>
      </c>
      <c r="I44" s="2" t="s">
        <v>22</v>
      </c>
      <c r="J44" s="2">
        <v>7</v>
      </c>
      <c r="K44" s="2" t="s">
        <v>628</v>
      </c>
      <c r="L44" s="2" t="s">
        <v>180</v>
      </c>
      <c r="M44" s="19">
        <v>8289250</v>
      </c>
    </row>
    <row r="45" spans="1:13" x14ac:dyDescent="0.35">
      <c r="A45" s="2">
        <v>20845</v>
      </c>
      <c r="B45" s="16" t="s">
        <v>158</v>
      </c>
      <c r="C45" s="16" t="s">
        <v>159</v>
      </c>
      <c r="D45" s="16" t="s">
        <v>140</v>
      </c>
      <c r="E45" s="2">
        <v>19721028</v>
      </c>
      <c r="F45" s="2" t="s">
        <v>3</v>
      </c>
      <c r="G45" s="2" t="s">
        <v>17</v>
      </c>
      <c r="H45" s="2" t="s">
        <v>18</v>
      </c>
      <c r="I45" s="2" t="s">
        <v>29</v>
      </c>
      <c r="J45" s="2">
        <v>3</v>
      </c>
      <c r="K45" s="2" t="s">
        <v>30</v>
      </c>
      <c r="L45" s="2" t="s">
        <v>104</v>
      </c>
      <c r="M45" s="19">
        <v>274000</v>
      </c>
    </row>
    <row r="46" spans="1:13" x14ac:dyDescent="0.35">
      <c r="A46" s="2">
        <v>20856</v>
      </c>
      <c r="B46" s="16" t="s">
        <v>105</v>
      </c>
      <c r="C46" s="16" t="s">
        <v>106</v>
      </c>
      <c r="D46" s="16" t="s">
        <v>107</v>
      </c>
      <c r="E46" s="2">
        <v>19721116</v>
      </c>
      <c r="F46" s="2" t="s">
        <v>3</v>
      </c>
      <c r="G46" s="2" t="s">
        <v>17</v>
      </c>
      <c r="H46" s="2" t="s">
        <v>18</v>
      </c>
      <c r="I46" s="2" t="s">
        <v>6</v>
      </c>
      <c r="J46" s="2">
        <v>1</v>
      </c>
      <c r="K46" s="2" t="s">
        <v>7</v>
      </c>
      <c r="L46" s="2" t="s">
        <v>104</v>
      </c>
      <c r="M46" s="19">
        <v>328904</v>
      </c>
    </row>
    <row r="47" spans="1:13" x14ac:dyDescent="0.35">
      <c r="A47" s="2">
        <v>20884</v>
      </c>
      <c r="B47" s="16" t="s">
        <v>290</v>
      </c>
      <c r="C47" s="16" t="s">
        <v>291</v>
      </c>
      <c r="D47" s="16" t="s">
        <v>292</v>
      </c>
      <c r="E47" s="2">
        <v>19721211</v>
      </c>
      <c r="F47" s="2" t="s">
        <v>3</v>
      </c>
      <c r="G47" s="2" t="s">
        <v>17</v>
      </c>
      <c r="H47" s="2" t="s">
        <v>18</v>
      </c>
      <c r="I47" s="2" t="s">
        <v>29</v>
      </c>
      <c r="J47" s="2">
        <v>3</v>
      </c>
      <c r="K47" s="2" t="s">
        <v>30</v>
      </c>
      <c r="L47" s="2" t="s">
        <v>246</v>
      </c>
      <c r="M47" s="19">
        <v>828699</v>
      </c>
    </row>
    <row r="48" spans="1:13" x14ac:dyDescent="0.35">
      <c r="A48" s="2">
        <v>21090</v>
      </c>
      <c r="B48" s="16" t="s">
        <v>120</v>
      </c>
      <c r="C48" s="16" t="s">
        <v>121</v>
      </c>
      <c r="D48" s="16" t="s">
        <v>119</v>
      </c>
      <c r="E48" s="2">
        <v>19730521</v>
      </c>
      <c r="F48" s="2" t="s">
        <v>3</v>
      </c>
      <c r="G48" s="2" t="s">
        <v>17</v>
      </c>
      <c r="H48" s="2" t="s">
        <v>18</v>
      </c>
      <c r="I48" s="2" t="s">
        <v>11</v>
      </c>
      <c r="J48" s="2">
        <v>4</v>
      </c>
      <c r="K48" s="2" t="s">
        <v>58</v>
      </c>
      <c r="L48" s="2" t="s">
        <v>104</v>
      </c>
      <c r="M48" s="19">
        <v>57034</v>
      </c>
    </row>
    <row r="49" spans="1:13" x14ac:dyDescent="0.35">
      <c r="A49" s="2">
        <v>21111</v>
      </c>
      <c r="B49" s="16" t="s">
        <v>202</v>
      </c>
      <c r="C49" s="16" t="s">
        <v>203</v>
      </c>
      <c r="D49" s="16" t="s">
        <v>199</v>
      </c>
      <c r="E49" s="2">
        <v>19730611</v>
      </c>
      <c r="F49" s="2" t="s">
        <v>3</v>
      </c>
      <c r="G49" s="2" t="s">
        <v>11</v>
      </c>
      <c r="H49" s="2" t="s">
        <v>12</v>
      </c>
      <c r="I49" s="2" t="s">
        <v>6</v>
      </c>
      <c r="J49" s="2">
        <v>1</v>
      </c>
      <c r="K49" s="2" t="s">
        <v>7</v>
      </c>
      <c r="L49" s="2" t="s">
        <v>180</v>
      </c>
      <c r="M49" s="19">
        <v>449475</v>
      </c>
    </row>
    <row r="50" spans="1:13" x14ac:dyDescent="0.35">
      <c r="A50" s="2">
        <v>21220</v>
      </c>
      <c r="B50" s="16" t="s">
        <v>363</v>
      </c>
      <c r="C50" s="16" t="s">
        <v>20</v>
      </c>
      <c r="D50" s="16" t="s">
        <v>21</v>
      </c>
      <c r="E50" s="2">
        <v>19730912</v>
      </c>
      <c r="F50" s="2" t="s">
        <v>3</v>
      </c>
      <c r="G50" s="2" t="s">
        <v>17</v>
      </c>
      <c r="H50" s="2" t="s">
        <v>18</v>
      </c>
      <c r="I50" s="2" t="s">
        <v>22</v>
      </c>
      <c r="J50" s="2">
        <v>7</v>
      </c>
      <c r="K50" s="2" t="s">
        <v>628</v>
      </c>
      <c r="L50" s="2" t="s">
        <v>8</v>
      </c>
      <c r="M50" s="19">
        <v>419158</v>
      </c>
    </row>
    <row r="51" spans="1:13" x14ac:dyDescent="0.35">
      <c r="A51" s="2">
        <v>21265</v>
      </c>
      <c r="B51" s="16" t="s">
        <v>361</v>
      </c>
      <c r="C51" s="16" t="s">
        <v>360</v>
      </c>
      <c r="D51" s="16" t="s">
        <v>21</v>
      </c>
      <c r="E51" s="2">
        <v>19731012</v>
      </c>
      <c r="F51" s="2" t="s">
        <v>34</v>
      </c>
      <c r="G51" s="2" t="s">
        <v>17</v>
      </c>
      <c r="H51" s="2" t="s">
        <v>18</v>
      </c>
      <c r="I51" s="2" t="s">
        <v>22</v>
      </c>
      <c r="J51" s="2">
        <v>2</v>
      </c>
      <c r="K51" s="2" t="s">
        <v>23</v>
      </c>
      <c r="L51" s="2" t="s">
        <v>8</v>
      </c>
      <c r="M51" s="19">
        <v>958429</v>
      </c>
    </row>
    <row r="52" spans="1:13" x14ac:dyDescent="0.35">
      <c r="A52" s="2">
        <v>21578</v>
      </c>
      <c r="B52" s="16" t="s">
        <v>19</v>
      </c>
      <c r="C52" s="16" t="s">
        <v>20</v>
      </c>
      <c r="D52" s="16" t="s">
        <v>21</v>
      </c>
      <c r="E52" s="2">
        <v>19740510</v>
      </c>
      <c r="F52" s="2" t="s">
        <v>3</v>
      </c>
      <c r="G52" s="2" t="s">
        <v>11</v>
      </c>
      <c r="H52" s="2" t="s">
        <v>12</v>
      </c>
      <c r="I52" s="2" t="s">
        <v>22</v>
      </c>
      <c r="J52" s="2">
        <v>2</v>
      </c>
      <c r="K52" s="2" t="s">
        <v>23</v>
      </c>
      <c r="L52" s="2" t="s">
        <v>8</v>
      </c>
      <c r="M52" s="19">
        <v>209105</v>
      </c>
    </row>
    <row r="53" spans="1:13" x14ac:dyDescent="0.35">
      <c r="A53" s="2">
        <v>22229</v>
      </c>
      <c r="B53" s="16" t="s">
        <v>9</v>
      </c>
      <c r="C53" s="16" t="s">
        <v>10</v>
      </c>
      <c r="D53" s="16" t="s">
        <v>2</v>
      </c>
      <c r="E53" s="2">
        <v>19760219</v>
      </c>
      <c r="F53" s="2" t="s">
        <v>3</v>
      </c>
      <c r="G53" s="2" t="s">
        <v>11</v>
      </c>
      <c r="H53" s="2" t="s">
        <v>12</v>
      </c>
      <c r="I53" s="2" t="s">
        <v>6</v>
      </c>
      <c r="J53" s="2">
        <v>1</v>
      </c>
      <c r="K53" s="2" t="s">
        <v>7</v>
      </c>
      <c r="L53" s="2" t="s">
        <v>8</v>
      </c>
      <c r="M53" s="19">
        <v>66145</v>
      </c>
    </row>
    <row r="54" spans="1:13" x14ac:dyDescent="0.35">
      <c r="A54" s="2">
        <v>22476</v>
      </c>
      <c r="B54" s="16" t="s">
        <v>77</v>
      </c>
      <c r="C54" s="16" t="s">
        <v>74</v>
      </c>
      <c r="D54" s="16" t="s">
        <v>71</v>
      </c>
      <c r="E54" s="2">
        <v>19770620</v>
      </c>
      <c r="F54" s="2" t="s">
        <v>3</v>
      </c>
      <c r="G54" s="2" t="s">
        <v>17</v>
      </c>
      <c r="H54" s="2" t="s">
        <v>18</v>
      </c>
      <c r="I54" s="2" t="s">
        <v>6</v>
      </c>
      <c r="J54" s="2">
        <v>1</v>
      </c>
      <c r="K54" s="2" t="s">
        <v>7</v>
      </c>
      <c r="L54" s="2" t="s">
        <v>72</v>
      </c>
      <c r="M54" s="19">
        <v>34239</v>
      </c>
    </row>
    <row r="55" spans="1:13" x14ac:dyDescent="0.35">
      <c r="A55" s="2">
        <v>22657</v>
      </c>
      <c r="B55" s="16" t="s">
        <v>156</v>
      </c>
      <c r="C55" s="16" t="s">
        <v>157</v>
      </c>
      <c r="D55" s="16" t="s">
        <v>140</v>
      </c>
      <c r="E55" s="2">
        <v>19780515</v>
      </c>
      <c r="F55" s="2" t="s">
        <v>3</v>
      </c>
      <c r="G55" s="2" t="s">
        <v>17</v>
      </c>
      <c r="H55" s="2" t="s">
        <v>18</v>
      </c>
      <c r="I55" s="2" t="s">
        <v>22</v>
      </c>
      <c r="J55" s="2">
        <v>2</v>
      </c>
      <c r="K55" s="2" t="s">
        <v>23</v>
      </c>
      <c r="L55" s="2" t="s">
        <v>104</v>
      </c>
      <c r="M55" s="19">
        <v>61055</v>
      </c>
    </row>
    <row r="56" spans="1:13" x14ac:dyDescent="0.35">
      <c r="A56" s="2">
        <v>22946</v>
      </c>
      <c r="B56" s="16" t="s">
        <v>352</v>
      </c>
      <c r="C56" s="16" t="s">
        <v>240</v>
      </c>
      <c r="D56" s="16" t="s">
        <v>231</v>
      </c>
      <c r="E56" s="2">
        <v>19790907</v>
      </c>
      <c r="F56" s="2" t="s">
        <v>3</v>
      </c>
      <c r="G56" s="2" t="s">
        <v>17</v>
      </c>
      <c r="H56" s="2" t="s">
        <v>18</v>
      </c>
      <c r="I56" s="2" t="s">
        <v>22</v>
      </c>
      <c r="J56" s="2">
        <v>7</v>
      </c>
      <c r="K56" s="2" t="s">
        <v>628</v>
      </c>
      <c r="L56" s="2" t="s">
        <v>180</v>
      </c>
      <c r="M56" s="19">
        <v>1547096</v>
      </c>
    </row>
    <row r="57" spans="1:13" x14ac:dyDescent="0.35">
      <c r="A57" s="2">
        <v>23373</v>
      </c>
      <c r="B57" s="16" t="s">
        <v>214</v>
      </c>
      <c r="C57" s="16" t="s">
        <v>213</v>
      </c>
      <c r="D57" s="16" t="s">
        <v>206</v>
      </c>
      <c r="E57" s="2">
        <v>19810409</v>
      </c>
      <c r="F57" s="2" t="s">
        <v>3</v>
      </c>
      <c r="G57" s="2" t="s">
        <v>17</v>
      </c>
      <c r="H57" s="2" t="s">
        <v>18</v>
      </c>
      <c r="I57" s="2" t="s">
        <v>29</v>
      </c>
      <c r="J57" s="2">
        <v>3</v>
      </c>
      <c r="K57" s="2" t="s">
        <v>30</v>
      </c>
      <c r="L57" s="2" t="s">
        <v>180</v>
      </c>
      <c r="M57" s="19">
        <v>86551</v>
      </c>
    </row>
    <row r="58" spans="1:13" x14ac:dyDescent="0.35">
      <c r="A58" s="2">
        <v>23749</v>
      </c>
      <c r="B58" s="16" t="s">
        <v>282</v>
      </c>
      <c r="C58" s="16" t="s">
        <v>281</v>
      </c>
      <c r="D58" s="16" t="s">
        <v>245</v>
      </c>
      <c r="E58" s="2">
        <v>19820216</v>
      </c>
      <c r="F58" s="2" t="s">
        <v>3</v>
      </c>
      <c r="G58" s="2" t="s">
        <v>11</v>
      </c>
      <c r="H58" s="2" t="s">
        <v>12</v>
      </c>
      <c r="I58" s="2" t="s">
        <v>29</v>
      </c>
      <c r="J58" s="2">
        <v>3</v>
      </c>
      <c r="K58" s="2" t="s">
        <v>30</v>
      </c>
      <c r="L58" s="2" t="s">
        <v>246</v>
      </c>
      <c r="M58" s="19">
        <v>137903</v>
      </c>
    </row>
    <row r="59" spans="1:13" x14ac:dyDescent="0.35">
      <c r="A59" s="2">
        <v>23772</v>
      </c>
      <c r="B59" s="16" t="s">
        <v>152</v>
      </c>
      <c r="C59" s="16" t="s">
        <v>151</v>
      </c>
      <c r="D59" s="16" t="s">
        <v>140</v>
      </c>
      <c r="E59" s="2">
        <v>19820331</v>
      </c>
      <c r="F59" s="2" t="s">
        <v>34</v>
      </c>
      <c r="G59" s="2" t="s">
        <v>17</v>
      </c>
      <c r="H59" s="2" t="s">
        <v>18</v>
      </c>
      <c r="I59" s="2" t="s">
        <v>22</v>
      </c>
      <c r="J59" s="2">
        <v>2</v>
      </c>
      <c r="K59" s="2" t="s">
        <v>23</v>
      </c>
      <c r="L59" s="2" t="s">
        <v>104</v>
      </c>
      <c r="M59" s="19">
        <v>463628</v>
      </c>
    </row>
    <row r="60" spans="1:13" x14ac:dyDescent="0.35">
      <c r="A60" s="2">
        <v>23805</v>
      </c>
      <c r="B60" s="16" t="s">
        <v>386</v>
      </c>
      <c r="C60" s="16" t="s">
        <v>251</v>
      </c>
      <c r="D60" s="16" t="s">
        <v>245</v>
      </c>
      <c r="E60" s="2">
        <v>19820511</v>
      </c>
      <c r="F60" s="2" t="s">
        <v>3</v>
      </c>
      <c r="G60" s="2" t="s">
        <v>17</v>
      </c>
      <c r="H60" s="2" t="s">
        <v>18</v>
      </c>
      <c r="I60" s="2" t="s">
        <v>29</v>
      </c>
      <c r="J60" s="2">
        <v>3</v>
      </c>
      <c r="K60" s="2" t="s">
        <v>30</v>
      </c>
      <c r="L60" s="2" t="s">
        <v>246</v>
      </c>
      <c r="M60" s="19">
        <v>143973</v>
      </c>
    </row>
    <row r="61" spans="1:13" x14ac:dyDescent="0.35">
      <c r="A61" s="2">
        <v>23876</v>
      </c>
      <c r="B61" s="16" t="s">
        <v>424</v>
      </c>
      <c r="C61" s="16" t="s">
        <v>271</v>
      </c>
      <c r="D61" s="16" t="s">
        <v>245</v>
      </c>
      <c r="E61" s="2">
        <v>19820701</v>
      </c>
      <c r="F61" s="2" t="s">
        <v>3</v>
      </c>
      <c r="G61" s="2" t="s">
        <v>17</v>
      </c>
      <c r="H61" s="2" t="s">
        <v>18</v>
      </c>
      <c r="I61" s="2" t="s">
        <v>29</v>
      </c>
      <c r="J61" s="2">
        <v>3</v>
      </c>
      <c r="K61" s="2" t="s">
        <v>30</v>
      </c>
      <c r="L61" s="2" t="s">
        <v>246</v>
      </c>
      <c r="M61" s="19">
        <v>279817</v>
      </c>
    </row>
    <row r="62" spans="1:13" x14ac:dyDescent="0.35">
      <c r="A62" s="2">
        <v>23966</v>
      </c>
      <c r="B62" s="16" t="s">
        <v>322</v>
      </c>
      <c r="C62" s="16" t="s">
        <v>185</v>
      </c>
      <c r="D62" s="16" t="s">
        <v>186</v>
      </c>
      <c r="E62" s="2">
        <v>19820802</v>
      </c>
      <c r="F62" s="2" t="s">
        <v>3</v>
      </c>
      <c r="G62" s="2" t="s">
        <v>17</v>
      </c>
      <c r="H62" s="2" t="s">
        <v>18</v>
      </c>
      <c r="I62" s="2" t="s">
        <v>6</v>
      </c>
      <c r="J62" s="2">
        <v>1</v>
      </c>
      <c r="K62" s="2" t="s">
        <v>7</v>
      </c>
      <c r="L62" s="2" t="s">
        <v>180</v>
      </c>
      <c r="M62" s="19">
        <v>652713</v>
      </c>
    </row>
    <row r="63" spans="1:13" x14ac:dyDescent="0.35">
      <c r="A63" s="2">
        <v>24015</v>
      </c>
      <c r="B63" s="16" t="s">
        <v>189</v>
      </c>
      <c r="C63" s="16" t="s">
        <v>190</v>
      </c>
      <c r="D63" s="16" t="s">
        <v>191</v>
      </c>
      <c r="E63" s="2">
        <v>19820913</v>
      </c>
      <c r="F63" s="2" t="s">
        <v>3</v>
      </c>
      <c r="G63" s="2" t="s">
        <v>17</v>
      </c>
      <c r="H63" s="2" t="s">
        <v>18</v>
      </c>
      <c r="I63" s="2" t="s">
        <v>6</v>
      </c>
      <c r="J63" s="2">
        <v>6</v>
      </c>
      <c r="K63" s="2" t="s">
        <v>627</v>
      </c>
      <c r="L63" s="2" t="s">
        <v>180</v>
      </c>
      <c r="M63" s="19">
        <v>299189</v>
      </c>
    </row>
    <row r="64" spans="1:13" x14ac:dyDescent="0.35">
      <c r="A64" s="2">
        <v>24080</v>
      </c>
      <c r="B64" s="16" t="s">
        <v>243</v>
      </c>
      <c r="C64" s="16" t="s">
        <v>390</v>
      </c>
      <c r="D64" s="16" t="s">
        <v>245</v>
      </c>
      <c r="E64" s="2">
        <v>19821101</v>
      </c>
      <c r="F64" s="2" t="s">
        <v>3</v>
      </c>
      <c r="G64" s="2" t="s">
        <v>11</v>
      </c>
      <c r="H64" s="2" t="s">
        <v>12</v>
      </c>
      <c r="I64" s="2" t="s">
        <v>11</v>
      </c>
      <c r="J64" s="2">
        <v>4</v>
      </c>
      <c r="K64" s="2" t="s">
        <v>58</v>
      </c>
      <c r="L64" s="2" t="s">
        <v>246</v>
      </c>
      <c r="M64" s="19">
        <v>81333</v>
      </c>
    </row>
    <row r="65" spans="1:13" x14ac:dyDescent="0.35">
      <c r="A65" s="2">
        <v>24156</v>
      </c>
      <c r="B65" s="16" t="s">
        <v>364</v>
      </c>
      <c r="C65" s="16" t="s">
        <v>20</v>
      </c>
      <c r="D65" s="16" t="s">
        <v>21</v>
      </c>
      <c r="E65" s="2">
        <v>19821209</v>
      </c>
      <c r="F65" s="2" t="s">
        <v>3</v>
      </c>
      <c r="G65" s="2" t="s">
        <v>17</v>
      </c>
      <c r="H65" s="2" t="s">
        <v>18</v>
      </c>
      <c r="I65" s="2" t="s">
        <v>22</v>
      </c>
      <c r="J65" s="2">
        <v>2</v>
      </c>
      <c r="K65" s="2" t="s">
        <v>23</v>
      </c>
      <c r="L65" s="2" t="s">
        <v>8</v>
      </c>
      <c r="M65" s="19">
        <v>5548790</v>
      </c>
    </row>
    <row r="66" spans="1:13" x14ac:dyDescent="0.35">
      <c r="A66" s="2">
        <v>24347</v>
      </c>
      <c r="B66" s="16" t="s">
        <v>319</v>
      </c>
      <c r="C66" s="16" t="s">
        <v>320</v>
      </c>
      <c r="D66" s="16" t="s">
        <v>140</v>
      </c>
      <c r="E66" s="2">
        <v>19830124</v>
      </c>
      <c r="F66" s="2" t="s">
        <v>3</v>
      </c>
      <c r="G66" s="2" t="s">
        <v>11</v>
      </c>
      <c r="H66" s="2" t="s">
        <v>12</v>
      </c>
      <c r="I66" s="2" t="s">
        <v>22</v>
      </c>
      <c r="J66" s="2">
        <v>2</v>
      </c>
      <c r="K66" s="2" t="s">
        <v>23</v>
      </c>
      <c r="L66" s="2" t="s">
        <v>104</v>
      </c>
      <c r="M66" s="19">
        <v>1578145</v>
      </c>
    </row>
    <row r="67" spans="1:13" x14ac:dyDescent="0.35">
      <c r="A67" s="2">
        <v>24660</v>
      </c>
      <c r="B67" s="16" t="s">
        <v>168</v>
      </c>
      <c r="C67" s="16" t="s">
        <v>169</v>
      </c>
      <c r="D67" s="16" t="s">
        <v>170</v>
      </c>
      <c r="E67" s="2">
        <v>19830903</v>
      </c>
      <c r="F67" s="2" t="s">
        <v>3</v>
      </c>
      <c r="G67" s="2" t="s">
        <v>11</v>
      </c>
      <c r="H67" s="2" t="s">
        <v>12</v>
      </c>
      <c r="I67" s="2" t="s">
        <v>6</v>
      </c>
      <c r="J67" s="2">
        <v>1</v>
      </c>
      <c r="K67" s="2" t="s">
        <v>7</v>
      </c>
      <c r="L67" s="2" t="s">
        <v>164</v>
      </c>
      <c r="M67" s="19">
        <v>52824</v>
      </c>
    </row>
    <row r="68" spans="1:13" x14ac:dyDescent="0.35">
      <c r="A68" s="2">
        <v>24823</v>
      </c>
      <c r="B68" s="16" t="s">
        <v>365</v>
      </c>
      <c r="C68" s="16" t="s">
        <v>20</v>
      </c>
      <c r="D68" s="16" t="s">
        <v>21</v>
      </c>
      <c r="E68" s="2">
        <v>19831130</v>
      </c>
      <c r="F68" s="2" t="s">
        <v>3</v>
      </c>
      <c r="G68" s="2" t="s">
        <v>17</v>
      </c>
      <c r="H68" s="2" t="s">
        <v>18</v>
      </c>
      <c r="I68" s="2" t="s">
        <v>22</v>
      </c>
      <c r="J68" s="2">
        <v>7</v>
      </c>
      <c r="K68" s="2" t="s">
        <v>628</v>
      </c>
      <c r="L68" s="2" t="s">
        <v>8</v>
      </c>
      <c r="M68" s="19">
        <v>352129</v>
      </c>
    </row>
    <row r="69" spans="1:13" x14ac:dyDescent="0.35">
      <c r="A69" s="2">
        <v>24961</v>
      </c>
      <c r="B69" s="16" t="s">
        <v>138</v>
      </c>
      <c r="C69" s="16" t="s">
        <v>160</v>
      </c>
      <c r="D69" s="16" t="s">
        <v>140</v>
      </c>
      <c r="E69" s="2">
        <v>19840206</v>
      </c>
      <c r="F69" s="2" t="s">
        <v>34</v>
      </c>
      <c r="G69" s="2" t="s">
        <v>17</v>
      </c>
      <c r="H69" s="2" t="s">
        <v>18</v>
      </c>
      <c r="I69" s="2" t="s">
        <v>22</v>
      </c>
      <c r="J69" s="2">
        <v>2</v>
      </c>
      <c r="K69" s="2" t="s">
        <v>23</v>
      </c>
      <c r="L69" s="2" t="s">
        <v>104</v>
      </c>
      <c r="M69" s="19">
        <v>415587</v>
      </c>
    </row>
    <row r="70" spans="1:13" x14ac:dyDescent="0.35">
      <c r="A70" s="2">
        <v>25158</v>
      </c>
      <c r="B70" s="16" t="s">
        <v>299</v>
      </c>
      <c r="C70" s="16" t="s">
        <v>296</v>
      </c>
      <c r="D70" s="16" t="s">
        <v>297</v>
      </c>
      <c r="E70" s="2">
        <v>19520514</v>
      </c>
      <c r="F70" s="2" t="s">
        <v>34</v>
      </c>
      <c r="G70" s="2" t="s">
        <v>17</v>
      </c>
      <c r="H70" s="2" t="s">
        <v>18</v>
      </c>
      <c r="I70" s="2" t="s">
        <v>29</v>
      </c>
      <c r="J70" s="2">
        <v>3</v>
      </c>
      <c r="K70" s="2" t="s">
        <v>30</v>
      </c>
      <c r="L70" s="2" t="s">
        <v>246</v>
      </c>
      <c r="M70" s="19">
        <v>707431</v>
      </c>
    </row>
    <row r="71" spans="1:13" x14ac:dyDescent="0.35">
      <c r="A71" s="2">
        <v>25330</v>
      </c>
      <c r="B71" s="16" t="s">
        <v>141</v>
      </c>
      <c r="C71" s="16" t="s">
        <v>142</v>
      </c>
      <c r="D71" s="16" t="s">
        <v>140</v>
      </c>
      <c r="E71" s="2">
        <v>19840820</v>
      </c>
      <c r="F71" s="2" t="s">
        <v>3</v>
      </c>
      <c r="G71" s="2" t="s">
        <v>17</v>
      </c>
      <c r="H71" s="2" t="s">
        <v>18</v>
      </c>
      <c r="I71" s="2" t="s">
        <v>29</v>
      </c>
      <c r="J71" s="2">
        <v>3</v>
      </c>
      <c r="K71" s="2" t="s">
        <v>30</v>
      </c>
      <c r="L71" s="2" t="s">
        <v>104</v>
      </c>
      <c r="M71" s="19">
        <v>786265</v>
      </c>
    </row>
    <row r="72" spans="1:13" x14ac:dyDescent="0.35">
      <c r="A72" s="2">
        <v>25580</v>
      </c>
      <c r="B72" s="16" t="s">
        <v>24</v>
      </c>
      <c r="C72" s="16" t="s">
        <v>20</v>
      </c>
      <c r="D72" s="16" t="s">
        <v>21</v>
      </c>
      <c r="E72" s="2">
        <v>19840824</v>
      </c>
      <c r="F72" s="2" t="s">
        <v>3</v>
      </c>
      <c r="G72" s="2" t="s">
        <v>25</v>
      </c>
      <c r="H72" s="2" t="s">
        <v>26</v>
      </c>
      <c r="I72" s="2" t="s">
        <v>22</v>
      </c>
      <c r="J72" s="2">
        <v>7</v>
      </c>
      <c r="K72" s="2" t="s">
        <v>628</v>
      </c>
      <c r="L72" s="2" t="s">
        <v>8</v>
      </c>
      <c r="M72" s="19">
        <v>566557</v>
      </c>
    </row>
    <row r="73" spans="1:13" x14ac:dyDescent="0.35">
      <c r="A73" s="2">
        <v>25679</v>
      </c>
      <c r="B73" s="16" t="s">
        <v>138</v>
      </c>
      <c r="C73" s="16" t="s">
        <v>139</v>
      </c>
      <c r="D73" s="16" t="s">
        <v>140</v>
      </c>
      <c r="E73" s="2">
        <v>19841009</v>
      </c>
      <c r="F73" s="2" t="s">
        <v>34</v>
      </c>
      <c r="G73" s="2" t="s">
        <v>17</v>
      </c>
      <c r="H73" s="2" t="s">
        <v>18</v>
      </c>
      <c r="I73" s="2" t="s">
        <v>22</v>
      </c>
      <c r="J73" s="2">
        <v>2</v>
      </c>
      <c r="K73" s="2" t="s">
        <v>23</v>
      </c>
      <c r="L73" s="2" t="s">
        <v>104</v>
      </c>
      <c r="M73" s="19">
        <v>818307</v>
      </c>
    </row>
    <row r="74" spans="1:13" x14ac:dyDescent="0.35">
      <c r="A74" s="2">
        <v>25738</v>
      </c>
      <c r="B74" s="16" t="s">
        <v>128</v>
      </c>
      <c r="C74" s="16" t="s">
        <v>129</v>
      </c>
      <c r="D74" s="16" t="s">
        <v>119</v>
      </c>
      <c r="E74" s="2">
        <v>19841029</v>
      </c>
      <c r="F74" s="2" t="s">
        <v>3</v>
      </c>
      <c r="G74" s="2" t="s">
        <v>11</v>
      </c>
      <c r="H74" s="2" t="s">
        <v>12</v>
      </c>
      <c r="I74" s="2" t="s">
        <v>11</v>
      </c>
      <c r="J74" s="2">
        <v>4</v>
      </c>
      <c r="K74" s="2" t="s">
        <v>58</v>
      </c>
      <c r="L74" s="2" t="s">
        <v>104</v>
      </c>
      <c r="M74" s="19">
        <v>165401</v>
      </c>
    </row>
    <row r="75" spans="1:13" x14ac:dyDescent="0.35">
      <c r="A75" s="2">
        <v>25749</v>
      </c>
      <c r="B75" s="16" t="s">
        <v>215</v>
      </c>
      <c r="C75" s="16" t="s">
        <v>213</v>
      </c>
      <c r="D75" s="16" t="s">
        <v>206</v>
      </c>
      <c r="E75" s="2">
        <v>19841126</v>
      </c>
      <c r="F75" s="2" t="s">
        <v>3</v>
      </c>
      <c r="G75" s="2" t="s">
        <v>11</v>
      </c>
      <c r="H75" s="2" t="s">
        <v>12</v>
      </c>
      <c r="I75" s="2" t="s">
        <v>29</v>
      </c>
      <c r="J75" s="2">
        <v>3</v>
      </c>
      <c r="K75" s="2" t="s">
        <v>30</v>
      </c>
      <c r="L75" s="2" t="s">
        <v>180</v>
      </c>
      <c r="M75" s="19">
        <v>177026</v>
      </c>
    </row>
    <row r="76" spans="1:13" x14ac:dyDescent="0.35">
      <c r="A76" s="2">
        <v>25869</v>
      </c>
      <c r="B76" s="16" t="s">
        <v>270</v>
      </c>
      <c r="C76" s="16" t="s">
        <v>271</v>
      </c>
      <c r="D76" s="16" t="s">
        <v>245</v>
      </c>
      <c r="E76" s="2">
        <v>19830901</v>
      </c>
      <c r="F76" s="2" t="s">
        <v>3</v>
      </c>
      <c r="G76" s="2" t="s">
        <v>17</v>
      </c>
      <c r="H76" s="2" t="s">
        <v>18</v>
      </c>
      <c r="I76" s="2" t="s">
        <v>29</v>
      </c>
      <c r="J76" s="2">
        <v>3</v>
      </c>
      <c r="K76" s="2" t="s">
        <v>30</v>
      </c>
      <c r="L76" s="2" t="s">
        <v>246</v>
      </c>
      <c r="M76" s="19">
        <v>124623</v>
      </c>
    </row>
    <row r="77" spans="1:13" x14ac:dyDescent="0.35">
      <c r="A77" s="2">
        <v>26223</v>
      </c>
      <c r="B77" s="16" t="s">
        <v>408</v>
      </c>
      <c r="C77" s="16" t="s">
        <v>144</v>
      </c>
      <c r="D77" s="16" t="s">
        <v>140</v>
      </c>
      <c r="E77" s="2">
        <v>19850503</v>
      </c>
      <c r="F77" s="2" t="s">
        <v>3</v>
      </c>
      <c r="G77" s="2" t="s">
        <v>11</v>
      </c>
      <c r="H77" s="2" t="s">
        <v>12</v>
      </c>
      <c r="I77" s="2" t="s">
        <v>29</v>
      </c>
      <c r="J77" s="2">
        <v>3</v>
      </c>
      <c r="K77" s="2" t="s">
        <v>30</v>
      </c>
      <c r="L77" s="2" t="s">
        <v>104</v>
      </c>
      <c r="M77" s="19">
        <v>432502</v>
      </c>
    </row>
    <row r="78" spans="1:13" x14ac:dyDescent="0.35">
      <c r="A78" s="2">
        <v>26351</v>
      </c>
      <c r="B78" s="16" t="s">
        <v>146</v>
      </c>
      <c r="C78" s="16" t="s">
        <v>144</v>
      </c>
      <c r="D78" s="16" t="s">
        <v>140</v>
      </c>
      <c r="E78" s="2">
        <v>19850801</v>
      </c>
      <c r="F78" s="2" t="s">
        <v>3</v>
      </c>
      <c r="G78" s="2" t="s">
        <v>11</v>
      </c>
      <c r="H78" s="2" t="s">
        <v>12</v>
      </c>
      <c r="I78" s="2" t="s">
        <v>6</v>
      </c>
      <c r="J78" s="2">
        <v>1</v>
      </c>
      <c r="K78" s="2" t="s">
        <v>7</v>
      </c>
      <c r="L78" s="2" t="s">
        <v>104</v>
      </c>
      <c r="M78" s="19">
        <v>53066</v>
      </c>
    </row>
    <row r="79" spans="1:13" x14ac:dyDescent="0.35">
      <c r="A79" s="2">
        <v>26363</v>
      </c>
      <c r="B79" s="16" t="s">
        <v>260</v>
      </c>
      <c r="C79" s="16" t="s">
        <v>257</v>
      </c>
      <c r="D79" s="16" t="s">
        <v>245</v>
      </c>
      <c r="E79" s="2">
        <v>19761001</v>
      </c>
      <c r="F79" s="2" t="s">
        <v>34</v>
      </c>
      <c r="G79" s="2" t="s">
        <v>17</v>
      </c>
      <c r="H79" s="2" t="s">
        <v>18</v>
      </c>
      <c r="I79" s="2" t="s">
        <v>22</v>
      </c>
      <c r="J79" s="2">
        <v>2</v>
      </c>
      <c r="K79" s="2" t="s">
        <v>23</v>
      </c>
      <c r="L79" s="2" t="s">
        <v>246</v>
      </c>
      <c r="M79" s="19">
        <v>333127</v>
      </c>
    </row>
    <row r="80" spans="1:13" x14ac:dyDescent="0.35">
      <c r="A80" s="2">
        <v>26610</v>
      </c>
      <c r="B80" s="16" t="s">
        <v>323</v>
      </c>
      <c r="C80" s="16" t="s">
        <v>257</v>
      </c>
      <c r="D80" s="16" t="s">
        <v>245</v>
      </c>
      <c r="E80" s="2">
        <v>19860318</v>
      </c>
      <c r="F80" s="2" t="s">
        <v>34</v>
      </c>
      <c r="G80" s="2" t="s">
        <v>17</v>
      </c>
      <c r="H80" s="2" t="s">
        <v>18</v>
      </c>
      <c r="I80" s="2" t="s">
        <v>29</v>
      </c>
      <c r="J80" s="2">
        <v>3</v>
      </c>
      <c r="K80" s="2" t="s">
        <v>30</v>
      </c>
      <c r="L80" s="2" t="s">
        <v>246</v>
      </c>
      <c r="M80" s="19">
        <v>2076792</v>
      </c>
    </row>
    <row r="81" spans="1:13" x14ac:dyDescent="0.35">
      <c r="A81" s="2">
        <v>26725</v>
      </c>
      <c r="B81" s="16" t="s">
        <v>229</v>
      </c>
      <c r="C81" s="16" t="s">
        <v>360</v>
      </c>
      <c r="D81" s="16" t="s">
        <v>21</v>
      </c>
      <c r="E81" s="2">
        <v>19860724</v>
      </c>
      <c r="F81" s="2" t="s">
        <v>3</v>
      </c>
      <c r="G81" s="2" t="s">
        <v>17</v>
      </c>
      <c r="H81" s="2" t="s">
        <v>18</v>
      </c>
      <c r="I81" s="2" t="s">
        <v>22</v>
      </c>
      <c r="J81" s="2">
        <v>7</v>
      </c>
      <c r="K81" s="2" t="s">
        <v>628</v>
      </c>
      <c r="L81" s="2" t="s">
        <v>8</v>
      </c>
      <c r="M81" s="19">
        <v>100334</v>
      </c>
    </row>
    <row r="82" spans="1:13" x14ac:dyDescent="0.35">
      <c r="A82" s="2">
        <v>26727</v>
      </c>
      <c r="B82" s="16" t="s">
        <v>409</v>
      </c>
      <c r="C82" s="16" t="s">
        <v>410</v>
      </c>
      <c r="D82" s="16" t="s">
        <v>140</v>
      </c>
      <c r="E82" s="2">
        <v>19860708</v>
      </c>
      <c r="F82" s="2" t="s">
        <v>3</v>
      </c>
      <c r="G82" s="2" t="s">
        <v>17</v>
      </c>
      <c r="H82" s="2" t="s">
        <v>18</v>
      </c>
      <c r="I82" s="2" t="s">
        <v>22</v>
      </c>
      <c r="J82" s="2">
        <v>2</v>
      </c>
      <c r="K82" s="2" t="s">
        <v>23</v>
      </c>
      <c r="L82" s="2" t="s">
        <v>104</v>
      </c>
      <c r="M82" s="19">
        <v>82574</v>
      </c>
    </row>
    <row r="83" spans="1:13" x14ac:dyDescent="0.35">
      <c r="A83" s="2">
        <v>26790</v>
      </c>
      <c r="B83" s="16" t="s">
        <v>411</v>
      </c>
      <c r="C83" s="16" t="s">
        <v>335</v>
      </c>
      <c r="D83" s="16" t="s">
        <v>199</v>
      </c>
      <c r="E83" s="2">
        <v>19860916</v>
      </c>
      <c r="F83" s="2" t="s">
        <v>3</v>
      </c>
      <c r="G83" s="2" t="s">
        <v>11</v>
      </c>
      <c r="H83" s="2" t="s">
        <v>12</v>
      </c>
      <c r="I83" s="2" t="s">
        <v>29</v>
      </c>
      <c r="J83" s="2">
        <v>3</v>
      </c>
      <c r="K83" s="2" t="s">
        <v>30</v>
      </c>
      <c r="L83" s="2" t="s">
        <v>180</v>
      </c>
      <c r="M83" s="19">
        <v>285766</v>
      </c>
    </row>
    <row r="84" spans="1:13" x14ac:dyDescent="0.35">
      <c r="A84" s="2">
        <v>26856</v>
      </c>
      <c r="B84" s="16" t="s">
        <v>153</v>
      </c>
      <c r="C84" s="16" t="s">
        <v>151</v>
      </c>
      <c r="D84" s="16" t="s">
        <v>140</v>
      </c>
      <c r="E84" s="2">
        <v>19861210</v>
      </c>
      <c r="F84" s="2" t="s">
        <v>3</v>
      </c>
      <c r="G84" s="2" t="s">
        <v>17</v>
      </c>
      <c r="H84" s="2" t="s">
        <v>18</v>
      </c>
      <c r="I84" s="2" t="s">
        <v>22</v>
      </c>
      <c r="J84" s="2">
        <v>2</v>
      </c>
      <c r="K84" s="2" t="s">
        <v>23</v>
      </c>
      <c r="L84" s="2" t="s">
        <v>104</v>
      </c>
      <c r="M84" s="19">
        <v>814278</v>
      </c>
    </row>
    <row r="85" spans="1:13" x14ac:dyDescent="0.35">
      <c r="A85" s="2">
        <v>26937</v>
      </c>
      <c r="B85" s="16" t="s">
        <v>147</v>
      </c>
      <c r="C85" s="16" t="s">
        <v>144</v>
      </c>
      <c r="D85" s="16" t="s">
        <v>140</v>
      </c>
      <c r="E85" s="2">
        <v>19870415</v>
      </c>
      <c r="F85" s="2" t="s">
        <v>34</v>
      </c>
      <c r="G85" s="2" t="s">
        <v>11</v>
      </c>
      <c r="H85" s="2" t="s">
        <v>12</v>
      </c>
      <c r="I85" s="2" t="s">
        <v>29</v>
      </c>
      <c r="J85" s="2">
        <v>3</v>
      </c>
      <c r="K85" s="2" t="s">
        <v>30</v>
      </c>
      <c r="L85" s="2" t="s">
        <v>104</v>
      </c>
      <c r="M85" s="19">
        <v>1084899</v>
      </c>
    </row>
    <row r="86" spans="1:13" x14ac:dyDescent="0.35">
      <c r="A86" s="2">
        <v>27026</v>
      </c>
      <c r="B86" s="16" t="s">
        <v>301</v>
      </c>
      <c r="C86" s="16" t="s">
        <v>102</v>
      </c>
      <c r="D86" s="16" t="s">
        <v>103</v>
      </c>
      <c r="E86" s="2">
        <v>19870727</v>
      </c>
      <c r="F86" s="2" t="s">
        <v>3</v>
      </c>
      <c r="G86" s="2" t="s">
        <v>11</v>
      </c>
      <c r="H86" s="2" t="s">
        <v>12</v>
      </c>
      <c r="I86" s="2" t="s">
        <v>11</v>
      </c>
      <c r="J86" s="2">
        <v>4</v>
      </c>
      <c r="K86" s="2" t="s">
        <v>58</v>
      </c>
      <c r="L86" s="2" t="s">
        <v>104</v>
      </c>
      <c r="M86" s="19">
        <v>99750</v>
      </c>
    </row>
    <row r="87" spans="1:13" x14ac:dyDescent="0.35">
      <c r="A87" s="2">
        <v>27074</v>
      </c>
      <c r="B87" s="16" t="s">
        <v>149</v>
      </c>
      <c r="C87" s="16" t="s">
        <v>150</v>
      </c>
      <c r="D87" s="16" t="s">
        <v>140</v>
      </c>
      <c r="E87" s="2">
        <v>19871019</v>
      </c>
      <c r="F87" s="2" t="s">
        <v>3</v>
      </c>
      <c r="G87" s="2" t="s">
        <v>17</v>
      </c>
      <c r="H87" s="2" t="s">
        <v>18</v>
      </c>
      <c r="I87" s="2" t="s">
        <v>29</v>
      </c>
      <c r="J87" s="2">
        <v>3</v>
      </c>
      <c r="K87" s="2" t="s">
        <v>30</v>
      </c>
      <c r="L87" s="2" t="s">
        <v>104</v>
      </c>
      <c r="M87" s="19">
        <v>477797</v>
      </c>
    </row>
    <row r="88" spans="1:13" x14ac:dyDescent="0.35">
      <c r="A88" s="2">
        <v>27150</v>
      </c>
      <c r="B88" s="16" t="s">
        <v>229</v>
      </c>
      <c r="C88" s="16" t="s">
        <v>230</v>
      </c>
      <c r="D88" s="16" t="s">
        <v>231</v>
      </c>
      <c r="E88" s="2">
        <v>19800601</v>
      </c>
      <c r="F88" s="2" t="s">
        <v>34</v>
      </c>
      <c r="G88" s="2" t="s">
        <v>17</v>
      </c>
      <c r="H88" s="2" t="s">
        <v>18</v>
      </c>
      <c r="I88" s="2" t="s">
        <v>22</v>
      </c>
      <c r="J88" s="2">
        <v>2</v>
      </c>
      <c r="K88" s="2" t="s">
        <v>23</v>
      </c>
      <c r="L88" s="2" t="s">
        <v>180</v>
      </c>
      <c r="M88" s="19">
        <v>2750773</v>
      </c>
    </row>
    <row r="89" spans="1:13" x14ac:dyDescent="0.35">
      <c r="A89" s="2">
        <v>27267</v>
      </c>
      <c r="B89" s="16" t="s">
        <v>210</v>
      </c>
      <c r="C89" s="16" t="s">
        <v>211</v>
      </c>
      <c r="D89" s="16" t="s">
        <v>206</v>
      </c>
      <c r="E89" s="2">
        <v>19880620</v>
      </c>
      <c r="F89" s="2" t="s">
        <v>3</v>
      </c>
      <c r="G89" s="2" t="s">
        <v>17</v>
      </c>
      <c r="H89" s="2" t="s">
        <v>18</v>
      </c>
      <c r="I89" s="2" t="s">
        <v>29</v>
      </c>
      <c r="J89" s="2">
        <v>3</v>
      </c>
      <c r="K89" s="2" t="s">
        <v>30</v>
      </c>
      <c r="L89" s="2" t="s">
        <v>180</v>
      </c>
      <c r="M89" s="19">
        <v>184837</v>
      </c>
    </row>
    <row r="90" spans="1:13" x14ac:dyDescent="0.35">
      <c r="A90" s="2">
        <v>27421</v>
      </c>
      <c r="B90" s="16" t="s">
        <v>124</v>
      </c>
      <c r="C90" s="16" t="s">
        <v>403</v>
      </c>
      <c r="D90" s="16" t="s">
        <v>119</v>
      </c>
      <c r="E90" s="2">
        <v>19890112</v>
      </c>
      <c r="F90" s="2" t="s">
        <v>3</v>
      </c>
      <c r="G90" s="2" t="s">
        <v>11</v>
      </c>
      <c r="H90" s="2" t="s">
        <v>12</v>
      </c>
      <c r="I90" s="2" t="s">
        <v>11</v>
      </c>
      <c r="J90" s="2">
        <v>4</v>
      </c>
      <c r="K90" s="2" t="s">
        <v>58</v>
      </c>
      <c r="L90" s="2" t="s">
        <v>104</v>
      </c>
      <c r="M90" s="19">
        <v>83540</v>
      </c>
    </row>
    <row r="91" spans="1:13" x14ac:dyDescent="0.35">
      <c r="A91" s="2">
        <v>27447</v>
      </c>
      <c r="B91" s="16" t="s">
        <v>79</v>
      </c>
      <c r="C91" s="16" t="s">
        <v>74</v>
      </c>
      <c r="D91" s="16" t="s">
        <v>71</v>
      </c>
      <c r="E91" s="2">
        <v>19890208</v>
      </c>
      <c r="F91" s="2" t="s">
        <v>3</v>
      </c>
      <c r="G91" s="2" t="s">
        <v>17</v>
      </c>
      <c r="H91" s="2" t="s">
        <v>18</v>
      </c>
      <c r="I91" s="2" t="s">
        <v>29</v>
      </c>
      <c r="J91" s="2">
        <v>3</v>
      </c>
      <c r="K91" s="2" t="s">
        <v>30</v>
      </c>
      <c r="L91" s="2" t="s">
        <v>72</v>
      </c>
      <c r="M91" s="19">
        <v>525954</v>
      </c>
    </row>
    <row r="92" spans="1:13" x14ac:dyDescent="0.35">
      <c r="A92" s="2">
        <v>28480</v>
      </c>
      <c r="B92" s="16" t="s">
        <v>100</v>
      </c>
      <c r="C92" s="16" t="s">
        <v>99</v>
      </c>
      <c r="D92" s="16" t="s">
        <v>97</v>
      </c>
      <c r="E92" s="2">
        <v>19240101</v>
      </c>
      <c r="F92" s="2" t="s">
        <v>3</v>
      </c>
      <c r="G92" s="2" t="s">
        <v>4</v>
      </c>
      <c r="H92" s="2" t="s">
        <v>5</v>
      </c>
      <c r="I92" s="2" t="s">
        <v>6</v>
      </c>
      <c r="J92" s="2">
        <v>1</v>
      </c>
      <c r="K92" s="2" t="s">
        <v>7</v>
      </c>
      <c r="L92" s="2" t="s">
        <v>72</v>
      </c>
      <c r="M92" s="19">
        <v>21134</v>
      </c>
    </row>
    <row r="93" spans="1:13" x14ac:dyDescent="0.35">
      <c r="A93" s="2">
        <v>29399</v>
      </c>
      <c r="B93" s="16" t="s">
        <v>81</v>
      </c>
      <c r="C93" s="16" t="s">
        <v>74</v>
      </c>
      <c r="D93" s="16" t="s">
        <v>71</v>
      </c>
      <c r="E93" s="2">
        <v>19340101</v>
      </c>
      <c r="F93" s="2" t="s">
        <v>3</v>
      </c>
      <c r="G93" s="2" t="s">
        <v>4</v>
      </c>
      <c r="H93" s="2" t="s">
        <v>5</v>
      </c>
      <c r="I93" s="2" t="s">
        <v>6</v>
      </c>
      <c r="J93" s="2">
        <v>1</v>
      </c>
      <c r="K93" s="2" t="s">
        <v>7</v>
      </c>
      <c r="L93" s="2" t="s">
        <v>72</v>
      </c>
      <c r="M93" s="19">
        <v>120926</v>
      </c>
    </row>
    <row r="94" spans="1:13" x14ac:dyDescent="0.35">
      <c r="A94" s="2">
        <v>30118</v>
      </c>
      <c r="B94" s="16" t="s">
        <v>52</v>
      </c>
      <c r="C94" s="16" t="s">
        <v>50</v>
      </c>
      <c r="D94" s="16" t="s">
        <v>51</v>
      </c>
      <c r="E94" s="2">
        <v>19210101</v>
      </c>
      <c r="F94" s="2" t="s">
        <v>3</v>
      </c>
      <c r="G94" s="2" t="s">
        <v>53</v>
      </c>
      <c r="H94" s="2" t="s">
        <v>18</v>
      </c>
      <c r="I94" s="2" t="s">
        <v>6</v>
      </c>
      <c r="J94" s="2">
        <v>1</v>
      </c>
      <c r="K94" s="2" t="s">
        <v>7</v>
      </c>
      <c r="L94" s="2" t="s">
        <v>8</v>
      </c>
      <c r="M94" s="19">
        <v>63862</v>
      </c>
    </row>
    <row r="95" spans="1:13" x14ac:dyDescent="0.35">
      <c r="A95" s="2">
        <v>30306</v>
      </c>
      <c r="B95" s="16" t="s">
        <v>262</v>
      </c>
      <c r="C95" s="16" t="s">
        <v>257</v>
      </c>
      <c r="D95" s="16" t="s">
        <v>245</v>
      </c>
      <c r="E95" s="2">
        <v>19470226</v>
      </c>
      <c r="F95" s="2" t="s">
        <v>3</v>
      </c>
      <c r="G95" s="2" t="s">
        <v>14</v>
      </c>
      <c r="H95" s="2" t="s">
        <v>5</v>
      </c>
      <c r="I95" s="2" t="s">
        <v>6</v>
      </c>
      <c r="J95" s="2">
        <v>1</v>
      </c>
      <c r="K95" s="2" t="s">
        <v>7</v>
      </c>
      <c r="L95" s="2" t="s">
        <v>246</v>
      </c>
      <c r="M95" s="19">
        <v>356885</v>
      </c>
    </row>
    <row r="96" spans="1:13" x14ac:dyDescent="0.35">
      <c r="A96" s="2">
        <v>30329</v>
      </c>
      <c r="B96" s="16" t="s">
        <v>94</v>
      </c>
      <c r="C96" s="16" t="s">
        <v>92</v>
      </c>
      <c r="D96" s="16" t="s">
        <v>93</v>
      </c>
      <c r="E96" s="2">
        <v>19471101</v>
      </c>
      <c r="F96" s="2" t="s">
        <v>3</v>
      </c>
      <c r="G96" s="2" t="s">
        <v>14</v>
      </c>
      <c r="H96" s="2" t="s">
        <v>5</v>
      </c>
      <c r="I96" s="2" t="s">
        <v>6</v>
      </c>
      <c r="J96" s="2">
        <v>1</v>
      </c>
      <c r="K96" s="2" t="s">
        <v>7</v>
      </c>
      <c r="L96" s="2" t="s">
        <v>72</v>
      </c>
      <c r="M96" s="19">
        <v>20660</v>
      </c>
    </row>
    <row r="97" spans="1:13" x14ac:dyDescent="0.35">
      <c r="A97" s="2">
        <v>30387</v>
      </c>
      <c r="B97" s="16" t="s">
        <v>241</v>
      </c>
      <c r="C97" s="16" t="s">
        <v>242</v>
      </c>
      <c r="D97" s="16" t="s">
        <v>231</v>
      </c>
      <c r="E97" s="2">
        <v>19490117</v>
      </c>
      <c r="F97" s="2" t="s">
        <v>34</v>
      </c>
      <c r="G97" s="2" t="s">
        <v>17</v>
      </c>
      <c r="H97" s="2" t="s">
        <v>18</v>
      </c>
      <c r="I97" s="2" t="s">
        <v>22</v>
      </c>
      <c r="J97" s="2">
        <v>7</v>
      </c>
      <c r="K97" s="2" t="s">
        <v>628</v>
      </c>
      <c r="L97" s="2" t="s">
        <v>180</v>
      </c>
      <c r="M97" s="19">
        <v>16259720</v>
      </c>
    </row>
    <row r="98" spans="1:13" x14ac:dyDescent="0.35">
      <c r="A98" s="2">
        <v>30394</v>
      </c>
      <c r="B98" s="16" t="s">
        <v>217</v>
      </c>
      <c r="C98" s="16" t="s">
        <v>213</v>
      </c>
      <c r="D98" s="16" t="s">
        <v>206</v>
      </c>
      <c r="E98" s="2">
        <v>19480101</v>
      </c>
      <c r="F98" s="2" t="s">
        <v>3</v>
      </c>
      <c r="G98" s="2" t="s">
        <v>14</v>
      </c>
      <c r="H98" s="2" t="s">
        <v>5</v>
      </c>
      <c r="I98" s="2" t="s">
        <v>6</v>
      </c>
      <c r="J98" s="2">
        <v>6</v>
      </c>
      <c r="K98" s="2" t="s">
        <v>627</v>
      </c>
      <c r="L98" s="2" t="s">
        <v>180</v>
      </c>
      <c r="M98" s="19">
        <v>803387</v>
      </c>
    </row>
    <row r="99" spans="1:13" x14ac:dyDescent="0.35">
      <c r="A99" s="2">
        <v>30692</v>
      </c>
      <c r="B99" s="16" t="s">
        <v>293</v>
      </c>
      <c r="C99" s="16" t="s">
        <v>291</v>
      </c>
      <c r="D99" s="16" t="s">
        <v>292</v>
      </c>
      <c r="E99" s="2">
        <v>19530101</v>
      </c>
      <c r="F99" s="2" t="s">
        <v>3</v>
      </c>
      <c r="G99" s="2" t="s">
        <v>4</v>
      </c>
      <c r="H99" s="2" t="s">
        <v>5</v>
      </c>
      <c r="I99" s="2" t="s">
        <v>29</v>
      </c>
      <c r="J99" s="2">
        <v>3</v>
      </c>
      <c r="K99" s="2" t="s">
        <v>30</v>
      </c>
      <c r="L99" s="2" t="s">
        <v>246</v>
      </c>
      <c r="M99" s="19">
        <v>92164</v>
      </c>
    </row>
    <row r="100" spans="1:13" x14ac:dyDescent="0.35">
      <c r="A100" s="2">
        <v>30722</v>
      </c>
      <c r="B100" s="16" t="s">
        <v>288</v>
      </c>
      <c r="C100" s="16" t="s">
        <v>289</v>
      </c>
      <c r="D100" s="16" t="s">
        <v>245</v>
      </c>
      <c r="E100" s="2">
        <v>19541117</v>
      </c>
      <c r="F100" s="2" t="s">
        <v>3</v>
      </c>
      <c r="G100" s="2" t="s">
        <v>14</v>
      </c>
      <c r="H100" s="2" t="s">
        <v>5</v>
      </c>
      <c r="I100" s="2" t="s">
        <v>29</v>
      </c>
      <c r="J100" s="2">
        <v>3</v>
      </c>
      <c r="K100" s="2" t="s">
        <v>30</v>
      </c>
      <c r="L100" s="2" t="s">
        <v>246</v>
      </c>
      <c r="M100" s="19">
        <v>484035</v>
      </c>
    </row>
    <row r="101" spans="1:13" x14ac:dyDescent="0.35">
      <c r="A101" s="2">
        <v>30836</v>
      </c>
      <c r="B101" s="16" t="s">
        <v>324</v>
      </c>
      <c r="C101" s="16" t="s">
        <v>296</v>
      </c>
      <c r="D101" s="16" t="s">
        <v>297</v>
      </c>
      <c r="E101" s="2">
        <v>19210101</v>
      </c>
      <c r="F101" s="2" t="s">
        <v>3</v>
      </c>
      <c r="G101" s="2" t="s">
        <v>14</v>
      </c>
      <c r="H101" s="2" t="s">
        <v>5</v>
      </c>
      <c r="I101" s="2" t="s">
        <v>29</v>
      </c>
      <c r="J101" s="2">
        <v>3</v>
      </c>
      <c r="K101" s="2" t="s">
        <v>30</v>
      </c>
      <c r="L101" s="2" t="s">
        <v>246</v>
      </c>
      <c r="M101" s="19">
        <v>1161787</v>
      </c>
    </row>
    <row r="102" spans="1:13" x14ac:dyDescent="0.35">
      <c r="A102" s="2">
        <v>31027</v>
      </c>
      <c r="B102" s="16" t="s">
        <v>235</v>
      </c>
      <c r="C102" s="16" t="s">
        <v>236</v>
      </c>
      <c r="D102" s="16" t="s">
        <v>231</v>
      </c>
      <c r="E102" s="2">
        <v>19580430</v>
      </c>
      <c r="F102" s="2" t="s">
        <v>34</v>
      </c>
      <c r="G102" s="2" t="s">
        <v>17</v>
      </c>
      <c r="H102" s="2" t="s">
        <v>18</v>
      </c>
      <c r="I102" s="2" t="s">
        <v>22</v>
      </c>
      <c r="J102" s="2">
        <v>7</v>
      </c>
      <c r="K102" s="2" t="s">
        <v>628</v>
      </c>
      <c r="L102" s="2" t="s">
        <v>180</v>
      </c>
      <c r="M102" s="19">
        <v>17864793</v>
      </c>
    </row>
    <row r="103" spans="1:13" x14ac:dyDescent="0.35">
      <c r="A103" s="2">
        <v>31189</v>
      </c>
      <c r="B103" s="16" t="s">
        <v>207</v>
      </c>
      <c r="C103" s="16" t="s">
        <v>205</v>
      </c>
      <c r="D103" s="16" t="s">
        <v>206</v>
      </c>
      <c r="E103" s="2">
        <v>19600331</v>
      </c>
      <c r="F103" s="2" t="s">
        <v>3</v>
      </c>
      <c r="G103" s="2" t="s">
        <v>14</v>
      </c>
      <c r="H103" s="2" t="s">
        <v>5</v>
      </c>
      <c r="I103" s="2" t="s">
        <v>22</v>
      </c>
      <c r="J103" s="2">
        <v>7</v>
      </c>
      <c r="K103" s="2" t="s">
        <v>628</v>
      </c>
      <c r="L103" s="2" t="s">
        <v>180</v>
      </c>
      <c r="M103" s="19">
        <v>628498</v>
      </c>
    </row>
    <row r="104" spans="1:13" x14ac:dyDescent="0.35">
      <c r="A104" s="2">
        <v>31372</v>
      </c>
      <c r="B104" s="16" t="s">
        <v>192</v>
      </c>
      <c r="C104" s="16" t="s">
        <v>190</v>
      </c>
      <c r="D104" s="16" t="s">
        <v>191</v>
      </c>
      <c r="E104" s="2">
        <v>19570101</v>
      </c>
      <c r="F104" s="2" t="s">
        <v>3</v>
      </c>
      <c r="G104" s="2" t="s">
        <v>14</v>
      </c>
      <c r="H104" s="2" t="s">
        <v>5</v>
      </c>
      <c r="I104" s="2" t="s">
        <v>6</v>
      </c>
      <c r="J104" s="2">
        <v>6</v>
      </c>
      <c r="K104" s="2" t="s">
        <v>627</v>
      </c>
      <c r="L104" s="2" t="s">
        <v>180</v>
      </c>
      <c r="M104" s="19">
        <v>70780</v>
      </c>
    </row>
    <row r="105" spans="1:13" x14ac:dyDescent="0.35">
      <c r="A105" s="2">
        <v>31469</v>
      </c>
      <c r="B105" s="16" t="s">
        <v>232</v>
      </c>
      <c r="C105" s="16" t="s">
        <v>240</v>
      </c>
      <c r="D105" s="16" t="s">
        <v>231</v>
      </c>
      <c r="E105" s="2">
        <v>19650325</v>
      </c>
      <c r="F105" s="2" t="s">
        <v>34</v>
      </c>
      <c r="G105" s="2" t="s">
        <v>17</v>
      </c>
      <c r="H105" s="2" t="s">
        <v>18</v>
      </c>
      <c r="I105" s="2" t="s">
        <v>22</v>
      </c>
      <c r="J105" s="2">
        <v>7</v>
      </c>
      <c r="K105" s="2" t="s">
        <v>628</v>
      </c>
      <c r="L105" s="2" t="s">
        <v>180</v>
      </c>
      <c r="M105" s="19">
        <v>5644198</v>
      </c>
    </row>
    <row r="106" spans="1:13" x14ac:dyDescent="0.35">
      <c r="A106" s="2">
        <v>31555</v>
      </c>
      <c r="B106" s="16" t="s">
        <v>184</v>
      </c>
      <c r="C106" s="16" t="s">
        <v>182</v>
      </c>
      <c r="D106" s="16" t="s">
        <v>183</v>
      </c>
      <c r="E106" s="2">
        <v>19680701</v>
      </c>
      <c r="F106" s="2" t="s">
        <v>3</v>
      </c>
      <c r="G106" s="2" t="s">
        <v>14</v>
      </c>
      <c r="H106" s="2" t="s">
        <v>5</v>
      </c>
      <c r="I106" s="2" t="s">
        <v>6</v>
      </c>
      <c r="J106" s="2">
        <v>6</v>
      </c>
      <c r="K106" s="2" t="s">
        <v>627</v>
      </c>
      <c r="L106" s="2" t="s">
        <v>180</v>
      </c>
      <c r="M106" s="19">
        <v>150912</v>
      </c>
    </row>
    <row r="107" spans="1:13" x14ac:dyDescent="0.35">
      <c r="A107" s="2">
        <v>31559</v>
      </c>
      <c r="B107" s="16" t="s">
        <v>227</v>
      </c>
      <c r="C107" s="16" t="s">
        <v>228</v>
      </c>
      <c r="D107" s="16" t="s">
        <v>224</v>
      </c>
      <c r="E107" s="2">
        <v>18900101</v>
      </c>
      <c r="F107" s="2" t="s">
        <v>3</v>
      </c>
      <c r="G107" s="2" t="s">
        <v>4</v>
      </c>
      <c r="H107" s="2" t="s">
        <v>5</v>
      </c>
      <c r="I107" s="2" t="s">
        <v>6</v>
      </c>
      <c r="J107" s="2">
        <v>6</v>
      </c>
      <c r="K107" s="2" t="s">
        <v>627</v>
      </c>
      <c r="L107" s="2" t="s">
        <v>180</v>
      </c>
      <c r="M107" s="19">
        <v>18234</v>
      </c>
    </row>
    <row r="108" spans="1:13" x14ac:dyDescent="0.35">
      <c r="A108" s="2">
        <v>31623</v>
      </c>
      <c r="B108" s="16" t="s">
        <v>380</v>
      </c>
      <c r="C108" s="16" t="s">
        <v>66</v>
      </c>
      <c r="D108" s="16" t="s">
        <v>64</v>
      </c>
      <c r="E108" s="2">
        <v>19290101</v>
      </c>
      <c r="F108" s="2" t="s">
        <v>3</v>
      </c>
      <c r="G108" s="2" t="s">
        <v>4</v>
      </c>
      <c r="H108" s="2" t="s">
        <v>5</v>
      </c>
      <c r="I108" s="2" t="s">
        <v>6</v>
      </c>
      <c r="J108" s="2">
        <v>1</v>
      </c>
      <c r="K108" s="2" t="s">
        <v>7</v>
      </c>
      <c r="L108" s="2" t="s">
        <v>8</v>
      </c>
      <c r="M108" s="19">
        <v>9395</v>
      </c>
    </row>
    <row r="109" spans="1:13" x14ac:dyDescent="0.35">
      <c r="A109" s="2">
        <v>31628</v>
      </c>
      <c r="B109" s="16" t="s">
        <v>395</v>
      </c>
      <c r="C109" s="16" t="s">
        <v>425</v>
      </c>
      <c r="D109" s="16" t="s">
        <v>245</v>
      </c>
      <c r="E109" s="2">
        <v>19720101</v>
      </c>
      <c r="F109" s="2" t="s">
        <v>34</v>
      </c>
      <c r="G109" s="2" t="s">
        <v>25</v>
      </c>
      <c r="H109" s="2" t="s">
        <v>26</v>
      </c>
      <c r="I109" s="2" t="s">
        <v>29</v>
      </c>
      <c r="J109" s="2">
        <v>8</v>
      </c>
      <c r="K109" s="2" t="s">
        <v>629</v>
      </c>
      <c r="L109" s="2" t="s">
        <v>246</v>
      </c>
      <c r="M109" s="19">
        <v>11832943</v>
      </c>
    </row>
    <row r="110" spans="1:13" x14ac:dyDescent="0.35">
      <c r="A110" s="2">
        <v>31762</v>
      </c>
      <c r="B110" s="16" t="s">
        <v>348</v>
      </c>
      <c r="C110" s="16" t="s">
        <v>349</v>
      </c>
      <c r="D110" s="16" t="s">
        <v>140</v>
      </c>
      <c r="E110" s="2">
        <v>19740101</v>
      </c>
      <c r="F110" s="2" t="s">
        <v>3</v>
      </c>
      <c r="G110" s="2" t="s">
        <v>17</v>
      </c>
      <c r="H110" s="2" t="s">
        <v>18</v>
      </c>
      <c r="I110" s="2" t="s">
        <v>22</v>
      </c>
      <c r="J110" s="2">
        <v>2</v>
      </c>
      <c r="K110" s="2" t="s">
        <v>23</v>
      </c>
      <c r="L110" s="2" t="s">
        <v>104</v>
      </c>
      <c r="M110" s="19">
        <v>34915</v>
      </c>
    </row>
    <row r="111" spans="1:13" x14ac:dyDescent="0.35">
      <c r="A111" s="2">
        <v>31823</v>
      </c>
      <c r="B111" s="16" t="s">
        <v>27</v>
      </c>
      <c r="C111" s="16" t="s">
        <v>20</v>
      </c>
      <c r="D111" s="16" t="s">
        <v>21</v>
      </c>
      <c r="E111" s="2">
        <v>19760823</v>
      </c>
      <c r="F111" s="2" t="s">
        <v>3</v>
      </c>
      <c r="G111" s="2" t="s">
        <v>14</v>
      </c>
      <c r="H111" s="2" t="s">
        <v>5</v>
      </c>
      <c r="I111" s="2" t="s">
        <v>22</v>
      </c>
      <c r="J111" s="2">
        <v>2</v>
      </c>
      <c r="K111" s="2" t="s">
        <v>23</v>
      </c>
      <c r="L111" s="2" t="s">
        <v>8</v>
      </c>
      <c r="M111" s="19">
        <v>255204</v>
      </c>
    </row>
    <row r="112" spans="1:13" x14ac:dyDescent="0.35">
      <c r="A112" s="2">
        <v>32049</v>
      </c>
      <c r="B112" s="16" t="s">
        <v>399</v>
      </c>
      <c r="C112" s="16" t="s">
        <v>20</v>
      </c>
      <c r="D112" s="16" t="s">
        <v>21</v>
      </c>
      <c r="E112" s="2">
        <v>19801009</v>
      </c>
      <c r="F112" s="2" t="s">
        <v>34</v>
      </c>
      <c r="G112" s="2" t="s">
        <v>14</v>
      </c>
      <c r="H112" s="2" t="s">
        <v>5</v>
      </c>
      <c r="I112" s="2" t="s">
        <v>22</v>
      </c>
      <c r="J112" s="2">
        <v>7</v>
      </c>
      <c r="K112" s="2" t="s">
        <v>628</v>
      </c>
      <c r="L112" s="2" t="s">
        <v>8</v>
      </c>
      <c r="M112" s="19">
        <v>888791</v>
      </c>
    </row>
    <row r="113" spans="1:13" x14ac:dyDescent="0.35">
      <c r="A113" s="2">
        <v>32185</v>
      </c>
      <c r="B113" s="16" t="s">
        <v>233</v>
      </c>
      <c r="C113" s="16" t="s">
        <v>230</v>
      </c>
      <c r="D113" s="16" t="s">
        <v>231</v>
      </c>
      <c r="E113" s="2">
        <v>19831215</v>
      </c>
      <c r="F113" s="2" t="s">
        <v>34</v>
      </c>
      <c r="G113" s="2" t="s">
        <v>17</v>
      </c>
      <c r="H113" s="2" t="s">
        <v>18</v>
      </c>
      <c r="I113" s="2" t="s">
        <v>22</v>
      </c>
      <c r="J113" s="2">
        <v>2</v>
      </c>
      <c r="K113" s="2" t="s">
        <v>23</v>
      </c>
      <c r="L113" s="2" t="s">
        <v>180</v>
      </c>
      <c r="M113" s="19">
        <v>7364202</v>
      </c>
    </row>
    <row r="114" spans="1:13" x14ac:dyDescent="0.35">
      <c r="A114" s="2">
        <v>32193</v>
      </c>
      <c r="B114" s="16" t="s">
        <v>254</v>
      </c>
      <c r="C114" s="16" t="s">
        <v>255</v>
      </c>
      <c r="D114" s="16" t="s">
        <v>245</v>
      </c>
      <c r="E114" s="2">
        <v>19830101</v>
      </c>
      <c r="F114" s="2" t="s">
        <v>3</v>
      </c>
      <c r="G114" s="2" t="s">
        <v>17</v>
      </c>
      <c r="H114" s="2" t="s">
        <v>18</v>
      </c>
      <c r="I114" s="2" t="s">
        <v>29</v>
      </c>
      <c r="J114" s="2">
        <v>3</v>
      </c>
      <c r="K114" s="2" t="s">
        <v>30</v>
      </c>
      <c r="L114" s="2" t="s">
        <v>246</v>
      </c>
      <c r="M114" s="19">
        <v>285092</v>
      </c>
    </row>
    <row r="115" spans="1:13" x14ac:dyDescent="0.35">
      <c r="A115" s="2">
        <v>32209</v>
      </c>
      <c r="B115" s="16" t="s">
        <v>218</v>
      </c>
      <c r="C115" s="16" t="s">
        <v>213</v>
      </c>
      <c r="D115" s="16" t="s">
        <v>206</v>
      </c>
      <c r="E115" s="2">
        <v>19840427</v>
      </c>
      <c r="F115" s="2" t="s">
        <v>3</v>
      </c>
      <c r="G115" s="2" t="s">
        <v>14</v>
      </c>
      <c r="H115" s="2" t="s">
        <v>5</v>
      </c>
      <c r="I115" s="2" t="s">
        <v>29</v>
      </c>
      <c r="J115" s="2">
        <v>3</v>
      </c>
      <c r="K115" s="2" t="s">
        <v>30</v>
      </c>
      <c r="L115" s="2" t="s">
        <v>180</v>
      </c>
      <c r="M115" s="19">
        <v>166359</v>
      </c>
    </row>
    <row r="116" spans="1:13" x14ac:dyDescent="0.35">
      <c r="A116" s="2">
        <v>32257</v>
      </c>
      <c r="B116" s="16" t="s">
        <v>219</v>
      </c>
      <c r="C116" s="16" t="s">
        <v>213</v>
      </c>
      <c r="D116" s="16" t="s">
        <v>206</v>
      </c>
      <c r="E116" s="2">
        <v>19841129</v>
      </c>
      <c r="F116" s="2" t="s">
        <v>3</v>
      </c>
      <c r="G116" s="2" t="s">
        <v>14</v>
      </c>
      <c r="H116" s="2" t="s">
        <v>5</v>
      </c>
      <c r="I116" s="2" t="s">
        <v>29</v>
      </c>
      <c r="J116" s="2">
        <v>3</v>
      </c>
      <c r="K116" s="2" t="s">
        <v>30</v>
      </c>
      <c r="L116" s="2" t="s">
        <v>180</v>
      </c>
      <c r="M116" s="19">
        <v>236967</v>
      </c>
    </row>
    <row r="117" spans="1:13" x14ac:dyDescent="0.35">
      <c r="A117" s="2">
        <v>32277</v>
      </c>
      <c r="B117" s="16" t="s">
        <v>264</v>
      </c>
      <c r="C117" s="16" t="s">
        <v>257</v>
      </c>
      <c r="D117" s="16" t="s">
        <v>245</v>
      </c>
      <c r="E117" s="2">
        <v>19850226</v>
      </c>
      <c r="F117" s="2" t="s">
        <v>3</v>
      </c>
      <c r="G117" s="2" t="s">
        <v>17</v>
      </c>
      <c r="H117" s="2" t="s">
        <v>18</v>
      </c>
      <c r="I117" s="2" t="s">
        <v>29</v>
      </c>
      <c r="J117" s="2">
        <v>3</v>
      </c>
      <c r="K117" s="2" t="s">
        <v>30</v>
      </c>
      <c r="L117" s="2" t="s">
        <v>246</v>
      </c>
      <c r="M117" s="19">
        <v>84564</v>
      </c>
    </row>
    <row r="118" spans="1:13" x14ac:dyDescent="0.35">
      <c r="A118" s="2">
        <v>32456</v>
      </c>
      <c r="B118" s="16" t="s">
        <v>193</v>
      </c>
      <c r="C118" s="16" t="s">
        <v>190</v>
      </c>
      <c r="D118" s="16" t="s">
        <v>191</v>
      </c>
      <c r="E118" s="2">
        <v>19200404</v>
      </c>
      <c r="F118" s="2" t="s">
        <v>3</v>
      </c>
      <c r="G118" s="2" t="s">
        <v>14</v>
      </c>
      <c r="H118" s="2" t="s">
        <v>5</v>
      </c>
      <c r="I118" s="2" t="s">
        <v>6</v>
      </c>
      <c r="J118" s="2">
        <v>6</v>
      </c>
      <c r="K118" s="2" t="s">
        <v>627</v>
      </c>
      <c r="L118" s="2" t="s">
        <v>180</v>
      </c>
      <c r="M118" s="19">
        <v>7835</v>
      </c>
    </row>
    <row r="119" spans="1:13" x14ac:dyDescent="0.35">
      <c r="A119" s="2">
        <v>33013</v>
      </c>
      <c r="B119" s="16" t="s">
        <v>427</v>
      </c>
      <c r="C119" s="16" t="s">
        <v>428</v>
      </c>
      <c r="D119" s="16" t="s">
        <v>245</v>
      </c>
      <c r="E119" s="2">
        <v>19900725</v>
      </c>
      <c r="F119" s="2" t="s">
        <v>3</v>
      </c>
      <c r="G119" s="2" t="s">
        <v>11</v>
      </c>
      <c r="H119" s="2" t="s">
        <v>12</v>
      </c>
      <c r="I119" s="2" t="s">
        <v>29</v>
      </c>
      <c r="J119" s="2">
        <v>3</v>
      </c>
      <c r="K119" s="2" t="s">
        <v>30</v>
      </c>
      <c r="L119" s="2" t="s">
        <v>246</v>
      </c>
      <c r="M119" s="19">
        <v>50001</v>
      </c>
    </row>
    <row r="120" spans="1:13" x14ac:dyDescent="0.35">
      <c r="A120" s="2">
        <v>33103</v>
      </c>
      <c r="B120" s="16" t="s">
        <v>285</v>
      </c>
      <c r="C120" s="16" t="s">
        <v>281</v>
      </c>
      <c r="D120" s="16" t="s">
        <v>245</v>
      </c>
      <c r="E120" s="2">
        <v>19900608</v>
      </c>
      <c r="F120" s="2" t="s">
        <v>3</v>
      </c>
      <c r="G120" s="2" t="s">
        <v>14</v>
      </c>
      <c r="H120" s="2" t="s">
        <v>5</v>
      </c>
      <c r="I120" s="2" t="s">
        <v>29</v>
      </c>
      <c r="J120" s="2">
        <v>3</v>
      </c>
      <c r="K120" s="2" t="s">
        <v>30</v>
      </c>
      <c r="L120" s="2" t="s">
        <v>246</v>
      </c>
      <c r="M120" s="19">
        <v>403955</v>
      </c>
    </row>
    <row r="121" spans="1:13" x14ac:dyDescent="0.35">
      <c r="A121" s="2">
        <v>33144</v>
      </c>
      <c r="B121" s="16" t="s">
        <v>108</v>
      </c>
      <c r="C121" s="16" t="s">
        <v>106</v>
      </c>
      <c r="D121" s="16" t="s">
        <v>107</v>
      </c>
      <c r="E121" s="2">
        <v>19900928</v>
      </c>
      <c r="F121" s="2" t="s">
        <v>3</v>
      </c>
      <c r="G121" s="2" t="s">
        <v>17</v>
      </c>
      <c r="H121" s="2" t="s">
        <v>18</v>
      </c>
      <c r="I121" s="2" t="s">
        <v>6</v>
      </c>
      <c r="J121" s="2">
        <v>1</v>
      </c>
      <c r="K121" s="2" t="s">
        <v>7</v>
      </c>
      <c r="L121" s="2" t="s">
        <v>104</v>
      </c>
      <c r="M121" s="19">
        <v>24253</v>
      </c>
    </row>
    <row r="122" spans="1:13" x14ac:dyDescent="0.35">
      <c r="A122" s="2">
        <v>33316</v>
      </c>
      <c r="B122" s="16" t="s">
        <v>294</v>
      </c>
      <c r="C122" s="16" t="s">
        <v>291</v>
      </c>
      <c r="D122" s="16" t="s">
        <v>292</v>
      </c>
      <c r="E122" s="2">
        <v>19910111</v>
      </c>
      <c r="F122" s="2" t="s">
        <v>3</v>
      </c>
      <c r="G122" s="2" t="s">
        <v>17</v>
      </c>
      <c r="H122" s="2" t="s">
        <v>18</v>
      </c>
      <c r="I122" s="2" t="s">
        <v>29</v>
      </c>
      <c r="J122" s="2">
        <v>3</v>
      </c>
      <c r="K122" s="2" t="s">
        <v>30</v>
      </c>
      <c r="L122" s="2" t="s">
        <v>246</v>
      </c>
      <c r="M122" s="19">
        <v>157953</v>
      </c>
    </row>
    <row r="123" spans="1:13" x14ac:dyDescent="0.35">
      <c r="A123" s="2">
        <v>33401</v>
      </c>
      <c r="B123" s="16" t="s">
        <v>426</v>
      </c>
      <c r="C123" s="16" t="s">
        <v>279</v>
      </c>
      <c r="D123" s="16" t="s">
        <v>245</v>
      </c>
      <c r="E123" s="2">
        <v>19910515</v>
      </c>
      <c r="F123" s="2" t="s">
        <v>34</v>
      </c>
      <c r="G123" s="2" t="s">
        <v>17</v>
      </c>
      <c r="H123" s="2" t="s">
        <v>18</v>
      </c>
      <c r="I123" s="2" t="s">
        <v>29</v>
      </c>
      <c r="J123" s="2">
        <v>3</v>
      </c>
      <c r="K123" s="2" t="s">
        <v>30</v>
      </c>
      <c r="L123" s="2" t="s">
        <v>246</v>
      </c>
      <c r="M123" s="19">
        <v>376175</v>
      </c>
    </row>
    <row r="124" spans="1:13" x14ac:dyDescent="0.35">
      <c r="A124" s="2">
        <v>33435</v>
      </c>
      <c r="B124" s="16" t="s">
        <v>265</v>
      </c>
      <c r="C124" s="16" t="s">
        <v>257</v>
      </c>
      <c r="D124" s="16" t="s">
        <v>245</v>
      </c>
      <c r="E124" s="2">
        <v>19910612</v>
      </c>
      <c r="F124" s="2" t="s">
        <v>3</v>
      </c>
      <c r="G124" s="2" t="s">
        <v>17</v>
      </c>
      <c r="H124" s="2" t="s">
        <v>18</v>
      </c>
      <c r="I124" s="2" t="s">
        <v>29</v>
      </c>
      <c r="J124" s="2">
        <v>3</v>
      </c>
      <c r="K124" s="2" t="s">
        <v>30</v>
      </c>
      <c r="L124" s="2" t="s">
        <v>246</v>
      </c>
      <c r="M124" s="19">
        <v>821912</v>
      </c>
    </row>
    <row r="125" spans="1:13" x14ac:dyDescent="0.35">
      <c r="A125" s="2">
        <v>33513</v>
      </c>
      <c r="B125" s="16" t="s">
        <v>154</v>
      </c>
      <c r="C125" s="16" t="s">
        <v>155</v>
      </c>
      <c r="D125" s="16" t="s">
        <v>140</v>
      </c>
      <c r="E125" s="2">
        <v>19911024</v>
      </c>
      <c r="F125" s="2" t="s">
        <v>3</v>
      </c>
      <c r="G125" s="2" t="s">
        <v>17</v>
      </c>
      <c r="H125" s="2" t="s">
        <v>18</v>
      </c>
      <c r="I125" s="2" t="s">
        <v>29</v>
      </c>
      <c r="J125" s="2">
        <v>3</v>
      </c>
      <c r="K125" s="2" t="s">
        <v>30</v>
      </c>
      <c r="L125" s="2" t="s">
        <v>104</v>
      </c>
      <c r="M125" s="19">
        <v>295864</v>
      </c>
    </row>
    <row r="126" spans="1:13" x14ac:dyDescent="0.35">
      <c r="A126" s="2">
        <v>33519</v>
      </c>
      <c r="B126" s="16" t="s">
        <v>15</v>
      </c>
      <c r="C126" s="16" t="s">
        <v>16</v>
      </c>
      <c r="D126" s="16" t="s">
        <v>2</v>
      </c>
      <c r="E126" s="2">
        <v>19911011</v>
      </c>
      <c r="F126" s="2" t="s">
        <v>3</v>
      </c>
      <c r="G126" s="2" t="s">
        <v>17</v>
      </c>
      <c r="H126" s="2" t="s">
        <v>18</v>
      </c>
      <c r="I126" s="2" t="s">
        <v>6</v>
      </c>
      <c r="J126" s="2">
        <v>1</v>
      </c>
      <c r="K126" s="2" t="s">
        <v>7</v>
      </c>
      <c r="L126" s="2" t="s">
        <v>8</v>
      </c>
      <c r="M126" s="19">
        <v>83875</v>
      </c>
    </row>
    <row r="127" spans="1:13" x14ac:dyDescent="0.35">
      <c r="A127" s="2">
        <v>33539</v>
      </c>
      <c r="B127" s="16" t="s">
        <v>266</v>
      </c>
      <c r="C127" s="16" t="s">
        <v>257</v>
      </c>
      <c r="D127" s="16" t="s">
        <v>245</v>
      </c>
      <c r="E127" s="2">
        <v>19911223</v>
      </c>
      <c r="F127" s="2" t="s">
        <v>3</v>
      </c>
      <c r="G127" s="2" t="s">
        <v>17</v>
      </c>
      <c r="H127" s="2" t="s">
        <v>18</v>
      </c>
      <c r="I127" s="2" t="s">
        <v>29</v>
      </c>
      <c r="J127" s="2">
        <v>3</v>
      </c>
      <c r="K127" s="2" t="s">
        <v>30</v>
      </c>
      <c r="L127" s="2" t="s">
        <v>246</v>
      </c>
      <c r="M127" s="19">
        <v>1542688</v>
      </c>
    </row>
    <row r="128" spans="1:13" x14ac:dyDescent="0.35">
      <c r="A128" s="2">
        <v>33568</v>
      </c>
      <c r="B128" s="16" t="s">
        <v>225</v>
      </c>
      <c r="C128" s="16" t="s">
        <v>223</v>
      </c>
      <c r="D128" s="16" t="s">
        <v>224</v>
      </c>
      <c r="E128" s="2">
        <v>19920323</v>
      </c>
      <c r="F128" s="2" t="s">
        <v>3</v>
      </c>
      <c r="G128" s="2" t="s">
        <v>17</v>
      </c>
      <c r="H128" s="2" t="s">
        <v>18</v>
      </c>
      <c r="I128" s="2" t="s">
        <v>6</v>
      </c>
      <c r="J128" s="2">
        <v>1</v>
      </c>
      <c r="K128" s="2" t="s">
        <v>7</v>
      </c>
      <c r="L128" s="2" t="s">
        <v>180</v>
      </c>
      <c r="M128" s="19">
        <v>75239</v>
      </c>
    </row>
    <row r="129" spans="1:13" x14ac:dyDescent="0.35">
      <c r="A129" s="2">
        <v>33616</v>
      </c>
      <c r="B129" s="16" t="s">
        <v>453</v>
      </c>
      <c r="C129" s="16" t="s">
        <v>114</v>
      </c>
      <c r="D129" s="16" t="s">
        <v>17</v>
      </c>
      <c r="E129" s="2">
        <v>19920701</v>
      </c>
      <c r="F129" s="2" t="s">
        <v>3</v>
      </c>
      <c r="G129" s="2" t="s">
        <v>25</v>
      </c>
      <c r="H129" s="2" t="s">
        <v>26</v>
      </c>
      <c r="I129" s="2" t="s">
        <v>22</v>
      </c>
      <c r="J129" s="2">
        <v>2</v>
      </c>
      <c r="K129" s="2" t="s">
        <v>23</v>
      </c>
      <c r="L129" s="2" t="s">
        <v>104</v>
      </c>
      <c r="M129" s="19">
        <v>144232</v>
      </c>
    </row>
    <row r="130" spans="1:13" x14ac:dyDescent="0.35">
      <c r="A130" s="2">
        <v>33708</v>
      </c>
      <c r="B130" s="16" t="s">
        <v>82</v>
      </c>
      <c r="C130" s="16" t="s">
        <v>74</v>
      </c>
      <c r="D130" s="16" t="s">
        <v>71</v>
      </c>
      <c r="E130" s="2">
        <v>19921026</v>
      </c>
      <c r="F130" s="2" t="s">
        <v>3</v>
      </c>
      <c r="G130" s="2" t="s">
        <v>17</v>
      </c>
      <c r="H130" s="2" t="s">
        <v>18</v>
      </c>
      <c r="I130" s="2" t="s">
        <v>29</v>
      </c>
      <c r="J130" s="2">
        <v>3</v>
      </c>
      <c r="K130" s="2" t="s">
        <v>30</v>
      </c>
      <c r="L130" s="2" t="s">
        <v>72</v>
      </c>
      <c r="M130" s="19">
        <v>170057</v>
      </c>
    </row>
    <row r="131" spans="1:13" x14ac:dyDescent="0.35">
      <c r="A131" s="2">
        <v>33872</v>
      </c>
      <c r="B131" s="16" t="s">
        <v>28</v>
      </c>
      <c r="C131" s="16" t="s">
        <v>20</v>
      </c>
      <c r="D131" s="16" t="s">
        <v>21</v>
      </c>
      <c r="E131" s="2">
        <v>19940120</v>
      </c>
      <c r="F131" s="2" t="s">
        <v>3</v>
      </c>
      <c r="G131" s="2" t="s">
        <v>17</v>
      </c>
      <c r="H131" s="2" t="s">
        <v>18</v>
      </c>
      <c r="I131" s="2" t="s">
        <v>29</v>
      </c>
      <c r="J131" s="2">
        <v>3</v>
      </c>
      <c r="K131" s="2" t="s">
        <v>30</v>
      </c>
      <c r="L131" s="2" t="s">
        <v>8</v>
      </c>
      <c r="M131" s="19">
        <v>85028</v>
      </c>
    </row>
    <row r="132" spans="1:13" x14ac:dyDescent="0.35">
      <c r="A132" s="2">
        <v>33933</v>
      </c>
      <c r="B132" s="16" t="s">
        <v>109</v>
      </c>
      <c r="C132" s="16" t="s">
        <v>106</v>
      </c>
      <c r="D132" s="16" t="s">
        <v>107</v>
      </c>
      <c r="E132" s="2">
        <v>19940909</v>
      </c>
      <c r="F132" s="2" t="s">
        <v>3</v>
      </c>
      <c r="G132" s="2" t="s">
        <v>14</v>
      </c>
      <c r="H132" s="2" t="s">
        <v>5</v>
      </c>
      <c r="I132" s="2" t="s">
        <v>6</v>
      </c>
      <c r="J132" s="2">
        <v>1</v>
      </c>
      <c r="K132" s="2" t="s">
        <v>7</v>
      </c>
      <c r="L132" s="2" t="s">
        <v>104</v>
      </c>
      <c r="M132" s="19">
        <v>81077</v>
      </c>
    </row>
    <row r="133" spans="1:13" x14ac:dyDescent="0.35">
      <c r="A133" s="2">
        <v>33938</v>
      </c>
      <c r="B133" s="16" t="s">
        <v>40</v>
      </c>
      <c r="C133" s="16" t="s">
        <v>38</v>
      </c>
      <c r="D133" s="16" t="s">
        <v>39</v>
      </c>
      <c r="E133" s="2">
        <v>19941003</v>
      </c>
      <c r="F133" s="2" t="s">
        <v>3</v>
      </c>
      <c r="G133" s="2" t="s">
        <v>17</v>
      </c>
      <c r="H133" s="2" t="s">
        <v>18</v>
      </c>
      <c r="I133" s="2" t="s">
        <v>6</v>
      </c>
      <c r="J133" s="2">
        <v>1</v>
      </c>
      <c r="K133" s="2" t="s">
        <v>7</v>
      </c>
      <c r="L133" s="2" t="s">
        <v>8</v>
      </c>
      <c r="M133" s="19">
        <v>272278</v>
      </c>
    </row>
    <row r="134" spans="1:13" x14ac:dyDescent="0.35">
      <c r="A134" s="2">
        <v>33964</v>
      </c>
      <c r="B134" s="16" t="s">
        <v>461</v>
      </c>
      <c r="C134" s="16" t="s">
        <v>462</v>
      </c>
      <c r="D134" s="16" t="s">
        <v>463</v>
      </c>
      <c r="E134" s="2">
        <v>19941230</v>
      </c>
      <c r="F134" s="2" t="s">
        <v>3</v>
      </c>
      <c r="G134" s="2" t="s">
        <v>17</v>
      </c>
      <c r="H134" s="2" t="s">
        <v>18</v>
      </c>
      <c r="I134" s="2" t="s">
        <v>6</v>
      </c>
      <c r="J134" s="2">
        <v>6</v>
      </c>
      <c r="K134" s="2" t="s">
        <v>627</v>
      </c>
      <c r="L134" s="2" t="s">
        <v>180</v>
      </c>
      <c r="M134" s="19">
        <v>58087</v>
      </c>
    </row>
    <row r="135" spans="1:13" x14ac:dyDescent="0.35">
      <c r="A135" s="2">
        <v>34010</v>
      </c>
      <c r="B135" s="16" t="s">
        <v>250</v>
      </c>
      <c r="C135" s="16" t="s">
        <v>251</v>
      </c>
      <c r="D135" s="16" t="s">
        <v>245</v>
      </c>
      <c r="E135" s="2">
        <v>19950503</v>
      </c>
      <c r="F135" s="2" t="s">
        <v>3</v>
      </c>
      <c r="G135" s="2" t="s">
        <v>17</v>
      </c>
      <c r="H135" s="2" t="s">
        <v>18</v>
      </c>
      <c r="I135" s="2" t="s">
        <v>29</v>
      </c>
      <c r="J135" s="2">
        <v>8</v>
      </c>
      <c r="K135" s="2" t="s">
        <v>629</v>
      </c>
      <c r="L135" s="2" t="s">
        <v>246</v>
      </c>
      <c r="M135" s="19">
        <v>381786</v>
      </c>
    </row>
    <row r="136" spans="1:13" x14ac:dyDescent="0.35">
      <c r="A136" s="2">
        <v>34046</v>
      </c>
      <c r="B136" s="16" t="s">
        <v>44</v>
      </c>
      <c r="C136" s="16" t="s">
        <v>45</v>
      </c>
      <c r="D136" s="16" t="s">
        <v>39</v>
      </c>
      <c r="E136" s="2">
        <v>19950818</v>
      </c>
      <c r="F136" s="2" t="s">
        <v>3</v>
      </c>
      <c r="G136" s="2" t="s">
        <v>17</v>
      </c>
      <c r="H136" s="2" t="s">
        <v>18</v>
      </c>
      <c r="I136" s="2" t="s">
        <v>29</v>
      </c>
      <c r="J136" s="2">
        <v>3</v>
      </c>
      <c r="K136" s="2" t="s">
        <v>30</v>
      </c>
      <c r="L136" s="2" t="s">
        <v>8</v>
      </c>
      <c r="M136" s="19">
        <v>115872</v>
      </c>
    </row>
    <row r="137" spans="1:13" x14ac:dyDescent="0.35">
      <c r="A137" s="2">
        <v>34052</v>
      </c>
      <c r="B137" s="16" t="s">
        <v>95</v>
      </c>
      <c r="C137" s="16" t="s">
        <v>96</v>
      </c>
      <c r="D137" s="16" t="s">
        <v>97</v>
      </c>
      <c r="E137" s="2">
        <v>19950821</v>
      </c>
      <c r="F137" s="2" t="s">
        <v>3</v>
      </c>
      <c r="G137" s="2" t="s">
        <v>17</v>
      </c>
      <c r="H137" s="2" t="s">
        <v>18</v>
      </c>
      <c r="I137" s="2" t="s">
        <v>11</v>
      </c>
      <c r="J137" s="2">
        <v>4</v>
      </c>
      <c r="K137" s="2" t="s">
        <v>58</v>
      </c>
      <c r="L137" s="2" t="s">
        <v>72</v>
      </c>
      <c r="M137" s="19">
        <v>102151</v>
      </c>
    </row>
    <row r="138" spans="1:13" x14ac:dyDescent="0.35">
      <c r="A138" s="2">
        <v>34089</v>
      </c>
      <c r="B138" s="16" t="s">
        <v>83</v>
      </c>
      <c r="C138" s="16" t="s">
        <v>74</v>
      </c>
      <c r="D138" s="16" t="s">
        <v>71</v>
      </c>
      <c r="E138" s="2">
        <v>19951109</v>
      </c>
      <c r="F138" s="2" t="s">
        <v>3</v>
      </c>
      <c r="G138" s="2" t="s">
        <v>25</v>
      </c>
      <c r="H138" s="2" t="s">
        <v>26</v>
      </c>
      <c r="I138" s="2" t="s">
        <v>29</v>
      </c>
      <c r="J138" s="2">
        <v>3</v>
      </c>
      <c r="K138" s="2" t="s">
        <v>30</v>
      </c>
      <c r="L138" s="2" t="s">
        <v>72</v>
      </c>
      <c r="M138" s="19">
        <v>150839</v>
      </c>
    </row>
    <row r="139" spans="1:13" x14ac:dyDescent="0.35">
      <c r="A139" s="2">
        <v>34110</v>
      </c>
      <c r="B139" s="16" t="s">
        <v>378</v>
      </c>
      <c r="C139" s="16" t="s">
        <v>379</v>
      </c>
      <c r="D139" s="16" t="s">
        <v>39</v>
      </c>
      <c r="E139" s="2">
        <v>19951227</v>
      </c>
      <c r="F139" s="2" t="s">
        <v>3</v>
      </c>
      <c r="G139" s="2" t="s">
        <v>11</v>
      </c>
      <c r="H139" s="2" t="s">
        <v>12</v>
      </c>
      <c r="I139" s="2" t="s">
        <v>29</v>
      </c>
      <c r="J139" s="2">
        <v>3</v>
      </c>
      <c r="K139" s="2" t="s">
        <v>30</v>
      </c>
      <c r="L139" s="2" t="s">
        <v>8</v>
      </c>
      <c r="M139" s="19">
        <v>316264</v>
      </c>
    </row>
    <row r="140" spans="1:13" x14ac:dyDescent="0.35">
      <c r="A140" s="2">
        <v>34112</v>
      </c>
      <c r="B140" s="16" t="s">
        <v>89</v>
      </c>
      <c r="C140" s="16" t="s">
        <v>102</v>
      </c>
      <c r="D140" s="16" t="s">
        <v>103</v>
      </c>
      <c r="E140" s="2">
        <v>19951229</v>
      </c>
      <c r="F140" s="2" t="s">
        <v>3</v>
      </c>
      <c r="G140" s="2" t="s">
        <v>25</v>
      </c>
      <c r="H140" s="2" t="s">
        <v>26</v>
      </c>
      <c r="I140" s="2" t="s">
        <v>29</v>
      </c>
      <c r="J140" s="2">
        <v>3</v>
      </c>
      <c r="K140" s="2" t="s">
        <v>30</v>
      </c>
      <c r="L140" s="2" t="s">
        <v>104</v>
      </c>
      <c r="M140" s="19">
        <v>93340</v>
      </c>
    </row>
    <row r="141" spans="1:13" x14ac:dyDescent="0.35">
      <c r="A141" s="2">
        <v>34146</v>
      </c>
      <c r="B141" s="16" t="s">
        <v>321</v>
      </c>
      <c r="C141" s="16" t="s">
        <v>174</v>
      </c>
      <c r="D141" s="16" t="s">
        <v>170</v>
      </c>
      <c r="E141" s="2">
        <v>19960315</v>
      </c>
      <c r="F141" s="2" t="s">
        <v>3</v>
      </c>
      <c r="G141" s="2" t="s">
        <v>17</v>
      </c>
      <c r="H141" s="2" t="s">
        <v>18</v>
      </c>
      <c r="I141" s="2" t="s">
        <v>11</v>
      </c>
      <c r="J141" s="2">
        <v>4</v>
      </c>
      <c r="K141" s="2" t="s">
        <v>58</v>
      </c>
      <c r="L141" s="2" t="s">
        <v>164</v>
      </c>
      <c r="M141" s="19">
        <v>67483</v>
      </c>
    </row>
    <row r="142" spans="1:13" x14ac:dyDescent="0.35">
      <c r="A142" s="2">
        <v>34270</v>
      </c>
      <c r="B142" s="16" t="s">
        <v>200</v>
      </c>
      <c r="C142" s="16" t="s">
        <v>201</v>
      </c>
      <c r="D142" s="16" t="s">
        <v>199</v>
      </c>
      <c r="E142" s="2">
        <v>19970115</v>
      </c>
      <c r="F142" s="2" t="s">
        <v>3</v>
      </c>
      <c r="G142" s="2" t="s">
        <v>17</v>
      </c>
      <c r="H142" s="2" t="s">
        <v>18</v>
      </c>
      <c r="I142" s="2" t="s">
        <v>22</v>
      </c>
      <c r="J142" s="2">
        <v>2</v>
      </c>
      <c r="K142" s="2" t="s">
        <v>23</v>
      </c>
      <c r="L142" s="2" t="s">
        <v>180</v>
      </c>
      <c r="M142" s="19">
        <v>204513</v>
      </c>
    </row>
    <row r="143" spans="1:13" x14ac:dyDescent="0.35">
      <c r="A143" s="2">
        <v>34308</v>
      </c>
      <c r="B143" s="16" t="s">
        <v>342</v>
      </c>
      <c r="C143" s="16" t="s">
        <v>343</v>
      </c>
      <c r="D143" s="16" t="s">
        <v>344</v>
      </c>
      <c r="E143" s="2">
        <v>19970106</v>
      </c>
      <c r="F143" s="2" t="s">
        <v>3</v>
      </c>
      <c r="G143" s="2" t="s">
        <v>17</v>
      </c>
      <c r="H143" s="2" t="s">
        <v>18</v>
      </c>
      <c r="I143" s="2" t="s">
        <v>6</v>
      </c>
      <c r="J143" s="2">
        <v>6</v>
      </c>
      <c r="K143" s="2" t="s">
        <v>627</v>
      </c>
      <c r="L143" s="2" t="s">
        <v>72</v>
      </c>
      <c r="M143" s="19">
        <v>32217</v>
      </c>
    </row>
    <row r="144" spans="1:13" x14ac:dyDescent="0.35">
      <c r="A144" s="2">
        <v>34319</v>
      </c>
      <c r="B144" s="16" t="s">
        <v>318</v>
      </c>
      <c r="C144" s="16" t="s">
        <v>144</v>
      </c>
      <c r="D144" s="16" t="s">
        <v>140</v>
      </c>
      <c r="E144" s="2">
        <v>19971103</v>
      </c>
      <c r="F144" s="2" t="s">
        <v>3</v>
      </c>
      <c r="G144" s="2" t="s">
        <v>11</v>
      </c>
      <c r="H144" s="2" t="s">
        <v>12</v>
      </c>
      <c r="I144" s="2" t="s">
        <v>29</v>
      </c>
      <c r="J144" s="2">
        <v>3</v>
      </c>
      <c r="K144" s="2" t="s">
        <v>30</v>
      </c>
      <c r="L144" s="2" t="s">
        <v>104</v>
      </c>
      <c r="M144" s="19">
        <v>305550</v>
      </c>
    </row>
    <row r="145" spans="1:13" x14ac:dyDescent="0.35">
      <c r="A145" s="2">
        <v>34334</v>
      </c>
      <c r="B145" s="16" t="s">
        <v>84</v>
      </c>
      <c r="C145" s="16" t="s">
        <v>74</v>
      </c>
      <c r="D145" s="16" t="s">
        <v>71</v>
      </c>
      <c r="E145" s="2">
        <v>19970129</v>
      </c>
      <c r="F145" s="2" t="s">
        <v>3</v>
      </c>
      <c r="G145" s="2" t="s">
        <v>17</v>
      </c>
      <c r="H145" s="2" t="s">
        <v>18</v>
      </c>
      <c r="I145" s="2" t="s">
        <v>29</v>
      </c>
      <c r="J145" s="2">
        <v>3</v>
      </c>
      <c r="K145" s="2" t="s">
        <v>30</v>
      </c>
      <c r="L145" s="2" t="s">
        <v>72</v>
      </c>
      <c r="M145" s="19">
        <v>83111</v>
      </c>
    </row>
    <row r="146" spans="1:13" x14ac:dyDescent="0.35">
      <c r="A146" s="2">
        <v>34496</v>
      </c>
      <c r="B146" s="16" t="s">
        <v>336</v>
      </c>
      <c r="C146" s="16" t="s">
        <v>337</v>
      </c>
      <c r="D146" s="16" t="s">
        <v>245</v>
      </c>
      <c r="E146" s="2">
        <v>19970520</v>
      </c>
      <c r="F146" s="2" t="s">
        <v>3</v>
      </c>
      <c r="G146" s="2" t="s">
        <v>17</v>
      </c>
      <c r="H146" s="2" t="s">
        <v>18</v>
      </c>
      <c r="I146" s="2" t="s">
        <v>29</v>
      </c>
      <c r="J146" s="2">
        <v>8</v>
      </c>
      <c r="K146" s="2" t="s">
        <v>629</v>
      </c>
      <c r="L146" s="2" t="s">
        <v>246</v>
      </c>
      <c r="M146" s="19">
        <v>427213</v>
      </c>
    </row>
    <row r="147" spans="1:13" x14ac:dyDescent="0.35">
      <c r="A147" s="2">
        <v>34643</v>
      </c>
      <c r="B147" s="16" t="s">
        <v>435</v>
      </c>
      <c r="C147" s="16" t="s">
        <v>20</v>
      </c>
      <c r="D147" s="16" t="s">
        <v>21</v>
      </c>
      <c r="E147" s="2">
        <v>19990315</v>
      </c>
      <c r="F147" s="2" t="s">
        <v>3</v>
      </c>
      <c r="G147" s="2" t="s">
        <v>17</v>
      </c>
      <c r="H147" s="2" t="s">
        <v>18</v>
      </c>
      <c r="I147" s="2" t="s">
        <v>22</v>
      </c>
      <c r="J147" s="2">
        <v>7</v>
      </c>
      <c r="K147" s="2" t="s">
        <v>628</v>
      </c>
      <c r="L147" s="2" t="s">
        <v>8</v>
      </c>
      <c r="M147" s="19">
        <v>157773</v>
      </c>
    </row>
    <row r="148" spans="1:13" x14ac:dyDescent="0.35">
      <c r="A148" s="2">
        <v>34656</v>
      </c>
      <c r="B148" s="16" t="s">
        <v>148</v>
      </c>
      <c r="C148" s="16" t="s">
        <v>144</v>
      </c>
      <c r="D148" s="16" t="s">
        <v>140</v>
      </c>
      <c r="E148" s="2">
        <v>19980518</v>
      </c>
      <c r="F148" s="2" t="s">
        <v>3</v>
      </c>
      <c r="G148" s="2" t="s">
        <v>11</v>
      </c>
      <c r="H148" s="2" t="s">
        <v>12</v>
      </c>
      <c r="I148" s="2" t="s">
        <v>29</v>
      </c>
      <c r="J148" s="2">
        <v>3</v>
      </c>
      <c r="K148" s="2" t="s">
        <v>30</v>
      </c>
      <c r="L148" s="2" t="s">
        <v>104</v>
      </c>
      <c r="M148" s="19">
        <v>492982</v>
      </c>
    </row>
    <row r="149" spans="1:13" x14ac:dyDescent="0.35">
      <c r="A149" s="2">
        <v>34658</v>
      </c>
      <c r="B149" s="16" t="s">
        <v>341</v>
      </c>
      <c r="C149" s="16" t="s">
        <v>74</v>
      </c>
      <c r="D149" s="16" t="s">
        <v>71</v>
      </c>
      <c r="E149" s="2">
        <v>20000131</v>
      </c>
      <c r="F149" s="2" t="s">
        <v>3</v>
      </c>
      <c r="G149" s="2" t="s">
        <v>17</v>
      </c>
      <c r="H149" s="2" t="s">
        <v>18</v>
      </c>
      <c r="I149" s="2" t="s">
        <v>29</v>
      </c>
      <c r="J149" s="2">
        <v>3</v>
      </c>
      <c r="K149" s="2" t="s">
        <v>30</v>
      </c>
      <c r="L149" s="2" t="s">
        <v>72</v>
      </c>
      <c r="M149" s="19">
        <v>72266</v>
      </c>
    </row>
    <row r="150" spans="1:13" x14ac:dyDescent="0.35">
      <c r="A150" s="2">
        <v>34692</v>
      </c>
      <c r="B150" s="16" t="s">
        <v>274</v>
      </c>
      <c r="C150" s="16" t="s">
        <v>275</v>
      </c>
      <c r="D150" s="16" t="s">
        <v>245</v>
      </c>
      <c r="E150" s="2">
        <v>19980710</v>
      </c>
      <c r="F150" s="2" t="s">
        <v>3</v>
      </c>
      <c r="G150" s="2" t="s">
        <v>11</v>
      </c>
      <c r="H150" s="2" t="s">
        <v>12</v>
      </c>
      <c r="I150" s="2" t="s">
        <v>11</v>
      </c>
      <c r="J150" s="2">
        <v>4</v>
      </c>
      <c r="K150" s="2" t="s">
        <v>58</v>
      </c>
      <c r="L150" s="2" t="s">
        <v>246</v>
      </c>
      <c r="M150" s="19">
        <v>288409</v>
      </c>
    </row>
    <row r="151" spans="1:13" x14ac:dyDescent="0.35">
      <c r="A151" s="2">
        <v>34759</v>
      </c>
      <c r="B151" s="16" t="s">
        <v>226</v>
      </c>
      <c r="C151" s="16" t="s">
        <v>223</v>
      </c>
      <c r="D151" s="16" t="s">
        <v>224</v>
      </c>
      <c r="E151" s="2">
        <v>19990609</v>
      </c>
      <c r="F151" s="2" t="s">
        <v>3</v>
      </c>
      <c r="G151" s="2" t="s">
        <v>25</v>
      </c>
      <c r="H151" s="2" t="s">
        <v>26</v>
      </c>
      <c r="I151" s="2" t="s">
        <v>29</v>
      </c>
      <c r="J151" s="2">
        <v>3</v>
      </c>
      <c r="K151" s="2" t="s">
        <v>30</v>
      </c>
      <c r="L151" s="2" t="s">
        <v>180</v>
      </c>
      <c r="M151" s="19">
        <v>80790</v>
      </c>
    </row>
    <row r="152" spans="1:13" x14ac:dyDescent="0.35">
      <c r="A152" s="2">
        <v>34818</v>
      </c>
      <c r="B152" s="16" t="s">
        <v>101</v>
      </c>
      <c r="C152" s="16" t="s">
        <v>99</v>
      </c>
      <c r="D152" s="16" t="s">
        <v>97</v>
      </c>
      <c r="E152" s="2">
        <v>19990729</v>
      </c>
      <c r="F152" s="2" t="s">
        <v>3</v>
      </c>
      <c r="G152" s="2" t="s">
        <v>25</v>
      </c>
      <c r="H152" s="2" t="s">
        <v>26</v>
      </c>
      <c r="I152" s="2" t="s">
        <v>6</v>
      </c>
      <c r="J152" s="2">
        <v>6</v>
      </c>
      <c r="K152" s="2" t="s">
        <v>627</v>
      </c>
      <c r="L152" s="2" t="s">
        <v>72</v>
      </c>
      <c r="M152" s="19">
        <v>185189</v>
      </c>
    </row>
    <row r="153" spans="1:13" x14ac:dyDescent="0.35">
      <c r="A153" s="2">
        <v>34919</v>
      </c>
      <c r="B153" s="16" t="s">
        <v>345</v>
      </c>
      <c r="C153" s="16" t="s">
        <v>92</v>
      </c>
      <c r="D153" s="16" t="s">
        <v>93</v>
      </c>
      <c r="E153" s="2">
        <v>19981214</v>
      </c>
      <c r="F153" s="2" t="s">
        <v>34</v>
      </c>
      <c r="G153" s="2" t="s">
        <v>17</v>
      </c>
      <c r="H153" s="2" t="s">
        <v>18</v>
      </c>
      <c r="I153" s="2" t="s">
        <v>6</v>
      </c>
      <c r="J153" s="2">
        <v>6</v>
      </c>
      <c r="K153" s="2" t="s">
        <v>627</v>
      </c>
      <c r="L153" s="2" t="s">
        <v>72</v>
      </c>
      <c r="M153" s="19">
        <v>112981</v>
      </c>
    </row>
    <row r="154" spans="1:13" x14ac:dyDescent="0.35">
      <c r="A154" s="2">
        <v>34967</v>
      </c>
      <c r="B154" s="16" t="s">
        <v>221</v>
      </c>
      <c r="C154" s="16" t="s">
        <v>213</v>
      </c>
      <c r="D154" s="16" t="s">
        <v>206</v>
      </c>
      <c r="E154" s="2">
        <v>19990102</v>
      </c>
      <c r="F154" s="2" t="s">
        <v>34</v>
      </c>
      <c r="G154" s="2" t="s">
        <v>25</v>
      </c>
      <c r="H154" s="2" t="s">
        <v>26</v>
      </c>
      <c r="I154" s="2" t="s">
        <v>22</v>
      </c>
      <c r="J154" s="2">
        <v>7</v>
      </c>
      <c r="K154" s="2" t="s">
        <v>628</v>
      </c>
      <c r="L154" s="2" t="s">
        <v>180</v>
      </c>
      <c r="M154" s="19">
        <v>13358340</v>
      </c>
    </row>
    <row r="155" spans="1:13" x14ac:dyDescent="0.35">
      <c r="A155" s="2">
        <v>34968</v>
      </c>
      <c r="B155" s="16" t="s">
        <v>234</v>
      </c>
      <c r="C155" s="16" t="s">
        <v>230</v>
      </c>
      <c r="D155" s="16" t="s">
        <v>231</v>
      </c>
      <c r="E155" s="2">
        <v>19990102</v>
      </c>
      <c r="F155" s="2" t="s">
        <v>34</v>
      </c>
      <c r="G155" s="2" t="s">
        <v>25</v>
      </c>
      <c r="H155" s="2" t="s">
        <v>26</v>
      </c>
      <c r="I155" s="2" t="s">
        <v>22</v>
      </c>
      <c r="J155" s="2">
        <v>7</v>
      </c>
      <c r="K155" s="2" t="s">
        <v>628</v>
      </c>
      <c r="L155" s="2" t="s">
        <v>180</v>
      </c>
      <c r="M155" s="19">
        <v>26742000</v>
      </c>
    </row>
    <row r="156" spans="1:13" x14ac:dyDescent="0.35">
      <c r="A156" s="2">
        <v>34998</v>
      </c>
      <c r="B156" s="16" t="s">
        <v>46</v>
      </c>
      <c r="C156" s="16" t="s">
        <v>45</v>
      </c>
      <c r="D156" s="16" t="s">
        <v>39</v>
      </c>
      <c r="E156" s="2">
        <v>20000131</v>
      </c>
      <c r="F156" s="2" t="s">
        <v>3</v>
      </c>
      <c r="G156" s="2" t="s">
        <v>17</v>
      </c>
      <c r="H156" s="2" t="s">
        <v>18</v>
      </c>
      <c r="I156" s="2" t="s">
        <v>29</v>
      </c>
      <c r="J156" s="2">
        <v>3</v>
      </c>
      <c r="K156" s="2" t="s">
        <v>30</v>
      </c>
      <c r="L156" s="2" t="s">
        <v>8</v>
      </c>
      <c r="M156" s="19">
        <v>220266</v>
      </c>
    </row>
    <row r="157" spans="1:13" x14ac:dyDescent="0.35">
      <c r="A157" s="2">
        <v>35065</v>
      </c>
      <c r="B157" s="16" t="s">
        <v>41</v>
      </c>
      <c r="C157" s="16" t="s">
        <v>38</v>
      </c>
      <c r="D157" s="16" t="s">
        <v>39</v>
      </c>
      <c r="E157" s="2">
        <v>19990920</v>
      </c>
      <c r="F157" s="2" t="s">
        <v>3</v>
      </c>
      <c r="G157" s="2" t="s">
        <v>11</v>
      </c>
      <c r="H157" s="2" t="s">
        <v>12</v>
      </c>
      <c r="I157" s="2" t="s">
        <v>22</v>
      </c>
      <c r="J157" s="2">
        <v>2</v>
      </c>
      <c r="K157" s="2" t="s">
        <v>23</v>
      </c>
      <c r="L157" s="2" t="s">
        <v>8</v>
      </c>
      <c r="M157" s="19">
        <v>225623</v>
      </c>
    </row>
    <row r="158" spans="1:13" x14ac:dyDescent="0.35">
      <c r="A158" s="2">
        <v>35186</v>
      </c>
      <c r="B158" s="16" t="s">
        <v>208</v>
      </c>
      <c r="C158" s="16" t="s">
        <v>209</v>
      </c>
      <c r="D158" s="16" t="s">
        <v>206</v>
      </c>
      <c r="E158" s="2">
        <v>19991115</v>
      </c>
      <c r="F158" s="2" t="s">
        <v>3</v>
      </c>
      <c r="G158" s="2" t="s">
        <v>17</v>
      </c>
      <c r="H158" s="2" t="s">
        <v>18</v>
      </c>
      <c r="I158" s="2" t="s">
        <v>29</v>
      </c>
      <c r="J158" s="2">
        <v>3</v>
      </c>
      <c r="K158" s="2" t="s">
        <v>30</v>
      </c>
      <c r="L158" s="2" t="s">
        <v>180</v>
      </c>
      <c r="M158" s="19">
        <v>534981</v>
      </c>
    </row>
    <row r="159" spans="1:13" x14ac:dyDescent="0.35">
      <c r="A159" s="2">
        <v>35208</v>
      </c>
      <c r="B159" s="16" t="s">
        <v>33</v>
      </c>
      <c r="C159" s="16" t="s">
        <v>32</v>
      </c>
      <c r="D159" s="16" t="s">
        <v>21</v>
      </c>
      <c r="E159" s="2">
        <v>20000701</v>
      </c>
      <c r="F159" s="2" t="s">
        <v>34</v>
      </c>
      <c r="G159" s="2" t="s">
        <v>11</v>
      </c>
      <c r="H159" s="2" t="s">
        <v>12</v>
      </c>
      <c r="I159" s="2" t="s">
        <v>22</v>
      </c>
      <c r="J159" s="2">
        <v>7</v>
      </c>
      <c r="K159" s="2" t="s">
        <v>628</v>
      </c>
      <c r="L159" s="2" t="s">
        <v>8</v>
      </c>
      <c r="M159" s="19">
        <v>90405</v>
      </c>
    </row>
    <row r="160" spans="1:13" x14ac:dyDescent="0.35">
      <c r="A160" s="2">
        <v>35241</v>
      </c>
      <c r="B160" s="16" t="s">
        <v>59</v>
      </c>
      <c r="C160" s="16" t="s">
        <v>60</v>
      </c>
      <c r="D160" s="16" t="s">
        <v>61</v>
      </c>
      <c r="E160" s="2">
        <v>19990326</v>
      </c>
      <c r="F160" s="2" t="s">
        <v>3</v>
      </c>
      <c r="G160" s="2" t="s">
        <v>17</v>
      </c>
      <c r="H160" s="2" t="s">
        <v>18</v>
      </c>
      <c r="I160" s="2" t="s">
        <v>6</v>
      </c>
      <c r="J160" s="2">
        <v>1</v>
      </c>
      <c r="K160" s="2" t="s">
        <v>7</v>
      </c>
      <c r="L160" s="2" t="s">
        <v>8</v>
      </c>
      <c r="M160" s="19">
        <v>74516</v>
      </c>
    </row>
    <row r="161" spans="1:13" x14ac:dyDescent="0.35">
      <c r="A161" s="2">
        <v>35314</v>
      </c>
      <c r="B161" s="16" t="s">
        <v>325</v>
      </c>
      <c r="C161" s="16" t="s">
        <v>1</v>
      </c>
      <c r="D161" s="16" t="s">
        <v>2</v>
      </c>
      <c r="E161" s="2">
        <v>20000128</v>
      </c>
      <c r="F161" s="2" t="s">
        <v>3</v>
      </c>
      <c r="G161" s="2" t="s">
        <v>17</v>
      </c>
      <c r="H161" s="2" t="s">
        <v>18</v>
      </c>
      <c r="I161" s="2" t="s">
        <v>6</v>
      </c>
      <c r="J161" s="2">
        <v>1</v>
      </c>
      <c r="K161" s="2" t="s">
        <v>7</v>
      </c>
      <c r="L161" s="2" t="s">
        <v>8</v>
      </c>
      <c r="M161" s="19">
        <v>77201</v>
      </c>
    </row>
    <row r="162" spans="1:13" x14ac:dyDescent="0.35">
      <c r="A162" s="2">
        <v>35379</v>
      </c>
      <c r="B162" s="16" t="s">
        <v>374</v>
      </c>
      <c r="C162" s="16" t="s">
        <v>375</v>
      </c>
      <c r="D162" s="16" t="s">
        <v>39</v>
      </c>
      <c r="E162" s="2">
        <v>20000124</v>
      </c>
      <c r="F162" s="2" t="s">
        <v>3</v>
      </c>
      <c r="G162" s="2" t="s">
        <v>17</v>
      </c>
      <c r="H162" s="2" t="s">
        <v>18</v>
      </c>
      <c r="I162" s="2" t="s">
        <v>29</v>
      </c>
      <c r="J162" s="2">
        <v>3</v>
      </c>
      <c r="K162" s="2" t="s">
        <v>30</v>
      </c>
      <c r="L162" s="2" t="s">
        <v>8</v>
      </c>
      <c r="M162" s="19">
        <v>504306</v>
      </c>
    </row>
    <row r="163" spans="1:13" x14ac:dyDescent="0.35">
      <c r="A163" s="2">
        <v>35393</v>
      </c>
      <c r="B163" s="16" t="s">
        <v>328</v>
      </c>
      <c r="C163" s="16" t="s">
        <v>70</v>
      </c>
      <c r="D163" s="16" t="s">
        <v>71</v>
      </c>
      <c r="E163" s="2">
        <v>20001124</v>
      </c>
      <c r="F163" s="2" t="s">
        <v>3</v>
      </c>
      <c r="G163" s="2" t="s">
        <v>14</v>
      </c>
      <c r="H163" s="2" t="s">
        <v>5</v>
      </c>
      <c r="I163" s="2" t="s">
        <v>29</v>
      </c>
      <c r="J163" s="2">
        <v>3</v>
      </c>
      <c r="K163" s="2" t="s">
        <v>30</v>
      </c>
      <c r="L163" s="2" t="s">
        <v>72</v>
      </c>
      <c r="M163" s="19">
        <v>32948</v>
      </c>
    </row>
    <row r="164" spans="1:13" x14ac:dyDescent="0.35">
      <c r="A164" s="2">
        <v>35419</v>
      </c>
      <c r="B164" s="16" t="s">
        <v>89</v>
      </c>
      <c r="C164" s="16" t="s">
        <v>90</v>
      </c>
      <c r="D164" s="16" t="s">
        <v>71</v>
      </c>
      <c r="E164" s="2">
        <v>20000214</v>
      </c>
      <c r="F164" s="2" t="s">
        <v>3</v>
      </c>
      <c r="G164" s="2" t="s">
        <v>17</v>
      </c>
      <c r="H164" s="2" t="s">
        <v>18</v>
      </c>
      <c r="I164" s="2" t="s">
        <v>29</v>
      </c>
      <c r="J164" s="2">
        <v>3</v>
      </c>
      <c r="K164" s="2" t="s">
        <v>30</v>
      </c>
      <c r="L164" s="2" t="s">
        <v>72</v>
      </c>
      <c r="M164" s="19">
        <v>283239</v>
      </c>
    </row>
    <row r="165" spans="1:13" x14ac:dyDescent="0.35">
      <c r="A165" s="2">
        <v>35599</v>
      </c>
      <c r="B165" s="16" t="s">
        <v>367</v>
      </c>
      <c r="C165" s="16" t="s">
        <v>20</v>
      </c>
      <c r="D165" s="16" t="s">
        <v>21</v>
      </c>
      <c r="E165" s="2">
        <v>20011001</v>
      </c>
      <c r="F165" s="2" t="s">
        <v>3</v>
      </c>
      <c r="G165" s="2" t="s">
        <v>17</v>
      </c>
      <c r="H165" s="2" t="s">
        <v>18</v>
      </c>
      <c r="I165" s="2" t="s">
        <v>22</v>
      </c>
      <c r="J165" s="2">
        <v>2</v>
      </c>
      <c r="K165" s="2" t="s">
        <v>23</v>
      </c>
      <c r="L165" s="2" t="s">
        <v>8</v>
      </c>
      <c r="M165" s="19">
        <v>163035</v>
      </c>
    </row>
    <row r="166" spans="1:13" x14ac:dyDescent="0.35">
      <c r="A166" s="2">
        <v>57041</v>
      </c>
      <c r="B166" s="16" t="s">
        <v>175</v>
      </c>
      <c r="C166" s="16" t="s">
        <v>176</v>
      </c>
      <c r="D166" s="16" t="s">
        <v>177</v>
      </c>
      <c r="E166" s="2">
        <v>20010223</v>
      </c>
      <c r="F166" s="2" t="s">
        <v>3</v>
      </c>
      <c r="G166" s="2" t="s">
        <v>17</v>
      </c>
      <c r="H166" s="2" t="s">
        <v>18</v>
      </c>
      <c r="I166" s="2" t="s">
        <v>178</v>
      </c>
      <c r="J166" s="2">
        <v>5</v>
      </c>
      <c r="K166" s="2" t="s">
        <v>179</v>
      </c>
      <c r="L166" s="2" t="s">
        <v>180</v>
      </c>
      <c r="M166" s="19">
        <v>32320</v>
      </c>
    </row>
    <row r="167" spans="1:13" x14ac:dyDescent="0.35">
      <c r="A167" s="2">
        <v>57083</v>
      </c>
      <c r="B167" s="16" t="s">
        <v>368</v>
      </c>
      <c r="C167" s="16" t="s">
        <v>20</v>
      </c>
      <c r="D167" s="16" t="s">
        <v>21</v>
      </c>
      <c r="E167" s="2">
        <v>20010914</v>
      </c>
      <c r="F167" s="2" t="s">
        <v>3</v>
      </c>
      <c r="G167" s="2" t="s">
        <v>17</v>
      </c>
      <c r="H167" s="2" t="s">
        <v>18</v>
      </c>
      <c r="I167" s="2" t="s">
        <v>22</v>
      </c>
      <c r="J167" s="2">
        <v>2</v>
      </c>
      <c r="K167" s="2" t="s">
        <v>23</v>
      </c>
      <c r="L167" s="2" t="s">
        <v>8</v>
      </c>
      <c r="M167" s="19">
        <v>94794</v>
      </c>
    </row>
    <row r="168" spans="1:13" x14ac:dyDescent="0.35">
      <c r="A168" s="2">
        <v>57119</v>
      </c>
      <c r="B168" s="16" t="s">
        <v>315</v>
      </c>
      <c r="C168" s="16" t="s">
        <v>316</v>
      </c>
      <c r="D168" s="16" t="s">
        <v>140</v>
      </c>
      <c r="E168" s="2">
        <v>20010501</v>
      </c>
      <c r="F168" s="2" t="s">
        <v>3</v>
      </c>
      <c r="G168" s="2" t="s">
        <v>25</v>
      </c>
      <c r="H168" s="2" t="s">
        <v>26</v>
      </c>
      <c r="I168" s="2" t="s">
        <v>22</v>
      </c>
      <c r="J168" s="2">
        <v>2</v>
      </c>
      <c r="K168" s="2" t="s">
        <v>23</v>
      </c>
      <c r="L168" s="2" t="s">
        <v>104</v>
      </c>
      <c r="M168" s="19">
        <v>95373</v>
      </c>
    </row>
    <row r="169" spans="1:13" x14ac:dyDescent="0.35">
      <c r="A169" s="2">
        <v>57120</v>
      </c>
      <c r="B169" s="16" t="s">
        <v>419</v>
      </c>
      <c r="C169" s="16" t="s">
        <v>420</v>
      </c>
      <c r="D169" s="16" t="s">
        <v>245</v>
      </c>
      <c r="E169" s="2">
        <v>20011217</v>
      </c>
      <c r="F169" s="2" t="s">
        <v>3</v>
      </c>
      <c r="G169" s="2" t="s">
        <v>17</v>
      </c>
      <c r="H169" s="2" t="s">
        <v>18</v>
      </c>
      <c r="I169" s="2" t="s">
        <v>29</v>
      </c>
      <c r="J169" s="2">
        <v>3</v>
      </c>
      <c r="K169" s="2" t="s">
        <v>30</v>
      </c>
      <c r="L169" s="2" t="s">
        <v>246</v>
      </c>
      <c r="M169" s="19">
        <v>232654</v>
      </c>
    </row>
    <row r="170" spans="1:13" x14ac:dyDescent="0.35">
      <c r="A170" s="2">
        <v>57147</v>
      </c>
      <c r="B170" s="16" t="s">
        <v>369</v>
      </c>
      <c r="C170" s="16" t="s">
        <v>20</v>
      </c>
      <c r="D170" s="16" t="s">
        <v>21</v>
      </c>
      <c r="E170" s="2">
        <v>20010904</v>
      </c>
      <c r="F170" s="2" t="s">
        <v>3</v>
      </c>
      <c r="G170" s="2" t="s">
        <v>17</v>
      </c>
      <c r="H170" s="2" t="s">
        <v>18</v>
      </c>
      <c r="I170" s="2" t="s">
        <v>22</v>
      </c>
      <c r="J170" s="2">
        <v>2</v>
      </c>
      <c r="K170" s="2" t="s">
        <v>23</v>
      </c>
      <c r="L170" s="2" t="s">
        <v>8</v>
      </c>
      <c r="M170" s="19">
        <v>410470</v>
      </c>
    </row>
    <row r="171" spans="1:13" x14ac:dyDescent="0.35">
      <c r="A171" s="2">
        <v>57198</v>
      </c>
      <c r="B171" s="16" t="s">
        <v>353</v>
      </c>
      <c r="C171" s="16" t="s">
        <v>354</v>
      </c>
      <c r="D171" s="16" t="s">
        <v>245</v>
      </c>
      <c r="E171" s="2">
        <v>20030707</v>
      </c>
      <c r="F171" s="2" t="s">
        <v>3</v>
      </c>
      <c r="G171" s="2" t="s">
        <v>17</v>
      </c>
      <c r="H171" s="2" t="s">
        <v>18</v>
      </c>
      <c r="I171" s="2" t="s">
        <v>29</v>
      </c>
      <c r="J171" s="2">
        <v>3</v>
      </c>
      <c r="K171" s="2" t="s">
        <v>30</v>
      </c>
      <c r="L171" s="2" t="s">
        <v>246</v>
      </c>
      <c r="M171" s="19">
        <v>84011</v>
      </c>
    </row>
    <row r="172" spans="1:13" x14ac:dyDescent="0.35">
      <c r="A172" s="2">
        <v>57214</v>
      </c>
      <c r="B172" s="16" t="s">
        <v>371</v>
      </c>
      <c r="C172" s="16" t="s">
        <v>372</v>
      </c>
      <c r="D172" s="16" t="s">
        <v>21</v>
      </c>
      <c r="E172" s="2">
        <v>20020621</v>
      </c>
      <c r="F172" s="2" t="s">
        <v>3</v>
      </c>
      <c r="G172" s="2" t="s">
        <v>17</v>
      </c>
      <c r="H172" s="2" t="s">
        <v>18</v>
      </c>
      <c r="I172" s="2" t="s">
        <v>22</v>
      </c>
      <c r="J172" s="2">
        <v>2</v>
      </c>
      <c r="K172" s="2" t="s">
        <v>23</v>
      </c>
      <c r="L172" s="2" t="s">
        <v>8</v>
      </c>
      <c r="M172" s="19">
        <v>122017</v>
      </c>
    </row>
    <row r="173" spans="1:13" x14ac:dyDescent="0.35">
      <c r="A173" s="2">
        <v>57246</v>
      </c>
      <c r="B173" s="16" t="s">
        <v>309</v>
      </c>
      <c r="C173" s="16" t="s">
        <v>308</v>
      </c>
      <c r="D173" s="16" t="s">
        <v>306</v>
      </c>
      <c r="E173" s="2">
        <v>20011115</v>
      </c>
      <c r="F173" s="2" t="s">
        <v>3</v>
      </c>
      <c r="G173" s="2" t="s">
        <v>17</v>
      </c>
      <c r="H173" s="2" t="s">
        <v>18</v>
      </c>
      <c r="I173" s="2" t="s">
        <v>29</v>
      </c>
      <c r="J173" s="2">
        <v>3</v>
      </c>
      <c r="K173" s="2" t="s">
        <v>30</v>
      </c>
      <c r="L173" s="2" t="s">
        <v>246</v>
      </c>
      <c r="M173" s="19">
        <v>259298</v>
      </c>
    </row>
    <row r="174" spans="1:13" x14ac:dyDescent="0.35">
      <c r="A174" s="2">
        <v>57332</v>
      </c>
      <c r="B174" s="16" t="s">
        <v>338</v>
      </c>
      <c r="C174" s="16" t="s">
        <v>257</v>
      </c>
      <c r="D174" s="16" t="s">
        <v>245</v>
      </c>
      <c r="E174" s="2">
        <v>20020701</v>
      </c>
      <c r="F174" s="2" t="s">
        <v>3</v>
      </c>
      <c r="G174" s="2" t="s">
        <v>17</v>
      </c>
      <c r="H174" s="2" t="s">
        <v>18</v>
      </c>
      <c r="I174" s="2" t="s">
        <v>29</v>
      </c>
      <c r="J174" s="2">
        <v>8</v>
      </c>
      <c r="K174" s="2" t="s">
        <v>629</v>
      </c>
      <c r="L174" s="2" t="s">
        <v>246</v>
      </c>
      <c r="M174" s="19">
        <v>425022</v>
      </c>
    </row>
    <row r="175" spans="1:13" x14ac:dyDescent="0.35">
      <c r="A175" s="2">
        <v>57369</v>
      </c>
      <c r="B175" s="16" t="s">
        <v>370</v>
      </c>
      <c r="C175" s="16" t="s">
        <v>434</v>
      </c>
      <c r="D175" s="16" t="s">
        <v>21</v>
      </c>
      <c r="E175" s="2">
        <v>20021028</v>
      </c>
      <c r="F175" s="2" t="s">
        <v>3</v>
      </c>
      <c r="G175" s="2" t="s">
        <v>17</v>
      </c>
      <c r="H175" s="2" t="s">
        <v>18</v>
      </c>
      <c r="I175" s="2" t="s">
        <v>22</v>
      </c>
      <c r="J175" s="2">
        <v>2</v>
      </c>
      <c r="K175" s="2" t="s">
        <v>23</v>
      </c>
      <c r="L175" s="2" t="s">
        <v>8</v>
      </c>
      <c r="M175" s="19">
        <v>1313205</v>
      </c>
    </row>
    <row r="176" spans="1:13" x14ac:dyDescent="0.35">
      <c r="A176" s="2">
        <v>57444</v>
      </c>
      <c r="B176" s="16" t="s">
        <v>387</v>
      </c>
      <c r="C176" s="16" t="s">
        <v>251</v>
      </c>
      <c r="D176" s="16" t="s">
        <v>245</v>
      </c>
      <c r="E176" s="2">
        <v>20031006</v>
      </c>
      <c r="F176" s="2" t="s">
        <v>3</v>
      </c>
      <c r="G176" s="2" t="s">
        <v>17</v>
      </c>
      <c r="H176" s="2" t="s">
        <v>18</v>
      </c>
      <c r="I176" s="2" t="s">
        <v>29</v>
      </c>
      <c r="J176" s="2">
        <v>3</v>
      </c>
      <c r="K176" s="2" t="s">
        <v>30</v>
      </c>
      <c r="L176" s="2" t="s">
        <v>246</v>
      </c>
      <c r="M176" s="19">
        <v>115079</v>
      </c>
    </row>
    <row r="177" spans="1:13" x14ac:dyDescent="0.35">
      <c r="A177" s="2">
        <v>57463</v>
      </c>
      <c r="B177" s="16" t="s">
        <v>339</v>
      </c>
      <c r="C177" s="16" t="s">
        <v>257</v>
      </c>
      <c r="D177" s="16" t="s">
        <v>245</v>
      </c>
      <c r="E177" s="2">
        <v>20030918</v>
      </c>
      <c r="F177" s="2" t="s">
        <v>3</v>
      </c>
      <c r="G177" s="2" t="s">
        <v>17</v>
      </c>
      <c r="H177" s="2" t="s">
        <v>18</v>
      </c>
      <c r="I177" s="2" t="s">
        <v>29</v>
      </c>
      <c r="J177" s="2">
        <v>3</v>
      </c>
      <c r="K177" s="2" t="s">
        <v>30</v>
      </c>
      <c r="L177" s="2" t="s">
        <v>246</v>
      </c>
      <c r="M177" s="19">
        <v>507134</v>
      </c>
    </row>
    <row r="178" spans="1:13" x14ac:dyDescent="0.35">
      <c r="A178" s="2">
        <v>57759</v>
      </c>
      <c r="B178" s="16" t="s">
        <v>448</v>
      </c>
      <c r="C178" s="16" t="s">
        <v>449</v>
      </c>
      <c r="D178" s="16" t="s">
        <v>71</v>
      </c>
      <c r="E178" s="2">
        <v>20050815</v>
      </c>
      <c r="F178" s="2" t="s">
        <v>3</v>
      </c>
      <c r="G178" s="2" t="s">
        <v>17</v>
      </c>
      <c r="H178" s="2" t="s">
        <v>18</v>
      </c>
      <c r="I178" s="2" t="s">
        <v>29</v>
      </c>
      <c r="J178" s="2">
        <v>3</v>
      </c>
      <c r="K178" s="2" t="s">
        <v>30</v>
      </c>
      <c r="L178" s="2" t="s">
        <v>72</v>
      </c>
      <c r="M178" s="19">
        <v>24154</v>
      </c>
    </row>
    <row r="179" spans="1:13" x14ac:dyDescent="0.35">
      <c r="A179" s="2">
        <v>57794</v>
      </c>
      <c r="B179" s="16" t="s">
        <v>376</v>
      </c>
      <c r="C179" s="16" t="s">
        <v>377</v>
      </c>
      <c r="D179" s="16" t="s">
        <v>39</v>
      </c>
      <c r="E179" s="2">
        <v>20041220</v>
      </c>
      <c r="F179" s="2" t="s">
        <v>3</v>
      </c>
      <c r="G179" s="2" t="s">
        <v>17</v>
      </c>
      <c r="H179" s="2" t="s">
        <v>18</v>
      </c>
      <c r="I179" s="2" t="s">
        <v>29</v>
      </c>
      <c r="J179" s="2">
        <v>3</v>
      </c>
      <c r="K179" s="2" t="s">
        <v>30</v>
      </c>
      <c r="L179" s="2" t="s">
        <v>8</v>
      </c>
      <c r="M179" s="19">
        <v>104739</v>
      </c>
    </row>
    <row r="180" spans="1:13" x14ac:dyDescent="0.35">
      <c r="A180" s="2">
        <v>57871</v>
      </c>
      <c r="B180" s="16" t="s">
        <v>415</v>
      </c>
      <c r="C180" s="16" t="s">
        <v>223</v>
      </c>
      <c r="D180" s="16" t="s">
        <v>224</v>
      </c>
      <c r="E180" s="2">
        <v>20060301</v>
      </c>
      <c r="F180" s="2" t="s">
        <v>3</v>
      </c>
      <c r="G180" s="2" t="s">
        <v>17</v>
      </c>
      <c r="H180" s="2" t="s">
        <v>18</v>
      </c>
      <c r="I180" s="2" t="s">
        <v>29</v>
      </c>
      <c r="J180" s="2">
        <v>8</v>
      </c>
      <c r="K180" s="2" t="s">
        <v>629</v>
      </c>
      <c r="L180" s="2" t="s">
        <v>180</v>
      </c>
      <c r="M180" s="19">
        <v>37787</v>
      </c>
    </row>
    <row r="181" spans="1:13" x14ac:dyDescent="0.35">
      <c r="A181" s="2">
        <v>57873</v>
      </c>
      <c r="B181" s="16" t="s">
        <v>391</v>
      </c>
      <c r="C181" s="16" t="s">
        <v>257</v>
      </c>
      <c r="D181" s="16" t="s">
        <v>245</v>
      </c>
      <c r="E181" s="2">
        <v>20050303</v>
      </c>
      <c r="F181" s="2" t="s">
        <v>3</v>
      </c>
      <c r="G181" s="2" t="s">
        <v>17</v>
      </c>
      <c r="H181" s="2" t="s">
        <v>18</v>
      </c>
      <c r="I181" s="2" t="s">
        <v>29</v>
      </c>
      <c r="J181" s="2">
        <v>3</v>
      </c>
      <c r="K181" s="2" t="s">
        <v>30</v>
      </c>
      <c r="L181" s="2" t="s">
        <v>246</v>
      </c>
      <c r="M181" s="19">
        <v>257738</v>
      </c>
    </row>
    <row r="182" spans="1:13" x14ac:dyDescent="0.35">
      <c r="A182" s="2">
        <v>57885</v>
      </c>
      <c r="B182" s="16" t="s">
        <v>396</v>
      </c>
      <c r="C182" s="16" t="s">
        <v>397</v>
      </c>
      <c r="D182" s="16" t="s">
        <v>245</v>
      </c>
      <c r="E182" s="2">
        <v>20050511</v>
      </c>
      <c r="F182" s="2" t="s">
        <v>3</v>
      </c>
      <c r="G182" s="2" t="s">
        <v>17</v>
      </c>
      <c r="H182" s="2" t="s">
        <v>18</v>
      </c>
      <c r="I182" s="2" t="s">
        <v>29</v>
      </c>
      <c r="J182" s="2">
        <v>3</v>
      </c>
      <c r="K182" s="2" t="s">
        <v>30</v>
      </c>
      <c r="L182" s="2" t="s">
        <v>246</v>
      </c>
      <c r="M182" s="19">
        <v>48583</v>
      </c>
    </row>
    <row r="183" spans="1:13" x14ac:dyDescent="0.35">
      <c r="A183" s="2">
        <v>57901</v>
      </c>
      <c r="B183" s="16" t="s">
        <v>406</v>
      </c>
      <c r="C183" s="16" t="s">
        <v>407</v>
      </c>
      <c r="D183" s="16" t="s">
        <v>140</v>
      </c>
      <c r="E183" s="2">
        <v>20050404</v>
      </c>
      <c r="F183" s="2" t="s">
        <v>3</v>
      </c>
      <c r="G183" s="2" t="s">
        <v>25</v>
      </c>
      <c r="H183" s="2" t="s">
        <v>26</v>
      </c>
      <c r="I183" s="2" t="s">
        <v>29</v>
      </c>
      <c r="J183" s="2">
        <v>3</v>
      </c>
      <c r="K183" s="2" t="s">
        <v>30</v>
      </c>
      <c r="L183" s="2" t="s">
        <v>104</v>
      </c>
      <c r="M183" s="19">
        <v>60060</v>
      </c>
    </row>
    <row r="184" spans="1:13" x14ac:dyDescent="0.35">
      <c r="A184" s="2">
        <v>57915</v>
      </c>
      <c r="B184" s="16" t="s">
        <v>454</v>
      </c>
      <c r="C184" s="16" t="s">
        <v>455</v>
      </c>
      <c r="D184" s="16" t="s">
        <v>119</v>
      </c>
      <c r="E184" s="2">
        <v>20050609</v>
      </c>
      <c r="F184" s="2" t="s">
        <v>3</v>
      </c>
      <c r="G184" s="2" t="s">
        <v>17</v>
      </c>
      <c r="H184" s="2" t="s">
        <v>18</v>
      </c>
      <c r="I184" s="2" t="s">
        <v>22</v>
      </c>
      <c r="J184" s="2">
        <v>2</v>
      </c>
      <c r="K184" s="2" t="s">
        <v>23</v>
      </c>
      <c r="L184" s="2" t="s">
        <v>104</v>
      </c>
      <c r="M184" s="19">
        <v>40319</v>
      </c>
    </row>
    <row r="185" spans="1:13" x14ac:dyDescent="0.35">
      <c r="A185" s="2">
        <v>57944</v>
      </c>
      <c r="B185" s="16" t="s">
        <v>392</v>
      </c>
      <c r="C185" s="16" t="s">
        <v>257</v>
      </c>
      <c r="D185" s="16" t="s">
        <v>245</v>
      </c>
      <c r="E185" s="2">
        <v>20050610</v>
      </c>
      <c r="F185" s="2" t="s">
        <v>3</v>
      </c>
      <c r="G185" s="2" t="s">
        <v>17</v>
      </c>
      <c r="H185" s="2" t="s">
        <v>18</v>
      </c>
      <c r="I185" s="2" t="s">
        <v>29</v>
      </c>
      <c r="J185" s="2">
        <v>3</v>
      </c>
      <c r="K185" s="2" t="s">
        <v>30</v>
      </c>
      <c r="L185" s="2" t="s">
        <v>246</v>
      </c>
      <c r="M185" s="19">
        <v>141723</v>
      </c>
    </row>
    <row r="186" spans="1:13" x14ac:dyDescent="0.35">
      <c r="A186" s="2">
        <v>57966</v>
      </c>
      <c r="B186" s="16" t="s">
        <v>384</v>
      </c>
      <c r="C186" s="16" t="s">
        <v>385</v>
      </c>
      <c r="D186" s="16" t="s">
        <v>245</v>
      </c>
      <c r="E186" s="2">
        <v>20050818</v>
      </c>
      <c r="F186" s="2" t="s">
        <v>3</v>
      </c>
      <c r="G186" s="2" t="s">
        <v>17</v>
      </c>
      <c r="H186" s="2" t="s">
        <v>18</v>
      </c>
      <c r="I186" s="2" t="s">
        <v>29</v>
      </c>
      <c r="J186" s="2">
        <v>3</v>
      </c>
      <c r="K186" s="2" t="s">
        <v>30</v>
      </c>
      <c r="L186" s="2" t="s">
        <v>246</v>
      </c>
      <c r="M186" s="19">
        <v>84652</v>
      </c>
    </row>
    <row r="187" spans="1:13" x14ac:dyDescent="0.35">
      <c r="A187" s="2">
        <v>57974</v>
      </c>
      <c r="B187" s="16" t="s">
        <v>398</v>
      </c>
      <c r="C187" s="16" t="s">
        <v>397</v>
      </c>
      <c r="D187" s="16" t="s">
        <v>245</v>
      </c>
      <c r="E187" s="2">
        <v>20051130</v>
      </c>
      <c r="F187" s="2" t="s">
        <v>3</v>
      </c>
      <c r="G187" s="2" t="s">
        <v>11</v>
      </c>
      <c r="H187" s="2" t="s">
        <v>12</v>
      </c>
      <c r="I187" s="2" t="s">
        <v>29</v>
      </c>
      <c r="J187" s="2">
        <v>3</v>
      </c>
      <c r="K187" s="2" t="s">
        <v>30</v>
      </c>
      <c r="L187" s="2" t="s">
        <v>246</v>
      </c>
      <c r="M187" s="19">
        <v>37733</v>
      </c>
    </row>
    <row r="188" spans="1:13" x14ac:dyDescent="0.35">
      <c r="A188" s="2">
        <v>57983</v>
      </c>
      <c r="B188" s="16" t="s">
        <v>412</v>
      </c>
      <c r="C188" s="16" t="s">
        <v>413</v>
      </c>
      <c r="D188" s="16" t="s">
        <v>199</v>
      </c>
      <c r="E188" s="2">
        <v>20051212</v>
      </c>
      <c r="F188" s="2" t="s">
        <v>3</v>
      </c>
      <c r="G188" s="2" t="s">
        <v>17</v>
      </c>
      <c r="H188" s="2" t="s">
        <v>18</v>
      </c>
      <c r="I188" s="2" t="s">
        <v>29</v>
      </c>
      <c r="J188" s="2">
        <v>3</v>
      </c>
      <c r="K188" s="2" t="s">
        <v>30</v>
      </c>
      <c r="L188" s="2" t="s">
        <v>180</v>
      </c>
      <c r="M188" s="19">
        <v>102841</v>
      </c>
    </row>
    <row r="189" spans="1:13" x14ac:dyDescent="0.35">
      <c r="A189" s="2">
        <v>57989</v>
      </c>
      <c r="B189" s="16" t="s">
        <v>388</v>
      </c>
      <c r="C189" s="16" t="s">
        <v>389</v>
      </c>
      <c r="D189" s="16" t="s">
        <v>245</v>
      </c>
      <c r="E189" s="2">
        <v>20050718</v>
      </c>
      <c r="F189" s="2" t="s">
        <v>3</v>
      </c>
      <c r="G189" s="2" t="s">
        <v>17</v>
      </c>
      <c r="H189" s="2" t="s">
        <v>18</v>
      </c>
      <c r="I189" s="2" t="s">
        <v>29</v>
      </c>
      <c r="J189" s="2">
        <v>8</v>
      </c>
      <c r="K189" s="2" t="s">
        <v>629</v>
      </c>
      <c r="L189" s="2" t="s">
        <v>246</v>
      </c>
      <c r="M189" s="19">
        <v>70056</v>
      </c>
    </row>
    <row r="190" spans="1:13" x14ac:dyDescent="0.35">
      <c r="A190" s="2">
        <v>58060</v>
      </c>
      <c r="B190" s="16" t="s">
        <v>393</v>
      </c>
      <c r="C190" s="16" t="s">
        <v>394</v>
      </c>
      <c r="D190" s="16" t="s">
        <v>245</v>
      </c>
      <c r="E190" s="2">
        <v>20051013</v>
      </c>
      <c r="F190" s="2" t="s">
        <v>3</v>
      </c>
      <c r="G190" s="2" t="s">
        <v>17</v>
      </c>
      <c r="H190" s="2" t="s">
        <v>18</v>
      </c>
      <c r="I190" s="2" t="s">
        <v>29</v>
      </c>
      <c r="J190" s="2">
        <v>3</v>
      </c>
      <c r="K190" s="2" t="s">
        <v>30</v>
      </c>
      <c r="L190" s="2" t="s">
        <v>246</v>
      </c>
      <c r="M190" s="19">
        <v>143477</v>
      </c>
    </row>
    <row r="191" spans="1:13" x14ac:dyDescent="0.35">
      <c r="A191" s="2">
        <v>58082</v>
      </c>
      <c r="B191" s="16" t="s">
        <v>404</v>
      </c>
      <c r="C191" s="16" t="s">
        <v>405</v>
      </c>
      <c r="D191" s="16" t="s">
        <v>140</v>
      </c>
      <c r="E191" s="2">
        <v>20060109</v>
      </c>
      <c r="F191" s="2" t="s">
        <v>3</v>
      </c>
      <c r="G191" s="2" t="s">
        <v>53</v>
      </c>
      <c r="H191" s="2" t="s">
        <v>18</v>
      </c>
      <c r="I191" s="2" t="s">
        <v>22</v>
      </c>
      <c r="J191" s="2">
        <v>7</v>
      </c>
      <c r="K191" s="2" t="s">
        <v>628</v>
      </c>
      <c r="L191" s="2" t="s">
        <v>104</v>
      </c>
      <c r="M191" s="19">
        <v>29757</v>
      </c>
    </row>
    <row r="192" spans="1:13" x14ac:dyDescent="0.35">
      <c r="A192" s="2">
        <v>58137</v>
      </c>
      <c r="B192" s="16" t="s">
        <v>429</v>
      </c>
      <c r="C192" s="16" t="s">
        <v>296</v>
      </c>
      <c r="D192" s="16" t="s">
        <v>297</v>
      </c>
      <c r="E192" s="2">
        <v>20060227</v>
      </c>
      <c r="F192" s="2" t="s">
        <v>3</v>
      </c>
      <c r="G192" s="2" t="s">
        <v>17</v>
      </c>
      <c r="H192" s="2" t="s">
        <v>18</v>
      </c>
      <c r="I192" s="2" t="s">
        <v>29</v>
      </c>
      <c r="J192" s="2">
        <v>3</v>
      </c>
      <c r="K192" s="2" t="s">
        <v>30</v>
      </c>
      <c r="L192" s="2" t="s">
        <v>246</v>
      </c>
      <c r="M192" s="19">
        <v>106728</v>
      </c>
    </row>
    <row r="193" spans="1:13" x14ac:dyDescent="0.35">
      <c r="A193" s="2">
        <v>58181</v>
      </c>
      <c r="B193" s="16" t="s">
        <v>402</v>
      </c>
      <c r="C193" s="16" t="s">
        <v>45</v>
      </c>
      <c r="D193" s="16" t="s">
        <v>39</v>
      </c>
      <c r="E193" s="2">
        <v>20060404</v>
      </c>
      <c r="F193" s="2" t="s">
        <v>3</v>
      </c>
      <c r="G193" s="2" t="s">
        <v>17</v>
      </c>
      <c r="H193" s="2" t="s">
        <v>18</v>
      </c>
      <c r="I193" s="2" t="s">
        <v>29</v>
      </c>
      <c r="J193" s="2">
        <v>3</v>
      </c>
      <c r="K193" s="2" t="s">
        <v>30</v>
      </c>
      <c r="L193" s="2" t="s">
        <v>8</v>
      </c>
      <c r="M193" s="19">
        <v>203762</v>
      </c>
    </row>
    <row r="194" spans="1:13" x14ac:dyDescent="0.35">
      <c r="A194" s="2">
        <v>58203</v>
      </c>
      <c r="B194" s="16" t="s">
        <v>414</v>
      </c>
      <c r="C194" s="16" t="s">
        <v>211</v>
      </c>
      <c r="D194" s="16" t="s">
        <v>206</v>
      </c>
      <c r="E194" s="2">
        <v>20060929</v>
      </c>
      <c r="F194" s="2" t="s">
        <v>3</v>
      </c>
      <c r="G194" s="2" t="s">
        <v>17</v>
      </c>
      <c r="H194" s="2" t="s">
        <v>18</v>
      </c>
      <c r="I194" s="2" t="s">
        <v>29</v>
      </c>
      <c r="J194" s="2">
        <v>3</v>
      </c>
      <c r="K194" s="2" t="s">
        <v>30</v>
      </c>
      <c r="L194" s="2" t="s">
        <v>180</v>
      </c>
      <c r="M194" s="19">
        <v>55175</v>
      </c>
    </row>
    <row r="195" spans="1:13" x14ac:dyDescent="0.35">
      <c r="A195" s="2">
        <v>58231</v>
      </c>
      <c r="B195" s="16" t="s">
        <v>430</v>
      </c>
      <c r="C195" s="16" t="s">
        <v>296</v>
      </c>
      <c r="D195" s="16" t="s">
        <v>297</v>
      </c>
      <c r="E195" s="2">
        <v>20060601</v>
      </c>
      <c r="F195" s="2" t="s">
        <v>3</v>
      </c>
      <c r="G195" s="2" t="s">
        <v>17</v>
      </c>
      <c r="H195" s="2" t="s">
        <v>18</v>
      </c>
      <c r="I195" s="2" t="s">
        <v>29</v>
      </c>
      <c r="J195" s="2">
        <v>3</v>
      </c>
      <c r="K195" s="2" t="s">
        <v>30</v>
      </c>
      <c r="L195" s="2" t="s">
        <v>246</v>
      </c>
      <c r="M195" s="19">
        <v>64843</v>
      </c>
    </row>
    <row r="196" spans="1:13" x14ac:dyDescent="0.35">
      <c r="A196" s="2">
        <v>58234</v>
      </c>
      <c r="B196" s="16" t="s">
        <v>470</v>
      </c>
      <c r="C196" s="16" t="s">
        <v>277</v>
      </c>
      <c r="D196" s="16" t="s">
        <v>245</v>
      </c>
      <c r="E196" s="2">
        <v>20061227</v>
      </c>
      <c r="F196" s="2" t="s">
        <v>3</v>
      </c>
      <c r="G196" s="2" t="s">
        <v>17</v>
      </c>
      <c r="H196" s="2" t="s">
        <v>18</v>
      </c>
      <c r="I196" s="2" t="s">
        <v>29</v>
      </c>
      <c r="J196" s="2">
        <v>3</v>
      </c>
      <c r="K196" s="2" t="s">
        <v>30</v>
      </c>
      <c r="L196" s="2" t="s">
        <v>246</v>
      </c>
      <c r="M196" s="19">
        <v>52687</v>
      </c>
    </row>
    <row r="197" spans="1:13" x14ac:dyDescent="0.35">
      <c r="A197" s="2">
        <v>58243</v>
      </c>
      <c r="B197" s="16" t="s">
        <v>445</v>
      </c>
      <c r="C197" s="16" t="s">
        <v>446</v>
      </c>
      <c r="D197" s="16" t="s">
        <v>64</v>
      </c>
      <c r="E197" s="2">
        <v>20060417</v>
      </c>
      <c r="F197" s="2" t="s">
        <v>3</v>
      </c>
      <c r="G197" s="2" t="s">
        <v>25</v>
      </c>
      <c r="H197" s="2" t="s">
        <v>26</v>
      </c>
      <c r="I197" s="2" t="s">
        <v>22</v>
      </c>
      <c r="J197" s="2">
        <v>2</v>
      </c>
      <c r="K197" s="2" t="s">
        <v>23</v>
      </c>
      <c r="L197" s="2" t="s">
        <v>8</v>
      </c>
      <c r="M197" s="19">
        <v>43973</v>
      </c>
    </row>
    <row r="198" spans="1:13" x14ac:dyDescent="0.35">
      <c r="A198" s="2">
        <v>58253</v>
      </c>
      <c r="B198" s="16" t="s">
        <v>416</v>
      </c>
      <c r="C198" s="16" t="s">
        <v>417</v>
      </c>
      <c r="D198" s="16" t="s">
        <v>418</v>
      </c>
      <c r="E198" s="2">
        <v>20060427</v>
      </c>
      <c r="F198" s="2" t="s">
        <v>34</v>
      </c>
      <c r="G198" s="2" t="s">
        <v>17</v>
      </c>
      <c r="H198" s="2" t="s">
        <v>18</v>
      </c>
      <c r="I198" s="2" t="s">
        <v>29</v>
      </c>
      <c r="J198" s="2">
        <v>8</v>
      </c>
      <c r="K198" s="2" t="s">
        <v>629</v>
      </c>
      <c r="L198" s="2" t="s">
        <v>246</v>
      </c>
      <c r="M198" s="19">
        <v>25017</v>
      </c>
    </row>
    <row r="199" spans="1:13" x14ac:dyDescent="0.35">
      <c r="A199" s="2">
        <v>58261</v>
      </c>
      <c r="B199" s="16" t="s">
        <v>469</v>
      </c>
      <c r="C199" s="16" t="s">
        <v>257</v>
      </c>
      <c r="D199" s="16" t="s">
        <v>245</v>
      </c>
      <c r="E199" s="2">
        <v>20060725</v>
      </c>
      <c r="F199" s="2" t="s">
        <v>3</v>
      </c>
      <c r="G199" s="2" t="s">
        <v>17</v>
      </c>
      <c r="H199" s="2" t="s">
        <v>18</v>
      </c>
      <c r="I199" s="2" t="s">
        <v>29</v>
      </c>
      <c r="J199" s="2">
        <v>3</v>
      </c>
      <c r="K199" s="2" t="s">
        <v>30</v>
      </c>
      <c r="L199" s="2" t="s">
        <v>246</v>
      </c>
      <c r="M199" s="19">
        <v>57707</v>
      </c>
    </row>
    <row r="200" spans="1:13" x14ac:dyDescent="0.35">
      <c r="A200" s="2">
        <v>58263</v>
      </c>
      <c r="B200" s="16" t="s">
        <v>460</v>
      </c>
      <c r="C200" s="16" t="s">
        <v>213</v>
      </c>
      <c r="D200" s="16" t="s">
        <v>206</v>
      </c>
      <c r="E200" s="2">
        <v>20070312</v>
      </c>
      <c r="F200" s="2" t="s">
        <v>3</v>
      </c>
      <c r="G200" s="2" t="s">
        <v>17</v>
      </c>
      <c r="H200" s="2" t="s">
        <v>18</v>
      </c>
      <c r="I200" s="2" t="s">
        <v>29</v>
      </c>
      <c r="J200" s="2">
        <v>3</v>
      </c>
      <c r="K200" s="2" t="s">
        <v>30</v>
      </c>
      <c r="L200" s="2" t="s">
        <v>180</v>
      </c>
      <c r="M200" s="19">
        <v>31907</v>
      </c>
    </row>
    <row r="201" spans="1:13" x14ac:dyDescent="0.35">
      <c r="A201" s="2">
        <v>58282</v>
      </c>
      <c r="B201" s="16" t="s">
        <v>431</v>
      </c>
      <c r="C201" s="16" t="s">
        <v>432</v>
      </c>
      <c r="D201" s="16" t="s">
        <v>303</v>
      </c>
      <c r="E201" s="2">
        <v>20060725</v>
      </c>
      <c r="F201" s="2" t="s">
        <v>3</v>
      </c>
      <c r="G201" s="2" t="s">
        <v>17</v>
      </c>
      <c r="H201" s="2" t="s">
        <v>18</v>
      </c>
      <c r="I201" s="2" t="s">
        <v>11</v>
      </c>
      <c r="J201" s="2">
        <v>4</v>
      </c>
      <c r="K201" s="2" t="s">
        <v>58</v>
      </c>
      <c r="L201" s="2" t="s">
        <v>246</v>
      </c>
      <c r="M201" s="19">
        <v>12650</v>
      </c>
    </row>
    <row r="202" spans="1:13" x14ac:dyDescent="0.35">
      <c r="A202" s="2">
        <v>58305</v>
      </c>
      <c r="B202" s="16" t="s">
        <v>433</v>
      </c>
      <c r="C202" s="16" t="s">
        <v>308</v>
      </c>
      <c r="D202" s="16" t="s">
        <v>306</v>
      </c>
      <c r="E202" s="2">
        <v>20060607</v>
      </c>
      <c r="F202" s="2" t="s">
        <v>3</v>
      </c>
      <c r="G202" s="2" t="s">
        <v>17</v>
      </c>
      <c r="H202" s="2" t="s">
        <v>18</v>
      </c>
      <c r="I202" s="2" t="s">
        <v>22</v>
      </c>
      <c r="J202" s="2">
        <v>7</v>
      </c>
      <c r="K202" s="2" t="s">
        <v>628</v>
      </c>
      <c r="L202" s="2" t="s">
        <v>246</v>
      </c>
      <c r="M202" s="19">
        <v>74051</v>
      </c>
    </row>
    <row r="203" spans="1:13" x14ac:dyDescent="0.35">
      <c r="A203" s="2">
        <v>58308</v>
      </c>
      <c r="B203" s="16" t="s">
        <v>400</v>
      </c>
      <c r="C203" s="16" t="s">
        <v>436</v>
      </c>
      <c r="D203" s="16" t="s">
        <v>21</v>
      </c>
      <c r="E203" s="2">
        <v>20060829</v>
      </c>
      <c r="F203" s="2" t="s">
        <v>3</v>
      </c>
      <c r="G203" s="2" t="s">
        <v>17</v>
      </c>
      <c r="H203" s="2" t="s">
        <v>18</v>
      </c>
      <c r="I203" s="2" t="s">
        <v>29</v>
      </c>
      <c r="J203" s="2">
        <v>3</v>
      </c>
      <c r="K203" s="2" t="s">
        <v>30</v>
      </c>
      <c r="L203" s="2" t="s">
        <v>8</v>
      </c>
      <c r="M203" s="19">
        <v>110120</v>
      </c>
    </row>
    <row r="204" spans="1:13" x14ac:dyDescent="0.35">
      <c r="A204" s="2">
        <v>58310</v>
      </c>
      <c r="B204" s="16" t="s">
        <v>465</v>
      </c>
      <c r="C204" s="16" t="s">
        <v>466</v>
      </c>
      <c r="D204" s="16" t="s">
        <v>245</v>
      </c>
      <c r="E204" s="2">
        <v>20060915</v>
      </c>
      <c r="F204" s="2" t="s">
        <v>3</v>
      </c>
      <c r="G204" s="2" t="s">
        <v>17</v>
      </c>
      <c r="H204" s="2" t="s">
        <v>18</v>
      </c>
      <c r="I204" s="2" t="s">
        <v>29</v>
      </c>
      <c r="J204" s="2">
        <v>3</v>
      </c>
      <c r="K204" s="2" t="s">
        <v>30</v>
      </c>
      <c r="L204" s="2" t="s">
        <v>246</v>
      </c>
      <c r="M204" s="19">
        <v>90544</v>
      </c>
    </row>
    <row r="205" spans="1:13" x14ac:dyDescent="0.35">
      <c r="A205" s="2">
        <v>58340</v>
      </c>
      <c r="B205" s="16" t="s">
        <v>451</v>
      </c>
      <c r="C205" s="16" t="s">
        <v>452</v>
      </c>
      <c r="D205" s="16" t="s">
        <v>93</v>
      </c>
      <c r="E205" s="2">
        <v>20070228</v>
      </c>
      <c r="F205" s="2" t="s">
        <v>3</v>
      </c>
      <c r="G205" s="2" t="s">
        <v>17</v>
      </c>
      <c r="H205" s="2" t="s">
        <v>18</v>
      </c>
      <c r="I205" s="2" t="s">
        <v>29</v>
      </c>
      <c r="J205" s="2">
        <v>3</v>
      </c>
      <c r="K205" s="2" t="s">
        <v>30</v>
      </c>
      <c r="L205" s="2" t="s">
        <v>72</v>
      </c>
      <c r="M205" s="19">
        <v>19271</v>
      </c>
    </row>
    <row r="206" spans="1:13" x14ac:dyDescent="0.35">
      <c r="A206" s="2">
        <v>58348</v>
      </c>
      <c r="B206" s="16" t="s">
        <v>450</v>
      </c>
      <c r="C206" s="16" t="s">
        <v>449</v>
      </c>
      <c r="D206" s="16" t="s">
        <v>71</v>
      </c>
      <c r="E206" s="2">
        <v>20070702</v>
      </c>
      <c r="F206" s="2" t="s">
        <v>3</v>
      </c>
      <c r="G206" s="2" t="s">
        <v>17</v>
      </c>
      <c r="H206" s="2" t="s">
        <v>18</v>
      </c>
      <c r="I206" s="2" t="s">
        <v>29</v>
      </c>
      <c r="J206" s="2">
        <v>3</v>
      </c>
      <c r="K206" s="2" t="s">
        <v>30</v>
      </c>
      <c r="L206" s="2" t="s">
        <v>72</v>
      </c>
      <c r="M206" s="19">
        <v>21960</v>
      </c>
    </row>
    <row r="207" spans="1:13" x14ac:dyDescent="0.35">
      <c r="A207" s="2">
        <v>58349</v>
      </c>
      <c r="B207" s="16" t="s">
        <v>423</v>
      </c>
      <c r="C207" s="16" t="s">
        <v>257</v>
      </c>
      <c r="D207" s="16" t="s">
        <v>245</v>
      </c>
      <c r="E207" s="2">
        <v>20061107</v>
      </c>
      <c r="F207" s="2" t="s">
        <v>3</v>
      </c>
      <c r="G207" s="2" t="s">
        <v>17</v>
      </c>
      <c r="H207" s="2" t="s">
        <v>18</v>
      </c>
      <c r="I207" s="2" t="s">
        <v>22</v>
      </c>
      <c r="J207" s="2">
        <v>2</v>
      </c>
      <c r="K207" s="2" t="s">
        <v>23</v>
      </c>
      <c r="L207" s="2" t="s">
        <v>246</v>
      </c>
      <c r="M207" s="19">
        <v>56735</v>
      </c>
    </row>
    <row r="208" spans="1:13" x14ac:dyDescent="0.35">
      <c r="A208" s="2">
        <v>58360</v>
      </c>
      <c r="B208" s="16" t="s">
        <v>421</v>
      </c>
      <c r="C208" s="16" t="s">
        <v>422</v>
      </c>
      <c r="D208" s="16" t="s">
        <v>245</v>
      </c>
      <c r="E208" s="2">
        <v>20061106</v>
      </c>
      <c r="F208" s="2" t="s">
        <v>3</v>
      </c>
      <c r="G208" s="2" t="s">
        <v>17</v>
      </c>
      <c r="H208" s="2" t="s">
        <v>18</v>
      </c>
      <c r="I208" s="2" t="s">
        <v>22</v>
      </c>
      <c r="J208" s="2">
        <v>2</v>
      </c>
      <c r="K208" s="2" t="s">
        <v>23</v>
      </c>
      <c r="L208" s="2" t="s">
        <v>246</v>
      </c>
      <c r="M208" s="19">
        <v>71906</v>
      </c>
    </row>
    <row r="209" spans="1:13" x14ac:dyDescent="0.35">
      <c r="A209" s="2">
        <v>58377</v>
      </c>
      <c r="B209" s="16" t="s">
        <v>437</v>
      </c>
      <c r="C209" s="16" t="s">
        <v>438</v>
      </c>
      <c r="D209" s="16" t="s">
        <v>21</v>
      </c>
      <c r="E209" s="2">
        <v>20070226</v>
      </c>
      <c r="F209" s="2" t="s">
        <v>3</v>
      </c>
      <c r="G209" s="2" t="s">
        <v>17</v>
      </c>
      <c r="H209" s="2" t="s">
        <v>18</v>
      </c>
      <c r="I209" s="2" t="s">
        <v>29</v>
      </c>
      <c r="J209" s="2">
        <v>3</v>
      </c>
      <c r="K209" s="2" t="s">
        <v>30</v>
      </c>
      <c r="L209" s="2" t="s">
        <v>8</v>
      </c>
      <c r="M209" s="19">
        <v>22240</v>
      </c>
    </row>
    <row r="210" spans="1:13" x14ac:dyDescent="0.35">
      <c r="A210" s="2">
        <v>58391</v>
      </c>
      <c r="B210" s="16" t="s">
        <v>467</v>
      </c>
      <c r="C210" s="16" t="s">
        <v>468</v>
      </c>
      <c r="D210" s="16" t="s">
        <v>245</v>
      </c>
      <c r="E210" s="2">
        <v>20070507</v>
      </c>
      <c r="F210" s="2" t="s">
        <v>3</v>
      </c>
      <c r="G210" s="2" t="s">
        <v>17</v>
      </c>
      <c r="H210" s="2" t="s">
        <v>18</v>
      </c>
      <c r="I210" s="2" t="s">
        <v>29</v>
      </c>
      <c r="J210" s="2">
        <v>8</v>
      </c>
      <c r="K210" s="2" t="s">
        <v>629</v>
      </c>
      <c r="L210" s="2" t="s">
        <v>246</v>
      </c>
      <c r="M210" s="19">
        <v>18961</v>
      </c>
    </row>
    <row r="211" spans="1:13" x14ac:dyDescent="0.35">
      <c r="A211" s="2">
        <v>58407</v>
      </c>
      <c r="B211" s="16" t="s">
        <v>35</v>
      </c>
      <c r="C211" s="16" t="s">
        <v>474</v>
      </c>
      <c r="D211" s="16" t="s">
        <v>306</v>
      </c>
      <c r="E211" s="2">
        <v>20061101</v>
      </c>
      <c r="F211" s="2" t="s">
        <v>3</v>
      </c>
      <c r="G211" s="2" t="s">
        <v>17</v>
      </c>
      <c r="H211" s="2" t="s">
        <v>18</v>
      </c>
      <c r="I211" s="2" t="s">
        <v>29</v>
      </c>
      <c r="J211" s="2">
        <v>3</v>
      </c>
      <c r="K211" s="2" t="s">
        <v>30</v>
      </c>
      <c r="L211" s="2" t="s">
        <v>246</v>
      </c>
      <c r="M211" s="19">
        <v>101329</v>
      </c>
    </row>
    <row r="212" spans="1:13" x14ac:dyDescent="0.35">
      <c r="A212" s="2">
        <v>58418</v>
      </c>
      <c r="B212" s="16" t="s">
        <v>471</v>
      </c>
      <c r="C212" s="16" t="s">
        <v>472</v>
      </c>
      <c r="D212" s="16" t="s">
        <v>473</v>
      </c>
      <c r="E212" s="2">
        <v>20070626</v>
      </c>
      <c r="F212" s="2" t="s">
        <v>3</v>
      </c>
      <c r="G212" s="2" t="s">
        <v>11</v>
      </c>
      <c r="H212" s="2" t="s">
        <v>12</v>
      </c>
      <c r="I212" s="2" t="s">
        <v>29</v>
      </c>
      <c r="J212" s="2">
        <v>3</v>
      </c>
      <c r="K212" s="2" t="s">
        <v>30</v>
      </c>
      <c r="L212" s="2" t="s">
        <v>246</v>
      </c>
      <c r="M212" s="19">
        <v>32405</v>
      </c>
    </row>
    <row r="213" spans="1:13" x14ac:dyDescent="0.35">
      <c r="A213" s="2">
        <v>58469</v>
      </c>
      <c r="B213" s="16" t="s">
        <v>464</v>
      </c>
      <c r="C213" s="16" t="s">
        <v>354</v>
      </c>
      <c r="D213" s="16" t="s">
        <v>245</v>
      </c>
      <c r="E213" s="2">
        <v>20070808</v>
      </c>
      <c r="F213" s="2" t="s">
        <v>3</v>
      </c>
      <c r="G213" s="2" t="s">
        <v>11</v>
      </c>
      <c r="H213" s="2" t="s">
        <v>12</v>
      </c>
      <c r="I213" s="2" t="s">
        <v>29</v>
      </c>
      <c r="J213" s="2">
        <v>3</v>
      </c>
      <c r="K213" s="2" t="s">
        <v>30</v>
      </c>
      <c r="L213" s="2" t="s">
        <v>246</v>
      </c>
      <c r="M213" s="19">
        <v>39003</v>
      </c>
    </row>
    <row r="214" spans="1:13" x14ac:dyDescent="0.35">
      <c r="A214" s="2">
        <v>58550</v>
      </c>
      <c r="B214" s="16" t="s">
        <v>443</v>
      </c>
      <c r="C214" s="16" t="s">
        <v>444</v>
      </c>
      <c r="D214" s="16" t="s">
        <v>51</v>
      </c>
      <c r="E214" s="2">
        <v>20070917</v>
      </c>
      <c r="F214" s="2" t="s">
        <v>3</v>
      </c>
      <c r="G214" s="2" t="s">
        <v>17</v>
      </c>
      <c r="H214" s="2" t="s">
        <v>18</v>
      </c>
      <c r="I214" s="2" t="s">
        <v>22</v>
      </c>
      <c r="J214" s="2">
        <v>7</v>
      </c>
      <c r="K214" s="2" t="s">
        <v>628</v>
      </c>
      <c r="L214" s="2" t="s">
        <v>8</v>
      </c>
      <c r="M214" s="19">
        <v>14396</v>
      </c>
    </row>
    <row r="215" spans="1:13" x14ac:dyDescent="0.35">
      <c r="A215" s="2">
        <v>58584</v>
      </c>
      <c r="B215" s="16" t="s">
        <v>439</v>
      </c>
      <c r="C215" s="16" t="s">
        <v>440</v>
      </c>
      <c r="D215" s="16" t="s">
        <v>39</v>
      </c>
      <c r="E215" s="2">
        <v>20071212</v>
      </c>
      <c r="F215" s="2" t="s">
        <v>3</v>
      </c>
      <c r="G215" s="2" t="s">
        <v>17</v>
      </c>
      <c r="H215" s="2" t="s">
        <v>18</v>
      </c>
      <c r="I215" s="2" t="s">
        <v>29</v>
      </c>
      <c r="J215" s="2">
        <v>3</v>
      </c>
      <c r="K215" s="2" t="s">
        <v>30</v>
      </c>
      <c r="L215" s="2" t="s">
        <v>8</v>
      </c>
      <c r="M215" s="19">
        <v>25526</v>
      </c>
    </row>
    <row r="216" spans="1:13" x14ac:dyDescent="0.35">
      <c r="A216" s="2">
        <v>58586</v>
      </c>
      <c r="B216" s="16" t="s">
        <v>456</v>
      </c>
      <c r="C216" s="16" t="s">
        <v>457</v>
      </c>
      <c r="D216" s="16" t="s">
        <v>458</v>
      </c>
      <c r="E216" s="2">
        <v>20071203</v>
      </c>
      <c r="F216" s="2" t="s">
        <v>3</v>
      </c>
      <c r="G216" s="2" t="s">
        <v>17</v>
      </c>
      <c r="H216" s="2" t="s">
        <v>18</v>
      </c>
      <c r="I216" s="2" t="s">
        <v>11</v>
      </c>
      <c r="J216" s="2">
        <v>4</v>
      </c>
      <c r="K216" s="2" t="s">
        <v>58</v>
      </c>
      <c r="L216" s="2" t="s">
        <v>164</v>
      </c>
      <c r="M216" s="19">
        <v>4716</v>
      </c>
    </row>
  </sheetData>
  <mergeCells count="2">
    <mergeCell ref="A1:M1"/>
    <mergeCell ref="A2:M2"/>
  </mergeCells>
  <pageMargins left="0.25" right="0.25" top="0.75" bottom="0.75" header="0.3" footer="0.3"/>
  <pageSetup scale="55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M220"/>
  <sheetViews>
    <sheetView workbookViewId="0">
      <pane ySplit="5" topLeftCell="A6" activePane="bottomLeft" state="frozen"/>
      <selection sqref="A1:L1"/>
      <selection pane="bottomLeft" activeCell="A6" sqref="A6"/>
    </sheetView>
  </sheetViews>
  <sheetFormatPr defaultRowHeight="14.5" x14ac:dyDescent="0.35"/>
  <cols>
    <col min="1" max="1" width="18.36328125" style="2" bestFit="1" customWidth="1"/>
    <col min="2" max="2" width="33" style="16" bestFit="1" customWidth="1"/>
    <col min="3" max="3" width="18.6328125" style="16" bestFit="1" customWidth="1"/>
    <col min="4" max="4" width="5.54296875" style="30" bestFit="1" customWidth="1"/>
    <col min="5" max="5" width="9" style="2" bestFit="1" customWidth="1"/>
    <col min="6" max="6" width="16.08984375" style="2" bestFit="1" customWidth="1"/>
    <col min="7" max="7" width="10.08984375" style="2" bestFit="1" customWidth="1"/>
    <col min="8" max="8" width="16.90625" style="2" bestFit="1" customWidth="1"/>
    <col min="9" max="9" width="27" style="2" bestFit="1" customWidth="1"/>
    <col min="10" max="10" width="29.453125" style="2" bestFit="1" customWidth="1"/>
    <col min="11" max="11" width="58.453125" style="30" bestFit="1" customWidth="1"/>
    <col min="12" max="12" width="12.6328125" style="2" bestFit="1" customWidth="1"/>
    <col min="13" max="13" width="19.90625" style="17" bestFit="1" customWidth="1"/>
    <col min="14" max="14" width="13" customWidth="1"/>
  </cols>
  <sheetData>
    <row r="1" spans="1:13" ht="26" x14ac:dyDescent="0.6">
      <c r="A1" s="88" t="s">
        <v>580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</row>
    <row r="2" spans="1:13" ht="21" x14ac:dyDescent="0.5">
      <c r="A2" s="89">
        <v>39813</v>
      </c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</row>
    <row r="3" spans="1:13" x14ac:dyDescent="0.35">
      <c r="B3"/>
      <c r="C3"/>
      <c r="D3"/>
    </row>
    <row r="4" spans="1:13" x14ac:dyDescent="0.35">
      <c r="B4"/>
      <c r="C4"/>
      <c r="D4"/>
    </row>
    <row r="5" spans="1:13" x14ac:dyDescent="0.35">
      <c r="A5" s="5" t="s">
        <v>561</v>
      </c>
      <c r="B5" s="38" t="s">
        <v>562</v>
      </c>
      <c r="C5" s="38" t="s">
        <v>563</v>
      </c>
      <c r="D5" s="38" t="s">
        <v>564</v>
      </c>
      <c r="E5" s="5" t="s">
        <v>565</v>
      </c>
      <c r="F5" s="5" t="s">
        <v>566</v>
      </c>
      <c r="G5" s="5" t="s">
        <v>567</v>
      </c>
      <c r="H5" s="5" t="s">
        <v>568</v>
      </c>
      <c r="I5" s="5" t="s">
        <v>631</v>
      </c>
      <c r="J5" s="5" t="s">
        <v>632</v>
      </c>
      <c r="K5" s="29" t="s">
        <v>569</v>
      </c>
      <c r="L5" s="5" t="s">
        <v>570</v>
      </c>
      <c r="M5" s="18" t="s">
        <v>571</v>
      </c>
    </row>
    <row r="6" spans="1:13" x14ac:dyDescent="0.35">
      <c r="A6" s="2">
        <v>422</v>
      </c>
      <c r="B6" s="16" t="s">
        <v>311</v>
      </c>
      <c r="C6" s="16" t="s">
        <v>312</v>
      </c>
      <c r="D6" s="16" t="s">
        <v>119</v>
      </c>
      <c r="E6" s="2">
        <v>19310101</v>
      </c>
      <c r="F6" s="2" t="s">
        <v>3</v>
      </c>
      <c r="G6" s="2" t="s">
        <v>17</v>
      </c>
      <c r="H6" s="2" t="s">
        <v>18</v>
      </c>
      <c r="I6" s="2" t="s">
        <v>11</v>
      </c>
      <c r="J6" s="2">
        <v>4</v>
      </c>
      <c r="K6" s="30" t="s">
        <v>58</v>
      </c>
      <c r="L6" s="2" t="s">
        <v>104</v>
      </c>
      <c r="M6" s="19">
        <v>91938</v>
      </c>
    </row>
    <row r="7" spans="1:13" x14ac:dyDescent="0.35">
      <c r="A7" s="2">
        <v>916</v>
      </c>
      <c r="B7" s="16" t="s">
        <v>73</v>
      </c>
      <c r="C7" s="16" t="s">
        <v>74</v>
      </c>
      <c r="D7" s="16" t="s">
        <v>71</v>
      </c>
      <c r="E7" s="2">
        <v>18970201</v>
      </c>
      <c r="F7" s="2" t="s">
        <v>34</v>
      </c>
      <c r="G7" s="2" t="s">
        <v>11</v>
      </c>
      <c r="H7" s="2" t="s">
        <v>12</v>
      </c>
      <c r="I7" s="2" t="s">
        <v>29</v>
      </c>
      <c r="J7" s="2">
        <v>3</v>
      </c>
      <c r="K7" s="30" t="s">
        <v>30</v>
      </c>
      <c r="L7" s="2" t="s">
        <v>72</v>
      </c>
      <c r="M7" s="19">
        <v>1059194</v>
      </c>
    </row>
    <row r="8" spans="1:13" x14ac:dyDescent="0.35">
      <c r="A8" s="2">
        <v>1417</v>
      </c>
      <c r="B8" s="16" t="s">
        <v>165</v>
      </c>
      <c r="C8" s="16" t="s">
        <v>166</v>
      </c>
      <c r="D8" s="16" t="s">
        <v>167</v>
      </c>
      <c r="E8" s="2">
        <v>19081001</v>
      </c>
      <c r="F8" s="2" t="s">
        <v>3</v>
      </c>
      <c r="G8" s="2" t="s">
        <v>11</v>
      </c>
      <c r="H8" s="2" t="s">
        <v>12</v>
      </c>
      <c r="I8" s="2" t="s">
        <v>11</v>
      </c>
      <c r="J8" s="2">
        <v>4</v>
      </c>
      <c r="K8" s="30" t="s">
        <v>58</v>
      </c>
      <c r="L8" s="2" t="s">
        <v>164</v>
      </c>
      <c r="M8" s="19">
        <v>117609</v>
      </c>
    </row>
    <row r="9" spans="1:13" x14ac:dyDescent="0.35">
      <c r="A9" s="2">
        <v>2320</v>
      </c>
      <c r="B9" s="16" t="s">
        <v>313</v>
      </c>
      <c r="C9" s="16" t="s">
        <v>314</v>
      </c>
      <c r="D9" s="16" t="s">
        <v>119</v>
      </c>
      <c r="E9" s="2">
        <v>19030203</v>
      </c>
      <c r="F9" s="2" t="s">
        <v>3</v>
      </c>
      <c r="G9" s="2" t="s">
        <v>17</v>
      </c>
      <c r="H9" s="2" t="s">
        <v>18</v>
      </c>
      <c r="I9" s="2" t="s">
        <v>11</v>
      </c>
      <c r="J9" s="2">
        <v>4</v>
      </c>
      <c r="K9" s="30" t="s">
        <v>58</v>
      </c>
      <c r="L9" s="2" t="s">
        <v>104</v>
      </c>
      <c r="M9" s="19">
        <v>48317</v>
      </c>
    </row>
    <row r="10" spans="1:13" x14ac:dyDescent="0.35">
      <c r="A10" s="2">
        <v>2327</v>
      </c>
      <c r="B10" s="16" t="s">
        <v>122</v>
      </c>
      <c r="C10" s="16" t="s">
        <v>123</v>
      </c>
      <c r="D10" s="16" t="s">
        <v>119</v>
      </c>
      <c r="E10" s="2">
        <v>19081201</v>
      </c>
      <c r="F10" s="2" t="s">
        <v>3</v>
      </c>
      <c r="G10" s="2" t="s">
        <v>25</v>
      </c>
      <c r="H10" s="2" t="s">
        <v>26</v>
      </c>
      <c r="I10" s="2" t="s">
        <v>11</v>
      </c>
      <c r="J10" s="2">
        <v>4</v>
      </c>
      <c r="K10" s="30" t="s">
        <v>58</v>
      </c>
      <c r="L10" s="2" t="s">
        <v>104</v>
      </c>
      <c r="M10" s="19">
        <v>95070</v>
      </c>
    </row>
    <row r="11" spans="1:13" x14ac:dyDescent="0.35">
      <c r="A11" s="2">
        <v>3337</v>
      </c>
      <c r="B11" s="16" t="s">
        <v>478</v>
      </c>
      <c r="C11" s="16" t="s">
        <v>479</v>
      </c>
      <c r="D11" s="16" t="s">
        <v>140</v>
      </c>
      <c r="E11" s="2">
        <v>19201126</v>
      </c>
      <c r="F11" s="2" t="s">
        <v>3</v>
      </c>
      <c r="G11" s="2" t="s">
        <v>11</v>
      </c>
      <c r="H11" s="2" t="s">
        <v>12</v>
      </c>
      <c r="I11" s="2" t="s">
        <v>22</v>
      </c>
      <c r="J11" s="2">
        <v>2</v>
      </c>
      <c r="K11" s="30" t="s">
        <v>23</v>
      </c>
      <c r="L11" s="2" t="s">
        <v>104</v>
      </c>
      <c r="M11" s="19">
        <v>66107</v>
      </c>
    </row>
    <row r="12" spans="1:13" x14ac:dyDescent="0.35">
      <c r="A12" s="2">
        <v>4051</v>
      </c>
      <c r="B12" s="16" t="s">
        <v>346</v>
      </c>
      <c r="C12" s="16" t="s">
        <v>347</v>
      </c>
      <c r="D12" s="16" t="s">
        <v>119</v>
      </c>
      <c r="E12" s="2">
        <v>19010101</v>
      </c>
      <c r="F12" s="2" t="s">
        <v>3</v>
      </c>
      <c r="G12" s="2" t="s">
        <v>25</v>
      </c>
      <c r="H12" s="2" t="s">
        <v>26</v>
      </c>
      <c r="I12" s="2" t="s">
        <v>11</v>
      </c>
      <c r="J12" s="2">
        <v>4</v>
      </c>
      <c r="K12" s="30" t="s">
        <v>58</v>
      </c>
      <c r="L12" s="2" t="s">
        <v>104</v>
      </c>
      <c r="M12" s="19">
        <v>20470</v>
      </c>
    </row>
    <row r="13" spans="1:13" x14ac:dyDescent="0.35">
      <c r="A13" s="2">
        <v>4180</v>
      </c>
      <c r="B13" s="16" t="s">
        <v>126</v>
      </c>
      <c r="C13" s="16" t="s">
        <v>127</v>
      </c>
      <c r="D13" s="16" t="s">
        <v>119</v>
      </c>
      <c r="E13" s="2">
        <v>19050101</v>
      </c>
      <c r="F13" s="2" t="s">
        <v>3</v>
      </c>
      <c r="G13" s="2" t="s">
        <v>17</v>
      </c>
      <c r="H13" s="2" t="s">
        <v>18</v>
      </c>
      <c r="I13" s="2" t="s">
        <v>11</v>
      </c>
      <c r="J13" s="2">
        <v>4</v>
      </c>
      <c r="K13" s="30" t="s">
        <v>58</v>
      </c>
      <c r="L13" s="2" t="s">
        <v>104</v>
      </c>
      <c r="M13" s="19">
        <v>33614</v>
      </c>
    </row>
    <row r="14" spans="1:13" x14ac:dyDescent="0.35">
      <c r="A14" s="2">
        <v>4624</v>
      </c>
      <c r="B14" s="16" t="s">
        <v>161</v>
      </c>
      <c r="C14" s="16" t="s">
        <v>162</v>
      </c>
      <c r="D14" s="16" t="s">
        <v>163</v>
      </c>
      <c r="E14" s="2">
        <v>19170101</v>
      </c>
      <c r="F14" s="2" t="s">
        <v>3</v>
      </c>
      <c r="G14" s="2" t="s">
        <v>25</v>
      </c>
      <c r="H14" s="2" t="s">
        <v>26</v>
      </c>
      <c r="I14" s="2" t="s">
        <v>11</v>
      </c>
      <c r="J14" s="2">
        <v>4</v>
      </c>
      <c r="K14" s="30" t="s">
        <v>58</v>
      </c>
      <c r="L14" s="2" t="s">
        <v>164</v>
      </c>
      <c r="M14" s="19">
        <v>120637</v>
      </c>
    </row>
    <row r="15" spans="1:13" x14ac:dyDescent="0.35">
      <c r="A15" s="2">
        <v>8033</v>
      </c>
      <c r="B15" s="16" t="s">
        <v>37</v>
      </c>
      <c r="C15" s="16" t="s">
        <v>38</v>
      </c>
      <c r="D15" s="16" t="s">
        <v>39</v>
      </c>
      <c r="E15" s="2">
        <v>19210618</v>
      </c>
      <c r="F15" s="2" t="s">
        <v>3</v>
      </c>
      <c r="G15" s="2" t="s">
        <v>25</v>
      </c>
      <c r="H15" s="2" t="s">
        <v>26</v>
      </c>
      <c r="I15" s="2" t="s">
        <v>6</v>
      </c>
      <c r="J15" s="2">
        <v>1</v>
      </c>
      <c r="K15" s="30" t="s">
        <v>7</v>
      </c>
      <c r="L15" s="2" t="s">
        <v>8</v>
      </c>
      <c r="M15" s="19">
        <v>347751</v>
      </c>
    </row>
    <row r="16" spans="1:13" x14ac:dyDescent="0.35">
      <c r="A16" s="2">
        <v>9502</v>
      </c>
      <c r="B16" s="16" t="s">
        <v>62</v>
      </c>
      <c r="C16" s="16" t="s">
        <v>63</v>
      </c>
      <c r="D16" s="16" t="s">
        <v>64</v>
      </c>
      <c r="E16" s="2">
        <v>19190908</v>
      </c>
      <c r="F16" s="2" t="s">
        <v>3</v>
      </c>
      <c r="G16" s="2" t="s">
        <v>17</v>
      </c>
      <c r="H16" s="2" t="s">
        <v>18</v>
      </c>
      <c r="I16" s="2" t="s">
        <v>6</v>
      </c>
      <c r="J16" s="2">
        <v>1</v>
      </c>
      <c r="K16" s="30" t="s">
        <v>7</v>
      </c>
      <c r="L16" s="2" t="s">
        <v>8</v>
      </c>
      <c r="M16" s="19">
        <v>27655</v>
      </c>
    </row>
    <row r="17" spans="1:13" x14ac:dyDescent="0.35">
      <c r="A17" s="2">
        <v>10319</v>
      </c>
      <c r="B17" s="16" t="s">
        <v>136</v>
      </c>
      <c r="C17" s="16" t="s">
        <v>137</v>
      </c>
      <c r="D17" s="16" t="s">
        <v>134</v>
      </c>
      <c r="E17" s="2">
        <v>19040104</v>
      </c>
      <c r="F17" s="2" t="s">
        <v>3</v>
      </c>
      <c r="G17" s="2" t="s">
        <v>17</v>
      </c>
      <c r="H17" s="2" t="s">
        <v>18</v>
      </c>
      <c r="I17" s="2" t="s">
        <v>6</v>
      </c>
      <c r="J17" s="2">
        <v>1</v>
      </c>
      <c r="K17" s="30" t="s">
        <v>7</v>
      </c>
      <c r="L17" s="2" t="s">
        <v>104</v>
      </c>
      <c r="M17" s="19">
        <v>68990</v>
      </c>
    </row>
    <row r="18" spans="1:13" x14ac:dyDescent="0.35">
      <c r="A18" s="2">
        <v>11521</v>
      </c>
      <c r="B18" s="16" t="s">
        <v>310</v>
      </c>
      <c r="C18" s="16" t="s">
        <v>125</v>
      </c>
      <c r="D18" s="16" t="s">
        <v>119</v>
      </c>
      <c r="E18" s="2">
        <v>19030101</v>
      </c>
      <c r="F18" s="2" t="s">
        <v>3</v>
      </c>
      <c r="G18" s="2" t="s">
        <v>25</v>
      </c>
      <c r="H18" s="2" t="s">
        <v>26</v>
      </c>
      <c r="I18" s="2" t="s">
        <v>11</v>
      </c>
      <c r="J18" s="2">
        <v>4</v>
      </c>
      <c r="K18" s="30" t="s">
        <v>58</v>
      </c>
      <c r="L18" s="2" t="s">
        <v>104</v>
      </c>
      <c r="M18" s="19">
        <v>82981</v>
      </c>
    </row>
    <row r="19" spans="1:13" x14ac:dyDescent="0.35">
      <c r="A19" s="2">
        <v>11583</v>
      </c>
      <c r="B19" s="16" t="s">
        <v>67</v>
      </c>
      <c r="C19" s="16" t="s">
        <v>68</v>
      </c>
      <c r="D19" s="16" t="s">
        <v>64</v>
      </c>
      <c r="E19" s="2">
        <v>19030731</v>
      </c>
      <c r="F19" s="2" t="s">
        <v>3</v>
      </c>
      <c r="G19" s="2" t="s">
        <v>25</v>
      </c>
      <c r="H19" s="2" t="s">
        <v>26</v>
      </c>
      <c r="I19" s="2" t="s">
        <v>6</v>
      </c>
      <c r="J19" s="2">
        <v>6</v>
      </c>
      <c r="K19" s="30" t="s">
        <v>627</v>
      </c>
      <c r="L19" s="2" t="s">
        <v>8</v>
      </c>
      <c r="M19" s="19">
        <v>91172</v>
      </c>
    </row>
    <row r="20" spans="1:13" x14ac:dyDescent="0.35">
      <c r="A20" s="2">
        <v>12266</v>
      </c>
      <c r="B20" s="16" t="s">
        <v>49</v>
      </c>
      <c r="C20" s="16" t="s">
        <v>50</v>
      </c>
      <c r="D20" s="16" t="s">
        <v>51</v>
      </c>
      <c r="E20" s="2">
        <v>19080301</v>
      </c>
      <c r="F20" s="2" t="s">
        <v>3</v>
      </c>
      <c r="G20" s="2" t="s">
        <v>17</v>
      </c>
      <c r="H20" s="2" t="s">
        <v>18</v>
      </c>
      <c r="I20" s="2" t="s">
        <v>6</v>
      </c>
      <c r="J20" s="2">
        <v>1</v>
      </c>
      <c r="K20" s="30" t="s">
        <v>7</v>
      </c>
      <c r="L20" s="2" t="s">
        <v>8</v>
      </c>
      <c r="M20" s="19">
        <v>271263</v>
      </c>
    </row>
    <row r="21" spans="1:13" x14ac:dyDescent="0.35">
      <c r="A21" s="2">
        <v>12761</v>
      </c>
      <c r="B21" s="16" t="s">
        <v>117</v>
      </c>
      <c r="C21" s="16" t="s">
        <v>118</v>
      </c>
      <c r="D21" s="16" t="s">
        <v>119</v>
      </c>
      <c r="E21" s="2">
        <v>19020101</v>
      </c>
      <c r="F21" s="2" t="s">
        <v>3</v>
      </c>
      <c r="G21" s="2" t="s">
        <v>17</v>
      </c>
      <c r="H21" s="2" t="s">
        <v>18</v>
      </c>
      <c r="I21" s="2" t="s">
        <v>11</v>
      </c>
      <c r="J21" s="2">
        <v>4</v>
      </c>
      <c r="K21" s="30" t="s">
        <v>58</v>
      </c>
      <c r="L21" s="2" t="s">
        <v>104</v>
      </c>
      <c r="M21" s="19">
        <v>137341</v>
      </c>
    </row>
    <row r="22" spans="1:13" x14ac:dyDescent="0.35">
      <c r="A22" s="2">
        <v>14679</v>
      </c>
      <c r="B22" s="16" t="s">
        <v>459</v>
      </c>
      <c r="C22" s="16" t="s">
        <v>182</v>
      </c>
      <c r="D22" s="16" t="s">
        <v>183</v>
      </c>
      <c r="E22" s="2">
        <v>19340818</v>
      </c>
      <c r="F22" s="2" t="s">
        <v>3</v>
      </c>
      <c r="G22" s="2" t="s">
        <v>17</v>
      </c>
      <c r="H22" s="2" t="s">
        <v>18</v>
      </c>
      <c r="I22" s="2" t="s">
        <v>6</v>
      </c>
      <c r="J22" s="2">
        <v>1</v>
      </c>
      <c r="K22" s="30" t="s">
        <v>7</v>
      </c>
      <c r="L22" s="2" t="s">
        <v>180</v>
      </c>
      <c r="M22" s="19">
        <v>363881</v>
      </c>
    </row>
    <row r="23" spans="1:13" x14ac:dyDescent="0.35">
      <c r="A23" s="2">
        <v>15611</v>
      </c>
      <c r="B23" s="16" t="s">
        <v>330</v>
      </c>
      <c r="C23" s="16" t="s">
        <v>331</v>
      </c>
      <c r="D23" s="16" t="s">
        <v>119</v>
      </c>
      <c r="E23" s="2">
        <v>19380713</v>
      </c>
      <c r="F23" s="2" t="s">
        <v>3</v>
      </c>
      <c r="G23" s="2" t="s">
        <v>17</v>
      </c>
      <c r="H23" s="2" t="s">
        <v>18</v>
      </c>
      <c r="I23" s="2" t="s">
        <v>11</v>
      </c>
      <c r="J23" s="2">
        <v>4</v>
      </c>
      <c r="K23" s="30" t="s">
        <v>58</v>
      </c>
      <c r="L23" s="2" t="s">
        <v>104</v>
      </c>
      <c r="M23" s="19">
        <v>83319</v>
      </c>
    </row>
    <row r="24" spans="1:13" x14ac:dyDescent="0.35">
      <c r="A24" s="2">
        <v>16511</v>
      </c>
      <c r="B24" s="16" t="s">
        <v>132</v>
      </c>
      <c r="C24" s="16" t="s">
        <v>133</v>
      </c>
      <c r="D24" s="16" t="s">
        <v>134</v>
      </c>
      <c r="E24" s="2">
        <v>19461216</v>
      </c>
      <c r="F24" s="2" t="s">
        <v>3</v>
      </c>
      <c r="G24" s="2" t="s">
        <v>17</v>
      </c>
      <c r="H24" s="2" t="s">
        <v>18</v>
      </c>
      <c r="I24" s="2" t="s">
        <v>6</v>
      </c>
      <c r="J24" s="2">
        <v>1</v>
      </c>
      <c r="K24" s="30" t="s">
        <v>7</v>
      </c>
      <c r="L24" s="2" t="s">
        <v>104</v>
      </c>
      <c r="M24" s="19">
        <v>119722</v>
      </c>
    </row>
    <row r="25" spans="1:13" x14ac:dyDescent="0.35">
      <c r="A25" s="2">
        <v>16584</v>
      </c>
      <c r="B25" s="16" t="s">
        <v>47</v>
      </c>
      <c r="C25" s="16" t="s">
        <v>48</v>
      </c>
      <c r="D25" s="16" t="s">
        <v>39</v>
      </c>
      <c r="E25" s="2">
        <v>19270101</v>
      </c>
      <c r="F25" s="2" t="s">
        <v>3</v>
      </c>
      <c r="G25" s="2" t="s">
        <v>17</v>
      </c>
      <c r="H25" s="2" t="s">
        <v>18</v>
      </c>
      <c r="I25" s="2" t="s">
        <v>6</v>
      </c>
      <c r="J25" s="2">
        <v>1</v>
      </c>
      <c r="K25" s="30" t="s">
        <v>7</v>
      </c>
      <c r="L25" s="2" t="s">
        <v>8</v>
      </c>
      <c r="M25" s="19">
        <v>41615</v>
      </c>
    </row>
    <row r="26" spans="1:13" x14ac:dyDescent="0.35">
      <c r="A26" s="2">
        <v>18255</v>
      </c>
      <c r="B26" s="16" t="s">
        <v>488</v>
      </c>
      <c r="C26" s="16" t="s">
        <v>489</v>
      </c>
      <c r="D26" s="16" t="s">
        <v>245</v>
      </c>
      <c r="E26" s="2">
        <v>19600603</v>
      </c>
      <c r="F26" s="2" t="s">
        <v>34</v>
      </c>
      <c r="G26" s="2" t="s">
        <v>17</v>
      </c>
      <c r="H26" s="2" t="s">
        <v>18</v>
      </c>
      <c r="I26" s="2" t="s">
        <v>22</v>
      </c>
      <c r="J26" s="2">
        <v>7</v>
      </c>
      <c r="K26" s="30" t="s">
        <v>628</v>
      </c>
      <c r="L26" s="2" t="s">
        <v>246</v>
      </c>
      <c r="M26" s="19">
        <v>129666</v>
      </c>
    </row>
    <row r="27" spans="1:13" x14ac:dyDescent="0.35">
      <c r="A27" s="2">
        <v>18296</v>
      </c>
      <c r="B27" s="16" t="s">
        <v>298</v>
      </c>
      <c r="C27" s="16" t="s">
        <v>296</v>
      </c>
      <c r="D27" s="16" t="s">
        <v>297</v>
      </c>
      <c r="E27" s="2">
        <v>19600916</v>
      </c>
      <c r="F27" s="2" t="s">
        <v>3</v>
      </c>
      <c r="G27" s="2" t="s">
        <v>11</v>
      </c>
      <c r="H27" s="2" t="s">
        <v>12</v>
      </c>
      <c r="I27" s="2" t="s">
        <v>29</v>
      </c>
      <c r="J27" s="2">
        <v>3</v>
      </c>
      <c r="K27" s="30" t="s">
        <v>30</v>
      </c>
      <c r="L27" s="2" t="s">
        <v>246</v>
      </c>
      <c r="M27" s="19">
        <v>499737</v>
      </c>
    </row>
    <row r="28" spans="1:13" x14ac:dyDescent="0.35">
      <c r="A28" s="2">
        <v>18301</v>
      </c>
      <c r="B28" s="16" t="s">
        <v>62</v>
      </c>
      <c r="C28" s="16" t="s">
        <v>383</v>
      </c>
      <c r="D28" s="16" t="s">
        <v>140</v>
      </c>
      <c r="E28" s="2">
        <v>19601008</v>
      </c>
      <c r="F28" s="2" t="s">
        <v>3</v>
      </c>
      <c r="G28" s="2" t="s">
        <v>17</v>
      </c>
      <c r="H28" s="2" t="s">
        <v>18</v>
      </c>
      <c r="I28" s="2" t="s">
        <v>29</v>
      </c>
      <c r="J28" s="2">
        <v>3</v>
      </c>
      <c r="K28" s="30" t="s">
        <v>30</v>
      </c>
      <c r="L28" s="2" t="s">
        <v>104</v>
      </c>
      <c r="M28" s="19">
        <v>51043</v>
      </c>
    </row>
    <row r="29" spans="1:13" x14ac:dyDescent="0.35">
      <c r="A29" s="2">
        <v>18503</v>
      </c>
      <c r="B29" s="16" t="s">
        <v>256</v>
      </c>
      <c r="C29" s="16" t="s">
        <v>257</v>
      </c>
      <c r="D29" s="16" t="s">
        <v>245</v>
      </c>
      <c r="E29" s="2">
        <v>19620419</v>
      </c>
      <c r="F29" s="2" t="s">
        <v>34</v>
      </c>
      <c r="G29" s="2" t="s">
        <v>17</v>
      </c>
      <c r="H29" s="2" t="s">
        <v>18</v>
      </c>
      <c r="I29" s="2" t="s">
        <v>29</v>
      </c>
      <c r="J29" s="2">
        <v>3</v>
      </c>
      <c r="K29" s="30" t="s">
        <v>30</v>
      </c>
      <c r="L29" s="2" t="s">
        <v>246</v>
      </c>
      <c r="M29" s="19">
        <v>11568039</v>
      </c>
    </row>
    <row r="30" spans="1:13" x14ac:dyDescent="0.35">
      <c r="A30" s="2">
        <v>18659</v>
      </c>
      <c r="B30" s="16" t="s">
        <v>85</v>
      </c>
      <c r="C30" s="16" t="s">
        <v>86</v>
      </c>
      <c r="D30" s="16" t="s">
        <v>71</v>
      </c>
      <c r="E30" s="2">
        <v>19621215</v>
      </c>
      <c r="F30" s="2" t="s">
        <v>34</v>
      </c>
      <c r="G30" s="2" t="s">
        <v>17</v>
      </c>
      <c r="H30" s="2" t="s">
        <v>18</v>
      </c>
      <c r="I30" s="2" t="s">
        <v>29</v>
      </c>
      <c r="J30" s="2">
        <v>3</v>
      </c>
      <c r="K30" s="30" t="s">
        <v>30</v>
      </c>
      <c r="L30" s="2" t="s">
        <v>72</v>
      </c>
      <c r="M30" s="19">
        <v>1693167</v>
      </c>
    </row>
    <row r="31" spans="1:13" x14ac:dyDescent="0.35">
      <c r="A31" s="2">
        <v>19040</v>
      </c>
      <c r="B31" s="16" t="s">
        <v>475</v>
      </c>
      <c r="C31" s="16" t="s">
        <v>360</v>
      </c>
      <c r="D31" s="16" t="s">
        <v>21</v>
      </c>
      <c r="E31" s="2">
        <v>19640221</v>
      </c>
      <c r="F31" s="2" t="s">
        <v>3</v>
      </c>
      <c r="G31" s="2" t="s">
        <v>11</v>
      </c>
      <c r="H31" s="2" t="s">
        <v>12</v>
      </c>
      <c r="I31" s="2" t="s">
        <v>22</v>
      </c>
      <c r="J31" s="2">
        <v>7</v>
      </c>
      <c r="K31" s="30" t="s">
        <v>628</v>
      </c>
      <c r="L31" s="2" t="s">
        <v>8</v>
      </c>
      <c r="M31" s="19">
        <v>695851</v>
      </c>
    </row>
    <row r="32" spans="1:13" x14ac:dyDescent="0.35">
      <c r="A32" s="2">
        <v>19328</v>
      </c>
      <c r="B32" s="16" t="s">
        <v>447</v>
      </c>
      <c r="C32" s="16" t="s">
        <v>74</v>
      </c>
      <c r="D32" s="16" t="s">
        <v>71</v>
      </c>
      <c r="E32" s="2">
        <v>19650102</v>
      </c>
      <c r="F32" s="2" t="s">
        <v>3</v>
      </c>
      <c r="G32" s="2" t="s">
        <v>17</v>
      </c>
      <c r="H32" s="2" t="s">
        <v>18</v>
      </c>
      <c r="I32" s="2" t="s">
        <v>6</v>
      </c>
      <c r="J32" s="2">
        <v>1</v>
      </c>
      <c r="K32" s="30" t="s">
        <v>7</v>
      </c>
      <c r="L32" s="2" t="s">
        <v>72</v>
      </c>
      <c r="M32" s="19">
        <v>363523</v>
      </c>
    </row>
    <row r="33" spans="1:13" x14ac:dyDescent="0.35">
      <c r="A33" s="2">
        <v>19450</v>
      </c>
      <c r="B33" s="16" t="s">
        <v>334</v>
      </c>
      <c r="C33" s="16" t="s">
        <v>172</v>
      </c>
      <c r="D33" s="16" t="s">
        <v>170</v>
      </c>
      <c r="E33" s="2">
        <v>19650618</v>
      </c>
      <c r="F33" s="2" t="s">
        <v>3</v>
      </c>
      <c r="G33" s="2" t="s">
        <v>17</v>
      </c>
      <c r="H33" s="2" t="s">
        <v>18</v>
      </c>
      <c r="I33" s="2" t="s">
        <v>6</v>
      </c>
      <c r="J33" s="2">
        <v>1</v>
      </c>
      <c r="K33" s="30" t="s">
        <v>7</v>
      </c>
      <c r="L33" s="2" t="s">
        <v>164</v>
      </c>
      <c r="M33" s="19">
        <v>30772</v>
      </c>
    </row>
    <row r="34" spans="1:13" x14ac:dyDescent="0.35">
      <c r="A34" s="2">
        <v>19554</v>
      </c>
      <c r="B34" s="16" t="s">
        <v>441</v>
      </c>
      <c r="C34" s="16" t="s">
        <v>442</v>
      </c>
      <c r="D34" s="16" t="s">
        <v>39</v>
      </c>
      <c r="E34" s="2">
        <v>19660103</v>
      </c>
      <c r="F34" s="2" t="s">
        <v>3</v>
      </c>
      <c r="G34" s="2" t="s">
        <v>17</v>
      </c>
      <c r="H34" s="2" t="s">
        <v>18</v>
      </c>
      <c r="I34" s="2" t="s">
        <v>29</v>
      </c>
      <c r="J34" s="2">
        <v>3</v>
      </c>
      <c r="K34" s="30" t="s">
        <v>30</v>
      </c>
      <c r="L34" s="2" t="s">
        <v>8</v>
      </c>
      <c r="M34" s="19">
        <v>202264</v>
      </c>
    </row>
    <row r="35" spans="1:13" x14ac:dyDescent="0.35">
      <c r="A35" s="2">
        <v>19629</v>
      </c>
      <c r="B35" s="16" t="s">
        <v>138</v>
      </c>
      <c r="C35" s="16" t="s">
        <v>151</v>
      </c>
      <c r="D35" s="16" t="s">
        <v>140</v>
      </c>
      <c r="E35" s="2">
        <v>19660902</v>
      </c>
      <c r="F35" s="2" t="s">
        <v>34</v>
      </c>
      <c r="G35" s="2" t="s">
        <v>17</v>
      </c>
      <c r="H35" s="2" t="s">
        <v>18</v>
      </c>
      <c r="I35" s="2" t="s">
        <v>22</v>
      </c>
      <c r="J35" s="2">
        <v>2</v>
      </c>
      <c r="K35" s="30" t="s">
        <v>23</v>
      </c>
      <c r="L35" s="2" t="s">
        <v>104</v>
      </c>
      <c r="M35" s="19">
        <v>10638109</v>
      </c>
    </row>
    <row r="36" spans="1:13" x14ac:dyDescent="0.35">
      <c r="A36" s="2">
        <v>19904</v>
      </c>
      <c r="B36" s="16" t="s">
        <v>115</v>
      </c>
      <c r="C36" s="16" t="s">
        <v>116</v>
      </c>
      <c r="D36" s="16" t="s">
        <v>17</v>
      </c>
      <c r="E36" s="2">
        <v>19690301</v>
      </c>
      <c r="F36" s="2" t="s">
        <v>3</v>
      </c>
      <c r="G36" s="2" t="s">
        <v>17</v>
      </c>
      <c r="H36" s="2" t="s">
        <v>18</v>
      </c>
      <c r="I36" s="2" t="s">
        <v>22</v>
      </c>
      <c r="J36" s="2">
        <v>2</v>
      </c>
      <c r="K36" s="30" t="s">
        <v>23</v>
      </c>
      <c r="L36" s="2" t="s">
        <v>104</v>
      </c>
      <c r="M36" s="19">
        <v>151435</v>
      </c>
    </row>
    <row r="37" spans="1:13" x14ac:dyDescent="0.35">
      <c r="A37" s="2">
        <v>19919</v>
      </c>
      <c r="B37" s="16" t="s">
        <v>350</v>
      </c>
      <c r="C37" s="16" t="s">
        <v>240</v>
      </c>
      <c r="D37" s="16" t="s">
        <v>231</v>
      </c>
      <c r="E37" s="2">
        <v>19690225</v>
      </c>
      <c r="F37" s="2" t="s">
        <v>34</v>
      </c>
      <c r="G37" s="2" t="s">
        <v>17</v>
      </c>
      <c r="H37" s="2" t="s">
        <v>18</v>
      </c>
      <c r="I37" s="2" t="s">
        <v>22</v>
      </c>
      <c r="J37" s="2">
        <v>7</v>
      </c>
      <c r="K37" s="30" t="s">
        <v>628</v>
      </c>
      <c r="L37" s="2" t="s">
        <v>180</v>
      </c>
      <c r="M37" s="19">
        <v>6033316</v>
      </c>
    </row>
    <row r="38" spans="1:13" x14ac:dyDescent="0.35">
      <c r="A38" s="2">
        <v>20179</v>
      </c>
      <c r="B38" s="16" t="s">
        <v>382</v>
      </c>
      <c r="C38" s="16" t="s">
        <v>92</v>
      </c>
      <c r="D38" s="16" t="s">
        <v>93</v>
      </c>
      <c r="E38" s="2">
        <v>19700514</v>
      </c>
      <c r="F38" s="2" t="s">
        <v>3</v>
      </c>
      <c r="G38" s="2" t="s">
        <v>17</v>
      </c>
      <c r="H38" s="2" t="s">
        <v>18</v>
      </c>
      <c r="I38" s="2" t="s">
        <v>6</v>
      </c>
      <c r="J38" s="2">
        <v>1</v>
      </c>
      <c r="K38" s="30" t="s">
        <v>7</v>
      </c>
      <c r="L38" s="2" t="s">
        <v>72</v>
      </c>
      <c r="M38" s="19">
        <v>160410</v>
      </c>
    </row>
    <row r="39" spans="1:13" x14ac:dyDescent="0.35">
      <c r="A39" s="2">
        <v>20290</v>
      </c>
      <c r="B39" s="16" t="s">
        <v>76</v>
      </c>
      <c r="C39" s="16" t="s">
        <v>74</v>
      </c>
      <c r="D39" s="16" t="s">
        <v>71</v>
      </c>
      <c r="E39" s="2">
        <v>19701109</v>
      </c>
      <c r="F39" s="2" t="s">
        <v>3</v>
      </c>
      <c r="G39" s="2" t="s">
        <v>17</v>
      </c>
      <c r="H39" s="2" t="s">
        <v>18</v>
      </c>
      <c r="I39" s="2" t="s">
        <v>6</v>
      </c>
      <c r="J39" s="2">
        <v>1</v>
      </c>
      <c r="K39" s="30" t="s">
        <v>7</v>
      </c>
      <c r="L39" s="2" t="s">
        <v>72</v>
      </c>
      <c r="M39" s="19">
        <v>111602</v>
      </c>
    </row>
    <row r="40" spans="1:13" x14ac:dyDescent="0.35">
      <c r="A40" s="2">
        <v>20292</v>
      </c>
      <c r="B40" s="16" t="s">
        <v>130</v>
      </c>
      <c r="C40" s="16" t="s">
        <v>131</v>
      </c>
      <c r="D40" s="16" t="s">
        <v>119</v>
      </c>
      <c r="E40" s="2">
        <v>19701109</v>
      </c>
      <c r="F40" s="2" t="s">
        <v>3</v>
      </c>
      <c r="G40" s="2" t="s">
        <v>17</v>
      </c>
      <c r="H40" s="2" t="s">
        <v>18</v>
      </c>
      <c r="I40" s="2" t="s">
        <v>6</v>
      </c>
      <c r="J40" s="2">
        <v>1</v>
      </c>
      <c r="K40" s="30" t="s">
        <v>7</v>
      </c>
      <c r="L40" s="2" t="s">
        <v>104</v>
      </c>
      <c r="M40" s="19">
        <v>10617</v>
      </c>
    </row>
    <row r="41" spans="1:13" x14ac:dyDescent="0.35">
      <c r="A41" s="2">
        <v>20364</v>
      </c>
      <c r="B41" s="16" t="s">
        <v>98</v>
      </c>
      <c r="C41" s="16" t="s">
        <v>99</v>
      </c>
      <c r="D41" s="16" t="s">
        <v>97</v>
      </c>
      <c r="E41" s="2">
        <v>19710212</v>
      </c>
      <c r="F41" s="2" t="s">
        <v>3</v>
      </c>
      <c r="G41" s="2" t="s">
        <v>17</v>
      </c>
      <c r="H41" s="2" t="s">
        <v>18</v>
      </c>
      <c r="I41" s="2" t="s">
        <v>6</v>
      </c>
      <c r="J41" s="2">
        <v>1</v>
      </c>
      <c r="K41" s="30" t="s">
        <v>7</v>
      </c>
      <c r="L41" s="2" t="s">
        <v>72</v>
      </c>
      <c r="M41" s="19">
        <v>93790</v>
      </c>
    </row>
    <row r="42" spans="1:13" x14ac:dyDescent="0.35">
      <c r="A42" s="2">
        <v>20387</v>
      </c>
      <c r="B42" s="16" t="s">
        <v>280</v>
      </c>
      <c r="C42" s="16" t="s">
        <v>281</v>
      </c>
      <c r="D42" s="16" t="s">
        <v>245</v>
      </c>
      <c r="E42" s="2">
        <v>19710317</v>
      </c>
      <c r="F42" s="2" t="s">
        <v>3</v>
      </c>
      <c r="G42" s="2" t="s">
        <v>25</v>
      </c>
      <c r="H42" s="2" t="s">
        <v>26</v>
      </c>
      <c r="I42" s="2" t="s">
        <v>29</v>
      </c>
      <c r="J42" s="2">
        <v>3</v>
      </c>
      <c r="K42" s="30" t="s">
        <v>30</v>
      </c>
      <c r="L42" s="2" t="s">
        <v>246</v>
      </c>
      <c r="M42" s="19">
        <v>728107</v>
      </c>
    </row>
    <row r="43" spans="1:13" x14ac:dyDescent="0.35">
      <c r="A43" s="2">
        <v>20448</v>
      </c>
      <c r="B43" s="16" t="s">
        <v>258</v>
      </c>
      <c r="C43" s="16" t="s">
        <v>257</v>
      </c>
      <c r="D43" s="16" t="s">
        <v>245</v>
      </c>
      <c r="E43" s="2">
        <v>19710701</v>
      </c>
      <c r="F43" s="2" t="s">
        <v>3</v>
      </c>
      <c r="G43" s="2" t="s">
        <v>17</v>
      </c>
      <c r="H43" s="2" t="s">
        <v>18</v>
      </c>
      <c r="I43" s="2" t="s">
        <v>22</v>
      </c>
      <c r="J43" s="2">
        <v>2</v>
      </c>
      <c r="K43" s="30" t="s">
        <v>23</v>
      </c>
      <c r="L43" s="2" t="s">
        <v>246</v>
      </c>
      <c r="M43" s="19">
        <v>38290</v>
      </c>
    </row>
    <row r="44" spans="1:13" x14ac:dyDescent="0.35">
      <c r="A44" s="2">
        <v>20568</v>
      </c>
      <c r="B44" s="16" t="s">
        <v>56</v>
      </c>
      <c r="C44" s="16" t="s">
        <v>57</v>
      </c>
      <c r="D44" s="16" t="s">
        <v>51</v>
      </c>
      <c r="E44" s="2">
        <v>19711222</v>
      </c>
      <c r="F44" s="2" t="s">
        <v>3</v>
      </c>
      <c r="G44" s="2" t="s">
        <v>17</v>
      </c>
      <c r="H44" s="2" t="s">
        <v>18</v>
      </c>
      <c r="I44" s="2" t="s">
        <v>11</v>
      </c>
      <c r="J44" s="2">
        <v>4</v>
      </c>
      <c r="K44" s="30" t="s">
        <v>58</v>
      </c>
      <c r="L44" s="2" t="s">
        <v>8</v>
      </c>
      <c r="M44" s="19">
        <v>236852</v>
      </c>
    </row>
    <row r="45" spans="1:13" x14ac:dyDescent="0.35">
      <c r="A45" s="2">
        <v>20711</v>
      </c>
      <c r="B45" s="16" t="s">
        <v>362</v>
      </c>
      <c r="C45" s="16" t="s">
        <v>20</v>
      </c>
      <c r="D45" s="16" t="s">
        <v>21</v>
      </c>
      <c r="E45" s="2">
        <v>19720607</v>
      </c>
      <c r="F45" s="2" t="s">
        <v>3</v>
      </c>
      <c r="G45" s="2" t="s">
        <v>11</v>
      </c>
      <c r="H45" s="2" t="s">
        <v>12</v>
      </c>
      <c r="I45" s="2" t="s">
        <v>22</v>
      </c>
      <c r="J45" s="2">
        <v>2</v>
      </c>
      <c r="K45" s="30" t="s">
        <v>23</v>
      </c>
      <c r="L45" s="2" t="s">
        <v>8</v>
      </c>
      <c r="M45" s="19">
        <v>306227</v>
      </c>
    </row>
    <row r="46" spans="1:13" x14ac:dyDescent="0.35">
      <c r="A46" s="2">
        <v>20828</v>
      </c>
      <c r="B46" s="16" t="s">
        <v>351</v>
      </c>
      <c r="C46" s="16" t="s">
        <v>240</v>
      </c>
      <c r="D46" s="16" t="s">
        <v>231</v>
      </c>
      <c r="E46" s="2">
        <v>19721002</v>
      </c>
      <c r="F46" s="2" t="s">
        <v>34</v>
      </c>
      <c r="G46" s="2" t="s">
        <v>17</v>
      </c>
      <c r="H46" s="2" t="s">
        <v>18</v>
      </c>
      <c r="I46" s="2" t="s">
        <v>22</v>
      </c>
      <c r="J46" s="2">
        <v>7</v>
      </c>
      <c r="K46" s="30" t="s">
        <v>628</v>
      </c>
      <c r="L46" s="2" t="s">
        <v>180</v>
      </c>
      <c r="M46" s="19">
        <v>7724708</v>
      </c>
    </row>
    <row r="47" spans="1:13" x14ac:dyDescent="0.35">
      <c r="A47" s="2">
        <v>20845</v>
      </c>
      <c r="B47" s="16" t="s">
        <v>158</v>
      </c>
      <c r="C47" s="16" t="s">
        <v>159</v>
      </c>
      <c r="D47" s="16" t="s">
        <v>140</v>
      </c>
      <c r="E47" s="2">
        <v>19721028</v>
      </c>
      <c r="F47" s="2" t="s">
        <v>3</v>
      </c>
      <c r="G47" s="2" t="s">
        <v>17</v>
      </c>
      <c r="H47" s="2" t="s">
        <v>18</v>
      </c>
      <c r="I47" s="2" t="s">
        <v>29</v>
      </c>
      <c r="J47" s="2">
        <v>3</v>
      </c>
      <c r="K47" s="30" t="s">
        <v>30</v>
      </c>
      <c r="L47" s="2" t="s">
        <v>104</v>
      </c>
      <c r="M47" s="19">
        <v>285876</v>
      </c>
    </row>
    <row r="48" spans="1:13" x14ac:dyDescent="0.35">
      <c r="A48" s="2">
        <v>20856</v>
      </c>
      <c r="B48" s="16" t="s">
        <v>105</v>
      </c>
      <c r="C48" s="16" t="s">
        <v>106</v>
      </c>
      <c r="D48" s="16" t="s">
        <v>107</v>
      </c>
      <c r="E48" s="2">
        <v>19721116</v>
      </c>
      <c r="F48" s="2" t="s">
        <v>3</v>
      </c>
      <c r="G48" s="2" t="s">
        <v>17</v>
      </c>
      <c r="H48" s="2" t="s">
        <v>18</v>
      </c>
      <c r="I48" s="2" t="s">
        <v>6</v>
      </c>
      <c r="J48" s="2">
        <v>1</v>
      </c>
      <c r="K48" s="30" t="s">
        <v>7</v>
      </c>
      <c r="L48" s="2" t="s">
        <v>104</v>
      </c>
      <c r="M48" s="19">
        <v>374923</v>
      </c>
    </row>
    <row r="49" spans="1:13" x14ac:dyDescent="0.35">
      <c r="A49" s="2">
        <v>20884</v>
      </c>
      <c r="B49" s="16" t="s">
        <v>290</v>
      </c>
      <c r="C49" s="16" t="s">
        <v>291</v>
      </c>
      <c r="D49" s="16" t="s">
        <v>292</v>
      </c>
      <c r="E49" s="2">
        <v>19721211</v>
      </c>
      <c r="F49" s="2" t="s">
        <v>3</v>
      </c>
      <c r="G49" s="2" t="s">
        <v>17</v>
      </c>
      <c r="H49" s="2" t="s">
        <v>18</v>
      </c>
      <c r="I49" s="2" t="s">
        <v>29</v>
      </c>
      <c r="J49" s="2">
        <v>3</v>
      </c>
      <c r="K49" s="30" t="s">
        <v>30</v>
      </c>
      <c r="L49" s="2" t="s">
        <v>246</v>
      </c>
      <c r="M49" s="19">
        <v>857690</v>
      </c>
    </row>
    <row r="50" spans="1:13" x14ac:dyDescent="0.35">
      <c r="A50" s="2">
        <v>21090</v>
      </c>
      <c r="B50" s="16" t="s">
        <v>120</v>
      </c>
      <c r="C50" s="16" t="s">
        <v>121</v>
      </c>
      <c r="D50" s="16" t="s">
        <v>119</v>
      </c>
      <c r="E50" s="2">
        <v>19730521</v>
      </c>
      <c r="F50" s="2" t="s">
        <v>3</v>
      </c>
      <c r="G50" s="2" t="s">
        <v>17</v>
      </c>
      <c r="H50" s="2" t="s">
        <v>18</v>
      </c>
      <c r="I50" s="2" t="s">
        <v>11</v>
      </c>
      <c r="J50" s="2">
        <v>4</v>
      </c>
      <c r="K50" s="30" t="s">
        <v>58</v>
      </c>
      <c r="L50" s="2" t="s">
        <v>104</v>
      </c>
      <c r="M50" s="19">
        <v>57776</v>
      </c>
    </row>
    <row r="51" spans="1:13" x14ac:dyDescent="0.35">
      <c r="A51" s="2">
        <v>21111</v>
      </c>
      <c r="B51" s="16" t="s">
        <v>202</v>
      </c>
      <c r="C51" s="16" t="s">
        <v>203</v>
      </c>
      <c r="D51" s="16" t="s">
        <v>199</v>
      </c>
      <c r="E51" s="2">
        <v>19730611</v>
      </c>
      <c r="F51" s="2" t="s">
        <v>3</v>
      </c>
      <c r="G51" s="2" t="s">
        <v>11</v>
      </c>
      <c r="H51" s="2" t="s">
        <v>12</v>
      </c>
      <c r="I51" s="2" t="s">
        <v>6</v>
      </c>
      <c r="J51" s="2">
        <v>1</v>
      </c>
      <c r="K51" s="30" t="s">
        <v>7</v>
      </c>
      <c r="L51" s="2" t="s">
        <v>180</v>
      </c>
      <c r="M51" s="19">
        <v>494349</v>
      </c>
    </row>
    <row r="52" spans="1:13" x14ac:dyDescent="0.35">
      <c r="A52" s="2">
        <v>21220</v>
      </c>
      <c r="B52" s="16" t="s">
        <v>363</v>
      </c>
      <c r="C52" s="16" t="s">
        <v>20</v>
      </c>
      <c r="D52" s="16" t="s">
        <v>21</v>
      </c>
      <c r="E52" s="2">
        <v>19730912</v>
      </c>
      <c r="F52" s="2" t="s">
        <v>3</v>
      </c>
      <c r="G52" s="2" t="s">
        <v>17</v>
      </c>
      <c r="H52" s="2" t="s">
        <v>18</v>
      </c>
      <c r="I52" s="2" t="s">
        <v>22</v>
      </c>
      <c r="J52" s="2">
        <v>7</v>
      </c>
      <c r="K52" s="30" t="s">
        <v>628</v>
      </c>
      <c r="L52" s="2" t="s">
        <v>8</v>
      </c>
      <c r="M52" s="19">
        <v>493325</v>
      </c>
    </row>
    <row r="53" spans="1:13" x14ac:dyDescent="0.35">
      <c r="A53" s="2">
        <v>21265</v>
      </c>
      <c r="B53" s="16" t="s">
        <v>361</v>
      </c>
      <c r="C53" s="16" t="s">
        <v>360</v>
      </c>
      <c r="D53" s="16" t="s">
        <v>21</v>
      </c>
      <c r="E53" s="2">
        <v>19731012</v>
      </c>
      <c r="F53" s="2" t="s">
        <v>34</v>
      </c>
      <c r="G53" s="2" t="s">
        <v>17</v>
      </c>
      <c r="H53" s="2" t="s">
        <v>18</v>
      </c>
      <c r="I53" s="2" t="s">
        <v>22</v>
      </c>
      <c r="J53" s="2">
        <v>2</v>
      </c>
      <c r="K53" s="30" t="s">
        <v>23</v>
      </c>
      <c r="L53" s="2" t="s">
        <v>8</v>
      </c>
      <c r="M53" s="19">
        <v>974164</v>
      </c>
    </row>
    <row r="54" spans="1:13" x14ac:dyDescent="0.35">
      <c r="A54" s="2">
        <v>21578</v>
      </c>
      <c r="B54" s="16" t="s">
        <v>19</v>
      </c>
      <c r="C54" s="16" t="s">
        <v>20</v>
      </c>
      <c r="D54" s="16" t="s">
        <v>21</v>
      </c>
      <c r="E54" s="2">
        <v>19740510</v>
      </c>
      <c r="F54" s="2" t="s">
        <v>3</v>
      </c>
      <c r="G54" s="2" t="s">
        <v>11</v>
      </c>
      <c r="H54" s="2" t="s">
        <v>12</v>
      </c>
      <c r="I54" s="2" t="s">
        <v>22</v>
      </c>
      <c r="J54" s="2">
        <v>2</v>
      </c>
      <c r="K54" s="30" t="s">
        <v>23</v>
      </c>
      <c r="L54" s="2" t="s">
        <v>8</v>
      </c>
      <c r="M54" s="19">
        <v>213613</v>
      </c>
    </row>
    <row r="55" spans="1:13" x14ac:dyDescent="0.35">
      <c r="A55" s="2">
        <v>22229</v>
      </c>
      <c r="B55" s="16" t="s">
        <v>9</v>
      </c>
      <c r="C55" s="16" t="s">
        <v>10</v>
      </c>
      <c r="D55" s="16" t="s">
        <v>2</v>
      </c>
      <c r="E55" s="2">
        <v>19760219</v>
      </c>
      <c r="F55" s="2" t="s">
        <v>3</v>
      </c>
      <c r="G55" s="2" t="s">
        <v>11</v>
      </c>
      <c r="H55" s="2" t="s">
        <v>12</v>
      </c>
      <c r="I55" s="2" t="s">
        <v>6</v>
      </c>
      <c r="J55" s="2">
        <v>1</v>
      </c>
      <c r="K55" s="30" t="s">
        <v>7</v>
      </c>
      <c r="L55" s="2" t="s">
        <v>8</v>
      </c>
      <c r="M55" s="19">
        <v>73649</v>
      </c>
    </row>
    <row r="56" spans="1:13" x14ac:dyDescent="0.35">
      <c r="A56" s="2">
        <v>22476</v>
      </c>
      <c r="B56" s="16" t="s">
        <v>477</v>
      </c>
      <c r="C56" s="16" t="s">
        <v>74</v>
      </c>
      <c r="D56" s="16" t="s">
        <v>71</v>
      </c>
      <c r="E56" s="2">
        <v>19770620</v>
      </c>
      <c r="F56" s="2" t="s">
        <v>3</v>
      </c>
      <c r="G56" s="2" t="s">
        <v>17</v>
      </c>
      <c r="H56" s="2" t="s">
        <v>18</v>
      </c>
      <c r="I56" s="2" t="s">
        <v>6</v>
      </c>
      <c r="J56" s="2">
        <v>1</v>
      </c>
      <c r="K56" s="30" t="s">
        <v>7</v>
      </c>
      <c r="L56" s="2" t="s">
        <v>72</v>
      </c>
      <c r="M56" s="19">
        <v>57452</v>
      </c>
    </row>
    <row r="57" spans="1:13" x14ac:dyDescent="0.35">
      <c r="A57" s="2">
        <v>22657</v>
      </c>
      <c r="B57" s="16" t="s">
        <v>156</v>
      </c>
      <c r="C57" s="16" t="s">
        <v>157</v>
      </c>
      <c r="D57" s="16" t="s">
        <v>140</v>
      </c>
      <c r="E57" s="2">
        <v>19780515</v>
      </c>
      <c r="F57" s="2" t="s">
        <v>3</v>
      </c>
      <c r="G57" s="2" t="s">
        <v>17</v>
      </c>
      <c r="H57" s="2" t="s">
        <v>18</v>
      </c>
      <c r="I57" s="2" t="s">
        <v>22</v>
      </c>
      <c r="J57" s="2">
        <v>2</v>
      </c>
      <c r="K57" s="30" t="s">
        <v>23</v>
      </c>
      <c r="L57" s="2" t="s">
        <v>104</v>
      </c>
      <c r="M57" s="19">
        <v>66036</v>
      </c>
    </row>
    <row r="58" spans="1:13" x14ac:dyDescent="0.35">
      <c r="A58" s="2">
        <v>22946</v>
      </c>
      <c r="B58" s="16" t="s">
        <v>352</v>
      </c>
      <c r="C58" s="16" t="s">
        <v>240</v>
      </c>
      <c r="D58" s="16" t="s">
        <v>231</v>
      </c>
      <c r="E58" s="2">
        <v>19790907</v>
      </c>
      <c r="F58" s="2" t="s">
        <v>34</v>
      </c>
      <c r="G58" s="2" t="s">
        <v>17</v>
      </c>
      <c r="H58" s="2" t="s">
        <v>18</v>
      </c>
      <c r="I58" s="2" t="s">
        <v>22</v>
      </c>
      <c r="J58" s="2">
        <v>7</v>
      </c>
      <c r="K58" s="30" t="s">
        <v>628</v>
      </c>
      <c r="L58" s="2" t="s">
        <v>180</v>
      </c>
      <c r="M58" s="19">
        <v>1525092</v>
      </c>
    </row>
    <row r="59" spans="1:13" x14ac:dyDescent="0.35">
      <c r="A59" s="2">
        <v>23086</v>
      </c>
      <c r="B59" s="16" t="s">
        <v>485</v>
      </c>
      <c r="C59" s="16" t="s">
        <v>337</v>
      </c>
      <c r="D59" s="16" t="s">
        <v>245</v>
      </c>
      <c r="E59" s="2">
        <v>19800212</v>
      </c>
      <c r="F59" s="2" t="s">
        <v>3</v>
      </c>
      <c r="G59" s="2" t="s">
        <v>11</v>
      </c>
      <c r="H59" s="2" t="s">
        <v>12</v>
      </c>
      <c r="I59" s="2" t="s">
        <v>29</v>
      </c>
      <c r="J59" s="2">
        <v>3</v>
      </c>
      <c r="K59" s="30" t="s">
        <v>30</v>
      </c>
      <c r="L59" s="2" t="s">
        <v>246</v>
      </c>
      <c r="M59" s="19">
        <v>134891</v>
      </c>
    </row>
    <row r="60" spans="1:13" x14ac:dyDescent="0.35">
      <c r="A60" s="2">
        <v>23373</v>
      </c>
      <c r="B60" s="16" t="s">
        <v>214</v>
      </c>
      <c r="C60" s="16" t="s">
        <v>213</v>
      </c>
      <c r="D60" s="16" t="s">
        <v>206</v>
      </c>
      <c r="E60" s="2">
        <v>19810409</v>
      </c>
      <c r="F60" s="2" t="s">
        <v>3</v>
      </c>
      <c r="G60" s="2" t="s">
        <v>17</v>
      </c>
      <c r="H60" s="2" t="s">
        <v>18</v>
      </c>
      <c r="I60" s="2" t="s">
        <v>29</v>
      </c>
      <c r="J60" s="2">
        <v>3</v>
      </c>
      <c r="K60" s="30" t="s">
        <v>30</v>
      </c>
      <c r="L60" s="2" t="s">
        <v>180</v>
      </c>
      <c r="M60" s="19">
        <v>112572</v>
      </c>
    </row>
    <row r="61" spans="1:13" x14ac:dyDescent="0.35">
      <c r="A61" s="2">
        <v>23749</v>
      </c>
      <c r="B61" s="16" t="s">
        <v>282</v>
      </c>
      <c r="C61" s="16" t="s">
        <v>281</v>
      </c>
      <c r="D61" s="16" t="s">
        <v>245</v>
      </c>
      <c r="E61" s="2">
        <v>19820216</v>
      </c>
      <c r="F61" s="2" t="s">
        <v>3</v>
      </c>
      <c r="G61" s="2" t="s">
        <v>11</v>
      </c>
      <c r="H61" s="2" t="s">
        <v>12</v>
      </c>
      <c r="I61" s="2" t="s">
        <v>29</v>
      </c>
      <c r="J61" s="2">
        <v>3</v>
      </c>
      <c r="K61" s="30" t="s">
        <v>30</v>
      </c>
      <c r="L61" s="2" t="s">
        <v>246</v>
      </c>
      <c r="M61" s="19">
        <v>163844</v>
      </c>
    </row>
    <row r="62" spans="1:13" x14ac:dyDescent="0.35">
      <c r="A62" s="2">
        <v>23772</v>
      </c>
      <c r="B62" s="16" t="s">
        <v>152</v>
      </c>
      <c r="C62" s="16" t="s">
        <v>151</v>
      </c>
      <c r="D62" s="16" t="s">
        <v>140</v>
      </c>
      <c r="E62" s="2">
        <v>19820331</v>
      </c>
      <c r="F62" s="2" t="s">
        <v>34</v>
      </c>
      <c r="G62" s="2" t="s">
        <v>17</v>
      </c>
      <c r="H62" s="2" t="s">
        <v>18</v>
      </c>
      <c r="I62" s="2" t="s">
        <v>22</v>
      </c>
      <c r="J62" s="2">
        <v>2</v>
      </c>
      <c r="K62" s="30" t="s">
        <v>23</v>
      </c>
      <c r="L62" s="2" t="s">
        <v>104</v>
      </c>
      <c r="M62" s="19">
        <v>444588</v>
      </c>
    </row>
    <row r="63" spans="1:13" x14ac:dyDescent="0.35">
      <c r="A63" s="2">
        <v>23805</v>
      </c>
      <c r="B63" s="16" t="s">
        <v>386</v>
      </c>
      <c r="C63" s="16" t="s">
        <v>251</v>
      </c>
      <c r="D63" s="16" t="s">
        <v>245</v>
      </c>
      <c r="E63" s="2">
        <v>19820511</v>
      </c>
      <c r="F63" s="2" t="s">
        <v>3</v>
      </c>
      <c r="G63" s="2" t="s">
        <v>17</v>
      </c>
      <c r="H63" s="2" t="s">
        <v>18</v>
      </c>
      <c r="I63" s="2" t="s">
        <v>29</v>
      </c>
      <c r="J63" s="2">
        <v>3</v>
      </c>
      <c r="K63" s="30" t="s">
        <v>30</v>
      </c>
      <c r="L63" s="2" t="s">
        <v>246</v>
      </c>
      <c r="M63" s="19">
        <v>169381</v>
      </c>
    </row>
    <row r="64" spans="1:13" x14ac:dyDescent="0.35">
      <c r="A64" s="2">
        <v>23876</v>
      </c>
      <c r="B64" s="16" t="s">
        <v>424</v>
      </c>
      <c r="C64" s="16" t="s">
        <v>271</v>
      </c>
      <c r="D64" s="16" t="s">
        <v>245</v>
      </c>
      <c r="E64" s="2">
        <v>19820701</v>
      </c>
      <c r="F64" s="2" t="s">
        <v>3</v>
      </c>
      <c r="G64" s="2" t="s">
        <v>17</v>
      </c>
      <c r="H64" s="2" t="s">
        <v>18</v>
      </c>
      <c r="I64" s="2" t="s">
        <v>29</v>
      </c>
      <c r="J64" s="2">
        <v>3</v>
      </c>
      <c r="K64" s="30" t="s">
        <v>30</v>
      </c>
      <c r="L64" s="2" t="s">
        <v>246</v>
      </c>
      <c r="M64" s="19">
        <v>289145</v>
      </c>
    </row>
    <row r="65" spans="1:13" x14ac:dyDescent="0.35">
      <c r="A65" s="2">
        <v>23966</v>
      </c>
      <c r="B65" s="16" t="s">
        <v>322</v>
      </c>
      <c r="C65" s="16" t="s">
        <v>185</v>
      </c>
      <c r="D65" s="16" t="s">
        <v>186</v>
      </c>
      <c r="E65" s="2">
        <v>19820802</v>
      </c>
      <c r="F65" s="2" t="s">
        <v>3</v>
      </c>
      <c r="G65" s="2" t="s">
        <v>17</v>
      </c>
      <c r="H65" s="2" t="s">
        <v>18</v>
      </c>
      <c r="I65" s="2" t="s">
        <v>6</v>
      </c>
      <c r="J65" s="2">
        <v>1</v>
      </c>
      <c r="K65" s="30" t="s">
        <v>7</v>
      </c>
      <c r="L65" s="2" t="s">
        <v>180</v>
      </c>
      <c r="M65" s="19">
        <v>632051</v>
      </c>
    </row>
    <row r="66" spans="1:13" x14ac:dyDescent="0.35">
      <c r="A66" s="2">
        <v>24015</v>
      </c>
      <c r="B66" s="16" t="s">
        <v>189</v>
      </c>
      <c r="C66" s="16" t="s">
        <v>190</v>
      </c>
      <c r="D66" s="16" t="s">
        <v>191</v>
      </c>
      <c r="E66" s="2">
        <v>19820913</v>
      </c>
      <c r="F66" s="2" t="s">
        <v>3</v>
      </c>
      <c r="G66" s="2" t="s">
        <v>17</v>
      </c>
      <c r="H66" s="2" t="s">
        <v>18</v>
      </c>
      <c r="I66" s="2" t="s">
        <v>6</v>
      </c>
      <c r="J66" s="2">
        <v>6</v>
      </c>
      <c r="K66" s="30" t="s">
        <v>627</v>
      </c>
      <c r="L66" s="2" t="s">
        <v>180</v>
      </c>
      <c r="M66" s="19">
        <v>285053</v>
      </c>
    </row>
    <row r="67" spans="1:13" x14ac:dyDescent="0.35">
      <c r="A67" s="2">
        <v>24080</v>
      </c>
      <c r="B67" s="16" t="s">
        <v>243</v>
      </c>
      <c r="C67" s="16" t="s">
        <v>390</v>
      </c>
      <c r="D67" s="16" t="s">
        <v>245</v>
      </c>
      <c r="E67" s="2">
        <v>19821101</v>
      </c>
      <c r="F67" s="2" t="s">
        <v>3</v>
      </c>
      <c r="G67" s="2" t="s">
        <v>11</v>
      </c>
      <c r="H67" s="2" t="s">
        <v>12</v>
      </c>
      <c r="I67" s="2" t="s">
        <v>11</v>
      </c>
      <c r="J67" s="2">
        <v>4</v>
      </c>
      <c r="K67" s="30" t="s">
        <v>58</v>
      </c>
      <c r="L67" s="2" t="s">
        <v>246</v>
      </c>
      <c r="M67" s="19">
        <v>118793</v>
      </c>
    </row>
    <row r="68" spans="1:13" x14ac:dyDescent="0.35">
      <c r="A68" s="2">
        <v>24156</v>
      </c>
      <c r="B68" s="16" t="s">
        <v>364</v>
      </c>
      <c r="C68" s="16" t="s">
        <v>20</v>
      </c>
      <c r="D68" s="16" t="s">
        <v>21</v>
      </c>
      <c r="E68" s="2">
        <v>19821209</v>
      </c>
      <c r="F68" s="2" t="s">
        <v>3</v>
      </c>
      <c r="G68" s="2" t="s">
        <v>17</v>
      </c>
      <c r="H68" s="2" t="s">
        <v>18</v>
      </c>
      <c r="I68" s="2" t="s">
        <v>22</v>
      </c>
      <c r="J68" s="2">
        <v>2</v>
      </c>
      <c r="K68" s="30" t="s">
        <v>23</v>
      </c>
      <c r="L68" s="2" t="s">
        <v>8</v>
      </c>
      <c r="M68" s="19">
        <v>4756021</v>
      </c>
    </row>
    <row r="69" spans="1:13" x14ac:dyDescent="0.35">
      <c r="A69" s="2">
        <v>24347</v>
      </c>
      <c r="B69" s="16" t="s">
        <v>319</v>
      </c>
      <c r="C69" s="16" t="s">
        <v>320</v>
      </c>
      <c r="D69" s="16" t="s">
        <v>140</v>
      </c>
      <c r="E69" s="2">
        <v>19830124</v>
      </c>
      <c r="F69" s="2" t="s">
        <v>3</v>
      </c>
      <c r="G69" s="2" t="s">
        <v>11</v>
      </c>
      <c r="H69" s="2" t="s">
        <v>12</v>
      </c>
      <c r="I69" s="2" t="s">
        <v>22</v>
      </c>
      <c r="J69" s="2">
        <v>2</v>
      </c>
      <c r="K69" s="30" t="s">
        <v>23</v>
      </c>
      <c r="L69" s="2" t="s">
        <v>104</v>
      </c>
      <c r="M69" s="19">
        <v>1776124</v>
      </c>
    </row>
    <row r="70" spans="1:13" x14ac:dyDescent="0.35">
      <c r="A70" s="2">
        <v>24823</v>
      </c>
      <c r="B70" s="16" t="s">
        <v>365</v>
      </c>
      <c r="C70" s="16" t="s">
        <v>20</v>
      </c>
      <c r="D70" s="16" t="s">
        <v>21</v>
      </c>
      <c r="E70" s="2">
        <v>19831130</v>
      </c>
      <c r="F70" s="2" t="s">
        <v>3</v>
      </c>
      <c r="G70" s="2" t="s">
        <v>17</v>
      </c>
      <c r="H70" s="2" t="s">
        <v>18</v>
      </c>
      <c r="I70" s="2" t="s">
        <v>22</v>
      </c>
      <c r="J70" s="2">
        <v>7</v>
      </c>
      <c r="K70" s="30" t="s">
        <v>628</v>
      </c>
      <c r="L70" s="2" t="s">
        <v>8</v>
      </c>
      <c r="M70" s="19">
        <v>408936</v>
      </c>
    </row>
    <row r="71" spans="1:13" x14ac:dyDescent="0.35">
      <c r="A71" s="2">
        <v>24961</v>
      </c>
      <c r="B71" s="16" t="s">
        <v>138</v>
      </c>
      <c r="C71" s="16" t="s">
        <v>160</v>
      </c>
      <c r="D71" s="16" t="s">
        <v>140</v>
      </c>
      <c r="E71" s="2">
        <v>19840206</v>
      </c>
      <c r="F71" s="2" t="s">
        <v>34</v>
      </c>
      <c r="G71" s="2" t="s">
        <v>17</v>
      </c>
      <c r="H71" s="2" t="s">
        <v>18</v>
      </c>
      <c r="I71" s="2" t="s">
        <v>22</v>
      </c>
      <c r="J71" s="2">
        <v>2</v>
      </c>
      <c r="K71" s="30" t="s">
        <v>23</v>
      </c>
      <c r="L71" s="2" t="s">
        <v>104</v>
      </c>
      <c r="M71" s="19">
        <v>462683</v>
      </c>
    </row>
    <row r="72" spans="1:13" x14ac:dyDescent="0.35">
      <c r="A72" s="2">
        <v>25158</v>
      </c>
      <c r="B72" s="16" t="s">
        <v>299</v>
      </c>
      <c r="C72" s="16" t="s">
        <v>296</v>
      </c>
      <c r="D72" s="16" t="s">
        <v>297</v>
      </c>
      <c r="E72" s="2">
        <v>19520514</v>
      </c>
      <c r="F72" s="2" t="s">
        <v>34</v>
      </c>
      <c r="G72" s="2" t="s">
        <v>17</v>
      </c>
      <c r="H72" s="2" t="s">
        <v>18</v>
      </c>
      <c r="I72" s="2" t="s">
        <v>29</v>
      </c>
      <c r="J72" s="2">
        <v>3</v>
      </c>
      <c r="K72" s="30" t="s">
        <v>30</v>
      </c>
      <c r="L72" s="2" t="s">
        <v>246</v>
      </c>
      <c r="M72" s="19">
        <v>690233</v>
      </c>
    </row>
    <row r="73" spans="1:13" x14ac:dyDescent="0.35">
      <c r="A73" s="2">
        <v>25330</v>
      </c>
      <c r="B73" s="16" t="s">
        <v>141</v>
      </c>
      <c r="C73" s="16" t="s">
        <v>142</v>
      </c>
      <c r="D73" s="16" t="s">
        <v>140</v>
      </c>
      <c r="E73" s="2">
        <v>19840820</v>
      </c>
      <c r="F73" s="2" t="s">
        <v>34</v>
      </c>
      <c r="G73" s="2" t="s">
        <v>17</v>
      </c>
      <c r="H73" s="2" t="s">
        <v>18</v>
      </c>
      <c r="I73" s="2" t="s">
        <v>29</v>
      </c>
      <c r="J73" s="2">
        <v>3</v>
      </c>
      <c r="K73" s="30" t="s">
        <v>30</v>
      </c>
      <c r="L73" s="2" t="s">
        <v>104</v>
      </c>
      <c r="M73" s="19">
        <v>1011386</v>
      </c>
    </row>
    <row r="74" spans="1:13" x14ac:dyDescent="0.35">
      <c r="A74" s="2">
        <v>25580</v>
      </c>
      <c r="B74" s="16" t="s">
        <v>24</v>
      </c>
      <c r="C74" s="16" t="s">
        <v>20</v>
      </c>
      <c r="D74" s="16" t="s">
        <v>21</v>
      </c>
      <c r="E74" s="2">
        <v>19840824</v>
      </c>
      <c r="F74" s="2" t="s">
        <v>3</v>
      </c>
      <c r="G74" s="2" t="s">
        <v>25</v>
      </c>
      <c r="H74" s="2" t="s">
        <v>26</v>
      </c>
      <c r="I74" s="2" t="s">
        <v>22</v>
      </c>
      <c r="J74" s="2">
        <v>7</v>
      </c>
      <c r="K74" s="30" t="s">
        <v>628</v>
      </c>
      <c r="L74" s="2" t="s">
        <v>8</v>
      </c>
      <c r="M74" s="19">
        <v>453185</v>
      </c>
    </row>
    <row r="75" spans="1:13" x14ac:dyDescent="0.35">
      <c r="A75" s="2">
        <v>25679</v>
      </c>
      <c r="B75" s="16" t="s">
        <v>138</v>
      </c>
      <c r="C75" s="16" t="s">
        <v>139</v>
      </c>
      <c r="D75" s="16" t="s">
        <v>140</v>
      </c>
      <c r="E75" s="2">
        <v>19841009</v>
      </c>
      <c r="F75" s="2" t="s">
        <v>34</v>
      </c>
      <c r="G75" s="2" t="s">
        <v>17</v>
      </c>
      <c r="H75" s="2" t="s">
        <v>18</v>
      </c>
      <c r="I75" s="2" t="s">
        <v>22</v>
      </c>
      <c r="J75" s="2">
        <v>2</v>
      </c>
      <c r="K75" s="30" t="s">
        <v>23</v>
      </c>
      <c r="L75" s="2" t="s">
        <v>104</v>
      </c>
      <c r="M75" s="19">
        <v>847833</v>
      </c>
    </row>
    <row r="76" spans="1:13" x14ac:dyDescent="0.35">
      <c r="A76" s="2">
        <v>25738</v>
      </c>
      <c r="B76" s="16" t="s">
        <v>128</v>
      </c>
      <c r="C76" s="16" t="s">
        <v>129</v>
      </c>
      <c r="D76" s="16" t="s">
        <v>119</v>
      </c>
      <c r="E76" s="2">
        <v>19841029</v>
      </c>
      <c r="F76" s="2" t="s">
        <v>3</v>
      </c>
      <c r="G76" s="2" t="s">
        <v>11</v>
      </c>
      <c r="H76" s="2" t="s">
        <v>12</v>
      </c>
      <c r="I76" s="2" t="s">
        <v>11</v>
      </c>
      <c r="J76" s="2">
        <v>4</v>
      </c>
      <c r="K76" s="30" t="s">
        <v>58</v>
      </c>
      <c r="L76" s="2" t="s">
        <v>104</v>
      </c>
      <c r="M76" s="19">
        <v>185625</v>
      </c>
    </row>
    <row r="77" spans="1:13" x14ac:dyDescent="0.35">
      <c r="A77" s="2">
        <v>25745</v>
      </c>
      <c r="B77" s="16" t="s">
        <v>482</v>
      </c>
      <c r="C77" s="16" t="s">
        <v>211</v>
      </c>
      <c r="D77" s="16" t="s">
        <v>206</v>
      </c>
      <c r="E77" s="2">
        <v>19841109</v>
      </c>
      <c r="F77" s="2" t="s">
        <v>3</v>
      </c>
      <c r="G77" s="2" t="s">
        <v>11</v>
      </c>
      <c r="H77" s="2" t="s">
        <v>12</v>
      </c>
      <c r="I77" s="2" t="s">
        <v>29</v>
      </c>
      <c r="J77" s="2">
        <v>3</v>
      </c>
      <c r="K77" s="30" t="s">
        <v>30</v>
      </c>
      <c r="L77" s="2" t="s">
        <v>180</v>
      </c>
      <c r="M77" s="19">
        <v>440834</v>
      </c>
    </row>
    <row r="78" spans="1:13" x14ac:dyDescent="0.35">
      <c r="A78" s="2">
        <v>25749</v>
      </c>
      <c r="B78" s="16" t="s">
        <v>215</v>
      </c>
      <c r="C78" s="16" t="s">
        <v>213</v>
      </c>
      <c r="D78" s="16" t="s">
        <v>206</v>
      </c>
      <c r="E78" s="2">
        <v>19841126</v>
      </c>
      <c r="F78" s="2" t="s">
        <v>3</v>
      </c>
      <c r="G78" s="2" t="s">
        <v>11</v>
      </c>
      <c r="H78" s="2" t="s">
        <v>12</v>
      </c>
      <c r="I78" s="2" t="s">
        <v>29</v>
      </c>
      <c r="J78" s="2">
        <v>3</v>
      </c>
      <c r="K78" s="30" t="s">
        <v>30</v>
      </c>
      <c r="L78" s="2" t="s">
        <v>180</v>
      </c>
      <c r="M78" s="19">
        <v>181526</v>
      </c>
    </row>
    <row r="79" spans="1:13" x14ac:dyDescent="0.35">
      <c r="A79" s="2">
        <v>25869</v>
      </c>
      <c r="B79" s="16" t="s">
        <v>270</v>
      </c>
      <c r="C79" s="16" t="s">
        <v>271</v>
      </c>
      <c r="D79" s="16" t="s">
        <v>245</v>
      </c>
      <c r="E79" s="2">
        <v>19830901</v>
      </c>
      <c r="F79" s="2" t="s">
        <v>3</v>
      </c>
      <c r="G79" s="2" t="s">
        <v>17</v>
      </c>
      <c r="H79" s="2" t="s">
        <v>18</v>
      </c>
      <c r="I79" s="2" t="s">
        <v>29</v>
      </c>
      <c r="J79" s="2">
        <v>3</v>
      </c>
      <c r="K79" s="30" t="s">
        <v>30</v>
      </c>
      <c r="L79" s="2" t="s">
        <v>246</v>
      </c>
      <c r="M79" s="19">
        <v>143721</v>
      </c>
    </row>
    <row r="80" spans="1:13" x14ac:dyDescent="0.35">
      <c r="A80" s="2">
        <v>26223</v>
      </c>
      <c r="B80" s="16" t="s">
        <v>408</v>
      </c>
      <c r="C80" s="16" t="s">
        <v>144</v>
      </c>
      <c r="D80" s="16" t="s">
        <v>140</v>
      </c>
      <c r="E80" s="2">
        <v>19850503</v>
      </c>
      <c r="F80" s="2" t="s">
        <v>3</v>
      </c>
      <c r="G80" s="2" t="s">
        <v>11</v>
      </c>
      <c r="H80" s="2" t="s">
        <v>12</v>
      </c>
      <c r="I80" s="2" t="s">
        <v>29</v>
      </c>
      <c r="J80" s="2">
        <v>3</v>
      </c>
      <c r="K80" s="30" t="s">
        <v>30</v>
      </c>
      <c r="L80" s="2" t="s">
        <v>104</v>
      </c>
      <c r="M80" s="19">
        <v>483337</v>
      </c>
    </row>
    <row r="81" spans="1:13" x14ac:dyDescent="0.35">
      <c r="A81" s="2">
        <v>26351</v>
      </c>
      <c r="B81" s="16" t="s">
        <v>146</v>
      </c>
      <c r="C81" s="16" t="s">
        <v>144</v>
      </c>
      <c r="D81" s="16" t="s">
        <v>140</v>
      </c>
      <c r="E81" s="2">
        <v>19850801</v>
      </c>
      <c r="F81" s="2" t="s">
        <v>3</v>
      </c>
      <c r="G81" s="2" t="s">
        <v>11</v>
      </c>
      <c r="H81" s="2" t="s">
        <v>12</v>
      </c>
      <c r="I81" s="2" t="s">
        <v>6</v>
      </c>
      <c r="J81" s="2">
        <v>1</v>
      </c>
      <c r="K81" s="30" t="s">
        <v>7</v>
      </c>
      <c r="L81" s="2" t="s">
        <v>104</v>
      </c>
      <c r="M81" s="19">
        <v>59833</v>
      </c>
    </row>
    <row r="82" spans="1:13" x14ac:dyDescent="0.35">
      <c r="A82" s="2">
        <v>26363</v>
      </c>
      <c r="B82" s="16" t="s">
        <v>260</v>
      </c>
      <c r="C82" s="16" t="s">
        <v>487</v>
      </c>
      <c r="D82" s="16" t="s">
        <v>245</v>
      </c>
      <c r="E82" s="2">
        <v>19761001</v>
      </c>
      <c r="F82" s="2" t="s">
        <v>34</v>
      </c>
      <c r="G82" s="2" t="s">
        <v>17</v>
      </c>
      <c r="H82" s="2" t="s">
        <v>18</v>
      </c>
      <c r="I82" s="2" t="s">
        <v>22</v>
      </c>
      <c r="J82" s="2">
        <v>2</v>
      </c>
      <c r="K82" s="30" t="s">
        <v>23</v>
      </c>
      <c r="L82" s="2" t="s">
        <v>246</v>
      </c>
      <c r="M82" s="19">
        <v>393077</v>
      </c>
    </row>
    <row r="83" spans="1:13" x14ac:dyDescent="0.35">
      <c r="A83" s="2">
        <v>26610</v>
      </c>
      <c r="B83" s="16" t="s">
        <v>323</v>
      </c>
      <c r="C83" s="16" t="s">
        <v>257</v>
      </c>
      <c r="D83" s="16" t="s">
        <v>245</v>
      </c>
      <c r="E83" s="2">
        <v>19860318</v>
      </c>
      <c r="F83" s="2" t="s">
        <v>34</v>
      </c>
      <c r="G83" s="2" t="s">
        <v>17</v>
      </c>
      <c r="H83" s="2" t="s">
        <v>18</v>
      </c>
      <c r="I83" s="2" t="s">
        <v>29</v>
      </c>
      <c r="J83" s="2">
        <v>3</v>
      </c>
      <c r="K83" s="30" t="s">
        <v>30</v>
      </c>
      <c r="L83" s="2" t="s">
        <v>246</v>
      </c>
      <c r="M83" s="19">
        <v>2049260</v>
      </c>
    </row>
    <row r="84" spans="1:13" x14ac:dyDescent="0.35">
      <c r="A84" s="2">
        <v>26725</v>
      </c>
      <c r="B84" s="16" t="s">
        <v>229</v>
      </c>
      <c r="C84" s="16" t="s">
        <v>360</v>
      </c>
      <c r="D84" s="16" t="s">
        <v>21</v>
      </c>
      <c r="E84" s="2">
        <v>19860724</v>
      </c>
      <c r="F84" s="2" t="s">
        <v>3</v>
      </c>
      <c r="G84" s="2" t="s">
        <v>17</v>
      </c>
      <c r="H84" s="2" t="s">
        <v>18</v>
      </c>
      <c r="I84" s="2" t="s">
        <v>22</v>
      </c>
      <c r="J84" s="2">
        <v>7</v>
      </c>
      <c r="K84" s="30" t="s">
        <v>628</v>
      </c>
      <c r="L84" s="2" t="s">
        <v>8</v>
      </c>
      <c r="M84" s="19">
        <v>101495</v>
      </c>
    </row>
    <row r="85" spans="1:13" x14ac:dyDescent="0.35">
      <c r="A85" s="2">
        <v>26727</v>
      </c>
      <c r="B85" s="16" t="s">
        <v>409</v>
      </c>
      <c r="C85" s="16" t="s">
        <v>410</v>
      </c>
      <c r="D85" s="16" t="s">
        <v>140</v>
      </c>
      <c r="E85" s="2">
        <v>19860708</v>
      </c>
      <c r="F85" s="2" t="s">
        <v>3</v>
      </c>
      <c r="G85" s="2" t="s">
        <v>17</v>
      </c>
      <c r="H85" s="2" t="s">
        <v>18</v>
      </c>
      <c r="I85" s="2" t="s">
        <v>22</v>
      </c>
      <c r="J85" s="2">
        <v>2</v>
      </c>
      <c r="K85" s="30" t="s">
        <v>23</v>
      </c>
      <c r="L85" s="2" t="s">
        <v>104</v>
      </c>
      <c r="M85" s="19">
        <v>76393</v>
      </c>
    </row>
    <row r="86" spans="1:13" x14ac:dyDescent="0.35">
      <c r="A86" s="2">
        <v>26790</v>
      </c>
      <c r="B86" s="16" t="s">
        <v>411</v>
      </c>
      <c r="C86" s="16" t="s">
        <v>335</v>
      </c>
      <c r="D86" s="16" t="s">
        <v>199</v>
      </c>
      <c r="E86" s="2">
        <v>19860916</v>
      </c>
      <c r="F86" s="2" t="s">
        <v>3</v>
      </c>
      <c r="G86" s="2" t="s">
        <v>11</v>
      </c>
      <c r="H86" s="2" t="s">
        <v>12</v>
      </c>
      <c r="I86" s="2" t="s">
        <v>29</v>
      </c>
      <c r="J86" s="2">
        <v>3</v>
      </c>
      <c r="K86" s="30" t="s">
        <v>30</v>
      </c>
      <c r="L86" s="2" t="s">
        <v>180</v>
      </c>
      <c r="M86" s="19">
        <v>315583</v>
      </c>
    </row>
    <row r="87" spans="1:13" x14ac:dyDescent="0.35">
      <c r="A87" s="2">
        <v>26856</v>
      </c>
      <c r="B87" s="16" t="s">
        <v>153</v>
      </c>
      <c r="C87" s="16" t="s">
        <v>151</v>
      </c>
      <c r="D87" s="16" t="s">
        <v>140</v>
      </c>
      <c r="E87" s="2">
        <v>19861210</v>
      </c>
      <c r="F87" s="2" t="s">
        <v>34</v>
      </c>
      <c r="G87" s="2" t="s">
        <v>17</v>
      </c>
      <c r="H87" s="2" t="s">
        <v>18</v>
      </c>
      <c r="I87" s="2" t="s">
        <v>22</v>
      </c>
      <c r="J87" s="2">
        <v>2</v>
      </c>
      <c r="K87" s="30" t="s">
        <v>23</v>
      </c>
      <c r="L87" s="2" t="s">
        <v>104</v>
      </c>
      <c r="M87" s="19">
        <v>910477</v>
      </c>
    </row>
    <row r="88" spans="1:13" x14ac:dyDescent="0.35">
      <c r="A88" s="2">
        <v>26937</v>
      </c>
      <c r="B88" s="16" t="s">
        <v>147</v>
      </c>
      <c r="C88" s="16" t="s">
        <v>144</v>
      </c>
      <c r="D88" s="16" t="s">
        <v>140</v>
      </c>
      <c r="E88" s="2">
        <v>19870415</v>
      </c>
      <c r="F88" s="2" t="s">
        <v>34</v>
      </c>
      <c r="G88" s="2" t="s">
        <v>11</v>
      </c>
      <c r="H88" s="2" t="s">
        <v>12</v>
      </c>
      <c r="I88" s="2" t="s">
        <v>29</v>
      </c>
      <c r="J88" s="2">
        <v>3</v>
      </c>
      <c r="K88" s="30" t="s">
        <v>30</v>
      </c>
      <c r="L88" s="2" t="s">
        <v>104</v>
      </c>
      <c r="M88" s="19">
        <v>1154801</v>
      </c>
    </row>
    <row r="89" spans="1:13" x14ac:dyDescent="0.35">
      <c r="A89" s="2">
        <v>27026</v>
      </c>
      <c r="B89" s="16" t="s">
        <v>301</v>
      </c>
      <c r="C89" s="16" t="s">
        <v>102</v>
      </c>
      <c r="D89" s="16" t="s">
        <v>103</v>
      </c>
      <c r="E89" s="2">
        <v>19870727</v>
      </c>
      <c r="F89" s="2" t="s">
        <v>3</v>
      </c>
      <c r="G89" s="2" t="s">
        <v>11</v>
      </c>
      <c r="H89" s="2" t="s">
        <v>12</v>
      </c>
      <c r="I89" s="2" t="s">
        <v>11</v>
      </c>
      <c r="J89" s="2">
        <v>4</v>
      </c>
      <c r="K89" s="30" t="s">
        <v>58</v>
      </c>
      <c r="L89" s="2" t="s">
        <v>104</v>
      </c>
      <c r="M89" s="19">
        <v>96541</v>
      </c>
    </row>
    <row r="90" spans="1:13" x14ac:dyDescent="0.35">
      <c r="A90" s="2">
        <v>27074</v>
      </c>
      <c r="B90" s="16" t="s">
        <v>149</v>
      </c>
      <c r="C90" s="16" t="s">
        <v>150</v>
      </c>
      <c r="D90" s="16" t="s">
        <v>140</v>
      </c>
      <c r="E90" s="2">
        <v>19871019</v>
      </c>
      <c r="F90" s="2" t="s">
        <v>3</v>
      </c>
      <c r="G90" s="2" t="s">
        <v>17</v>
      </c>
      <c r="H90" s="2" t="s">
        <v>18</v>
      </c>
      <c r="I90" s="2" t="s">
        <v>29</v>
      </c>
      <c r="J90" s="2">
        <v>3</v>
      </c>
      <c r="K90" s="30" t="s">
        <v>30</v>
      </c>
      <c r="L90" s="2" t="s">
        <v>104</v>
      </c>
      <c r="M90" s="19">
        <v>585494</v>
      </c>
    </row>
    <row r="91" spans="1:13" x14ac:dyDescent="0.35">
      <c r="A91" s="2">
        <v>27150</v>
      </c>
      <c r="B91" s="16" t="s">
        <v>229</v>
      </c>
      <c r="C91" s="16" t="s">
        <v>240</v>
      </c>
      <c r="D91" s="16" t="s">
        <v>231</v>
      </c>
      <c r="E91" s="2">
        <v>19800601</v>
      </c>
      <c r="F91" s="2" t="s">
        <v>34</v>
      </c>
      <c r="G91" s="2" t="s">
        <v>17</v>
      </c>
      <c r="H91" s="2" t="s">
        <v>18</v>
      </c>
      <c r="I91" s="2" t="s">
        <v>22</v>
      </c>
      <c r="J91" s="2">
        <v>2</v>
      </c>
      <c r="K91" s="30" t="s">
        <v>23</v>
      </c>
      <c r="L91" s="2" t="s">
        <v>180</v>
      </c>
      <c r="M91" s="19">
        <v>2859489</v>
      </c>
    </row>
    <row r="92" spans="1:13" x14ac:dyDescent="0.35">
      <c r="A92" s="2">
        <v>27267</v>
      </c>
      <c r="B92" s="16" t="s">
        <v>210</v>
      </c>
      <c r="C92" s="16" t="s">
        <v>211</v>
      </c>
      <c r="D92" s="16" t="s">
        <v>206</v>
      </c>
      <c r="E92" s="2">
        <v>19880620</v>
      </c>
      <c r="F92" s="2" t="s">
        <v>3</v>
      </c>
      <c r="G92" s="2" t="s">
        <v>17</v>
      </c>
      <c r="H92" s="2" t="s">
        <v>18</v>
      </c>
      <c r="I92" s="2" t="s">
        <v>29</v>
      </c>
      <c r="J92" s="2">
        <v>3</v>
      </c>
      <c r="K92" s="30" t="s">
        <v>30</v>
      </c>
      <c r="L92" s="2" t="s">
        <v>180</v>
      </c>
      <c r="M92" s="19">
        <v>201199</v>
      </c>
    </row>
    <row r="93" spans="1:13" x14ac:dyDescent="0.35">
      <c r="A93" s="2">
        <v>27421</v>
      </c>
      <c r="B93" s="16" t="s">
        <v>124</v>
      </c>
      <c r="C93" s="16" t="s">
        <v>403</v>
      </c>
      <c r="D93" s="16" t="s">
        <v>119</v>
      </c>
      <c r="E93" s="2">
        <v>19890112</v>
      </c>
      <c r="F93" s="2" t="s">
        <v>3</v>
      </c>
      <c r="G93" s="2" t="s">
        <v>11</v>
      </c>
      <c r="H93" s="2" t="s">
        <v>12</v>
      </c>
      <c r="I93" s="2" t="s">
        <v>11</v>
      </c>
      <c r="J93" s="2">
        <v>4</v>
      </c>
      <c r="K93" s="30" t="s">
        <v>58</v>
      </c>
      <c r="L93" s="2" t="s">
        <v>104</v>
      </c>
      <c r="M93" s="19">
        <v>84679</v>
      </c>
    </row>
    <row r="94" spans="1:13" x14ac:dyDescent="0.35">
      <c r="A94" s="2">
        <v>27447</v>
      </c>
      <c r="B94" s="16" t="s">
        <v>79</v>
      </c>
      <c r="C94" s="16" t="s">
        <v>74</v>
      </c>
      <c r="D94" s="16" t="s">
        <v>71</v>
      </c>
      <c r="E94" s="2">
        <v>19890208</v>
      </c>
      <c r="F94" s="2" t="s">
        <v>3</v>
      </c>
      <c r="G94" s="2" t="s">
        <v>17</v>
      </c>
      <c r="H94" s="2" t="s">
        <v>18</v>
      </c>
      <c r="I94" s="2" t="s">
        <v>29</v>
      </c>
      <c r="J94" s="2">
        <v>3</v>
      </c>
      <c r="K94" s="30" t="s">
        <v>30</v>
      </c>
      <c r="L94" s="2" t="s">
        <v>72</v>
      </c>
      <c r="M94" s="19">
        <v>569128</v>
      </c>
    </row>
    <row r="95" spans="1:13" x14ac:dyDescent="0.35">
      <c r="A95" s="2">
        <v>28480</v>
      </c>
      <c r="B95" s="16" t="s">
        <v>100</v>
      </c>
      <c r="C95" s="16" t="s">
        <v>99</v>
      </c>
      <c r="D95" s="16" t="s">
        <v>97</v>
      </c>
      <c r="E95" s="2">
        <v>19240101</v>
      </c>
      <c r="F95" s="2" t="s">
        <v>3</v>
      </c>
      <c r="G95" s="2" t="s">
        <v>4</v>
      </c>
      <c r="H95" s="2" t="s">
        <v>5</v>
      </c>
      <c r="I95" s="2" t="s">
        <v>6</v>
      </c>
      <c r="J95" s="2">
        <v>1</v>
      </c>
      <c r="K95" s="30" t="s">
        <v>7</v>
      </c>
      <c r="L95" s="2" t="s">
        <v>72</v>
      </c>
      <c r="M95" s="19">
        <v>21179</v>
      </c>
    </row>
    <row r="96" spans="1:13" x14ac:dyDescent="0.35">
      <c r="A96" s="2">
        <v>29399</v>
      </c>
      <c r="B96" s="16" t="s">
        <v>81</v>
      </c>
      <c r="C96" s="16" t="s">
        <v>74</v>
      </c>
      <c r="D96" s="16" t="s">
        <v>71</v>
      </c>
      <c r="E96" s="2">
        <v>19340101</v>
      </c>
      <c r="F96" s="2" t="s">
        <v>3</v>
      </c>
      <c r="G96" s="2" t="s">
        <v>4</v>
      </c>
      <c r="H96" s="2" t="s">
        <v>5</v>
      </c>
      <c r="I96" s="2" t="s">
        <v>6</v>
      </c>
      <c r="J96" s="2">
        <v>1</v>
      </c>
      <c r="K96" s="30" t="s">
        <v>7</v>
      </c>
      <c r="L96" s="2" t="s">
        <v>72</v>
      </c>
      <c r="M96" s="19">
        <v>142206</v>
      </c>
    </row>
    <row r="97" spans="1:13" x14ac:dyDescent="0.35">
      <c r="A97" s="2">
        <v>30306</v>
      </c>
      <c r="B97" s="16" t="s">
        <v>262</v>
      </c>
      <c r="C97" s="16" t="s">
        <v>257</v>
      </c>
      <c r="D97" s="16" t="s">
        <v>245</v>
      </c>
      <c r="E97" s="2">
        <v>19470226</v>
      </c>
      <c r="F97" s="2" t="s">
        <v>3</v>
      </c>
      <c r="G97" s="2" t="s">
        <v>14</v>
      </c>
      <c r="H97" s="2" t="s">
        <v>5</v>
      </c>
      <c r="I97" s="2" t="s">
        <v>6</v>
      </c>
      <c r="J97" s="2">
        <v>1</v>
      </c>
      <c r="K97" s="30" t="s">
        <v>7</v>
      </c>
      <c r="L97" s="2" t="s">
        <v>246</v>
      </c>
      <c r="M97" s="19">
        <v>405342</v>
      </c>
    </row>
    <row r="98" spans="1:13" x14ac:dyDescent="0.35">
      <c r="A98" s="2">
        <v>30329</v>
      </c>
      <c r="B98" s="16" t="s">
        <v>94</v>
      </c>
      <c r="C98" s="16" t="s">
        <v>92</v>
      </c>
      <c r="D98" s="16" t="s">
        <v>93</v>
      </c>
      <c r="E98" s="2">
        <v>19471101</v>
      </c>
      <c r="F98" s="2" t="s">
        <v>3</v>
      </c>
      <c r="G98" s="2" t="s">
        <v>14</v>
      </c>
      <c r="H98" s="2" t="s">
        <v>5</v>
      </c>
      <c r="I98" s="2" t="s">
        <v>6</v>
      </c>
      <c r="J98" s="2">
        <v>1</v>
      </c>
      <c r="K98" s="30" t="s">
        <v>7</v>
      </c>
      <c r="L98" s="2" t="s">
        <v>72</v>
      </c>
      <c r="M98" s="19">
        <v>14950</v>
      </c>
    </row>
    <row r="99" spans="1:13" x14ac:dyDescent="0.35">
      <c r="A99" s="2">
        <v>30387</v>
      </c>
      <c r="B99" s="16" t="s">
        <v>241</v>
      </c>
      <c r="C99" s="16" t="s">
        <v>242</v>
      </c>
      <c r="D99" s="16" t="s">
        <v>231</v>
      </c>
      <c r="E99" s="2">
        <v>19490117</v>
      </c>
      <c r="F99" s="2" t="s">
        <v>34</v>
      </c>
      <c r="G99" s="2" t="s">
        <v>17</v>
      </c>
      <c r="H99" s="2" t="s">
        <v>18</v>
      </c>
      <c r="I99" s="2" t="s">
        <v>22</v>
      </c>
      <c r="J99" s="2">
        <v>7</v>
      </c>
      <c r="K99" s="30" t="s">
        <v>628</v>
      </c>
      <c r="L99" s="2" t="s">
        <v>180</v>
      </c>
      <c r="M99" s="19">
        <v>18492607</v>
      </c>
    </row>
    <row r="100" spans="1:13" x14ac:dyDescent="0.35">
      <c r="A100" s="2">
        <v>30394</v>
      </c>
      <c r="B100" s="16" t="s">
        <v>217</v>
      </c>
      <c r="C100" s="16" t="s">
        <v>213</v>
      </c>
      <c r="D100" s="16" t="s">
        <v>206</v>
      </c>
      <c r="E100" s="2">
        <v>19480101</v>
      </c>
      <c r="F100" s="2" t="s">
        <v>3</v>
      </c>
      <c r="G100" s="2" t="s">
        <v>14</v>
      </c>
      <c r="H100" s="2" t="s">
        <v>5</v>
      </c>
      <c r="I100" s="2" t="s">
        <v>6</v>
      </c>
      <c r="J100" s="2">
        <v>6</v>
      </c>
      <c r="K100" s="30" t="s">
        <v>627</v>
      </c>
      <c r="L100" s="2" t="s">
        <v>180</v>
      </c>
      <c r="M100" s="19">
        <v>790750</v>
      </c>
    </row>
    <row r="101" spans="1:13" x14ac:dyDescent="0.35">
      <c r="A101" s="2">
        <v>30692</v>
      </c>
      <c r="B101" s="16" t="s">
        <v>293</v>
      </c>
      <c r="C101" s="16" t="s">
        <v>291</v>
      </c>
      <c r="D101" s="16" t="s">
        <v>292</v>
      </c>
      <c r="E101" s="2">
        <v>19530101</v>
      </c>
      <c r="F101" s="2" t="s">
        <v>3</v>
      </c>
      <c r="G101" s="2" t="s">
        <v>4</v>
      </c>
      <c r="H101" s="2" t="s">
        <v>5</v>
      </c>
      <c r="I101" s="2" t="s">
        <v>29</v>
      </c>
      <c r="J101" s="2">
        <v>3</v>
      </c>
      <c r="K101" s="30" t="s">
        <v>30</v>
      </c>
      <c r="L101" s="2" t="s">
        <v>246</v>
      </c>
      <c r="M101" s="19">
        <v>92131</v>
      </c>
    </row>
    <row r="102" spans="1:13" x14ac:dyDescent="0.35">
      <c r="A102" s="2">
        <v>30722</v>
      </c>
      <c r="B102" s="16" t="s">
        <v>288</v>
      </c>
      <c r="C102" s="16" t="s">
        <v>289</v>
      </c>
      <c r="D102" s="16" t="s">
        <v>245</v>
      </c>
      <c r="E102" s="2">
        <v>19541117</v>
      </c>
      <c r="F102" s="2" t="s">
        <v>3</v>
      </c>
      <c r="G102" s="2" t="s">
        <v>14</v>
      </c>
      <c r="H102" s="2" t="s">
        <v>5</v>
      </c>
      <c r="I102" s="2" t="s">
        <v>29</v>
      </c>
      <c r="J102" s="2">
        <v>3</v>
      </c>
      <c r="K102" s="30" t="s">
        <v>30</v>
      </c>
      <c r="L102" s="2" t="s">
        <v>246</v>
      </c>
      <c r="M102" s="19">
        <v>524865</v>
      </c>
    </row>
    <row r="103" spans="1:13" x14ac:dyDescent="0.35">
      <c r="A103" s="2">
        <v>30836</v>
      </c>
      <c r="B103" s="16" t="s">
        <v>324</v>
      </c>
      <c r="C103" s="16" t="s">
        <v>296</v>
      </c>
      <c r="D103" s="16" t="s">
        <v>297</v>
      </c>
      <c r="E103" s="2">
        <v>19210101</v>
      </c>
      <c r="F103" s="2" t="s">
        <v>3</v>
      </c>
      <c r="G103" s="2" t="s">
        <v>14</v>
      </c>
      <c r="H103" s="2" t="s">
        <v>5</v>
      </c>
      <c r="I103" s="2" t="s">
        <v>29</v>
      </c>
      <c r="J103" s="2">
        <v>3</v>
      </c>
      <c r="K103" s="30" t="s">
        <v>30</v>
      </c>
      <c r="L103" s="2" t="s">
        <v>246</v>
      </c>
      <c r="M103" s="19">
        <v>1222598</v>
      </c>
    </row>
    <row r="104" spans="1:13" x14ac:dyDescent="0.35">
      <c r="A104" s="2">
        <v>31027</v>
      </c>
      <c r="B104" s="16" t="s">
        <v>235</v>
      </c>
      <c r="C104" s="16" t="s">
        <v>236</v>
      </c>
      <c r="D104" s="16" t="s">
        <v>231</v>
      </c>
      <c r="E104" s="2">
        <v>19580430</v>
      </c>
      <c r="F104" s="2" t="s">
        <v>34</v>
      </c>
      <c r="G104" s="2" t="s">
        <v>17</v>
      </c>
      <c r="H104" s="2" t="s">
        <v>18</v>
      </c>
      <c r="I104" s="2" t="s">
        <v>22</v>
      </c>
      <c r="J104" s="2">
        <v>7</v>
      </c>
      <c r="K104" s="30" t="s">
        <v>628</v>
      </c>
      <c r="L104" s="2" t="s">
        <v>180</v>
      </c>
      <c r="M104" s="19">
        <v>15221770</v>
      </c>
    </row>
    <row r="105" spans="1:13" x14ac:dyDescent="0.35">
      <c r="A105" s="2">
        <v>31189</v>
      </c>
      <c r="B105" s="16" t="s">
        <v>207</v>
      </c>
      <c r="C105" s="16" t="s">
        <v>205</v>
      </c>
      <c r="D105" s="16" t="s">
        <v>206</v>
      </c>
      <c r="E105" s="2">
        <v>19600331</v>
      </c>
      <c r="F105" s="2" t="s">
        <v>3</v>
      </c>
      <c r="G105" s="2" t="s">
        <v>14</v>
      </c>
      <c r="H105" s="2" t="s">
        <v>5</v>
      </c>
      <c r="I105" s="2" t="s">
        <v>22</v>
      </c>
      <c r="J105" s="2">
        <v>7</v>
      </c>
      <c r="K105" s="30" t="s">
        <v>628</v>
      </c>
      <c r="L105" s="2" t="s">
        <v>180</v>
      </c>
      <c r="M105" s="19">
        <v>679655</v>
      </c>
    </row>
    <row r="106" spans="1:13" x14ac:dyDescent="0.35">
      <c r="A106" s="2">
        <v>31372</v>
      </c>
      <c r="B106" s="16" t="s">
        <v>192</v>
      </c>
      <c r="C106" s="16" t="s">
        <v>190</v>
      </c>
      <c r="D106" s="16" t="s">
        <v>191</v>
      </c>
      <c r="E106" s="2">
        <v>19570101</v>
      </c>
      <c r="F106" s="2" t="s">
        <v>3</v>
      </c>
      <c r="G106" s="2" t="s">
        <v>14</v>
      </c>
      <c r="H106" s="2" t="s">
        <v>5</v>
      </c>
      <c r="I106" s="2" t="s">
        <v>6</v>
      </c>
      <c r="J106" s="2">
        <v>6</v>
      </c>
      <c r="K106" s="30" t="s">
        <v>627</v>
      </c>
      <c r="L106" s="2" t="s">
        <v>180</v>
      </c>
      <c r="M106" s="19">
        <v>76011</v>
      </c>
    </row>
    <row r="107" spans="1:13" x14ac:dyDescent="0.35">
      <c r="A107" s="2">
        <v>31469</v>
      </c>
      <c r="B107" s="16" t="s">
        <v>232</v>
      </c>
      <c r="C107" s="16" t="s">
        <v>240</v>
      </c>
      <c r="D107" s="16" t="s">
        <v>231</v>
      </c>
      <c r="E107" s="2">
        <v>19650325</v>
      </c>
      <c r="F107" s="2" t="s">
        <v>34</v>
      </c>
      <c r="G107" s="2" t="s">
        <v>17</v>
      </c>
      <c r="H107" s="2" t="s">
        <v>18</v>
      </c>
      <c r="I107" s="2" t="s">
        <v>22</v>
      </c>
      <c r="J107" s="2">
        <v>7</v>
      </c>
      <c r="K107" s="30" t="s">
        <v>628</v>
      </c>
      <c r="L107" s="2" t="s">
        <v>180</v>
      </c>
      <c r="M107" s="19">
        <v>5839415</v>
      </c>
    </row>
    <row r="108" spans="1:13" x14ac:dyDescent="0.35">
      <c r="A108" s="2">
        <v>31555</v>
      </c>
      <c r="B108" s="16" t="s">
        <v>184</v>
      </c>
      <c r="C108" s="16" t="s">
        <v>182</v>
      </c>
      <c r="D108" s="16" t="s">
        <v>183</v>
      </c>
      <c r="E108" s="2">
        <v>19680701</v>
      </c>
      <c r="F108" s="2" t="s">
        <v>3</v>
      </c>
      <c r="G108" s="2" t="s">
        <v>14</v>
      </c>
      <c r="H108" s="2" t="s">
        <v>5</v>
      </c>
      <c r="I108" s="2" t="s">
        <v>6</v>
      </c>
      <c r="J108" s="2">
        <v>6</v>
      </c>
      <c r="K108" s="30" t="s">
        <v>627</v>
      </c>
      <c r="L108" s="2" t="s">
        <v>180</v>
      </c>
      <c r="M108" s="19">
        <v>183206</v>
      </c>
    </row>
    <row r="109" spans="1:13" x14ac:dyDescent="0.35">
      <c r="A109" s="2">
        <v>31559</v>
      </c>
      <c r="B109" s="16" t="s">
        <v>227</v>
      </c>
      <c r="C109" s="16" t="s">
        <v>228</v>
      </c>
      <c r="D109" s="16" t="s">
        <v>224</v>
      </c>
      <c r="E109" s="2">
        <v>18900101</v>
      </c>
      <c r="F109" s="2" t="s">
        <v>3</v>
      </c>
      <c r="G109" s="2" t="s">
        <v>4</v>
      </c>
      <c r="H109" s="2" t="s">
        <v>5</v>
      </c>
      <c r="I109" s="2" t="s">
        <v>6</v>
      </c>
      <c r="J109" s="2">
        <v>6</v>
      </c>
      <c r="K109" s="30" t="s">
        <v>627</v>
      </c>
      <c r="L109" s="2" t="s">
        <v>180</v>
      </c>
      <c r="M109" s="19">
        <v>14350</v>
      </c>
    </row>
    <row r="110" spans="1:13" x14ac:dyDescent="0.35">
      <c r="A110" s="2">
        <v>31623</v>
      </c>
      <c r="B110" s="16" t="s">
        <v>380</v>
      </c>
      <c r="C110" s="16" t="s">
        <v>66</v>
      </c>
      <c r="D110" s="16" t="s">
        <v>64</v>
      </c>
      <c r="E110" s="2">
        <v>19290101</v>
      </c>
      <c r="F110" s="2" t="s">
        <v>3</v>
      </c>
      <c r="G110" s="2" t="s">
        <v>4</v>
      </c>
      <c r="H110" s="2" t="s">
        <v>5</v>
      </c>
      <c r="I110" s="2" t="s">
        <v>6</v>
      </c>
      <c r="J110" s="2">
        <v>1</v>
      </c>
      <c r="K110" s="30" t="s">
        <v>7</v>
      </c>
      <c r="L110" s="2" t="s">
        <v>8</v>
      </c>
      <c r="M110" s="19">
        <v>9648</v>
      </c>
    </row>
    <row r="111" spans="1:13" x14ac:dyDescent="0.35">
      <c r="A111" s="2">
        <v>31628</v>
      </c>
      <c r="B111" s="16" t="s">
        <v>395</v>
      </c>
      <c r="C111" s="16" t="s">
        <v>425</v>
      </c>
      <c r="D111" s="16" t="s">
        <v>245</v>
      </c>
      <c r="E111" s="2">
        <v>19720101</v>
      </c>
      <c r="F111" s="2" t="s">
        <v>34</v>
      </c>
      <c r="G111" s="2" t="s">
        <v>25</v>
      </c>
      <c r="H111" s="2" t="s">
        <v>26</v>
      </c>
      <c r="I111" s="2" t="s">
        <v>29</v>
      </c>
      <c r="J111" s="2">
        <v>8</v>
      </c>
      <c r="K111" s="30" t="s">
        <v>629</v>
      </c>
      <c r="L111" s="2" t="s">
        <v>246</v>
      </c>
      <c r="M111" s="19">
        <v>12411098</v>
      </c>
    </row>
    <row r="112" spans="1:13" x14ac:dyDescent="0.35">
      <c r="A112" s="2">
        <v>31762</v>
      </c>
      <c r="B112" s="16" t="s">
        <v>348</v>
      </c>
      <c r="C112" s="16" t="s">
        <v>349</v>
      </c>
      <c r="D112" s="16" t="s">
        <v>140</v>
      </c>
      <c r="E112" s="2">
        <v>19740101</v>
      </c>
      <c r="F112" s="2" t="s">
        <v>3</v>
      </c>
      <c r="G112" s="2" t="s">
        <v>17</v>
      </c>
      <c r="H112" s="2" t="s">
        <v>18</v>
      </c>
      <c r="I112" s="2" t="s">
        <v>22</v>
      </c>
      <c r="J112" s="2">
        <v>2</v>
      </c>
      <c r="K112" s="30" t="s">
        <v>23</v>
      </c>
      <c r="L112" s="2" t="s">
        <v>104</v>
      </c>
      <c r="M112" s="19">
        <v>41007</v>
      </c>
    </row>
    <row r="113" spans="1:13" x14ac:dyDescent="0.35">
      <c r="A113" s="2">
        <v>31823</v>
      </c>
      <c r="B113" s="16" t="s">
        <v>27</v>
      </c>
      <c r="C113" s="16" t="s">
        <v>20</v>
      </c>
      <c r="D113" s="16" t="s">
        <v>21</v>
      </c>
      <c r="E113" s="2">
        <v>19760823</v>
      </c>
      <c r="F113" s="2" t="s">
        <v>3</v>
      </c>
      <c r="G113" s="2" t="s">
        <v>14</v>
      </c>
      <c r="H113" s="2" t="s">
        <v>5</v>
      </c>
      <c r="I113" s="2" t="s">
        <v>22</v>
      </c>
      <c r="J113" s="2">
        <v>2</v>
      </c>
      <c r="K113" s="30" t="s">
        <v>23</v>
      </c>
      <c r="L113" s="2" t="s">
        <v>8</v>
      </c>
      <c r="M113" s="19">
        <v>251333</v>
      </c>
    </row>
    <row r="114" spans="1:13" x14ac:dyDescent="0.35">
      <c r="A114" s="2">
        <v>32049</v>
      </c>
      <c r="B114" s="16" t="s">
        <v>399</v>
      </c>
      <c r="C114" s="16" t="s">
        <v>20</v>
      </c>
      <c r="D114" s="16" t="s">
        <v>21</v>
      </c>
      <c r="E114" s="2">
        <v>19801009</v>
      </c>
      <c r="F114" s="2" t="s">
        <v>34</v>
      </c>
      <c r="G114" s="2" t="s">
        <v>14</v>
      </c>
      <c r="H114" s="2" t="s">
        <v>5</v>
      </c>
      <c r="I114" s="2" t="s">
        <v>22</v>
      </c>
      <c r="J114" s="2">
        <v>7</v>
      </c>
      <c r="K114" s="30" t="s">
        <v>628</v>
      </c>
      <c r="L114" s="2" t="s">
        <v>8</v>
      </c>
      <c r="M114" s="19">
        <v>984500</v>
      </c>
    </row>
    <row r="115" spans="1:13" x14ac:dyDescent="0.35">
      <c r="A115" s="2">
        <v>32185</v>
      </c>
      <c r="B115" s="16" t="s">
        <v>233</v>
      </c>
      <c r="C115" s="16" t="s">
        <v>230</v>
      </c>
      <c r="D115" s="16" t="s">
        <v>231</v>
      </c>
      <c r="E115" s="2">
        <v>19831215</v>
      </c>
      <c r="F115" s="2" t="s">
        <v>34</v>
      </c>
      <c r="G115" s="2" t="s">
        <v>17</v>
      </c>
      <c r="H115" s="2" t="s">
        <v>18</v>
      </c>
      <c r="I115" s="2" t="s">
        <v>22</v>
      </c>
      <c r="J115" s="2">
        <v>2</v>
      </c>
      <c r="K115" s="30" t="s">
        <v>23</v>
      </c>
      <c r="L115" s="2" t="s">
        <v>180</v>
      </c>
      <c r="M115" s="19">
        <v>6969629</v>
      </c>
    </row>
    <row r="116" spans="1:13" x14ac:dyDescent="0.35">
      <c r="A116" s="2">
        <v>32193</v>
      </c>
      <c r="B116" s="16" t="s">
        <v>254</v>
      </c>
      <c r="C116" s="16" t="s">
        <v>255</v>
      </c>
      <c r="D116" s="16" t="s">
        <v>245</v>
      </c>
      <c r="E116" s="2">
        <v>19830101</v>
      </c>
      <c r="F116" s="2" t="s">
        <v>3</v>
      </c>
      <c r="G116" s="2" t="s">
        <v>17</v>
      </c>
      <c r="H116" s="2" t="s">
        <v>18</v>
      </c>
      <c r="I116" s="2" t="s">
        <v>29</v>
      </c>
      <c r="J116" s="2">
        <v>3</v>
      </c>
      <c r="K116" s="30" t="s">
        <v>30</v>
      </c>
      <c r="L116" s="2" t="s">
        <v>246</v>
      </c>
      <c r="M116" s="19">
        <v>298250</v>
      </c>
    </row>
    <row r="117" spans="1:13" x14ac:dyDescent="0.35">
      <c r="A117" s="2">
        <v>32209</v>
      </c>
      <c r="B117" s="16" t="s">
        <v>218</v>
      </c>
      <c r="C117" s="16" t="s">
        <v>213</v>
      </c>
      <c r="D117" s="16" t="s">
        <v>206</v>
      </c>
      <c r="E117" s="2">
        <v>19840427</v>
      </c>
      <c r="F117" s="2" t="s">
        <v>3</v>
      </c>
      <c r="G117" s="2" t="s">
        <v>14</v>
      </c>
      <c r="H117" s="2" t="s">
        <v>5</v>
      </c>
      <c r="I117" s="2" t="s">
        <v>29</v>
      </c>
      <c r="J117" s="2">
        <v>3</v>
      </c>
      <c r="K117" s="30" t="s">
        <v>30</v>
      </c>
      <c r="L117" s="2" t="s">
        <v>180</v>
      </c>
      <c r="M117" s="19">
        <v>178386</v>
      </c>
    </row>
    <row r="118" spans="1:13" x14ac:dyDescent="0.35">
      <c r="A118" s="2">
        <v>32257</v>
      </c>
      <c r="B118" s="16" t="s">
        <v>219</v>
      </c>
      <c r="C118" s="16" t="s">
        <v>213</v>
      </c>
      <c r="D118" s="16" t="s">
        <v>206</v>
      </c>
      <c r="E118" s="2">
        <v>19841129</v>
      </c>
      <c r="F118" s="2" t="s">
        <v>3</v>
      </c>
      <c r="G118" s="2" t="s">
        <v>14</v>
      </c>
      <c r="H118" s="2" t="s">
        <v>5</v>
      </c>
      <c r="I118" s="2" t="s">
        <v>29</v>
      </c>
      <c r="J118" s="2">
        <v>3</v>
      </c>
      <c r="K118" s="30" t="s">
        <v>30</v>
      </c>
      <c r="L118" s="2" t="s">
        <v>180</v>
      </c>
      <c r="M118" s="19">
        <v>229024</v>
      </c>
    </row>
    <row r="119" spans="1:13" x14ac:dyDescent="0.35">
      <c r="A119" s="2">
        <v>32277</v>
      </c>
      <c r="B119" s="16" t="s">
        <v>264</v>
      </c>
      <c r="C119" s="16" t="s">
        <v>257</v>
      </c>
      <c r="D119" s="16" t="s">
        <v>245</v>
      </c>
      <c r="E119" s="2">
        <v>19850226</v>
      </c>
      <c r="F119" s="2" t="s">
        <v>3</v>
      </c>
      <c r="G119" s="2" t="s">
        <v>17</v>
      </c>
      <c r="H119" s="2" t="s">
        <v>18</v>
      </c>
      <c r="I119" s="2" t="s">
        <v>29</v>
      </c>
      <c r="J119" s="2">
        <v>3</v>
      </c>
      <c r="K119" s="30" t="s">
        <v>30</v>
      </c>
      <c r="L119" s="2" t="s">
        <v>246</v>
      </c>
      <c r="M119" s="19">
        <v>94616</v>
      </c>
    </row>
    <row r="120" spans="1:13" x14ac:dyDescent="0.35">
      <c r="A120" s="2">
        <v>32456</v>
      </c>
      <c r="B120" s="16" t="s">
        <v>193</v>
      </c>
      <c r="C120" s="16" t="s">
        <v>190</v>
      </c>
      <c r="D120" s="16" t="s">
        <v>191</v>
      </c>
      <c r="E120" s="2">
        <v>19200404</v>
      </c>
      <c r="F120" s="2" t="s">
        <v>3</v>
      </c>
      <c r="G120" s="2" t="s">
        <v>14</v>
      </c>
      <c r="H120" s="2" t="s">
        <v>5</v>
      </c>
      <c r="I120" s="2" t="s">
        <v>6</v>
      </c>
      <c r="J120" s="2">
        <v>6</v>
      </c>
      <c r="K120" s="30" t="s">
        <v>627</v>
      </c>
      <c r="L120" s="2" t="s">
        <v>180</v>
      </c>
      <c r="M120" s="19">
        <v>7104</v>
      </c>
    </row>
    <row r="121" spans="1:13" x14ac:dyDescent="0.35">
      <c r="A121" s="2">
        <v>33013</v>
      </c>
      <c r="B121" s="16" t="s">
        <v>427</v>
      </c>
      <c r="C121" s="16" t="s">
        <v>428</v>
      </c>
      <c r="D121" s="16" t="s">
        <v>245</v>
      </c>
      <c r="E121" s="2">
        <v>19900725</v>
      </c>
      <c r="F121" s="2" t="s">
        <v>3</v>
      </c>
      <c r="G121" s="2" t="s">
        <v>11</v>
      </c>
      <c r="H121" s="2" t="s">
        <v>12</v>
      </c>
      <c r="I121" s="2" t="s">
        <v>29</v>
      </c>
      <c r="J121" s="2">
        <v>3</v>
      </c>
      <c r="K121" s="30" t="s">
        <v>30</v>
      </c>
      <c r="L121" s="2" t="s">
        <v>246</v>
      </c>
      <c r="M121" s="19">
        <v>48962</v>
      </c>
    </row>
    <row r="122" spans="1:13" x14ac:dyDescent="0.35">
      <c r="A122" s="2">
        <v>33103</v>
      </c>
      <c r="B122" s="16" t="s">
        <v>285</v>
      </c>
      <c r="C122" s="16" t="s">
        <v>281</v>
      </c>
      <c r="D122" s="16" t="s">
        <v>245</v>
      </c>
      <c r="E122" s="2">
        <v>19900608</v>
      </c>
      <c r="F122" s="2" t="s">
        <v>3</v>
      </c>
      <c r="G122" s="2" t="s">
        <v>14</v>
      </c>
      <c r="H122" s="2" t="s">
        <v>5</v>
      </c>
      <c r="I122" s="2" t="s">
        <v>29</v>
      </c>
      <c r="J122" s="2">
        <v>3</v>
      </c>
      <c r="K122" s="30" t="s">
        <v>30</v>
      </c>
      <c r="L122" s="2" t="s">
        <v>246</v>
      </c>
      <c r="M122" s="19">
        <v>479176</v>
      </c>
    </row>
    <row r="123" spans="1:13" x14ac:dyDescent="0.35">
      <c r="A123" s="2">
        <v>33144</v>
      </c>
      <c r="B123" s="16" t="s">
        <v>108</v>
      </c>
      <c r="C123" s="16" t="s">
        <v>106</v>
      </c>
      <c r="D123" s="16" t="s">
        <v>107</v>
      </c>
      <c r="E123" s="2">
        <v>19900928</v>
      </c>
      <c r="F123" s="2" t="s">
        <v>3</v>
      </c>
      <c r="G123" s="2" t="s">
        <v>17</v>
      </c>
      <c r="H123" s="2" t="s">
        <v>18</v>
      </c>
      <c r="I123" s="2" t="s">
        <v>6</v>
      </c>
      <c r="J123" s="2">
        <v>1</v>
      </c>
      <c r="K123" s="30" t="s">
        <v>7</v>
      </c>
      <c r="L123" s="2" t="s">
        <v>104</v>
      </c>
      <c r="M123" s="19">
        <v>25523</v>
      </c>
    </row>
    <row r="124" spans="1:13" x14ac:dyDescent="0.35">
      <c r="A124" s="2">
        <v>33316</v>
      </c>
      <c r="B124" s="16" t="s">
        <v>294</v>
      </c>
      <c r="C124" s="16" t="s">
        <v>291</v>
      </c>
      <c r="D124" s="16" t="s">
        <v>292</v>
      </c>
      <c r="E124" s="2">
        <v>19910111</v>
      </c>
      <c r="F124" s="2" t="s">
        <v>3</v>
      </c>
      <c r="G124" s="2" t="s">
        <v>17</v>
      </c>
      <c r="H124" s="2" t="s">
        <v>18</v>
      </c>
      <c r="I124" s="2" t="s">
        <v>29</v>
      </c>
      <c r="J124" s="2">
        <v>8</v>
      </c>
      <c r="K124" s="30" t="s">
        <v>629</v>
      </c>
      <c r="L124" s="2" t="s">
        <v>246</v>
      </c>
      <c r="M124" s="19">
        <v>145634</v>
      </c>
    </row>
    <row r="125" spans="1:13" x14ac:dyDescent="0.35">
      <c r="A125" s="2">
        <v>33401</v>
      </c>
      <c r="B125" s="16" t="s">
        <v>426</v>
      </c>
      <c r="C125" s="16" t="s">
        <v>279</v>
      </c>
      <c r="D125" s="16" t="s">
        <v>245</v>
      </c>
      <c r="E125" s="2">
        <v>19910515</v>
      </c>
      <c r="F125" s="2" t="s">
        <v>34</v>
      </c>
      <c r="G125" s="2" t="s">
        <v>17</v>
      </c>
      <c r="H125" s="2" t="s">
        <v>18</v>
      </c>
      <c r="I125" s="2" t="s">
        <v>29</v>
      </c>
      <c r="J125" s="2">
        <v>3</v>
      </c>
      <c r="K125" s="30" t="s">
        <v>30</v>
      </c>
      <c r="L125" s="2" t="s">
        <v>246</v>
      </c>
      <c r="M125" s="19">
        <v>429155</v>
      </c>
    </row>
    <row r="126" spans="1:13" x14ac:dyDescent="0.35">
      <c r="A126" s="2">
        <v>33435</v>
      </c>
      <c r="B126" s="16" t="s">
        <v>265</v>
      </c>
      <c r="C126" s="16" t="s">
        <v>257</v>
      </c>
      <c r="D126" s="16" t="s">
        <v>245</v>
      </c>
      <c r="E126" s="2">
        <v>19910612</v>
      </c>
      <c r="F126" s="2" t="s">
        <v>3</v>
      </c>
      <c r="G126" s="2" t="s">
        <v>17</v>
      </c>
      <c r="H126" s="2" t="s">
        <v>18</v>
      </c>
      <c r="I126" s="2" t="s">
        <v>29</v>
      </c>
      <c r="J126" s="2">
        <v>3</v>
      </c>
      <c r="K126" s="30" t="s">
        <v>30</v>
      </c>
      <c r="L126" s="2" t="s">
        <v>246</v>
      </c>
      <c r="M126" s="19">
        <v>841846</v>
      </c>
    </row>
    <row r="127" spans="1:13" x14ac:dyDescent="0.35">
      <c r="A127" s="2">
        <v>33513</v>
      </c>
      <c r="B127" s="16" t="s">
        <v>154</v>
      </c>
      <c r="C127" s="16" t="s">
        <v>155</v>
      </c>
      <c r="D127" s="16" t="s">
        <v>140</v>
      </c>
      <c r="E127" s="2">
        <v>19911024</v>
      </c>
      <c r="F127" s="2" t="s">
        <v>3</v>
      </c>
      <c r="G127" s="2" t="s">
        <v>17</v>
      </c>
      <c r="H127" s="2" t="s">
        <v>18</v>
      </c>
      <c r="I127" s="2" t="s">
        <v>29</v>
      </c>
      <c r="J127" s="2">
        <v>3</v>
      </c>
      <c r="K127" s="30" t="s">
        <v>30</v>
      </c>
      <c r="L127" s="2" t="s">
        <v>104</v>
      </c>
      <c r="M127" s="19">
        <v>384995</v>
      </c>
    </row>
    <row r="128" spans="1:13" x14ac:dyDescent="0.35">
      <c r="A128" s="2">
        <v>33519</v>
      </c>
      <c r="B128" s="16" t="s">
        <v>15</v>
      </c>
      <c r="C128" s="16" t="s">
        <v>16</v>
      </c>
      <c r="D128" s="16" t="s">
        <v>2</v>
      </c>
      <c r="E128" s="2">
        <v>19911011</v>
      </c>
      <c r="F128" s="2" t="s">
        <v>3</v>
      </c>
      <c r="G128" s="2" t="s">
        <v>17</v>
      </c>
      <c r="H128" s="2" t="s">
        <v>18</v>
      </c>
      <c r="I128" s="2" t="s">
        <v>6</v>
      </c>
      <c r="J128" s="2">
        <v>1</v>
      </c>
      <c r="K128" s="30" t="s">
        <v>7</v>
      </c>
      <c r="L128" s="2" t="s">
        <v>8</v>
      </c>
      <c r="M128" s="19">
        <v>77728</v>
      </c>
    </row>
    <row r="129" spans="1:13" x14ac:dyDescent="0.35">
      <c r="A129" s="2">
        <v>33539</v>
      </c>
      <c r="B129" s="16" t="s">
        <v>266</v>
      </c>
      <c r="C129" s="16" t="s">
        <v>257</v>
      </c>
      <c r="D129" s="16" t="s">
        <v>245</v>
      </c>
      <c r="E129" s="2">
        <v>19911223</v>
      </c>
      <c r="F129" s="2" t="s">
        <v>3</v>
      </c>
      <c r="G129" s="2" t="s">
        <v>17</v>
      </c>
      <c r="H129" s="2" t="s">
        <v>18</v>
      </c>
      <c r="I129" s="2" t="s">
        <v>29</v>
      </c>
      <c r="J129" s="2">
        <v>3</v>
      </c>
      <c r="K129" s="30" t="s">
        <v>30</v>
      </c>
      <c r="L129" s="2" t="s">
        <v>246</v>
      </c>
      <c r="M129" s="19">
        <v>1483415</v>
      </c>
    </row>
    <row r="130" spans="1:13" x14ac:dyDescent="0.35">
      <c r="A130" s="2">
        <v>33568</v>
      </c>
      <c r="B130" s="16" t="s">
        <v>225</v>
      </c>
      <c r="C130" s="16" t="s">
        <v>223</v>
      </c>
      <c r="D130" s="16" t="s">
        <v>224</v>
      </c>
      <c r="E130" s="2">
        <v>19920323</v>
      </c>
      <c r="F130" s="2" t="s">
        <v>3</v>
      </c>
      <c r="G130" s="2" t="s">
        <v>17</v>
      </c>
      <c r="H130" s="2" t="s">
        <v>18</v>
      </c>
      <c r="I130" s="2" t="s">
        <v>6</v>
      </c>
      <c r="J130" s="2">
        <v>1</v>
      </c>
      <c r="K130" s="30" t="s">
        <v>7</v>
      </c>
      <c r="L130" s="2" t="s">
        <v>180</v>
      </c>
      <c r="M130" s="19">
        <v>69435</v>
      </c>
    </row>
    <row r="131" spans="1:13" x14ac:dyDescent="0.35">
      <c r="A131" s="2">
        <v>33616</v>
      </c>
      <c r="B131" s="16" t="s">
        <v>453</v>
      </c>
      <c r="C131" s="16" t="s">
        <v>114</v>
      </c>
      <c r="D131" s="16" t="s">
        <v>17</v>
      </c>
      <c r="E131" s="2">
        <v>19920701</v>
      </c>
      <c r="F131" s="2" t="s">
        <v>3</v>
      </c>
      <c r="G131" s="2" t="s">
        <v>25</v>
      </c>
      <c r="H131" s="2" t="s">
        <v>26</v>
      </c>
      <c r="I131" s="2" t="s">
        <v>22</v>
      </c>
      <c r="J131" s="2">
        <v>2</v>
      </c>
      <c r="K131" s="30" t="s">
        <v>23</v>
      </c>
      <c r="L131" s="2" t="s">
        <v>104</v>
      </c>
      <c r="M131" s="19">
        <v>140577</v>
      </c>
    </row>
    <row r="132" spans="1:13" x14ac:dyDescent="0.35">
      <c r="A132" s="2">
        <v>33708</v>
      </c>
      <c r="B132" s="16" t="s">
        <v>82</v>
      </c>
      <c r="C132" s="16" t="s">
        <v>74</v>
      </c>
      <c r="D132" s="16" t="s">
        <v>71</v>
      </c>
      <c r="E132" s="2">
        <v>19921026</v>
      </c>
      <c r="F132" s="2" t="s">
        <v>3</v>
      </c>
      <c r="G132" s="2" t="s">
        <v>17</v>
      </c>
      <c r="H132" s="2" t="s">
        <v>18</v>
      </c>
      <c r="I132" s="2" t="s">
        <v>29</v>
      </c>
      <c r="J132" s="2">
        <v>3</v>
      </c>
      <c r="K132" s="30" t="s">
        <v>30</v>
      </c>
      <c r="L132" s="2" t="s">
        <v>72</v>
      </c>
      <c r="M132" s="19">
        <v>182710</v>
      </c>
    </row>
    <row r="133" spans="1:13" x14ac:dyDescent="0.35">
      <c r="A133" s="2">
        <v>33872</v>
      </c>
      <c r="B133" s="16" t="s">
        <v>28</v>
      </c>
      <c r="C133" s="16" t="s">
        <v>20</v>
      </c>
      <c r="D133" s="16" t="s">
        <v>21</v>
      </c>
      <c r="E133" s="2">
        <v>19940120</v>
      </c>
      <c r="F133" s="2" t="s">
        <v>3</v>
      </c>
      <c r="G133" s="2" t="s">
        <v>17</v>
      </c>
      <c r="H133" s="2" t="s">
        <v>18</v>
      </c>
      <c r="I133" s="2" t="s">
        <v>29</v>
      </c>
      <c r="J133" s="2">
        <v>3</v>
      </c>
      <c r="K133" s="30" t="s">
        <v>30</v>
      </c>
      <c r="L133" s="2" t="s">
        <v>8</v>
      </c>
      <c r="M133" s="19">
        <v>82126</v>
      </c>
    </row>
    <row r="134" spans="1:13" x14ac:dyDescent="0.35">
      <c r="A134" s="2">
        <v>33933</v>
      </c>
      <c r="B134" s="16" t="s">
        <v>109</v>
      </c>
      <c r="C134" s="16" t="s">
        <v>106</v>
      </c>
      <c r="D134" s="16" t="s">
        <v>107</v>
      </c>
      <c r="E134" s="2">
        <v>19940909</v>
      </c>
      <c r="F134" s="2" t="s">
        <v>3</v>
      </c>
      <c r="G134" s="2" t="s">
        <v>14</v>
      </c>
      <c r="H134" s="2" t="s">
        <v>5</v>
      </c>
      <c r="I134" s="2" t="s">
        <v>6</v>
      </c>
      <c r="J134" s="2">
        <v>1</v>
      </c>
      <c r="K134" s="30" t="s">
        <v>7</v>
      </c>
      <c r="L134" s="2" t="s">
        <v>104</v>
      </c>
      <c r="M134" s="19">
        <v>69727</v>
      </c>
    </row>
    <row r="135" spans="1:13" x14ac:dyDescent="0.35">
      <c r="A135" s="2">
        <v>33938</v>
      </c>
      <c r="B135" s="16" t="s">
        <v>40</v>
      </c>
      <c r="C135" s="16" t="s">
        <v>38</v>
      </c>
      <c r="D135" s="16" t="s">
        <v>39</v>
      </c>
      <c r="E135" s="2">
        <v>19941003</v>
      </c>
      <c r="F135" s="2" t="s">
        <v>3</v>
      </c>
      <c r="G135" s="2" t="s">
        <v>17</v>
      </c>
      <c r="H135" s="2" t="s">
        <v>18</v>
      </c>
      <c r="I135" s="2" t="s">
        <v>6</v>
      </c>
      <c r="J135" s="2">
        <v>1</v>
      </c>
      <c r="K135" s="30" t="s">
        <v>7</v>
      </c>
      <c r="L135" s="2" t="s">
        <v>8</v>
      </c>
      <c r="M135" s="19">
        <v>300190</v>
      </c>
    </row>
    <row r="136" spans="1:13" x14ac:dyDescent="0.35">
      <c r="A136" s="2">
        <v>34010</v>
      </c>
      <c r="B136" s="16" t="s">
        <v>250</v>
      </c>
      <c r="C136" s="16" t="s">
        <v>251</v>
      </c>
      <c r="D136" s="16" t="s">
        <v>245</v>
      </c>
      <c r="E136" s="2">
        <v>19950503</v>
      </c>
      <c r="F136" s="2" t="s">
        <v>3</v>
      </c>
      <c r="G136" s="2" t="s">
        <v>17</v>
      </c>
      <c r="H136" s="2" t="s">
        <v>18</v>
      </c>
      <c r="I136" s="2" t="s">
        <v>29</v>
      </c>
      <c r="J136" s="2">
        <v>8</v>
      </c>
      <c r="K136" s="30" t="s">
        <v>629</v>
      </c>
      <c r="L136" s="2" t="s">
        <v>246</v>
      </c>
      <c r="M136" s="19">
        <v>486880</v>
      </c>
    </row>
    <row r="137" spans="1:13" x14ac:dyDescent="0.35">
      <c r="A137" s="2">
        <v>34046</v>
      </c>
      <c r="B137" s="16" t="s">
        <v>44</v>
      </c>
      <c r="C137" s="16" t="s">
        <v>45</v>
      </c>
      <c r="D137" s="16" t="s">
        <v>39</v>
      </c>
      <c r="E137" s="2">
        <v>19950818</v>
      </c>
      <c r="F137" s="2" t="s">
        <v>3</v>
      </c>
      <c r="G137" s="2" t="s">
        <v>17</v>
      </c>
      <c r="H137" s="2" t="s">
        <v>18</v>
      </c>
      <c r="I137" s="2" t="s">
        <v>29</v>
      </c>
      <c r="J137" s="2">
        <v>3</v>
      </c>
      <c r="K137" s="30" t="s">
        <v>30</v>
      </c>
      <c r="L137" s="2" t="s">
        <v>8</v>
      </c>
      <c r="M137" s="19">
        <v>162761</v>
      </c>
    </row>
    <row r="138" spans="1:13" x14ac:dyDescent="0.35">
      <c r="A138" s="2">
        <v>34052</v>
      </c>
      <c r="B138" s="16" t="s">
        <v>95</v>
      </c>
      <c r="C138" s="16" t="s">
        <v>96</v>
      </c>
      <c r="D138" s="16" t="s">
        <v>97</v>
      </c>
      <c r="E138" s="2">
        <v>19950821</v>
      </c>
      <c r="F138" s="2" t="s">
        <v>3</v>
      </c>
      <c r="G138" s="2" t="s">
        <v>17</v>
      </c>
      <c r="H138" s="2" t="s">
        <v>18</v>
      </c>
      <c r="I138" s="2" t="s">
        <v>11</v>
      </c>
      <c r="J138" s="2">
        <v>4</v>
      </c>
      <c r="K138" s="30" t="s">
        <v>58</v>
      </c>
      <c r="L138" s="2" t="s">
        <v>72</v>
      </c>
      <c r="M138" s="19">
        <v>107758</v>
      </c>
    </row>
    <row r="139" spans="1:13" x14ac:dyDescent="0.35">
      <c r="A139" s="2">
        <v>34089</v>
      </c>
      <c r="B139" s="16" t="s">
        <v>83</v>
      </c>
      <c r="C139" s="16" t="s">
        <v>74</v>
      </c>
      <c r="D139" s="16" t="s">
        <v>71</v>
      </c>
      <c r="E139" s="2">
        <v>19951109</v>
      </c>
      <c r="F139" s="2" t="s">
        <v>3</v>
      </c>
      <c r="G139" s="2" t="s">
        <v>25</v>
      </c>
      <c r="H139" s="2" t="s">
        <v>26</v>
      </c>
      <c r="I139" s="2" t="s">
        <v>29</v>
      </c>
      <c r="J139" s="2">
        <v>3</v>
      </c>
      <c r="K139" s="30" t="s">
        <v>30</v>
      </c>
      <c r="L139" s="2" t="s">
        <v>72</v>
      </c>
      <c r="M139" s="19">
        <v>167516</v>
      </c>
    </row>
    <row r="140" spans="1:13" x14ac:dyDescent="0.35">
      <c r="A140" s="2">
        <v>34110</v>
      </c>
      <c r="B140" s="16" t="s">
        <v>378</v>
      </c>
      <c r="C140" s="16" t="s">
        <v>379</v>
      </c>
      <c r="D140" s="16" t="s">
        <v>39</v>
      </c>
      <c r="E140" s="2">
        <v>19951227</v>
      </c>
      <c r="F140" s="2" t="s">
        <v>3</v>
      </c>
      <c r="G140" s="2" t="s">
        <v>11</v>
      </c>
      <c r="H140" s="2" t="s">
        <v>12</v>
      </c>
      <c r="I140" s="2" t="s">
        <v>29</v>
      </c>
      <c r="J140" s="2">
        <v>3</v>
      </c>
      <c r="K140" s="30" t="s">
        <v>30</v>
      </c>
      <c r="L140" s="2" t="s">
        <v>8</v>
      </c>
      <c r="M140" s="19">
        <v>363399</v>
      </c>
    </row>
    <row r="141" spans="1:13" x14ac:dyDescent="0.35">
      <c r="A141" s="2">
        <v>34112</v>
      </c>
      <c r="B141" s="16" t="s">
        <v>89</v>
      </c>
      <c r="C141" s="16" t="s">
        <v>102</v>
      </c>
      <c r="D141" s="16" t="s">
        <v>103</v>
      </c>
      <c r="E141" s="2">
        <v>19951229</v>
      </c>
      <c r="F141" s="2" t="s">
        <v>3</v>
      </c>
      <c r="G141" s="2" t="s">
        <v>25</v>
      </c>
      <c r="H141" s="2" t="s">
        <v>26</v>
      </c>
      <c r="I141" s="2" t="s">
        <v>29</v>
      </c>
      <c r="J141" s="2">
        <v>3</v>
      </c>
      <c r="K141" s="30" t="s">
        <v>30</v>
      </c>
      <c r="L141" s="2" t="s">
        <v>104</v>
      </c>
      <c r="M141" s="19">
        <v>88791</v>
      </c>
    </row>
    <row r="142" spans="1:13" x14ac:dyDescent="0.35">
      <c r="A142" s="2">
        <v>34146</v>
      </c>
      <c r="B142" s="16" t="s">
        <v>321</v>
      </c>
      <c r="C142" s="16" t="s">
        <v>174</v>
      </c>
      <c r="D142" s="16" t="s">
        <v>170</v>
      </c>
      <c r="E142" s="2">
        <v>19960315</v>
      </c>
      <c r="F142" s="2" t="s">
        <v>3</v>
      </c>
      <c r="G142" s="2" t="s">
        <v>17</v>
      </c>
      <c r="H142" s="2" t="s">
        <v>18</v>
      </c>
      <c r="I142" s="2" t="s">
        <v>11</v>
      </c>
      <c r="J142" s="2">
        <v>4</v>
      </c>
      <c r="K142" s="30" t="s">
        <v>58</v>
      </c>
      <c r="L142" s="2" t="s">
        <v>164</v>
      </c>
      <c r="M142" s="19">
        <v>72984</v>
      </c>
    </row>
    <row r="143" spans="1:13" x14ac:dyDescent="0.35">
      <c r="A143" s="2">
        <v>34270</v>
      </c>
      <c r="B143" s="16" t="s">
        <v>200</v>
      </c>
      <c r="C143" s="16" t="s">
        <v>201</v>
      </c>
      <c r="D143" s="16" t="s">
        <v>199</v>
      </c>
      <c r="E143" s="2">
        <v>19970115</v>
      </c>
      <c r="F143" s="2" t="s">
        <v>3</v>
      </c>
      <c r="G143" s="2" t="s">
        <v>17</v>
      </c>
      <c r="H143" s="2" t="s">
        <v>18</v>
      </c>
      <c r="I143" s="2" t="s">
        <v>22</v>
      </c>
      <c r="J143" s="2">
        <v>2</v>
      </c>
      <c r="K143" s="30" t="s">
        <v>23</v>
      </c>
      <c r="L143" s="2" t="s">
        <v>180</v>
      </c>
      <c r="M143" s="19">
        <v>173442</v>
      </c>
    </row>
    <row r="144" spans="1:13" x14ac:dyDescent="0.35">
      <c r="A144" s="2">
        <v>34308</v>
      </c>
      <c r="B144" s="16" t="s">
        <v>342</v>
      </c>
      <c r="C144" s="16" t="s">
        <v>343</v>
      </c>
      <c r="D144" s="16" t="s">
        <v>344</v>
      </c>
      <c r="E144" s="2">
        <v>19970106</v>
      </c>
      <c r="F144" s="2" t="s">
        <v>3</v>
      </c>
      <c r="G144" s="2" t="s">
        <v>17</v>
      </c>
      <c r="H144" s="2" t="s">
        <v>18</v>
      </c>
      <c r="I144" s="2" t="s">
        <v>6</v>
      </c>
      <c r="J144" s="2">
        <v>6</v>
      </c>
      <c r="K144" s="30" t="s">
        <v>627</v>
      </c>
      <c r="L144" s="2" t="s">
        <v>72</v>
      </c>
      <c r="M144" s="19">
        <v>31472</v>
      </c>
    </row>
    <row r="145" spans="1:13" x14ac:dyDescent="0.35">
      <c r="A145" s="2">
        <v>34319</v>
      </c>
      <c r="B145" s="16" t="s">
        <v>318</v>
      </c>
      <c r="C145" s="16" t="s">
        <v>144</v>
      </c>
      <c r="D145" s="16" t="s">
        <v>140</v>
      </c>
      <c r="E145" s="2">
        <v>19971103</v>
      </c>
      <c r="F145" s="2" t="s">
        <v>3</v>
      </c>
      <c r="G145" s="2" t="s">
        <v>11</v>
      </c>
      <c r="H145" s="2" t="s">
        <v>12</v>
      </c>
      <c r="I145" s="2" t="s">
        <v>29</v>
      </c>
      <c r="J145" s="2">
        <v>3</v>
      </c>
      <c r="K145" s="30" t="s">
        <v>30</v>
      </c>
      <c r="L145" s="2" t="s">
        <v>104</v>
      </c>
      <c r="M145" s="19">
        <v>333631</v>
      </c>
    </row>
    <row r="146" spans="1:13" x14ac:dyDescent="0.35">
      <c r="A146" s="2">
        <v>34334</v>
      </c>
      <c r="B146" s="16" t="s">
        <v>84</v>
      </c>
      <c r="C146" s="16" t="s">
        <v>74</v>
      </c>
      <c r="D146" s="16" t="s">
        <v>71</v>
      </c>
      <c r="E146" s="2">
        <v>19970129</v>
      </c>
      <c r="F146" s="2" t="s">
        <v>3</v>
      </c>
      <c r="G146" s="2" t="s">
        <v>17</v>
      </c>
      <c r="H146" s="2" t="s">
        <v>18</v>
      </c>
      <c r="I146" s="2" t="s">
        <v>29</v>
      </c>
      <c r="J146" s="2">
        <v>3</v>
      </c>
      <c r="K146" s="30" t="s">
        <v>30</v>
      </c>
      <c r="L146" s="2" t="s">
        <v>72</v>
      </c>
      <c r="M146" s="19">
        <v>90544</v>
      </c>
    </row>
    <row r="147" spans="1:13" x14ac:dyDescent="0.35">
      <c r="A147" s="2">
        <v>34496</v>
      </c>
      <c r="B147" s="16" t="s">
        <v>336</v>
      </c>
      <c r="C147" s="16" t="s">
        <v>337</v>
      </c>
      <c r="D147" s="16" t="s">
        <v>245</v>
      </c>
      <c r="E147" s="2">
        <v>19970520</v>
      </c>
      <c r="F147" s="2" t="s">
        <v>3</v>
      </c>
      <c r="G147" s="2" t="s">
        <v>17</v>
      </c>
      <c r="H147" s="2" t="s">
        <v>18</v>
      </c>
      <c r="I147" s="2" t="s">
        <v>29</v>
      </c>
      <c r="J147" s="2">
        <v>8</v>
      </c>
      <c r="K147" s="30" t="s">
        <v>629</v>
      </c>
      <c r="L147" s="2" t="s">
        <v>246</v>
      </c>
      <c r="M147" s="19">
        <v>425273</v>
      </c>
    </row>
    <row r="148" spans="1:13" x14ac:dyDescent="0.35">
      <c r="A148" s="2">
        <v>34643</v>
      </c>
      <c r="B148" s="16" t="s">
        <v>435</v>
      </c>
      <c r="C148" s="16" t="s">
        <v>20</v>
      </c>
      <c r="D148" s="16" t="s">
        <v>21</v>
      </c>
      <c r="E148" s="2">
        <v>19990315</v>
      </c>
      <c r="F148" s="2" t="s">
        <v>3</v>
      </c>
      <c r="G148" s="2" t="s">
        <v>17</v>
      </c>
      <c r="H148" s="2" t="s">
        <v>18</v>
      </c>
      <c r="I148" s="2" t="s">
        <v>22</v>
      </c>
      <c r="J148" s="2">
        <v>7</v>
      </c>
      <c r="K148" s="30" t="s">
        <v>628</v>
      </c>
      <c r="L148" s="2" t="s">
        <v>8</v>
      </c>
      <c r="M148" s="19">
        <v>182961</v>
      </c>
    </row>
    <row r="149" spans="1:13" x14ac:dyDescent="0.35">
      <c r="A149" s="2">
        <v>34656</v>
      </c>
      <c r="B149" s="16" t="s">
        <v>148</v>
      </c>
      <c r="C149" s="16" t="s">
        <v>144</v>
      </c>
      <c r="D149" s="16" t="s">
        <v>140</v>
      </c>
      <c r="E149" s="2">
        <v>19980518</v>
      </c>
      <c r="F149" s="2" t="s">
        <v>3</v>
      </c>
      <c r="G149" s="2" t="s">
        <v>11</v>
      </c>
      <c r="H149" s="2" t="s">
        <v>12</v>
      </c>
      <c r="I149" s="2" t="s">
        <v>29</v>
      </c>
      <c r="J149" s="2">
        <v>3</v>
      </c>
      <c r="K149" s="30" t="s">
        <v>30</v>
      </c>
      <c r="L149" s="2" t="s">
        <v>104</v>
      </c>
      <c r="M149" s="19">
        <v>618062</v>
      </c>
    </row>
    <row r="150" spans="1:13" x14ac:dyDescent="0.35">
      <c r="A150" s="2">
        <v>34658</v>
      </c>
      <c r="B150" s="16" t="s">
        <v>341</v>
      </c>
      <c r="C150" s="16" t="s">
        <v>74</v>
      </c>
      <c r="D150" s="16" t="s">
        <v>71</v>
      </c>
      <c r="E150" s="2">
        <v>20000131</v>
      </c>
      <c r="F150" s="2" t="s">
        <v>3</v>
      </c>
      <c r="G150" s="2" t="s">
        <v>17</v>
      </c>
      <c r="H150" s="2" t="s">
        <v>18</v>
      </c>
      <c r="I150" s="2" t="s">
        <v>29</v>
      </c>
      <c r="J150" s="2">
        <v>3</v>
      </c>
      <c r="K150" s="30" t="s">
        <v>30</v>
      </c>
      <c r="L150" s="2" t="s">
        <v>72</v>
      </c>
      <c r="M150" s="19">
        <v>83318</v>
      </c>
    </row>
    <row r="151" spans="1:13" x14ac:dyDescent="0.35">
      <c r="A151" s="2">
        <v>34692</v>
      </c>
      <c r="B151" s="16" t="s">
        <v>274</v>
      </c>
      <c r="C151" s="16" t="s">
        <v>275</v>
      </c>
      <c r="D151" s="16" t="s">
        <v>245</v>
      </c>
      <c r="E151" s="2">
        <v>19980710</v>
      </c>
      <c r="F151" s="2" t="s">
        <v>3</v>
      </c>
      <c r="G151" s="2" t="s">
        <v>11</v>
      </c>
      <c r="H151" s="2" t="s">
        <v>12</v>
      </c>
      <c r="I151" s="2" t="s">
        <v>11</v>
      </c>
      <c r="J151" s="2">
        <v>4</v>
      </c>
      <c r="K151" s="30" t="s">
        <v>58</v>
      </c>
      <c r="L151" s="2" t="s">
        <v>246</v>
      </c>
      <c r="M151" s="19">
        <v>297095</v>
      </c>
    </row>
    <row r="152" spans="1:13" x14ac:dyDescent="0.35">
      <c r="A152" s="2">
        <v>34759</v>
      </c>
      <c r="B152" s="16" t="s">
        <v>226</v>
      </c>
      <c r="C152" s="16" t="s">
        <v>223</v>
      </c>
      <c r="D152" s="16" t="s">
        <v>224</v>
      </c>
      <c r="E152" s="2">
        <v>19990609</v>
      </c>
      <c r="F152" s="2" t="s">
        <v>3</v>
      </c>
      <c r="G152" s="2" t="s">
        <v>25</v>
      </c>
      <c r="H152" s="2" t="s">
        <v>26</v>
      </c>
      <c r="I152" s="2" t="s">
        <v>29</v>
      </c>
      <c r="J152" s="2">
        <v>3</v>
      </c>
      <c r="K152" s="30" t="s">
        <v>30</v>
      </c>
      <c r="L152" s="2" t="s">
        <v>180</v>
      </c>
      <c r="M152" s="19">
        <v>87541</v>
      </c>
    </row>
    <row r="153" spans="1:13" x14ac:dyDescent="0.35">
      <c r="A153" s="2">
        <v>34818</v>
      </c>
      <c r="B153" s="16" t="s">
        <v>101</v>
      </c>
      <c r="C153" s="16" t="s">
        <v>99</v>
      </c>
      <c r="D153" s="16" t="s">
        <v>97</v>
      </c>
      <c r="E153" s="2">
        <v>19990729</v>
      </c>
      <c r="F153" s="2" t="s">
        <v>3</v>
      </c>
      <c r="G153" s="2" t="s">
        <v>25</v>
      </c>
      <c r="H153" s="2" t="s">
        <v>26</v>
      </c>
      <c r="I153" s="2" t="s">
        <v>6</v>
      </c>
      <c r="J153" s="2">
        <v>6</v>
      </c>
      <c r="K153" s="30" t="s">
        <v>627</v>
      </c>
      <c r="L153" s="2" t="s">
        <v>72</v>
      </c>
      <c r="M153" s="19">
        <v>226082</v>
      </c>
    </row>
    <row r="154" spans="1:13" x14ac:dyDescent="0.35">
      <c r="A154" s="2">
        <v>34919</v>
      </c>
      <c r="B154" s="16" t="s">
        <v>345</v>
      </c>
      <c r="C154" s="16" t="s">
        <v>92</v>
      </c>
      <c r="D154" s="16" t="s">
        <v>93</v>
      </c>
      <c r="E154" s="2">
        <v>19981214</v>
      </c>
      <c r="F154" s="2" t="s">
        <v>34</v>
      </c>
      <c r="G154" s="2" t="s">
        <v>17</v>
      </c>
      <c r="H154" s="2" t="s">
        <v>18</v>
      </c>
      <c r="I154" s="2" t="s">
        <v>6</v>
      </c>
      <c r="J154" s="2">
        <v>6</v>
      </c>
      <c r="K154" s="30" t="s">
        <v>627</v>
      </c>
      <c r="L154" s="2" t="s">
        <v>72</v>
      </c>
      <c r="M154" s="19">
        <v>101044</v>
      </c>
    </row>
    <row r="155" spans="1:13" x14ac:dyDescent="0.35">
      <c r="A155" s="2">
        <v>34967</v>
      </c>
      <c r="B155" s="16" t="s">
        <v>221</v>
      </c>
      <c r="C155" s="16" t="s">
        <v>213</v>
      </c>
      <c r="D155" s="16" t="s">
        <v>206</v>
      </c>
      <c r="E155" s="2">
        <v>19990102</v>
      </c>
      <c r="F155" s="2" t="s">
        <v>34</v>
      </c>
      <c r="G155" s="2" t="s">
        <v>25</v>
      </c>
      <c r="H155" s="2" t="s">
        <v>26</v>
      </c>
      <c r="I155" s="2" t="s">
        <v>22</v>
      </c>
      <c r="J155" s="2">
        <v>7</v>
      </c>
      <c r="K155" s="30" t="s">
        <v>628</v>
      </c>
      <c r="L155" s="2" t="s">
        <v>180</v>
      </c>
      <c r="M155" s="19">
        <v>12440891</v>
      </c>
    </row>
    <row r="156" spans="1:13" x14ac:dyDescent="0.35">
      <c r="A156" s="2">
        <v>34968</v>
      </c>
      <c r="B156" s="16" t="s">
        <v>234</v>
      </c>
      <c r="C156" s="16" t="s">
        <v>230</v>
      </c>
      <c r="D156" s="16" t="s">
        <v>231</v>
      </c>
      <c r="E156" s="2">
        <v>19990102</v>
      </c>
      <c r="F156" s="2" t="s">
        <v>34</v>
      </c>
      <c r="G156" s="2" t="s">
        <v>25</v>
      </c>
      <c r="H156" s="2" t="s">
        <v>26</v>
      </c>
      <c r="I156" s="2" t="s">
        <v>22</v>
      </c>
      <c r="J156" s="2">
        <v>7</v>
      </c>
      <c r="K156" s="30" t="s">
        <v>628</v>
      </c>
      <c r="L156" s="2" t="s">
        <v>180</v>
      </c>
      <c r="M156" s="19">
        <v>25522000</v>
      </c>
    </row>
    <row r="157" spans="1:13" x14ac:dyDescent="0.35">
      <c r="A157" s="2">
        <v>34998</v>
      </c>
      <c r="B157" s="16" t="s">
        <v>46</v>
      </c>
      <c r="C157" s="16" t="s">
        <v>45</v>
      </c>
      <c r="D157" s="16" t="s">
        <v>39</v>
      </c>
      <c r="E157" s="2">
        <v>20000131</v>
      </c>
      <c r="F157" s="2" t="s">
        <v>3</v>
      </c>
      <c r="G157" s="2" t="s">
        <v>17</v>
      </c>
      <c r="H157" s="2" t="s">
        <v>18</v>
      </c>
      <c r="I157" s="2" t="s">
        <v>29</v>
      </c>
      <c r="J157" s="2">
        <v>3</v>
      </c>
      <c r="K157" s="30" t="s">
        <v>30</v>
      </c>
      <c r="L157" s="2" t="s">
        <v>8</v>
      </c>
      <c r="M157" s="19">
        <v>249885</v>
      </c>
    </row>
    <row r="158" spans="1:13" x14ac:dyDescent="0.35">
      <c r="A158" s="2">
        <v>35065</v>
      </c>
      <c r="B158" s="16" t="s">
        <v>41</v>
      </c>
      <c r="C158" s="16" t="s">
        <v>38</v>
      </c>
      <c r="D158" s="16" t="s">
        <v>39</v>
      </c>
      <c r="E158" s="2">
        <v>19990920</v>
      </c>
      <c r="F158" s="2" t="s">
        <v>3</v>
      </c>
      <c r="G158" s="2" t="s">
        <v>11</v>
      </c>
      <c r="H158" s="2" t="s">
        <v>12</v>
      </c>
      <c r="I158" s="2" t="s">
        <v>22</v>
      </c>
      <c r="J158" s="2">
        <v>2</v>
      </c>
      <c r="K158" s="30" t="s">
        <v>23</v>
      </c>
      <c r="L158" s="2" t="s">
        <v>8</v>
      </c>
      <c r="M158" s="19">
        <v>241079</v>
      </c>
    </row>
    <row r="159" spans="1:13" x14ac:dyDescent="0.35">
      <c r="A159" s="2">
        <v>35186</v>
      </c>
      <c r="B159" s="16" t="s">
        <v>208</v>
      </c>
      <c r="C159" s="16" t="s">
        <v>209</v>
      </c>
      <c r="D159" s="16" t="s">
        <v>206</v>
      </c>
      <c r="E159" s="2">
        <v>19991115</v>
      </c>
      <c r="F159" s="2" t="s">
        <v>3</v>
      </c>
      <c r="G159" s="2" t="s">
        <v>17</v>
      </c>
      <c r="H159" s="2" t="s">
        <v>18</v>
      </c>
      <c r="I159" s="2" t="s">
        <v>29</v>
      </c>
      <c r="J159" s="2">
        <v>3</v>
      </c>
      <c r="K159" s="30" t="s">
        <v>30</v>
      </c>
      <c r="L159" s="2" t="s">
        <v>180</v>
      </c>
      <c r="M159" s="19">
        <v>604374</v>
      </c>
    </row>
    <row r="160" spans="1:13" x14ac:dyDescent="0.35">
      <c r="A160" s="2">
        <v>35241</v>
      </c>
      <c r="B160" s="16" t="s">
        <v>59</v>
      </c>
      <c r="C160" s="16" t="s">
        <v>60</v>
      </c>
      <c r="D160" s="16" t="s">
        <v>61</v>
      </c>
      <c r="E160" s="2">
        <v>19990326</v>
      </c>
      <c r="F160" s="2" t="s">
        <v>3</v>
      </c>
      <c r="G160" s="2" t="s">
        <v>17</v>
      </c>
      <c r="H160" s="2" t="s">
        <v>18</v>
      </c>
      <c r="I160" s="2" t="s">
        <v>6</v>
      </c>
      <c r="J160" s="2">
        <v>1</v>
      </c>
      <c r="K160" s="30" t="s">
        <v>7</v>
      </c>
      <c r="L160" s="2" t="s">
        <v>8</v>
      </c>
      <c r="M160" s="19">
        <v>81214</v>
      </c>
    </row>
    <row r="161" spans="1:13" x14ac:dyDescent="0.35">
      <c r="A161" s="2">
        <v>35314</v>
      </c>
      <c r="B161" s="16" t="s">
        <v>325</v>
      </c>
      <c r="C161" s="16" t="s">
        <v>1</v>
      </c>
      <c r="D161" s="16" t="s">
        <v>2</v>
      </c>
      <c r="E161" s="2">
        <v>20000128</v>
      </c>
      <c r="F161" s="2" t="s">
        <v>3</v>
      </c>
      <c r="G161" s="2" t="s">
        <v>17</v>
      </c>
      <c r="H161" s="2" t="s">
        <v>18</v>
      </c>
      <c r="I161" s="2" t="s">
        <v>6</v>
      </c>
      <c r="J161" s="2">
        <v>1</v>
      </c>
      <c r="K161" s="30" t="s">
        <v>7</v>
      </c>
      <c r="L161" s="2" t="s">
        <v>8</v>
      </c>
      <c r="M161" s="19">
        <v>100564</v>
      </c>
    </row>
    <row r="162" spans="1:13" x14ac:dyDescent="0.35">
      <c r="A162" s="2">
        <v>35393</v>
      </c>
      <c r="B162" s="16" t="s">
        <v>328</v>
      </c>
      <c r="C162" s="16" t="s">
        <v>70</v>
      </c>
      <c r="D162" s="16" t="s">
        <v>71</v>
      </c>
      <c r="E162" s="2">
        <v>20001124</v>
      </c>
      <c r="F162" s="2" t="s">
        <v>3</v>
      </c>
      <c r="G162" s="2" t="s">
        <v>14</v>
      </c>
      <c r="H162" s="2" t="s">
        <v>5</v>
      </c>
      <c r="I162" s="2" t="s">
        <v>29</v>
      </c>
      <c r="J162" s="2">
        <v>3</v>
      </c>
      <c r="K162" s="30" t="s">
        <v>30</v>
      </c>
      <c r="L162" s="2" t="s">
        <v>72</v>
      </c>
      <c r="M162" s="19">
        <v>33303</v>
      </c>
    </row>
    <row r="163" spans="1:13" x14ac:dyDescent="0.35">
      <c r="A163" s="2">
        <v>35419</v>
      </c>
      <c r="B163" s="16" t="s">
        <v>89</v>
      </c>
      <c r="C163" s="16" t="s">
        <v>90</v>
      </c>
      <c r="D163" s="16" t="s">
        <v>71</v>
      </c>
      <c r="E163" s="2">
        <v>20000214</v>
      </c>
      <c r="F163" s="2" t="s">
        <v>3</v>
      </c>
      <c r="G163" s="2" t="s">
        <v>17</v>
      </c>
      <c r="H163" s="2" t="s">
        <v>18</v>
      </c>
      <c r="I163" s="2" t="s">
        <v>29</v>
      </c>
      <c r="J163" s="2">
        <v>3</v>
      </c>
      <c r="K163" s="30" t="s">
        <v>30</v>
      </c>
      <c r="L163" s="2" t="s">
        <v>72</v>
      </c>
      <c r="M163" s="19">
        <v>342644</v>
      </c>
    </row>
    <row r="164" spans="1:13" x14ac:dyDescent="0.35">
      <c r="A164" s="2">
        <v>35474</v>
      </c>
      <c r="B164" s="16" t="s">
        <v>486</v>
      </c>
      <c r="C164" s="16" t="s">
        <v>337</v>
      </c>
      <c r="D164" s="16" t="s">
        <v>245</v>
      </c>
      <c r="E164" s="2">
        <v>20000929</v>
      </c>
      <c r="F164" s="2" t="s">
        <v>3</v>
      </c>
      <c r="G164" s="2" t="s">
        <v>11</v>
      </c>
      <c r="H164" s="2" t="s">
        <v>12</v>
      </c>
      <c r="I164" s="2" t="s">
        <v>29</v>
      </c>
      <c r="J164" s="2">
        <v>3</v>
      </c>
      <c r="K164" s="30" t="s">
        <v>30</v>
      </c>
      <c r="L164" s="2" t="s">
        <v>246</v>
      </c>
      <c r="M164" s="19">
        <v>547858</v>
      </c>
    </row>
    <row r="165" spans="1:13" x14ac:dyDescent="0.35">
      <c r="A165" s="2">
        <v>35599</v>
      </c>
      <c r="B165" s="16" t="s">
        <v>367</v>
      </c>
      <c r="C165" s="16" t="s">
        <v>20</v>
      </c>
      <c r="D165" s="16" t="s">
        <v>21</v>
      </c>
      <c r="E165" s="2">
        <v>20011001</v>
      </c>
      <c r="F165" s="2" t="s">
        <v>3</v>
      </c>
      <c r="G165" s="2" t="s">
        <v>17</v>
      </c>
      <c r="H165" s="2" t="s">
        <v>18</v>
      </c>
      <c r="I165" s="2" t="s">
        <v>22</v>
      </c>
      <c r="J165" s="2">
        <v>2</v>
      </c>
      <c r="K165" s="30" t="s">
        <v>23</v>
      </c>
      <c r="L165" s="2" t="s">
        <v>8</v>
      </c>
      <c r="M165" s="19">
        <v>154311</v>
      </c>
    </row>
    <row r="166" spans="1:13" x14ac:dyDescent="0.35">
      <c r="A166" s="2">
        <v>57041</v>
      </c>
      <c r="B166" s="16" t="s">
        <v>175</v>
      </c>
      <c r="C166" s="16" t="s">
        <v>176</v>
      </c>
      <c r="D166" s="16" t="s">
        <v>177</v>
      </c>
      <c r="E166" s="2">
        <v>20010223</v>
      </c>
      <c r="F166" s="2" t="s">
        <v>3</v>
      </c>
      <c r="G166" s="2" t="s">
        <v>17</v>
      </c>
      <c r="H166" s="2" t="s">
        <v>18</v>
      </c>
      <c r="I166" s="2" t="s">
        <v>178</v>
      </c>
      <c r="J166" s="2">
        <v>5</v>
      </c>
      <c r="K166" s="30" t="s">
        <v>179</v>
      </c>
      <c r="L166" s="2" t="s">
        <v>180</v>
      </c>
      <c r="M166" s="19">
        <v>55416</v>
      </c>
    </row>
    <row r="167" spans="1:13" x14ac:dyDescent="0.35">
      <c r="A167" s="2">
        <v>57083</v>
      </c>
      <c r="B167" s="16" t="s">
        <v>368</v>
      </c>
      <c r="C167" s="16" t="s">
        <v>20</v>
      </c>
      <c r="D167" s="16" t="s">
        <v>21</v>
      </c>
      <c r="E167" s="2">
        <v>20010914</v>
      </c>
      <c r="F167" s="2" t="s">
        <v>3</v>
      </c>
      <c r="G167" s="2" t="s">
        <v>17</v>
      </c>
      <c r="H167" s="2" t="s">
        <v>18</v>
      </c>
      <c r="I167" s="2" t="s">
        <v>22</v>
      </c>
      <c r="J167" s="2">
        <v>2</v>
      </c>
      <c r="K167" s="30" t="s">
        <v>23</v>
      </c>
      <c r="L167" s="2" t="s">
        <v>8</v>
      </c>
      <c r="M167" s="19">
        <v>89192</v>
      </c>
    </row>
    <row r="168" spans="1:13" x14ac:dyDescent="0.35">
      <c r="A168" s="2">
        <v>57119</v>
      </c>
      <c r="B168" s="16" t="s">
        <v>315</v>
      </c>
      <c r="C168" s="16" t="s">
        <v>316</v>
      </c>
      <c r="D168" s="16" t="s">
        <v>140</v>
      </c>
      <c r="E168" s="2">
        <v>20010501</v>
      </c>
      <c r="F168" s="2" t="s">
        <v>3</v>
      </c>
      <c r="G168" s="2" t="s">
        <v>25</v>
      </c>
      <c r="H168" s="2" t="s">
        <v>26</v>
      </c>
      <c r="I168" s="2" t="s">
        <v>22</v>
      </c>
      <c r="J168" s="2">
        <v>2</v>
      </c>
      <c r="K168" s="30" t="s">
        <v>23</v>
      </c>
      <c r="L168" s="2" t="s">
        <v>104</v>
      </c>
      <c r="M168" s="19">
        <v>133663</v>
      </c>
    </row>
    <row r="169" spans="1:13" x14ac:dyDescent="0.35">
      <c r="A169" s="2">
        <v>57120</v>
      </c>
      <c r="B169" s="16" t="s">
        <v>419</v>
      </c>
      <c r="C169" s="16" t="s">
        <v>420</v>
      </c>
      <c r="D169" s="16" t="s">
        <v>245</v>
      </c>
      <c r="E169" s="2">
        <v>20011217</v>
      </c>
      <c r="F169" s="2" t="s">
        <v>3</v>
      </c>
      <c r="G169" s="2" t="s">
        <v>17</v>
      </c>
      <c r="H169" s="2" t="s">
        <v>18</v>
      </c>
      <c r="I169" s="2" t="s">
        <v>29</v>
      </c>
      <c r="J169" s="2">
        <v>3</v>
      </c>
      <c r="K169" s="30" t="s">
        <v>30</v>
      </c>
      <c r="L169" s="2" t="s">
        <v>246</v>
      </c>
      <c r="M169" s="19">
        <v>225198</v>
      </c>
    </row>
    <row r="170" spans="1:13" x14ac:dyDescent="0.35">
      <c r="A170" s="2">
        <v>57147</v>
      </c>
      <c r="B170" s="16" t="s">
        <v>369</v>
      </c>
      <c r="C170" s="16" t="s">
        <v>20</v>
      </c>
      <c r="D170" s="16" t="s">
        <v>21</v>
      </c>
      <c r="E170" s="2">
        <v>20010904</v>
      </c>
      <c r="F170" s="2" t="s">
        <v>3</v>
      </c>
      <c r="G170" s="2" t="s">
        <v>17</v>
      </c>
      <c r="H170" s="2" t="s">
        <v>18</v>
      </c>
      <c r="I170" s="2" t="s">
        <v>22</v>
      </c>
      <c r="J170" s="2">
        <v>2</v>
      </c>
      <c r="K170" s="30" t="s">
        <v>23</v>
      </c>
      <c r="L170" s="2" t="s">
        <v>8</v>
      </c>
      <c r="M170" s="19">
        <v>375481</v>
      </c>
    </row>
    <row r="171" spans="1:13" x14ac:dyDescent="0.35">
      <c r="A171" s="2">
        <v>57198</v>
      </c>
      <c r="B171" s="16" t="s">
        <v>353</v>
      </c>
      <c r="C171" s="16" t="s">
        <v>354</v>
      </c>
      <c r="D171" s="16" t="s">
        <v>245</v>
      </c>
      <c r="E171" s="2">
        <v>20030707</v>
      </c>
      <c r="F171" s="2" t="s">
        <v>3</v>
      </c>
      <c r="G171" s="2" t="s">
        <v>17</v>
      </c>
      <c r="H171" s="2" t="s">
        <v>18</v>
      </c>
      <c r="I171" s="2" t="s">
        <v>29</v>
      </c>
      <c r="J171" s="2">
        <v>3</v>
      </c>
      <c r="K171" s="30" t="s">
        <v>30</v>
      </c>
      <c r="L171" s="2" t="s">
        <v>246</v>
      </c>
      <c r="M171" s="19">
        <v>81126</v>
      </c>
    </row>
    <row r="172" spans="1:13" x14ac:dyDescent="0.35">
      <c r="A172" s="2">
        <v>57214</v>
      </c>
      <c r="B172" s="16" t="s">
        <v>371</v>
      </c>
      <c r="C172" s="16" t="s">
        <v>372</v>
      </c>
      <c r="D172" s="16" t="s">
        <v>21</v>
      </c>
      <c r="E172" s="2">
        <v>20020621</v>
      </c>
      <c r="F172" s="2" t="s">
        <v>3</v>
      </c>
      <c r="G172" s="2" t="s">
        <v>17</v>
      </c>
      <c r="H172" s="2" t="s">
        <v>18</v>
      </c>
      <c r="I172" s="2" t="s">
        <v>22</v>
      </c>
      <c r="J172" s="2">
        <v>2</v>
      </c>
      <c r="K172" s="30" t="s">
        <v>23</v>
      </c>
      <c r="L172" s="2" t="s">
        <v>8</v>
      </c>
      <c r="M172" s="19">
        <v>122951</v>
      </c>
    </row>
    <row r="173" spans="1:13" x14ac:dyDescent="0.35">
      <c r="A173" s="2">
        <v>57246</v>
      </c>
      <c r="B173" s="16" t="s">
        <v>309</v>
      </c>
      <c r="C173" s="16" t="s">
        <v>308</v>
      </c>
      <c r="D173" s="16" t="s">
        <v>306</v>
      </c>
      <c r="E173" s="2">
        <v>20011115</v>
      </c>
      <c r="F173" s="2" t="s">
        <v>3</v>
      </c>
      <c r="G173" s="2" t="s">
        <v>17</v>
      </c>
      <c r="H173" s="2" t="s">
        <v>18</v>
      </c>
      <c r="I173" s="2" t="s">
        <v>29</v>
      </c>
      <c r="J173" s="2">
        <v>3</v>
      </c>
      <c r="K173" s="30" t="s">
        <v>30</v>
      </c>
      <c r="L173" s="2" t="s">
        <v>246</v>
      </c>
      <c r="M173" s="19">
        <v>271939</v>
      </c>
    </row>
    <row r="174" spans="1:13" x14ac:dyDescent="0.35">
      <c r="A174" s="2">
        <v>57332</v>
      </c>
      <c r="B174" s="16" t="s">
        <v>338</v>
      </c>
      <c r="C174" s="16" t="s">
        <v>257</v>
      </c>
      <c r="D174" s="16" t="s">
        <v>245</v>
      </c>
      <c r="E174" s="2">
        <v>20020701</v>
      </c>
      <c r="F174" s="2" t="s">
        <v>3</v>
      </c>
      <c r="G174" s="2" t="s">
        <v>17</v>
      </c>
      <c r="H174" s="2" t="s">
        <v>18</v>
      </c>
      <c r="I174" s="2" t="s">
        <v>29</v>
      </c>
      <c r="J174" s="2">
        <v>8</v>
      </c>
      <c r="K174" s="30" t="s">
        <v>629</v>
      </c>
      <c r="L174" s="2" t="s">
        <v>246</v>
      </c>
      <c r="M174" s="19">
        <v>423077</v>
      </c>
    </row>
    <row r="175" spans="1:13" x14ac:dyDescent="0.35">
      <c r="A175" s="2">
        <v>57369</v>
      </c>
      <c r="B175" s="16" t="s">
        <v>370</v>
      </c>
      <c r="C175" s="16" t="s">
        <v>434</v>
      </c>
      <c r="D175" s="16" t="s">
        <v>21</v>
      </c>
      <c r="E175" s="2">
        <v>20021028</v>
      </c>
      <c r="F175" s="2" t="s">
        <v>3</v>
      </c>
      <c r="G175" s="2" t="s">
        <v>17</v>
      </c>
      <c r="H175" s="2" t="s">
        <v>18</v>
      </c>
      <c r="I175" s="2" t="s">
        <v>22</v>
      </c>
      <c r="J175" s="2">
        <v>2</v>
      </c>
      <c r="K175" s="30" t="s">
        <v>23</v>
      </c>
      <c r="L175" s="2" t="s">
        <v>8</v>
      </c>
      <c r="M175" s="19">
        <v>1745251</v>
      </c>
    </row>
    <row r="176" spans="1:13" x14ac:dyDescent="0.35">
      <c r="A176" s="2">
        <v>57444</v>
      </c>
      <c r="B176" s="16" t="s">
        <v>387</v>
      </c>
      <c r="C176" s="16" t="s">
        <v>251</v>
      </c>
      <c r="D176" s="16" t="s">
        <v>245</v>
      </c>
      <c r="E176" s="2">
        <v>20031006</v>
      </c>
      <c r="F176" s="2" t="s">
        <v>3</v>
      </c>
      <c r="G176" s="2" t="s">
        <v>17</v>
      </c>
      <c r="H176" s="2" t="s">
        <v>18</v>
      </c>
      <c r="I176" s="2" t="s">
        <v>29</v>
      </c>
      <c r="J176" s="2">
        <v>3</v>
      </c>
      <c r="K176" s="30" t="s">
        <v>30</v>
      </c>
      <c r="L176" s="2" t="s">
        <v>246</v>
      </c>
      <c r="M176" s="19">
        <v>138107</v>
      </c>
    </row>
    <row r="177" spans="1:13" x14ac:dyDescent="0.35">
      <c r="A177" s="2">
        <v>57463</v>
      </c>
      <c r="B177" s="16" t="s">
        <v>339</v>
      </c>
      <c r="C177" s="16" t="s">
        <v>257</v>
      </c>
      <c r="D177" s="16" t="s">
        <v>245</v>
      </c>
      <c r="E177" s="2">
        <v>20030918</v>
      </c>
      <c r="F177" s="2" t="s">
        <v>3</v>
      </c>
      <c r="G177" s="2" t="s">
        <v>17</v>
      </c>
      <c r="H177" s="2" t="s">
        <v>18</v>
      </c>
      <c r="I177" s="2" t="s">
        <v>29</v>
      </c>
      <c r="J177" s="2">
        <v>3</v>
      </c>
      <c r="K177" s="30" t="s">
        <v>30</v>
      </c>
      <c r="L177" s="2" t="s">
        <v>246</v>
      </c>
      <c r="M177" s="19">
        <v>580803</v>
      </c>
    </row>
    <row r="178" spans="1:13" x14ac:dyDescent="0.35">
      <c r="A178" s="2">
        <v>57759</v>
      </c>
      <c r="B178" s="16" t="s">
        <v>448</v>
      </c>
      <c r="C178" s="16" t="s">
        <v>449</v>
      </c>
      <c r="D178" s="16" t="s">
        <v>71</v>
      </c>
      <c r="E178" s="2">
        <v>20050815</v>
      </c>
      <c r="F178" s="2" t="s">
        <v>3</v>
      </c>
      <c r="G178" s="2" t="s">
        <v>17</v>
      </c>
      <c r="H178" s="2" t="s">
        <v>18</v>
      </c>
      <c r="I178" s="2" t="s">
        <v>29</v>
      </c>
      <c r="J178" s="2">
        <v>3</v>
      </c>
      <c r="K178" s="30" t="s">
        <v>30</v>
      </c>
      <c r="L178" s="2" t="s">
        <v>72</v>
      </c>
      <c r="M178" s="19">
        <v>23578</v>
      </c>
    </row>
    <row r="179" spans="1:13" x14ac:dyDescent="0.35">
      <c r="A179" s="2">
        <v>57794</v>
      </c>
      <c r="B179" s="16" t="s">
        <v>376</v>
      </c>
      <c r="C179" s="16" t="s">
        <v>377</v>
      </c>
      <c r="D179" s="16" t="s">
        <v>39</v>
      </c>
      <c r="E179" s="2">
        <v>20041220</v>
      </c>
      <c r="F179" s="2" t="s">
        <v>3</v>
      </c>
      <c r="G179" s="2" t="s">
        <v>17</v>
      </c>
      <c r="H179" s="2" t="s">
        <v>18</v>
      </c>
      <c r="I179" s="2" t="s">
        <v>29</v>
      </c>
      <c r="J179" s="2">
        <v>3</v>
      </c>
      <c r="K179" s="30" t="s">
        <v>30</v>
      </c>
      <c r="L179" s="2" t="s">
        <v>8</v>
      </c>
      <c r="M179" s="19">
        <v>118737</v>
      </c>
    </row>
    <row r="180" spans="1:13" x14ac:dyDescent="0.35">
      <c r="A180" s="2">
        <v>57871</v>
      </c>
      <c r="B180" s="16" t="s">
        <v>415</v>
      </c>
      <c r="C180" s="16" t="s">
        <v>223</v>
      </c>
      <c r="D180" s="16" t="s">
        <v>224</v>
      </c>
      <c r="E180" s="2">
        <v>20060301</v>
      </c>
      <c r="F180" s="2" t="s">
        <v>3</v>
      </c>
      <c r="G180" s="2" t="s">
        <v>17</v>
      </c>
      <c r="H180" s="2" t="s">
        <v>18</v>
      </c>
      <c r="I180" s="2" t="s">
        <v>29</v>
      </c>
      <c r="J180" s="2">
        <v>8</v>
      </c>
      <c r="K180" s="30" t="s">
        <v>629</v>
      </c>
      <c r="L180" s="2" t="s">
        <v>180</v>
      </c>
      <c r="M180" s="19">
        <v>46690</v>
      </c>
    </row>
    <row r="181" spans="1:13" x14ac:dyDescent="0.35">
      <c r="A181" s="2">
        <v>57873</v>
      </c>
      <c r="B181" s="16" t="s">
        <v>391</v>
      </c>
      <c r="C181" s="16" t="s">
        <v>257</v>
      </c>
      <c r="D181" s="16" t="s">
        <v>245</v>
      </c>
      <c r="E181" s="2">
        <v>20050303</v>
      </c>
      <c r="F181" s="2" t="s">
        <v>3</v>
      </c>
      <c r="G181" s="2" t="s">
        <v>25</v>
      </c>
      <c r="H181" s="2" t="s">
        <v>26</v>
      </c>
      <c r="I181" s="2" t="s">
        <v>29</v>
      </c>
      <c r="J181" s="2">
        <v>3</v>
      </c>
      <c r="K181" s="30" t="s">
        <v>30</v>
      </c>
      <c r="L181" s="2" t="s">
        <v>246</v>
      </c>
      <c r="M181" s="19">
        <v>296253</v>
      </c>
    </row>
    <row r="182" spans="1:13" x14ac:dyDescent="0.35">
      <c r="A182" s="2">
        <v>57885</v>
      </c>
      <c r="B182" s="16" t="s">
        <v>396</v>
      </c>
      <c r="C182" s="16" t="s">
        <v>397</v>
      </c>
      <c r="D182" s="16" t="s">
        <v>245</v>
      </c>
      <c r="E182" s="2">
        <v>20050511</v>
      </c>
      <c r="F182" s="2" t="s">
        <v>3</v>
      </c>
      <c r="G182" s="2" t="s">
        <v>17</v>
      </c>
      <c r="H182" s="2" t="s">
        <v>18</v>
      </c>
      <c r="I182" s="2" t="s">
        <v>29</v>
      </c>
      <c r="J182" s="2">
        <v>3</v>
      </c>
      <c r="K182" s="30" t="s">
        <v>30</v>
      </c>
      <c r="L182" s="2" t="s">
        <v>246</v>
      </c>
      <c r="M182" s="19">
        <v>53172</v>
      </c>
    </row>
    <row r="183" spans="1:13" x14ac:dyDescent="0.35">
      <c r="A183" s="2">
        <v>57901</v>
      </c>
      <c r="B183" s="16" t="s">
        <v>406</v>
      </c>
      <c r="C183" s="16" t="s">
        <v>407</v>
      </c>
      <c r="D183" s="16" t="s">
        <v>140</v>
      </c>
      <c r="E183" s="2">
        <v>20050404</v>
      </c>
      <c r="F183" s="2" t="s">
        <v>3</v>
      </c>
      <c r="G183" s="2" t="s">
        <v>17</v>
      </c>
      <c r="H183" s="2" t="s">
        <v>18</v>
      </c>
      <c r="I183" s="2" t="s">
        <v>29</v>
      </c>
      <c r="J183" s="2">
        <v>3</v>
      </c>
      <c r="K183" s="30" t="s">
        <v>30</v>
      </c>
      <c r="L183" s="2" t="s">
        <v>104</v>
      </c>
      <c r="M183" s="19">
        <v>94801</v>
      </c>
    </row>
    <row r="184" spans="1:13" x14ac:dyDescent="0.35">
      <c r="A184" s="2">
        <v>57915</v>
      </c>
      <c r="B184" s="16" t="s">
        <v>454</v>
      </c>
      <c r="C184" s="16" t="s">
        <v>455</v>
      </c>
      <c r="D184" s="16" t="s">
        <v>119</v>
      </c>
      <c r="E184" s="2">
        <v>20050609</v>
      </c>
      <c r="F184" s="2" t="s">
        <v>3</v>
      </c>
      <c r="G184" s="2" t="s">
        <v>17</v>
      </c>
      <c r="H184" s="2" t="s">
        <v>18</v>
      </c>
      <c r="I184" s="2" t="s">
        <v>22</v>
      </c>
      <c r="J184" s="2">
        <v>2</v>
      </c>
      <c r="K184" s="30" t="s">
        <v>23</v>
      </c>
      <c r="L184" s="2" t="s">
        <v>104</v>
      </c>
      <c r="M184" s="19">
        <v>52188</v>
      </c>
    </row>
    <row r="185" spans="1:13" x14ac:dyDescent="0.35">
      <c r="A185" s="2">
        <v>57944</v>
      </c>
      <c r="B185" s="16" t="s">
        <v>392</v>
      </c>
      <c r="C185" s="16" t="s">
        <v>257</v>
      </c>
      <c r="D185" s="16" t="s">
        <v>245</v>
      </c>
      <c r="E185" s="2">
        <v>20050610</v>
      </c>
      <c r="F185" s="2" t="s">
        <v>3</v>
      </c>
      <c r="G185" s="2" t="s">
        <v>17</v>
      </c>
      <c r="H185" s="2" t="s">
        <v>18</v>
      </c>
      <c r="I185" s="2" t="s">
        <v>29</v>
      </c>
      <c r="J185" s="2">
        <v>3</v>
      </c>
      <c r="K185" s="30" t="s">
        <v>30</v>
      </c>
      <c r="L185" s="2" t="s">
        <v>246</v>
      </c>
      <c r="M185" s="19">
        <v>130878</v>
      </c>
    </row>
    <row r="186" spans="1:13" x14ac:dyDescent="0.35">
      <c r="A186" s="2">
        <v>57966</v>
      </c>
      <c r="B186" s="16" t="s">
        <v>384</v>
      </c>
      <c r="C186" s="16" t="s">
        <v>385</v>
      </c>
      <c r="D186" s="16" t="s">
        <v>245</v>
      </c>
      <c r="E186" s="2">
        <v>20050818</v>
      </c>
      <c r="F186" s="2" t="s">
        <v>3</v>
      </c>
      <c r="G186" s="2" t="s">
        <v>17</v>
      </c>
      <c r="H186" s="2" t="s">
        <v>18</v>
      </c>
      <c r="I186" s="2" t="s">
        <v>29</v>
      </c>
      <c r="J186" s="2">
        <v>3</v>
      </c>
      <c r="K186" s="30" t="s">
        <v>30</v>
      </c>
      <c r="L186" s="2" t="s">
        <v>246</v>
      </c>
      <c r="M186" s="19">
        <v>88779</v>
      </c>
    </row>
    <row r="187" spans="1:13" x14ac:dyDescent="0.35">
      <c r="A187" s="2">
        <v>57974</v>
      </c>
      <c r="B187" s="16" t="s">
        <v>398</v>
      </c>
      <c r="C187" s="16" t="s">
        <v>397</v>
      </c>
      <c r="D187" s="16" t="s">
        <v>245</v>
      </c>
      <c r="E187" s="2">
        <v>20051130</v>
      </c>
      <c r="F187" s="2" t="s">
        <v>3</v>
      </c>
      <c r="G187" s="2" t="s">
        <v>11</v>
      </c>
      <c r="H187" s="2" t="s">
        <v>12</v>
      </c>
      <c r="I187" s="2" t="s">
        <v>29</v>
      </c>
      <c r="J187" s="2">
        <v>3</v>
      </c>
      <c r="K187" s="30" t="s">
        <v>30</v>
      </c>
      <c r="L187" s="2" t="s">
        <v>246</v>
      </c>
      <c r="M187" s="19">
        <v>66492</v>
      </c>
    </row>
    <row r="188" spans="1:13" x14ac:dyDescent="0.35">
      <c r="A188" s="2">
        <v>57983</v>
      </c>
      <c r="B188" s="16" t="s">
        <v>412</v>
      </c>
      <c r="C188" s="16" t="s">
        <v>413</v>
      </c>
      <c r="D188" s="16" t="s">
        <v>199</v>
      </c>
      <c r="E188" s="2">
        <v>20051212</v>
      </c>
      <c r="F188" s="2" t="s">
        <v>3</v>
      </c>
      <c r="G188" s="2" t="s">
        <v>17</v>
      </c>
      <c r="H188" s="2" t="s">
        <v>18</v>
      </c>
      <c r="I188" s="2" t="s">
        <v>29</v>
      </c>
      <c r="J188" s="2">
        <v>3</v>
      </c>
      <c r="K188" s="30" t="s">
        <v>30</v>
      </c>
      <c r="L188" s="2" t="s">
        <v>180</v>
      </c>
      <c r="M188" s="19">
        <v>134017</v>
      </c>
    </row>
    <row r="189" spans="1:13" x14ac:dyDescent="0.35">
      <c r="A189" s="2">
        <v>57987</v>
      </c>
      <c r="B189" s="16" t="s">
        <v>483</v>
      </c>
      <c r="C189" s="16" t="s">
        <v>211</v>
      </c>
      <c r="D189" s="16" t="s">
        <v>206</v>
      </c>
      <c r="E189" s="2">
        <v>20060228</v>
      </c>
      <c r="F189" s="2" t="s">
        <v>3</v>
      </c>
      <c r="G189" s="2" t="s">
        <v>17</v>
      </c>
      <c r="H189" s="2" t="s">
        <v>18</v>
      </c>
      <c r="I189" s="2" t="s">
        <v>29</v>
      </c>
      <c r="J189" s="2">
        <v>3</v>
      </c>
      <c r="K189" s="30" t="s">
        <v>30</v>
      </c>
      <c r="L189" s="2" t="s">
        <v>180</v>
      </c>
      <c r="M189" s="19">
        <v>196272</v>
      </c>
    </row>
    <row r="190" spans="1:13" x14ac:dyDescent="0.35">
      <c r="A190" s="2">
        <v>57989</v>
      </c>
      <c r="B190" s="16" t="s">
        <v>388</v>
      </c>
      <c r="C190" s="16" t="s">
        <v>389</v>
      </c>
      <c r="D190" s="16" t="s">
        <v>245</v>
      </c>
      <c r="E190" s="2">
        <v>20050718</v>
      </c>
      <c r="F190" s="2" t="s">
        <v>3</v>
      </c>
      <c r="G190" s="2" t="s">
        <v>17</v>
      </c>
      <c r="H190" s="2" t="s">
        <v>18</v>
      </c>
      <c r="I190" s="2" t="s">
        <v>29</v>
      </c>
      <c r="J190" s="2">
        <v>8</v>
      </c>
      <c r="K190" s="30" t="s">
        <v>629</v>
      </c>
      <c r="L190" s="2" t="s">
        <v>246</v>
      </c>
      <c r="M190" s="19">
        <v>83186</v>
      </c>
    </row>
    <row r="191" spans="1:13" x14ac:dyDescent="0.35">
      <c r="A191" s="2">
        <v>58060</v>
      </c>
      <c r="B191" s="16" t="s">
        <v>393</v>
      </c>
      <c r="C191" s="16" t="s">
        <v>394</v>
      </c>
      <c r="D191" s="16" t="s">
        <v>245</v>
      </c>
      <c r="E191" s="2">
        <v>20051013</v>
      </c>
      <c r="F191" s="2" t="s">
        <v>3</v>
      </c>
      <c r="G191" s="2" t="s">
        <v>17</v>
      </c>
      <c r="H191" s="2" t="s">
        <v>18</v>
      </c>
      <c r="I191" s="2" t="s">
        <v>29</v>
      </c>
      <c r="J191" s="2">
        <v>3</v>
      </c>
      <c r="K191" s="30" t="s">
        <v>30</v>
      </c>
      <c r="L191" s="2" t="s">
        <v>246</v>
      </c>
      <c r="M191" s="19">
        <v>161565</v>
      </c>
    </row>
    <row r="192" spans="1:13" x14ac:dyDescent="0.35">
      <c r="A192" s="2">
        <v>58137</v>
      </c>
      <c r="B192" s="16" t="s">
        <v>429</v>
      </c>
      <c r="C192" s="16" t="s">
        <v>296</v>
      </c>
      <c r="D192" s="16" t="s">
        <v>297</v>
      </c>
      <c r="E192" s="2">
        <v>20060227</v>
      </c>
      <c r="F192" s="2" t="s">
        <v>3</v>
      </c>
      <c r="G192" s="2" t="s">
        <v>17</v>
      </c>
      <c r="H192" s="2" t="s">
        <v>18</v>
      </c>
      <c r="I192" s="2" t="s">
        <v>29</v>
      </c>
      <c r="J192" s="2">
        <v>3</v>
      </c>
      <c r="K192" s="30" t="s">
        <v>30</v>
      </c>
      <c r="L192" s="2" t="s">
        <v>246</v>
      </c>
      <c r="M192" s="19">
        <v>121074</v>
      </c>
    </row>
    <row r="193" spans="1:13" x14ac:dyDescent="0.35">
      <c r="A193" s="2">
        <v>58181</v>
      </c>
      <c r="B193" s="16" t="s">
        <v>402</v>
      </c>
      <c r="C193" s="16" t="s">
        <v>45</v>
      </c>
      <c r="D193" s="16" t="s">
        <v>39</v>
      </c>
      <c r="E193" s="2">
        <v>20060404</v>
      </c>
      <c r="F193" s="2" t="s">
        <v>3</v>
      </c>
      <c r="G193" s="2" t="s">
        <v>17</v>
      </c>
      <c r="H193" s="2" t="s">
        <v>18</v>
      </c>
      <c r="I193" s="2" t="s">
        <v>29</v>
      </c>
      <c r="J193" s="2">
        <v>3</v>
      </c>
      <c r="K193" s="30" t="s">
        <v>30</v>
      </c>
      <c r="L193" s="2" t="s">
        <v>8</v>
      </c>
      <c r="M193" s="19">
        <v>288918</v>
      </c>
    </row>
    <row r="194" spans="1:13" x14ac:dyDescent="0.35">
      <c r="A194" s="2">
        <v>58203</v>
      </c>
      <c r="B194" s="16" t="s">
        <v>414</v>
      </c>
      <c r="C194" s="16" t="s">
        <v>211</v>
      </c>
      <c r="D194" s="16" t="s">
        <v>206</v>
      </c>
      <c r="E194" s="2">
        <v>20060929</v>
      </c>
      <c r="F194" s="2" t="s">
        <v>3</v>
      </c>
      <c r="G194" s="2" t="s">
        <v>17</v>
      </c>
      <c r="H194" s="2" t="s">
        <v>18</v>
      </c>
      <c r="I194" s="2" t="s">
        <v>29</v>
      </c>
      <c r="J194" s="2">
        <v>3</v>
      </c>
      <c r="K194" s="30" t="s">
        <v>30</v>
      </c>
      <c r="L194" s="2" t="s">
        <v>180</v>
      </c>
      <c r="M194" s="19">
        <v>90044</v>
      </c>
    </row>
    <row r="195" spans="1:13" x14ac:dyDescent="0.35">
      <c r="A195" s="2">
        <v>58231</v>
      </c>
      <c r="B195" s="16" t="s">
        <v>430</v>
      </c>
      <c r="C195" s="16" t="s">
        <v>296</v>
      </c>
      <c r="D195" s="16" t="s">
        <v>297</v>
      </c>
      <c r="E195" s="2">
        <v>20060601</v>
      </c>
      <c r="F195" s="2" t="s">
        <v>3</v>
      </c>
      <c r="G195" s="2" t="s">
        <v>17</v>
      </c>
      <c r="H195" s="2" t="s">
        <v>18</v>
      </c>
      <c r="I195" s="2" t="s">
        <v>29</v>
      </c>
      <c r="J195" s="2">
        <v>3</v>
      </c>
      <c r="K195" s="30" t="s">
        <v>30</v>
      </c>
      <c r="L195" s="2" t="s">
        <v>246</v>
      </c>
      <c r="M195" s="19">
        <v>67497</v>
      </c>
    </row>
    <row r="196" spans="1:13" x14ac:dyDescent="0.35">
      <c r="A196" s="2">
        <v>58234</v>
      </c>
      <c r="B196" s="16" t="s">
        <v>470</v>
      </c>
      <c r="C196" s="16" t="s">
        <v>277</v>
      </c>
      <c r="D196" s="16" t="s">
        <v>245</v>
      </c>
      <c r="E196" s="2">
        <v>20061227</v>
      </c>
      <c r="F196" s="2" t="s">
        <v>3</v>
      </c>
      <c r="G196" s="2" t="s">
        <v>17</v>
      </c>
      <c r="H196" s="2" t="s">
        <v>18</v>
      </c>
      <c r="I196" s="2" t="s">
        <v>29</v>
      </c>
      <c r="J196" s="2">
        <v>3</v>
      </c>
      <c r="K196" s="30" t="s">
        <v>30</v>
      </c>
      <c r="L196" s="2" t="s">
        <v>246</v>
      </c>
      <c r="M196" s="19">
        <v>79492</v>
      </c>
    </row>
    <row r="197" spans="1:13" x14ac:dyDescent="0.35">
      <c r="A197" s="2">
        <v>58252</v>
      </c>
      <c r="B197" s="16" t="s">
        <v>484</v>
      </c>
      <c r="C197" s="16" t="s">
        <v>417</v>
      </c>
      <c r="D197" s="16" t="s">
        <v>418</v>
      </c>
      <c r="E197" s="2">
        <v>20060626</v>
      </c>
      <c r="F197" s="2" t="s">
        <v>3</v>
      </c>
      <c r="G197" s="2" t="s">
        <v>11</v>
      </c>
      <c r="H197" s="2" t="s">
        <v>12</v>
      </c>
      <c r="I197" s="2" t="s">
        <v>22</v>
      </c>
      <c r="J197" s="2">
        <v>7</v>
      </c>
      <c r="K197" s="30" t="s">
        <v>628</v>
      </c>
      <c r="L197" s="2" t="s">
        <v>246</v>
      </c>
      <c r="M197" s="19">
        <v>33674</v>
      </c>
    </row>
    <row r="198" spans="1:13" x14ac:dyDescent="0.35">
      <c r="A198" s="2">
        <v>58261</v>
      </c>
      <c r="B198" s="16" t="s">
        <v>469</v>
      </c>
      <c r="C198" s="16" t="s">
        <v>257</v>
      </c>
      <c r="D198" s="16" t="s">
        <v>245</v>
      </c>
      <c r="E198" s="2">
        <v>20060725</v>
      </c>
      <c r="F198" s="2" t="s">
        <v>3</v>
      </c>
      <c r="G198" s="2" t="s">
        <v>17</v>
      </c>
      <c r="H198" s="2" t="s">
        <v>18</v>
      </c>
      <c r="I198" s="2" t="s">
        <v>29</v>
      </c>
      <c r="J198" s="2">
        <v>3</v>
      </c>
      <c r="K198" s="30" t="s">
        <v>30</v>
      </c>
      <c r="L198" s="2" t="s">
        <v>246</v>
      </c>
      <c r="M198" s="19">
        <v>94633</v>
      </c>
    </row>
    <row r="199" spans="1:13" x14ac:dyDescent="0.35">
      <c r="A199" s="2">
        <v>58263</v>
      </c>
      <c r="B199" s="16" t="s">
        <v>460</v>
      </c>
      <c r="C199" s="16" t="s">
        <v>213</v>
      </c>
      <c r="D199" s="16" t="s">
        <v>206</v>
      </c>
      <c r="E199" s="2">
        <v>20070312</v>
      </c>
      <c r="F199" s="2" t="s">
        <v>3</v>
      </c>
      <c r="G199" s="2" t="s">
        <v>17</v>
      </c>
      <c r="H199" s="2" t="s">
        <v>18</v>
      </c>
      <c r="I199" s="2" t="s">
        <v>29</v>
      </c>
      <c r="J199" s="2">
        <v>3</v>
      </c>
      <c r="K199" s="30" t="s">
        <v>30</v>
      </c>
      <c r="L199" s="2" t="s">
        <v>180</v>
      </c>
      <c r="M199" s="19">
        <v>95773</v>
      </c>
    </row>
    <row r="200" spans="1:13" x14ac:dyDescent="0.35">
      <c r="A200" s="2">
        <v>58282</v>
      </c>
      <c r="B200" s="16" t="s">
        <v>431</v>
      </c>
      <c r="C200" s="16" t="s">
        <v>432</v>
      </c>
      <c r="D200" s="16" t="s">
        <v>303</v>
      </c>
      <c r="E200" s="2">
        <v>20060725</v>
      </c>
      <c r="F200" s="2" t="s">
        <v>3</v>
      </c>
      <c r="G200" s="2" t="s">
        <v>17</v>
      </c>
      <c r="H200" s="2" t="s">
        <v>18</v>
      </c>
      <c r="I200" s="2" t="s">
        <v>11</v>
      </c>
      <c r="J200" s="2">
        <v>4</v>
      </c>
      <c r="K200" s="30" t="s">
        <v>58</v>
      </c>
      <c r="L200" s="2" t="s">
        <v>246</v>
      </c>
      <c r="M200" s="19">
        <v>14922</v>
      </c>
    </row>
    <row r="201" spans="1:13" x14ac:dyDescent="0.35">
      <c r="A201" s="2">
        <v>58305</v>
      </c>
      <c r="B201" s="16" t="s">
        <v>433</v>
      </c>
      <c r="C201" s="16" t="s">
        <v>308</v>
      </c>
      <c r="D201" s="16" t="s">
        <v>306</v>
      </c>
      <c r="E201" s="2">
        <v>20060607</v>
      </c>
      <c r="F201" s="2" t="s">
        <v>3</v>
      </c>
      <c r="G201" s="2" t="s">
        <v>17</v>
      </c>
      <c r="H201" s="2" t="s">
        <v>18</v>
      </c>
      <c r="I201" s="2" t="s">
        <v>22</v>
      </c>
      <c r="J201" s="2">
        <v>7</v>
      </c>
      <c r="K201" s="30" t="s">
        <v>628</v>
      </c>
      <c r="L201" s="2" t="s">
        <v>246</v>
      </c>
      <c r="M201" s="19">
        <v>89329</v>
      </c>
    </row>
    <row r="202" spans="1:13" x14ac:dyDescent="0.35">
      <c r="A202" s="2">
        <v>58308</v>
      </c>
      <c r="B202" s="16" t="s">
        <v>400</v>
      </c>
      <c r="C202" s="16" t="s">
        <v>436</v>
      </c>
      <c r="D202" s="16" t="s">
        <v>21</v>
      </c>
      <c r="E202" s="2">
        <v>20060829</v>
      </c>
      <c r="F202" s="2" t="s">
        <v>3</v>
      </c>
      <c r="G202" s="2" t="s">
        <v>17</v>
      </c>
      <c r="H202" s="2" t="s">
        <v>18</v>
      </c>
      <c r="I202" s="2" t="s">
        <v>29</v>
      </c>
      <c r="J202" s="2">
        <v>3</v>
      </c>
      <c r="K202" s="30" t="s">
        <v>30</v>
      </c>
      <c r="L202" s="2" t="s">
        <v>8</v>
      </c>
      <c r="M202" s="19">
        <v>164937</v>
      </c>
    </row>
    <row r="203" spans="1:13" x14ac:dyDescent="0.35">
      <c r="A203" s="2">
        <v>58310</v>
      </c>
      <c r="B203" s="16" t="s">
        <v>465</v>
      </c>
      <c r="C203" s="16" t="s">
        <v>466</v>
      </c>
      <c r="D203" s="16" t="s">
        <v>245</v>
      </c>
      <c r="E203" s="2">
        <v>20060915</v>
      </c>
      <c r="F203" s="2" t="s">
        <v>3</v>
      </c>
      <c r="G203" s="2" t="s">
        <v>17</v>
      </c>
      <c r="H203" s="2" t="s">
        <v>18</v>
      </c>
      <c r="I203" s="2" t="s">
        <v>29</v>
      </c>
      <c r="J203" s="2">
        <v>3</v>
      </c>
      <c r="K203" s="30" t="s">
        <v>30</v>
      </c>
      <c r="L203" s="2" t="s">
        <v>246</v>
      </c>
      <c r="M203" s="19">
        <v>111328</v>
      </c>
    </row>
    <row r="204" spans="1:13" x14ac:dyDescent="0.35">
      <c r="A204" s="2">
        <v>58340</v>
      </c>
      <c r="B204" s="16" t="s">
        <v>451</v>
      </c>
      <c r="C204" s="16" t="s">
        <v>452</v>
      </c>
      <c r="D204" s="16" t="s">
        <v>93</v>
      </c>
      <c r="E204" s="2">
        <v>20070228</v>
      </c>
      <c r="F204" s="2" t="s">
        <v>3</v>
      </c>
      <c r="G204" s="2" t="s">
        <v>17</v>
      </c>
      <c r="H204" s="2" t="s">
        <v>18</v>
      </c>
      <c r="I204" s="2" t="s">
        <v>29</v>
      </c>
      <c r="J204" s="2">
        <v>3</v>
      </c>
      <c r="K204" s="30" t="s">
        <v>30</v>
      </c>
      <c r="L204" s="2" t="s">
        <v>72</v>
      </c>
      <c r="M204" s="19">
        <v>34350</v>
      </c>
    </row>
    <row r="205" spans="1:13" x14ac:dyDescent="0.35">
      <c r="A205" s="2">
        <v>58348</v>
      </c>
      <c r="B205" s="16" t="s">
        <v>450</v>
      </c>
      <c r="C205" s="16" t="s">
        <v>449</v>
      </c>
      <c r="D205" s="16" t="s">
        <v>71</v>
      </c>
      <c r="E205" s="2">
        <v>20070702</v>
      </c>
      <c r="F205" s="2" t="s">
        <v>3</v>
      </c>
      <c r="G205" s="2" t="s">
        <v>17</v>
      </c>
      <c r="H205" s="2" t="s">
        <v>18</v>
      </c>
      <c r="I205" s="2" t="s">
        <v>29</v>
      </c>
      <c r="J205" s="2">
        <v>3</v>
      </c>
      <c r="K205" s="30" t="s">
        <v>30</v>
      </c>
      <c r="L205" s="2" t="s">
        <v>72</v>
      </c>
      <c r="M205" s="19">
        <v>39821</v>
      </c>
    </row>
    <row r="206" spans="1:13" x14ac:dyDescent="0.35">
      <c r="A206" s="2">
        <v>58349</v>
      </c>
      <c r="B206" s="16" t="s">
        <v>423</v>
      </c>
      <c r="C206" s="16" t="s">
        <v>257</v>
      </c>
      <c r="D206" s="16" t="s">
        <v>245</v>
      </c>
      <c r="E206" s="2">
        <v>20061107</v>
      </c>
      <c r="F206" s="2" t="s">
        <v>3</v>
      </c>
      <c r="G206" s="2" t="s">
        <v>17</v>
      </c>
      <c r="H206" s="2" t="s">
        <v>18</v>
      </c>
      <c r="I206" s="2" t="s">
        <v>22</v>
      </c>
      <c r="J206" s="2">
        <v>2</v>
      </c>
      <c r="K206" s="30" t="s">
        <v>23</v>
      </c>
      <c r="L206" s="2" t="s">
        <v>246</v>
      </c>
      <c r="M206" s="19">
        <v>73488</v>
      </c>
    </row>
    <row r="207" spans="1:13" x14ac:dyDescent="0.35">
      <c r="A207" s="2">
        <v>58360</v>
      </c>
      <c r="B207" s="16" t="s">
        <v>421</v>
      </c>
      <c r="C207" s="16" t="s">
        <v>422</v>
      </c>
      <c r="D207" s="16" t="s">
        <v>245</v>
      </c>
      <c r="E207" s="2">
        <v>20061106</v>
      </c>
      <c r="F207" s="2" t="s">
        <v>3</v>
      </c>
      <c r="G207" s="2" t="s">
        <v>17</v>
      </c>
      <c r="H207" s="2" t="s">
        <v>18</v>
      </c>
      <c r="I207" s="2" t="s">
        <v>22</v>
      </c>
      <c r="J207" s="2">
        <v>2</v>
      </c>
      <c r="K207" s="30" t="s">
        <v>23</v>
      </c>
      <c r="L207" s="2" t="s">
        <v>246</v>
      </c>
      <c r="M207" s="19">
        <v>112416</v>
      </c>
    </row>
    <row r="208" spans="1:13" x14ac:dyDescent="0.35">
      <c r="A208" s="2">
        <v>58377</v>
      </c>
      <c r="B208" s="16" t="s">
        <v>437</v>
      </c>
      <c r="C208" s="16" t="s">
        <v>438</v>
      </c>
      <c r="D208" s="16" t="s">
        <v>21</v>
      </c>
      <c r="E208" s="2">
        <v>20070226</v>
      </c>
      <c r="F208" s="2" t="s">
        <v>3</v>
      </c>
      <c r="G208" s="2" t="s">
        <v>17</v>
      </c>
      <c r="H208" s="2" t="s">
        <v>18</v>
      </c>
      <c r="I208" s="2" t="s">
        <v>29</v>
      </c>
      <c r="J208" s="2">
        <v>3</v>
      </c>
      <c r="K208" s="30" t="s">
        <v>30</v>
      </c>
      <c r="L208" s="2" t="s">
        <v>8</v>
      </c>
      <c r="M208" s="19">
        <v>45313</v>
      </c>
    </row>
    <row r="209" spans="1:13" x14ac:dyDescent="0.35">
      <c r="A209" s="2">
        <v>58390</v>
      </c>
      <c r="B209" s="16" t="s">
        <v>491</v>
      </c>
      <c r="C209" s="16" t="s">
        <v>492</v>
      </c>
      <c r="D209" s="16" t="s">
        <v>245</v>
      </c>
      <c r="E209" s="2">
        <v>20071009</v>
      </c>
      <c r="F209" s="2" t="s">
        <v>3</v>
      </c>
      <c r="G209" s="2" t="s">
        <v>17</v>
      </c>
      <c r="H209" s="2" t="s">
        <v>18</v>
      </c>
      <c r="I209" s="2" t="s">
        <v>22</v>
      </c>
      <c r="J209" s="2">
        <v>2</v>
      </c>
      <c r="K209" s="30" t="s">
        <v>23</v>
      </c>
      <c r="L209" s="2" t="s">
        <v>246</v>
      </c>
      <c r="M209" s="19">
        <v>17142</v>
      </c>
    </row>
    <row r="210" spans="1:13" x14ac:dyDescent="0.35">
      <c r="A210" s="2">
        <v>58391</v>
      </c>
      <c r="B210" s="16" t="s">
        <v>467</v>
      </c>
      <c r="C210" s="16" t="s">
        <v>468</v>
      </c>
      <c r="D210" s="16" t="s">
        <v>245</v>
      </c>
      <c r="E210" s="2">
        <v>20070507</v>
      </c>
      <c r="F210" s="2" t="s">
        <v>3</v>
      </c>
      <c r="G210" s="2" t="s">
        <v>17</v>
      </c>
      <c r="H210" s="2" t="s">
        <v>18</v>
      </c>
      <c r="I210" s="2" t="s">
        <v>29</v>
      </c>
      <c r="J210" s="2">
        <v>8</v>
      </c>
      <c r="K210" s="30" t="s">
        <v>629</v>
      </c>
      <c r="L210" s="2" t="s">
        <v>246</v>
      </c>
      <c r="M210" s="19">
        <v>40184</v>
      </c>
    </row>
    <row r="211" spans="1:13" x14ac:dyDescent="0.35">
      <c r="A211" s="2">
        <v>58401</v>
      </c>
      <c r="B211" s="16" t="s">
        <v>490</v>
      </c>
      <c r="C211" s="16" t="s">
        <v>428</v>
      </c>
      <c r="D211" s="16" t="s">
        <v>245</v>
      </c>
      <c r="E211" s="2">
        <v>20080205</v>
      </c>
      <c r="F211" s="2" t="s">
        <v>3</v>
      </c>
      <c r="G211" s="2" t="s">
        <v>17</v>
      </c>
      <c r="H211" s="2" t="s">
        <v>18</v>
      </c>
      <c r="I211" s="2" t="s">
        <v>29</v>
      </c>
      <c r="J211" s="2">
        <v>3</v>
      </c>
      <c r="K211" s="30" t="s">
        <v>30</v>
      </c>
      <c r="L211" s="2" t="s">
        <v>246</v>
      </c>
      <c r="M211" s="19">
        <v>60115</v>
      </c>
    </row>
    <row r="212" spans="1:13" x14ac:dyDescent="0.35">
      <c r="A212" s="2">
        <v>58407</v>
      </c>
      <c r="B212" s="16" t="s">
        <v>35</v>
      </c>
      <c r="C212" s="16" t="s">
        <v>474</v>
      </c>
      <c r="D212" s="16" t="s">
        <v>306</v>
      </c>
      <c r="E212" s="2">
        <v>20061101</v>
      </c>
      <c r="F212" s="2" t="s">
        <v>3</v>
      </c>
      <c r="G212" s="2" t="s">
        <v>17</v>
      </c>
      <c r="H212" s="2" t="s">
        <v>18</v>
      </c>
      <c r="I212" s="2" t="s">
        <v>29</v>
      </c>
      <c r="J212" s="2">
        <v>3</v>
      </c>
      <c r="K212" s="30" t="s">
        <v>30</v>
      </c>
      <c r="L212" s="2" t="s">
        <v>246</v>
      </c>
      <c r="M212" s="19">
        <v>122568</v>
      </c>
    </row>
    <row r="213" spans="1:13" x14ac:dyDescent="0.35">
      <c r="A213" s="2">
        <v>58418</v>
      </c>
      <c r="B213" s="16" t="s">
        <v>471</v>
      </c>
      <c r="C213" s="16" t="s">
        <v>472</v>
      </c>
      <c r="D213" s="16" t="s">
        <v>473</v>
      </c>
      <c r="E213" s="2">
        <v>20070626</v>
      </c>
      <c r="F213" s="2" t="s">
        <v>3</v>
      </c>
      <c r="G213" s="2" t="s">
        <v>11</v>
      </c>
      <c r="H213" s="2" t="s">
        <v>12</v>
      </c>
      <c r="I213" s="2" t="s">
        <v>29</v>
      </c>
      <c r="J213" s="2">
        <v>3</v>
      </c>
      <c r="K213" s="30" t="s">
        <v>30</v>
      </c>
      <c r="L213" s="2" t="s">
        <v>246</v>
      </c>
      <c r="M213" s="19">
        <v>36381</v>
      </c>
    </row>
    <row r="214" spans="1:13" x14ac:dyDescent="0.35">
      <c r="A214" s="2">
        <v>58469</v>
      </c>
      <c r="B214" s="16" t="s">
        <v>464</v>
      </c>
      <c r="C214" s="16" t="s">
        <v>354</v>
      </c>
      <c r="D214" s="16" t="s">
        <v>245</v>
      </c>
      <c r="E214" s="2">
        <v>20070808</v>
      </c>
      <c r="F214" s="2" t="s">
        <v>3</v>
      </c>
      <c r="G214" s="2" t="s">
        <v>11</v>
      </c>
      <c r="H214" s="2" t="s">
        <v>12</v>
      </c>
      <c r="I214" s="2" t="s">
        <v>29</v>
      </c>
      <c r="J214" s="2">
        <v>3</v>
      </c>
      <c r="K214" s="30" t="s">
        <v>30</v>
      </c>
      <c r="L214" s="2" t="s">
        <v>246</v>
      </c>
      <c r="M214" s="19">
        <v>75721</v>
      </c>
    </row>
    <row r="215" spans="1:13" x14ac:dyDescent="0.35">
      <c r="A215" s="2">
        <v>58499</v>
      </c>
      <c r="B215" s="16" t="s">
        <v>493</v>
      </c>
      <c r="C215" s="16" t="s">
        <v>472</v>
      </c>
      <c r="D215" s="16" t="s">
        <v>473</v>
      </c>
      <c r="E215" s="2">
        <v>20070606</v>
      </c>
      <c r="F215" s="2" t="s">
        <v>3</v>
      </c>
      <c r="G215" s="2" t="s">
        <v>17</v>
      </c>
      <c r="H215" s="2" t="s">
        <v>18</v>
      </c>
      <c r="I215" s="2" t="s">
        <v>29</v>
      </c>
      <c r="J215" s="2">
        <v>3</v>
      </c>
      <c r="K215" s="30" t="s">
        <v>30</v>
      </c>
      <c r="L215" s="2" t="s">
        <v>246</v>
      </c>
      <c r="M215" s="19">
        <v>34179</v>
      </c>
    </row>
    <row r="216" spans="1:13" x14ac:dyDescent="0.35">
      <c r="A216" s="2">
        <v>58525</v>
      </c>
      <c r="B216" s="16" t="s">
        <v>480</v>
      </c>
      <c r="C216" s="16" t="s">
        <v>481</v>
      </c>
      <c r="D216" s="16" t="s">
        <v>199</v>
      </c>
      <c r="E216" s="2">
        <v>20071031</v>
      </c>
      <c r="F216" s="2" t="s">
        <v>3</v>
      </c>
      <c r="G216" s="2" t="s">
        <v>17</v>
      </c>
      <c r="H216" s="2" t="s">
        <v>18</v>
      </c>
      <c r="I216" s="2" t="s">
        <v>29</v>
      </c>
      <c r="J216" s="2">
        <v>8</v>
      </c>
      <c r="K216" s="30" t="s">
        <v>629</v>
      </c>
      <c r="L216" s="2" t="s">
        <v>180</v>
      </c>
      <c r="M216" s="19">
        <v>92475</v>
      </c>
    </row>
    <row r="217" spans="1:13" x14ac:dyDescent="0.35">
      <c r="A217" s="2">
        <v>58550</v>
      </c>
      <c r="B217" s="16" t="s">
        <v>443</v>
      </c>
      <c r="C217" s="16" t="s">
        <v>444</v>
      </c>
      <c r="D217" s="16" t="s">
        <v>51</v>
      </c>
      <c r="E217" s="2">
        <v>20070917</v>
      </c>
      <c r="F217" s="2" t="s">
        <v>3</v>
      </c>
      <c r="G217" s="2" t="s">
        <v>17</v>
      </c>
      <c r="H217" s="2" t="s">
        <v>18</v>
      </c>
      <c r="I217" s="2" t="s">
        <v>22</v>
      </c>
      <c r="J217" s="2">
        <v>7</v>
      </c>
      <c r="K217" s="30" t="s">
        <v>628</v>
      </c>
      <c r="L217" s="2" t="s">
        <v>8</v>
      </c>
      <c r="M217" s="19">
        <v>16843</v>
      </c>
    </row>
    <row r="218" spans="1:13" x14ac:dyDescent="0.35">
      <c r="A218" s="2">
        <v>58584</v>
      </c>
      <c r="B218" s="16" t="s">
        <v>439</v>
      </c>
      <c r="C218" s="16" t="s">
        <v>440</v>
      </c>
      <c r="D218" s="16" t="s">
        <v>39</v>
      </c>
      <c r="E218" s="2">
        <v>20071212</v>
      </c>
      <c r="F218" s="2" t="s">
        <v>3</v>
      </c>
      <c r="G218" s="2" t="s">
        <v>17</v>
      </c>
      <c r="H218" s="2" t="s">
        <v>18</v>
      </c>
      <c r="I218" s="2" t="s">
        <v>29</v>
      </c>
      <c r="J218" s="2">
        <v>3</v>
      </c>
      <c r="K218" s="30" t="s">
        <v>30</v>
      </c>
      <c r="L218" s="2" t="s">
        <v>8</v>
      </c>
      <c r="M218" s="19">
        <v>47381</v>
      </c>
    </row>
    <row r="219" spans="1:13" x14ac:dyDescent="0.35">
      <c r="A219" s="2">
        <v>58586</v>
      </c>
      <c r="B219" s="16" t="s">
        <v>456</v>
      </c>
      <c r="C219" s="16" t="s">
        <v>457</v>
      </c>
      <c r="D219" s="16" t="s">
        <v>458</v>
      </c>
      <c r="E219" s="2">
        <v>20071203</v>
      </c>
      <c r="F219" s="2" t="s">
        <v>3</v>
      </c>
      <c r="G219" s="2" t="s">
        <v>17</v>
      </c>
      <c r="H219" s="2" t="s">
        <v>18</v>
      </c>
      <c r="I219" s="2" t="s">
        <v>11</v>
      </c>
      <c r="J219" s="2">
        <v>4</v>
      </c>
      <c r="K219" s="30" t="s">
        <v>58</v>
      </c>
      <c r="L219" s="2" t="s">
        <v>164</v>
      </c>
      <c r="M219" s="19">
        <v>7475</v>
      </c>
    </row>
    <row r="220" spans="1:13" x14ac:dyDescent="0.35">
      <c r="A220" s="2">
        <v>58657</v>
      </c>
      <c r="B220" s="16" t="s">
        <v>476</v>
      </c>
      <c r="C220" s="16" t="s">
        <v>375</v>
      </c>
      <c r="D220" s="16" t="s">
        <v>39</v>
      </c>
      <c r="E220" s="2">
        <v>20081106</v>
      </c>
      <c r="F220" s="2" t="s">
        <v>3</v>
      </c>
      <c r="G220" s="2" t="s">
        <v>17</v>
      </c>
      <c r="H220" s="2" t="s">
        <v>18</v>
      </c>
      <c r="I220" s="2" t="s">
        <v>29</v>
      </c>
      <c r="J220" s="2">
        <v>3</v>
      </c>
      <c r="K220" s="30" t="s">
        <v>30</v>
      </c>
      <c r="L220" s="2" t="s">
        <v>8</v>
      </c>
      <c r="M220" s="19">
        <v>16247</v>
      </c>
    </row>
  </sheetData>
  <mergeCells count="2">
    <mergeCell ref="A1:M1"/>
    <mergeCell ref="A2:M2"/>
  </mergeCells>
  <pageMargins left="0.25" right="0.25" top="0.75" bottom="0.75" header="0.3" footer="0.3"/>
  <pageSetup scale="55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M212"/>
  <sheetViews>
    <sheetView workbookViewId="0">
      <pane ySplit="5" topLeftCell="A6" activePane="bottomLeft" state="frozen"/>
      <selection sqref="A1:L1"/>
      <selection pane="bottomLeft" activeCell="A6" sqref="A6"/>
    </sheetView>
  </sheetViews>
  <sheetFormatPr defaultRowHeight="14.5" x14ac:dyDescent="0.35"/>
  <cols>
    <col min="1" max="1" width="18.36328125" style="2" bestFit="1" customWidth="1"/>
    <col min="2" max="2" width="33" style="16" bestFit="1" customWidth="1"/>
    <col min="3" max="3" width="18.6328125" style="16" bestFit="1" customWidth="1"/>
    <col min="4" max="4" width="5.54296875" style="30" bestFit="1" customWidth="1"/>
    <col min="5" max="5" width="9" style="2" bestFit="1" customWidth="1"/>
    <col min="6" max="6" width="16.08984375" style="2" bestFit="1" customWidth="1"/>
    <col min="7" max="7" width="10.08984375" style="2" bestFit="1" customWidth="1"/>
    <col min="8" max="8" width="16.90625" style="2" bestFit="1" customWidth="1"/>
    <col min="9" max="9" width="27" style="2" bestFit="1" customWidth="1"/>
    <col min="10" max="10" width="29.453125" style="2" bestFit="1" customWidth="1"/>
    <col min="11" max="11" width="58.453125" style="30" bestFit="1" customWidth="1"/>
    <col min="12" max="12" width="12.6328125" style="2" bestFit="1" customWidth="1"/>
    <col min="13" max="13" width="19.90625" style="17" bestFit="1" customWidth="1"/>
    <col min="14" max="14" width="13" customWidth="1"/>
  </cols>
  <sheetData>
    <row r="1" spans="1:13" ht="26" x14ac:dyDescent="0.6">
      <c r="A1" s="88" t="s">
        <v>580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</row>
    <row r="2" spans="1:13" ht="21" x14ac:dyDescent="0.5">
      <c r="A2" s="89">
        <v>40178</v>
      </c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</row>
    <row r="3" spans="1:13" x14ac:dyDescent="0.35">
      <c r="B3"/>
      <c r="C3"/>
      <c r="D3"/>
    </row>
    <row r="4" spans="1:13" x14ac:dyDescent="0.35">
      <c r="B4"/>
      <c r="C4"/>
      <c r="D4"/>
    </row>
    <row r="5" spans="1:13" x14ac:dyDescent="0.35">
      <c r="A5" s="5" t="s">
        <v>561</v>
      </c>
      <c r="B5" s="38" t="s">
        <v>562</v>
      </c>
      <c r="C5" s="38" t="s">
        <v>563</v>
      </c>
      <c r="D5" s="38" t="s">
        <v>564</v>
      </c>
      <c r="E5" s="5" t="s">
        <v>565</v>
      </c>
      <c r="F5" s="5" t="s">
        <v>566</v>
      </c>
      <c r="G5" s="5" t="s">
        <v>567</v>
      </c>
      <c r="H5" s="5" t="s">
        <v>568</v>
      </c>
      <c r="I5" s="5" t="s">
        <v>631</v>
      </c>
      <c r="J5" s="5" t="s">
        <v>632</v>
      </c>
      <c r="K5" s="29" t="s">
        <v>569</v>
      </c>
      <c r="L5" s="5" t="s">
        <v>570</v>
      </c>
      <c r="M5" s="18" t="s">
        <v>571</v>
      </c>
    </row>
    <row r="6" spans="1:13" x14ac:dyDescent="0.35">
      <c r="A6" s="2">
        <v>422</v>
      </c>
      <c r="B6" s="16" t="s">
        <v>311</v>
      </c>
      <c r="C6" s="16" t="s">
        <v>312</v>
      </c>
      <c r="D6" s="16" t="s">
        <v>119</v>
      </c>
      <c r="E6" s="2">
        <v>19310101</v>
      </c>
      <c r="F6" s="2" t="s">
        <v>3</v>
      </c>
      <c r="G6" s="2" t="s">
        <v>17</v>
      </c>
      <c r="H6" s="2" t="s">
        <v>18</v>
      </c>
      <c r="I6" s="2" t="s">
        <v>11</v>
      </c>
      <c r="J6" s="2">
        <v>4</v>
      </c>
      <c r="K6" s="30" t="s">
        <v>58</v>
      </c>
      <c r="L6" s="2" t="s">
        <v>104</v>
      </c>
      <c r="M6" s="19">
        <v>93672</v>
      </c>
    </row>
    <row r="7" spans="1:13" x14ac:dyDescent="0.35">
      <c r="A7" s="2">
        <v>916</v>
      </c>
      <c r="B7" s="16" t="s">
        <v>73</v>
      </c>
      <c r="C7" s="16" t="s">
        <v>74</v>
      </c>
      <c r="D7" s="16" t="s">
        <v>71</v>
      </c>
      <c r="E7" s="2">
        <v>18970201</v>
      </c>
      <c r="F7" s="2" t="s">
        <v>34</v>
      </c>
      <c r="G7" s="2" t="s">
        <v>11</v>
      </c>
      <c r="H7" s="2" t="s">
        <v>12</v>
      </c>
      <c r="I7" s="2" t="s">
        <v>29</v>
      </c>
      <c r="J7" s="2">
        <v>3</v>
      </c>
      <c r="K7" s="30" t="s">
        <v>30</v>
      </c>
      <c r="L7" s="2" t="s">
        <v>72</v>
      </c>
      <c r="M7" s="19">
        <v>1260056</v>
      </c>
    </row>
    <row r="8" spans="1:13" x14ac:dyDescent="0.35">
      <c r="A8" s="2">
        <v>1417</v>
      </c>
      <c r="B8" s="16" t="s">
        <v>165</v>
      </c>
      <c r="C8" s="16" t="s">
        <v>166</v>
      </c>
      <c r="D8" s="16" t="s">
        <v>167</v>
      </c>
      <c r="E8" s="2">
        <v>19081001</v>
      </c>
      <c r="F8" s="2" t="s">
        <v>3</v>
      </c>
      <c r="G8" s="2" t="s">
        <v>11</v>
      </c>
      <c r="H8" s="2" t="s">
        <v>12</v>
      </c>
      <c r="I8" s="2" t="s">
        <v>11</v>
      </c>
      <c r="J8" s="2">
        <v>4</v>
      </c>
      <c r="K8" s="30" t="s">
        <v>58</v>
      </c>
      <c r="L8" s="2" t="s">
        <v>164</v>
      </c>
      <c r="M8" s="19">
        <v>117854</v>
      </c>
    </row>
    <row r="9" spans="1:13" x14ac:dyDescent="0.35">
      <c r="A9" s="2">
        <v>2320</v>
      </c>
      <c r="B9" s="16" t="s">
        <v>313</v>
      </c>
      <c r="C9" s="16" t="s">
        <v>314</v>
      </c>
      <c r="D9" s="16" t="s">
        <v>119</v>
      </c>
      <c r="E9" s="2">
        <v>19030203</v>
      </c>
      <c r="F9" s="2" t="s">
        <v>3</v>
      </c>
      <c r="G9" s="2" t="s">
        <v>17</v>
      </c>
      <c r="H9" s="2" t="s">
        <v>18</v>
      </c>
      <c r="I9" s="2" t="s">
        <v>11</v>
      </c>
      <c r="J9" s="2">
        <v>4</v>
      </c>
      <c r="K9" s="30" t="s">
        <v>58</v>
      </c>
      <c r="L9" s="2" t="s">
        <v>104</v>
      </c>
      <c r="M9" s="19">
        <v>53382</v>
      </c>
    </row>
    <row r="10" spans="1:13" x14ac:dyDescent="0.35">
      <c r="A10" s="2">
        <v>2327</v>
      </c>
      <c r="B10" s="16" t="s">
        <v>122</v>
      </c>
      <c r="C10" s="16" t="s">
        <v>123</v>
      </c>
      <c r="D10" s="16" t="s">
        <v>119</v>
      </c>
      <c r="E10" s="2">
        <v>19081201</v>
      </c>
      <c r="F10" s="2" t="s">
        <v>3</v>
      </c>
      <c r="G10" s="2" t="s">
        <v>25</v>
      </c>
      <c r="H10" s="2" t="s">
        <v>26</v>
      </c>
      <c r="I10" s="2" t="s">
        <v>11</v>
      </c>
      <c r="J10" s="2">
        <v>4</v>
      </c>
      <c r="K10" s="30" t="s">
        <v>58</v>
      </c>
      <c r="L10" s="2" t="s">
        <v>104</v>
      </c>
      <c r="M10" s="19">
        <v>97767</v>
      </c>
    </row>
    <row r="11" spans="1:13" x14ac:dyDescent="0.35">
      <c r="A11" s="2">
        <v>3337</v>
      </c>
      <c r="B11" s="16" t="s">
        <v>478</v>
      </c>
      <c r="C11" s="16" t="s">
        <v>479</v>
      </c>
      <c r="D11" s="16" t="s">
        <v>140</v>
      </c>
      <c r="E11" s="2">
        <v>19201126</v>
      </c>
      <c r="F11" s="2" t="s">
        <v>3</v>
      </c>
      <c r="G11" s="2" t="s">
        <v>11</v>
      </c>
      <c r="H11" s="2" t="s">
        <v>12</v>
      </c>
      <c r="I11" s="2" t="s">
        <v>22</v>
      </c>
      <c r="J11" s="2">
        <v>2</v>
      </c>
      <c r="K11" s="30" t="s">
        <v>23</v>
      </c>
      <c r="L11" s="2" t="s">
        <v>104</v>
      </c>
      <c r="M11" s="19">
        <v>70580</v>
      </c>
    </row>
    <row r="12" spans="1:13" x14ac:dyDescent="0.35">
      <c r="A12" s="2">
        <v>4051</v>
      </c>
      <c r="B12" s="16" t="s">
        <v>346</v>
      </c>
      <c r="C12" s="16" t="s">
        <v>347</v>
      </c>
      <c r="D12" s="16" t="s">
        <v>119</v>
      </c>
      <c r="E12" s="2">
        <v>19010101</v>
      </c>
      <c r="F12" s="2" t="s">
        <v>3</v>
      </c>
      <c r="G12" s="2" t="s">
        <v>25</v>
      </c>
      <c r="H12" s="2" t="s">
        <v>26</v>
      </c>
      <c r="I12" s="2" t="s">
        <v>11</v>
      </c>
      <c r="J12" s="2">
        <v>4</v>
      </c>
      <c r="K12" s="30" t="s">
        <v>58</v>
      </c>
      <c r="L12" s="2" t="s">
        <v>104</v>
      </c>
      <c r="M12" s="19">
        <v>23239</v>
      </c>
    </row>
    <row r="13" spans="1:13" x14ac:dyDescent="0.35">
      <c r="A13" s="2">
        <v>4180</v>
      </c>
      <c r="B13" s="16" t="s">
        <v>126</v>
      </c>
      <c r="C13" s="16" t="s">
        <v>127</v>
      </c>
      <c r="D13" s="16" t="s">
        <v>119</v>
      </c>
      <c r="E13" s="2">
        <v>19050101</v>
      </c>
      <c r="F13" s="2" t="s">
        <v>3</v>
      </c>
      <c r="G13" s="2" t="s">
        <v>17</v>
      </c>
      <c r="H13" s="2" t="s">
        <v>18</v>
      </c>
      <c r="I13" s="2" t="s">
        <v>11</v>
      </c>
      <c r="J13" s="2">
        <v>4</v>
      </c>
      <c r="K13" s="30" t="s">
        <v>58</v>
      </c>
      <c r="L13" s="2" t="s">
        <v>104</v>
      </c>
      <c r="M13" s="19">
        <v>33528</v>
      </c>
    </row>
    <row r="14" spans="1:13" x14ac:dyDescent="0.35">
      <c r="A14" s="2">
        <v>4624</v>
      </c>
      <c r="B14" s="16" t="s">
        <v>161</v>
      </c>
      <c r="C14" s="16" t="s">
        <v>162</v>
      </c>
      <c r="D14" s="16" t="s">
        <v>163</v>
      </c>
      <c r="E14" s="2">
        <v>19170101</v>
      </c>
      <c r="F14" s="2" t="s">
        <v>3</v>
      </c>
      <c r="G14" s="2" t="s">
        <v>25</v>
      </c>
      <c r="H14" s="2" t="s">
        <v>26</v>
      </c>
      <c r="I14" s="2" t="s">
        <v>11</v>
      </c>
      <c r="J14" s="2">
        <v>4</v>
      </c>
      <c r="K14" s="30" t="s">
        <v>58</v>
      </c>
      <c r="L14" s="2" t="s">
        <v>164</v>
      </c>
      <c r="M14" s="19">
        <v>123466</v>
      </c>
    </row>
    <row r="15" spans="1:13" x14ac:dyDescent="0.35">
      <c r="A15" s="2">
        <v>8033</v>
      </c>
      <c r="B15" s="16" t="s">
        <v>37</v>
      </c>
      <c r="C15" s="16" t="s">
        <v>38</v>
      </c>
      <c r="D15" s="16" t="s">
        <v>39</v>
      </c>
      <c r="E15" s="2">
        <v>19210618</v>
      </c>
      <c r="F15" s="2" t="s">
        <v>3</v>
      </c>
      <c r="G15" s="2" t="s">
        <v>25</v>
      </c>
      <c r="H15" s="2" t="s">
        <v>26</v>
      </c>
      <c r="I15" s="2" t="s">
        <v>6</v>
      </c>
      <c r="J15" s="2">
        <v>1</v>
      </c>
      <c r="K15" s="30" t="s">
        <v>7</v>
      </c>
      <c r="L15" s="2" t="s">
        <v>8</v>
      </c>
      <c r="M15" s="19">
        <v>387130</v>
      </c>
    </row>
    <row r="16" spans="1:13" x14ac:dyDescent="0.35">
      <c r="A16" s="2">
        <v>9502</v>
      </c>
      <c r="B16" s="16" t="s">
        <v>62</v>
      </c>
      <c r="C16" s="16" t="s">
        <v>63</v>
      </c>
      <c r="D16" s="16" t="s">
        <v>64</v>
      </c>
      <c r="E16" s="2">
        <v>19190908</v>
      </c>
      <c r="F16" s="2" t="s">
        <v>3</v>
      </c>
      <c r="G16" s="2" t="s">
        <v>17</v>
      </c>
      <c r="H16" s="2" t="s">
        <v>18</v>
      </c>
      <c r="I16" s="2" t="s">
        <v>6</v>
      </c>
      <c r="J16" s="2">
        <v>1</v>
      </c>
      <c r="K16" s="30" t="s">
        <v>7</v>
      </c>
      <c r="L16" s="2" t="s">
        <v>8</v>
      </c>
      <c r="M16" s="19">
        <v>28144</v>
      </c>
    </row>
    <row r="17" spans="1:13" x14ac:dyDescent="0.35">
      <c r="A17" s="2">
        <v>10319</v>
      </c>
      <c r="B17" s="16" t="s">
        <v>136</v>
      </c>
      <c r="C17" s="16" t="s">
        <v>137</v>
      </c>
      <c r="D17" s="16" t="s">
        <v>134</v>
      </c>
      <c r="E17" s="2">
        <v>19040104</v>
      </c>
      <c r="F17" s="2" t="s">
        <v>3</v>
      </c>
      <c r="G17" s="2" t="s">
        <v>17</v>
      </c>
      <c r="H17" s="2" t="s">
        <v>18</v>
      </c>
      <c r="I17" s="2" t="s">
        <v>6</v>
      </c>
      <c r="J17" s="2">
        <v>1</v>
      </c>
      <c r="K17" s="30" t="s">
        <v>7</v>
      </c>
      <c r="L17" s="2" t="s">
        <v>104</v>
      </c>
      <c r="M17" s="19">
        <v>80864</v>
      </c>
    </row>
    <row r="18" spans="1:13" x14ac:dyDescent="0.35">
      <c r="A18" s="2">
        <v>11521</v>
      </c>
      <c r="B18" s="16" t="s">
        <v>310</v>
      </c>
      <c r="C18" s="16" t="s">
        <v>125</v>
      </c>
      <c r="D18" s="16" t="s">
        <v>119</v>
      </c>
      <c r="E18" s="2">
        <v>19030101</v>
      </c>
      <c r="F18" s="2" t="s">
        <v>3</v>
      </c>
      <c r="G18" s="2" t="s">
        <v>25</v>
      </c>
      <c r="H18" s="2" t="s">
        <v>26</v>
      </c>
      <c r="I18" s="2" t="s">
        <v>11</v>
      </c>
      <c r="J18" s="2">
        <v>4</v>
      </c>
      <c r="K18" s="30" t="s">
        <v>58</v>
      </c>
      <c r="L18" s="2" t="s">
        <v>104</v>
      </c>
      <c r="M18" s="19">
        <v>89620</v>
      </c>
    </row>
    <row r="19" spans="1:13" x14ac:dyDescent="0.35">
      <c r="A19" s="2">
        <v>11583</v>
      </c>
      <c r="B19" s="16" t="s">
        <v>67</v>
      </c>
      <c r="C19" s="16" t="s">
        <v>68</v>
      </c>
      <c r="D19" s="16" t="s">
        <v>64</v>
      </c>
      <c r="E19" s="2">
        <v>19030731</v>
      </c>
      <c r="F19" s="2" t="s">
        <v>34</v>
      </c>
      <c r="G19" s="2" t="s">
        <v>25</v>
      </c>
      <c r="H19" s="2" t="s">
        <v>26</v>
      </c>
      <c r="I19" s="2" t="s">
        <v>6</v>
      </c>
      <c r="J19" s="2">
        <v>6</v>
      </c>
      <c r="K19" s="30" t="s">
        <v>627</v>
      </c>
      <c r="L19" s="2" t="s">
        <v>8</v>
      </c>
      <c r="M19" s="19">
        <v>76877</v>
      </c>
    </row>
    <row r="20" spans="1:13" x14ac:dyDescent="0.35">
      <c r="A20" s="2">
        <v>12266</v>
      </c>
      <c r="B20" s="16" t="s">
        <v>49</v>
      </c>
      <c r="C20" s="16" t="s">
        <v>50</v>
      </c>
      <c r="D20" s="16" t="s">
        <v>51</v>
      </c>
      <c r="E20" s="2">
        <v>19080301</v>
      </c>
      <c r="F20" s="2" t="s">
        <v>3</v>
      </c>
      <c r="G20" s="2" t="s">
        <v>17</v>
      </c>
      <c r="H20" s="2" t="s">
        <v>18</v>
      </c>
      <c r="I20" s="2" t="s">
        <v>6</v>
      </c>
      <c r="J20" s="2">
        <v>1</v>
      </c>
      <c r="K20" s="30" t="s">
        <v>7</v>
      </c>
      <c r="L20" s="2" t="s">
        <v>8</v>
      </c>
      <c r="M20" s="19">
        <v>273789</v>
      </c>
    </row>
    <row r="21" spans="1:13" x14ac:dyDescent="0.35">
      <c r="A21" s="2">
        <v>12761</v>
      </c>
      <c r="B21" s="16" t="s">
        <v>117</v>
      </c>
      <c r="C21" s="16" t="s">
        <v>118</v>
      </c>
      <c r="D21" s="16" t="s">
        <v>119</v>
      </c>
      <c r="E21" s="2">
        <v>19020101</v>
      </c>
      <c r="F21" s="2" t="s">
        <v>3</v>
      </c>
      <c r="G21" s="2" t="s">
        <v>17</v>
      </c>
      <c r="H21" s="2" t="s">
        <v>18</v>
      </c>
      <c r="I21" s="2" t="s">
        <v>11</v>
      </c>
      <c r="J21" s="2">
        <v>4</v>
      </c>
      <c r="K21" s="30" t="s">
        <v>58</v>
      </c>
      <c r="L21" s="2" t="s">
        <v>104</v>
      </c>
      <c r="M21" s="19">
        <v>134353</v>
      </c>
    </row>
    <row r="22" spans="1:13" x14ac:dyDescent="0.35">
      <c r="A22" s="2">
        <v>14679</v>
      </c>
      <c r="B22" s="16" t="s">
        <v>459</v>
      </c>
      <c r="C22" s="16" t="s">
        <v>182</v>
      </c>
      <c r="D22" s="16" t="s">
        <v>183</v>
      </c>
      <c r="E22" s="2">
        <v>19340818</v>
      </c>
      <c r="F22" s="2" t="s">
        <v>3</v>
      </c>
      <c r="G22" s="2" t="s">
        <v>17</v>
      </c>
      <c r="H22" s="2" t="s">
        <v>18</v>
      </c>
      <c r="I22" s="2" t="s">
        <v>6</v>
      </c>
      <c r="J22" s="2">
        <v>1</v>
      </c>
      <c r="K22" s="30" t="s">
        <v>7</v>
      </c>
      <c r="L22" s="2" t="s">
        <v>180</v>
      </c>
      <c r="M22" s="19">
        <v>360664</v>
      </c>
    </row>
    <row r="23" spans="1:13" x14ac:dyDescent="0.35">
      <c r="A23" s="2">
        <v>15611</v>
      </c>
      <c r="B23" s="16" t="s">
        <v>330</v>
      </c>
      <c r="C23" s="16" t="s">
        <v>331</v>
      </c>
      <c r="D23" s="16" t="s">
        <v>119</v>
      </c>
      <c r="E23" s="2">
        <v>19380713</v>
      </c>
      <c r="F23" s="2" t="s">
        <v>3</v>
      </c>
      <c r="G23" s="2" t="s">
        <v>17</v>
      </c>
      <c r="H23" s="2" t="s">
        <v>18</v>
      </c>
      <c r="I23" s="2" t="s">
        <v>11</v>
      </c>
      <c r="J23" s="2">
        <v>4</v>
      </c>
      <c r="K23" s="30" t="s">
        <v>58</v>
      </c>
      <c r="L23" s="2" t="s">
        <v>104</v>
      </c>
      <c r="M23" s="19">
        <v>83921</v>
      </c>
    </row>
    <row r="24" spans="1:13" x14ac:dyDescent="0.35">
      <c r="A24" s="2">
        <v>16511</v>
      </c>
      <c r="B24" s="16" t="s">
        <v>132</v>
      </c>
      <c r="C24" s="16" t="s">
        <v>133</v>
      </c>
      <c r="D24" s="16" t="s">
        <v>134</v>
      </c>
      <c r="E24" s="2">
        <v>19461216</v>
      </c>
      <c r="F24" s="2" t="s">
        <v>3</v>
      </c>
      <c r="G24" s="2" t="s">
        <v>17</v>
      </c>
      <c r="H24" s="2" t="s">
        <v>18</v>
      </c>
      <c r="I24" s="2" t="s">
        <v>6</v>
      </c>
      <c r="J24" s="2">
        <v>1</v>
      </c>
      <c r="K24" s="30" t="s">
        <v>7</v>
      </c>
      <c r="L24" s="2" t="s">
        <v>104</v>
      </c>
      <c r="M24" s="19">
        <v>121695</v>
      </c>
    </row>
    <row r="25" spans="1:13" x14ac:dyDescent="0.35">
      <c r="A25" s="2">
        <v>16584</v>
      </c>
      <c r="B25" s="16" t="s">
        <v>47</v>
      </c>
      <c r="C25" s="16" t="s">
        <v>48</v>
      </c>
      <c r="D25" s="16" t="s">
        <v>39</v>
      </c>
      <c r="E25" s="2">
        <v>19270101</v>
      </c>
      <c r="F25" s="2" t="s">
        <v>3</v>
      </c>
      <c r="G25" s="2" t="s">
        <v>17</v>
      </c>
      <c r="H25" s="2" t="s">
        <v>18</v>
      </c>
      <c r="I25" s="2" t="s">
        <v>6</v>
      </c>
      <c r="J25" s="2">
        <v>1</v>
      </c>
      <c r="K25" s="30" t="s">
        <v>7</v>
      </c>
      <c r="L25" s="2" t="s">
        <v>8</v>
      </c>
      <c r="M25" s="19">
        <v>41428</v>
      </c>
    </row>
    <row r="26" spans="1:13" x14ac:dyDescent="0.35">
      <c r="A26" s="2">
        <v>18296</v>
      </c>
      <c r="B26" s="16" t="s">
        <v>298</v>
      </c>
      <c r="C26" s="16" t="s">
        <v>296</v>
      </c>
      <c r="D26" s="16" t="s">
        <v>297</v>
      </c>
      <c r="E26" s="2">
        <v>19600916</v>
      </c>
      <c r="F26" s="2" t="s">
        <v>3</v>
      </c>
      <c r="G26" s="2" t="s">
        <v>11</v>
      </c>
      <c r="H26" s="2" t="s">
        <v>12</v>
      </c>
      <c r="I26" s="2" t="s">
        <v>29</v>
      </c>
      <c r="J26" s="2">
        <v>3</v>
      </c>
      <c r="K26" s="30" t="s">
        <v>30</v>
      </c>
      <c r="L26" s="2" t="s">
        <v>246</v>
      </c>
      <c r="M26" s="19">
        <v>574676</v>
      </c>
    </row>
    <row r="27" spans="1:13" x14ac:dyDescent="0.35">
      <c r="A27" s="2">
        <v>18301</v>
      </c>
      <c r="B27" s="16" t="s">
        <v>62</v>
      </c>
      <c r="C27" s="16" t="s">
        <v>383</v>
      </c>
      <c r="D27" s="16" t="s">
        <v>140</v>
      </c>
      <c r="E27" s="2">
        <v>19601008</v>
      </c>
      <c r="F27" s="2" t="s">
        <v>3</v>
      </c>
      <c r="G27" s="2" t="s">
        <v>17</v>
      </c>
      <c r="H27" s="2" t="s">
        <v>18</v>
      </c>
      <c r="I27" s="2" t="s">
        <v>29</v>
      </c>
      <c r="J27" s="2">
        <v>3</v>
      </c>
      <c r="K27" s="30" t="s">
        <v>30</v>
      </c>
      <c r="L27" s="2" t="s">
        <v>104</v>
      </c>
      <c r="M27" s="19">
        <v>54243</v>
      </c>
    </row>
    <row r="28" spans="1:13" x14ac:dyDescent="0.35">
      <c r="A28" s="2">
        <v>18503</v>
      </c>
      <c r="B28" s="16" t="s">
        <v>256</v>
      </c>
      <c r="C28" s="16" t="s">
        <v>257</v>
      </c>
      <c r="D28" s="16" t="s">
        <v>245</v>
      </c>
      <c r="E28" s="2">
        <v>19620419</v>
      </c>
      <c r="F28" s="2" t="s">
        <v>34</v>
      </c>
      <c r="G28" s="2" t="s">
        <v>17</v>
      </c>
      <c r="H28" s="2" t="s">
        <v>18</v>
      </c>
      <c r="I28" s="2" t="s">
        <v>29</v>
      </c>
      <c r="J28" s="2">
        <v>3</v>
      </c>
      <c r="K28" s="30" t="s">
        <v>30</v>
      </c>
      <c r="L28" s="2" t="s">
        <v>246</v>
      </c>
      <c r="M28" s="19">
        <v>11572905</v>
      </c>
    </row>
    <row r="29" spans="1:13" x14ac:dyDescent="0.35">
      <c r="A29" s="2">
        <v>19040</v>
      </c>
      <c r="B29" s="16" t="s">
        <v>475</v>
      </c>
      <c r="C29" s="16" t="s">
        <v>360</v>
      </c>
      <c r="D29" s="16" t="s">
        <v>21</v>
      </c>
      <c r="E29" s="2">
        <v>19640221</v>
      </c>
      <c r="F29" s="2" t="s">
        <v>3</v>
      </c>
      <c r="G29" s="2" t="s">
        <v>11</v>
      </c>
      <c r="H29" s="2" t="s">
        <v>12</v>
      </c>
      <c r="I29" s="2" t="s">
        <v>22</v>
      </c>
      <c r="J29" s="2">
        <v>7</v>
      </c>
      <c r="K29" s="30" t="s">
        <v>628</v>
      </c>
      <c r="L29" s="2" t="s">
        <v>8</v>
      </c>
      <c r="M29" s="19">
        <v>543833</v>
      </c>
    </row>
    <row r="30" spans="1:13" x14ac:dyDescent="0.35">
      <c r="A30" s="2">
        <v>19328</v>
      </c>
      <c r="B30" s="16" t="s">
        <v>447</v>
      </c>
      <c r="C30" s="16" t="s">
        <v>74</v>
      </c>
      <c r="D30" s="16" t="s">
        <v>71</v>
      </c>
      <c r="E30" s="2">
        <v>19650102</v>
      </c>
      <c r="F30" s="2" t="s">
        <v>3</v>
      </c>
      <c r="G30" s="2" t="s">
        <v>17</v>
      </c>
      <c r="H30" s="2" t="s">
        <v>18</v>
      </c>
      <c r="I30" s="2" t="s">
        <v>6</v>
      </c>
      <c r="J30" s="2">
        <v>1</v>
      </c>
      <c r="K30" s="30" t="s">
        <v>7</v>
      </c>
      <c r="L30" s="2" t="s">
        <v>72</v>
      </c>
      <c r="M30" s="19">
        <v>385715</v>
      </c>
    </row>
    <row r="31" spans="1:13" x14ac:dyDescent="0.35">
      <c r="A31" s="2">
        <v>19554</v>
      </c>
      <c r="B31" s="16" t="s">
        <v>441</v>
      </c>
      <c r="C31" s="16" t="s">
        <v>442</v>
      </c>
      <c r="D31" s="16" t="s">
        <v>39</v>
      </c>
      <c r="E31" s="2">
        <v>19660103</v>
      </c>
      <c r="F31" s="2" t="s">
        <v>3</v>
      </c>
      <c r="G31" s="2" t="s">
        <v>17</v>
      </c>
      <c r="H31" s="2" t="s">
        <v>18</v>
      </c>
      <c r="I31" s="2" t="s">
        <v>29</v>
      </c>
      <c r="J31" s="2">
        <v>3</v>
      </c>
      <c r="K31" s="30" t="s">
        <v>30</v>
      </c>
      <c r="L31" s="2" t="s">
        <v>8</v>
      </c>
      <c r="M31" s="19">
        <v>208423</v>
      </c>
    </row>
    <row r="32" spans="1:13" x14ac:dyDescent="0.35">
      <c r="A32" s="2">
        <v>19629</v>
      </c>
      <c r="B32" s="16" t="s">
        <v>138</v>
      </c>
      <c r="C32" s="16" t="s">
        <v>151</v>
      </c>
      <c r="D32" s="16" t="s">
        <v>140</v>
      </c>
      <c r="E32" s="2">
        <v>19660902</v>
      </c>
      <c r="F32" s="2" t="s">
        <v>34</v>
      </c>
      <c r="G32" s="2" t="s">
        <v>17</v>
      </c>
      <c r="H32" s="2" t="s">
        <v>18</v>
      </c>
      <c r="I32" s="2" t="s">
        <v>22</v>
      </c>
      <c r="J32" s="2">
        <v>2</v>
      </c>
      <c r="K32" s="30" t="s">
        <v>23</v>
      </c>
      <c r="L32" s="2" t="s">
        <v>104</v>
      </c>
      <c r="M32" s="19">
        <v>9911006</v>
      </c>
    </row>
    <row r="33" spans="1:13" x14ac:dyDescent="0.35">
      <c r="A33" s="2">
        <v>19904</v>
      </c>
      <c r="B33" s="16" t="s">
        <v>115</v>
      </c>
      <c r="C33" s="16" t="s">
        <v>116</v>
      </c>
      <c r="D33" s="16" t="s">
        <v>17</v>
      </c>
      <c r="E33" s="2">
        <v>19690301</v>
      </c>
      <c r="F33" s="2" t="s">
        <v>3</v>
      </c>
      <c r="G33" s="2" t="s">
        <v>17</v>
      </c>
      <c r="H33" s="2" t="s">
        <v>18</v>
      </c>
      <c r="I33" s="2" t="s">
        <v>22</v>
      </c>
      <c r="J33" s="2">
        <v>2</v>
      </c>
      <c r="K33" s="30" t="s">
        <v>23</v>
      </c>
      <c r="L33" s="2" t="s">
        <v>104</v>
      </c>
      <c r="M33" s="19">
        <v>172102</v>
      </c>
    </row>
    <row r="34" spans="1:13" x14ac:dyDescent="0.35">
      <c r="A34" s="2">
        <v>19919</v>
      </c>
      <c r="B34" s="16" t="s">
        <v>350</v>
      </c>
      <c r="C34" s="16" t="s">
        <v>240</v>
      </c>
      <c r="D34" s="16" t="s">
        <v>231</v>
      </c>
      <c r="E34" s="2">
        <v>19690225</v>
      </c>
      <c r="F34" s="2" t="s">
        <v>34</v>
      </c>
      <c r="G34" s="2" t="s">
        <v>17</v>
      </c>
      <c r="H34" s="2" t="s">
        <v>18</v>
      </c>
      <c r="I34" s="2" t="s">
        <v>22</v>
      </c>
      <c r="J34" s="2">
        <v>7</v>
      </c>
      <c r="K34" s="30" t="s">
        <v>628</v>
      </c>
      <c r="L34" s="2" t="s">
        <v>180</v>
      </c>
      <c r="M34" s="19">
        <v>5519043</v>
      </c>
    </row>
    <row r="35" spans="1:13" x14ac:dyDescent="0.35">
      <c r="A35" s="2">
        <v>20179</v>
      </c>
      <c r="B35" s="16" t="s">
        <v>382</v>
      </c>
      <c r="C35" s="16" t="s">
        <v>92</v>
      </c>
      <c r="D35" s="16" t="s">
        <v>93</v>
      </c>
      <c r="E35" s="2">
        <v>19700514</v>
      </c>
      <c r="F35" s="2" t="s">
        <v>3</v>
      </c>
      <c r="G35" s="2" t="s">
        <v>17</v>
      </c>
      <c r="H35" s="2" t="s">
        <v>18</v>
      </c>
      <c r="I35" s="2" t="s">
        <v>6</v>
      </c>
      <c r="J35" s="2">
        <v>1</v>
      </c>
      <c r="K35" s="30" t="s">
        <v>7</v>
      </c>
      <c r="L35" s="2" t="s">
        <v>72</v>
      </c>
      <c r="M35" s="19">
        <v>159260</v>
      </c>
    </row>
    <row r="36" spans="1:13" x14ac:dyDescent="0.35">
      <c r="A36" s="2">
        <v>20290</v>
      </c>
      <c r="B36" s="16" t="s">
        <v>76</v>
      </c>
      <c r="C36" s="16" t="s">
        <v>74</v>
      </c>
      <c r="D36" s="16" t="s">
        <v>71</v>
      </c>
      <c r="E36" s="2">
        <v>19701109</v>
      </c>
      <c r="F36" s="2" t="s">
        <v>3</v>
      </c>
      <c r="G36" s="2" t="s">
        <v>17</v>
      </c>
      <c r="H36" s="2" t="s">
        <v>18</v>
      </c>
      <c r="I36" s="2" t="s">
        <v>6</v>
      </c>
      <c r="J36" s="2">
        <v>1</v>
      </c>
      <c r="K36" s="30" t="s">
        <v>7</v>
      </c>
      <c r="L36" s="2" t="s">
        <v>72</v>
      </c>
      <c r="M36" s="19">
        <v>117961</v>
      </c>
    </row>
    <row r="37" spans="1:13" x14ac:dyDescent="0.35">
      <c r="A37" s="2">
        <v>20292</v>
      </c>
      <c r="B37" s="16" t="s">
        <v>130</v>
      </c>
      <c r="C37" s="16" t="s">
        <v>131</v>
      </c>
      <c r="D37" s="16" t="s">
        <v>119</v>
      </c>
      <c r="E37" s="2">
        <v>19701109</v>
      </c>
      <c r="F37" s="2" t="s">
        <v>3</v>
      </c>
      <c r="G37" s="2" t="s">
        <v>17</v>
      </c>
      <c r="H37" s="2" t="s">
        <v>18</v>
      </c>
      <c r="I37" s="2" t="s">
        <v>6</v>
      </c>
      <c r="J37" s="2">
        <v>1</v>
      </c>
      <c r="K37" s="30" t="s">
        <v>7</v>
      </c>
      <c r="L37" s="2" t="s">
        <v>104</v>
      </c>
      <c r="M37" s="19">
        <v>11187</v>
      </c>
    </row>
    <row r="38" spans="1:13" x14ac:dyDescent="0.35">
      <c r="A38" s="2">
        <v>20364</v>
      </c>
      <c r="B38" s="16" t="s">
        <v>98</v>
      </c>
      <c r="C38" s="16" t="s">
        <v>99</v>
      </c>
      <c r="D38" s="16" t="s">
        <v>97</v>
      </c>
      <c r="E38" s="2">
        <v>19710212</v>
      </c>
      <c r="F38" s="2" t="s">
        <v>3</v>
      </c>
      <c r="G38" s="2" t="s">
        <v>17</v>
      </c>
      <c r="H38" s="2" t="s">
        <v>18</v>
      </c>
      <c r="I38" s="2" t="s">
        <v>6</v>
      </c>
      <c r="J38" s="2">
        <v>1</v>
      </c>
      <c r="K38" s="30" t="s">
        <v>7</v>
      </c>
      <c r="L38" s="2" t="s">
        <v>72</v>
      </c>
      <c r="M38" s="19">
        <v>93557</v>
      </c>
    </row>
    <row r="39" spans="1:13" x14ac:dyDescent="0.35">
      <c r="A39" s="2">
        <v>20387</v>
      </c>
      <c r="B39" s="16" t="s">
        <v>280</v>
      </c>
      <c r="C39" s="16" t="s">
        <v>281</v>
      </c>
      <c r="D39" s="16" t="s">
        <v>245</v>
      </c>
      <c r="E39" s="2">
        <v>19710317</v>
      </c>
      <c r="F39" s="2" t="s">
        <v>3</v>
      </c>
      <c r="G39" s="2" t="s">
        <v>25</v>
      </c>
      <c r="H39" s="2" t="s">
        <v>26</v>
      </c>
      <c r="I39" s="2" t="s">
        <v>29</v>
      </c>
      <c r="J39" s="2">
        <v>3</v>
      </c>
      <c r="K39" s="30" t="s">
        <v>30</v>
      </c>
      <c r="L39" s="2" t="s">
        <v>246</v>
      </c>
      <c r="M39" s="19">
        <v>620174</v>
      </c>
    </row>
    <row r="40" spans="1:13" x14ac:dyDescent="0.35">
      <c r="A40" s="2">
        <v>20448</v>
      </c>
      <c r="B40" s="16" t="s">
        <v>258</v>
      </c>
      <c r="C40" s="16" t="s">
        <v>257</v>
      </c>
      <c r="D40" s="16" t="s">
        <v>245</v>
      </c>
      <c r="E40" s="2">
        <v>19710701</v>
      </c>
      <c r="F40" s="2" t="s">
        <v>3</v>
      </c>
      <c r="G40" s="2" t="s">
        <v>17</v>
      </c>
      <c r="H40" s="2" t="s">
        <v>18</v>
      </c>
      <c r="I40" s="2" t="s">
        <v>22</v>
      </c>
      <c r="J40" s="2">
        <v>2</v>
      </c>
      <c r="K40" s="30" t="s">
        <v>23</v>
      </c>
      <c r="L40" s="2" t="s">
        <v>246</v>
      </c>
      <c r="M40" s="19">
        <v>40216</v>
      </c>
    </row>
    <row r="41" spans="1:13" x14ac:dyDescent="0.35">
      <c r="A41" s="2">
        <v>20568</v>
      </c>
      <c r="B41" s="16" t="s">
        <v>56</v>
      </c>
      <c r="C41" s="16" t="s">
        <v>57</v>
      </c>
      <c r="D41" s="16" t="s">
        <v>51</v>
      </c>
      <c r="E41" s="2">
        <v>19711222</v>
      </c>
      <c r="F41" s="2" t="s">
        <v>3</v>
      </c>
      <c r="G41" s="2" t="s">
        <v>17</v>
      </c>
      <c r="H41" s="2" t="s">
        <v>18</v>
      </c>
      <c r="I41" s="2" t="s">
        <v>11</v>
      </c>
      <c r="J41" s="2">
        <v>4</v>
      </c>
      <c r="K41" s="30" t="s">
        <v>58</v>
      </c>
      <c r="L41" s="2" t="s">
        <v>8</v>
      </c>
      <c r="M41" s="19">
        <v>266229</v>
      </c>
    </row>
    <row r="42" spans="1:13" x14ac:dyDescent="0.35">
      <c r="A42" s="2">
        <v>20711</v>
      </c>
      <c r="B42" s="16" t="s">
        <v>362</v>
      </c>
      <c r="C42" s="16" t="s">
        <v>20</v>
      </c>
      <c r="D42" s="16" t="s">
        <v>21</v>
      </c>
      <c r="E42" s="2">
        <v>19720607</v>
      </c>
      <c r="F42" s="2" t="s">
        <v>3</v>
      </c>
      <c r="G42" s="2" t="s">
        <v>11</v>
      </c>
      <c r="H42" s="2" t="s">
        <v>12</v>
      </c>
      <c r="I42" s="2" t="s">
        <v>22</v>
      </c>
      <c r="J42" s="2">
        <v>2</v>
      </c>
      <c r="K42" s="30" t="s">
        <v>23</v>
      </c>
      <c r="L42" s="2" t="s">
        <v>8</v>
      </c>
      <c r="M42" s="19">
        <v>262272</v>
      </c>
    </row>
    <row r="43" spans="1:13" x14ac:dyDescent="0.35">
      <c r="A43" s="2">
        <v>20828</v>
      </c>
      <c r="B43" s="16" t="s">
        <v>351</v>
      </c>
      <c r="C43" s="16" t="s">
        <v>240</v>
      </c>
      <c r="D43" s="16" t="s">
        <v>231</v>
      </c>
      <c r="E43" s="2">
        <v>19721002</v>
      </c>
      <c r="F43" s="2" t="s">
        <v>34</v>
      </c>
      <c r="G43" s="2" t="s">
        <v>17</v>
      </c>
      <c r="H43" s="2" t="s">
        <v>18</v>
      </c>
      <c r="I43" s="2" t="s">
        <v>22</v>
      </c>
      <c r="J43" s="2">
        <v>7</v>
      </c>
      <c r="K43" s="30" t="s">
        <v>628</v>
      </c>
      <c r="L43" s="2" t="s">
        <v>180</v>
      </c>
      <c r="M43" s="19">
        <v>6591027</v>
      </c>
    </row>
    <row r="44" spans="1:13" x14ac:dyDescent="0.35">
      <c r="A44" s="2">
        <v>20845</v>
      </c>
      <c r="B44" s="16" t="s">
        <v>158</v>
      </c>
      <c r="C44" s="16" t="s">
        <v>159</v>
      </c>
      <c r="D44" s="16" t="s">
        <v>140</v>
      </c>
      <c r="E44" s="2">
        <v>19721028</v>
      </c>
      <c r="F44" s="2" t="s">
        <v>3</v>
      </c>
      <c r="G44" s="2" t="s">
        <v>17</v>
      </c>
      <c r="H44" s="2" t="s">
        <v>18</v>
      </c>
      <c r="I44" s="2" t="s">
        <v>29</v>
      </c>
      <c r="J44" s="2">
        <v>3</v>
      </c>
      <c r="K44" s="30" t="s">
        <v>30</v>
      </c>
      <c r="L44" s="2" t="s">
        <v>104</v>
      </c>
      <c r="M44" s="19">
        <v>322527</v>
      </c>
    </row>
    <row r="45" spans="1:13" x14ac:dyDescent="0.35">
      <c r="A45" s="2">
        <v>20856</v>
      </c>
      <c r="B45" s="16" t="s">
        <v>105</v>
      </c>
      <c r="C45" s="16" t="s">
        <v>106</v>
      </c>
      <c r="D45" s="16" t="s">
        <v>107</v>
      </c>
      <c r="E45" s="2">
        <v>19721116</v>
      </c>
      <c r="F45" s="2" t="s">
        <v>3</v>
      </c>
      <c r="G45" s="2" t="s">
        <v>17</v>
      </c>
      <c r="H45" s="2" t="s">
        <v>18</v>
      </c>
      <c r="I45" s="2" t="s">
        <v>6</v>
      </c>
      <c r="J45" s="2">
        <v>1</v>
      </c>
      <c r="K45" s="30" t="s">
        <v>7</v>
      </c>
      <c r="L45" s="2" t="s">
        <v>104</v>
      </c>
      <c r="M45" s="19">
        <v>423239</v>
      </c>
    </row>
    <row r="46" spans="1:13" x14ac:dyDescent="0.35">
      <c r="A46" s="2">
        <v>20884</v>
      </c>
      <c r="B46" s="16" t="s">
        <v>290</v>
      </c>
      <c r="C46" s="16" t="s">
        <v>291</v>
      </c>
      <c r="D46" s="16" t="s">
        <v>292</v>
      </c>
      <c r="E46" s="2">
        <v>19721211</v>
      </c>
      <c r="F46" s="2" t="s">
        <v>3</v>
      </c>
      <c r="G46" s="2" t="s">
        <v>17</v>
      </c>
      <c r="H46" s="2" t="s">
        <v>18</v>
      </c>
      <c r="I46" s="2" t="s">
        <v>29</v>
      </c>
      <c r="J46" s="2">
        <v>3</v>
      </c>
      <c r="K46" s="30" t="s">
        <v>30</v>
      </c>
      <c r="L46" s="2" t="s">
        <v>246</v>
      </c>
      <c r="M46" s="19">
        <v>939983</v>
      </c>
    </row>
    <row r="47" spans="1:13" x14ac:dyDescent="0.35">
      <c r="A47" s="2">
        <v>21090</v>
      </c>
      <c r="B47" s="16" t="s">
        <v>120</v>
      </c>
      <c r="C47" s="16" t="s">
        <v>121</v>
      </c>
      <c r="D47" s="16" t="s">
        <v>119</v>
      </c>
      <c r="E47" s="2">
        <v>19730521</v>
      </c>
      <c r="F47" s="2" t="s">
        <v>3</v>
      </c>
      <c r="G47" s="2" t="s">
        <v>17</v>
      </c>
      <c r="H47" s="2" t="s">
        <v>18</v>
      </c>
      <c r="I47" s="2" t="s">
        <v>11</v>
      </c>
      <c r="J47" s="2">
        <v>4</v>
      </c>
      <c r="K47" s="30" t="s">
        <v>58</v>
      </c>
      <c r="L47" s="2" t="s">
        <v>104</v>
      </c>
      <c r="M47" s="19">
        <v>60251</v>
      </c>
    </row>
    <row r="48" spans="1:13" x14ac:dyDescent="0.35">
      <c r="A48" s="2">
        <v>21111</v>
      </c>
      <c r="B48" s="16" t="s">
        <v>202</v>
      </c>
      <c r="C48" s="16" t="s">
        <v>203</v>
      </c>
      <c r="D48" s="16" t="s">
        <v>199</v>
      </c>
      <c r="E48" s="2">
        <v>19730611</v>
      </c>
      <c r="F48" s="2" t="s">
        <v>3</v>
      </c>
      <c r="G48" s="2" t="s">
        <v>11</v>
      </c>
      <c r="H48" s="2" t="s">
        <v>12</v>
      </c>
      <c r="I48" s="2" t="s">
        <v>6</v>
      </c>
      <c r="J48" s="2">
        <v>1</v>
      </c>
      <c r="K48" s="30" t="s">
        <v>7</v>
      </c>
      <c r="L48" s="2" t="s">
        <v>180</v>
      </c>
      <c r="M48" s="19">
        <v>466102</v>
      </c>
    </row>
    <row r="49" spans="1:13" x14ac:dyDescent="0.35">
      <c r="A49" s="2">
        <v>21220</v>
      </c>
      <c r="B49" s="16" t="s">
        <v>363</v>
      </c>
      <c r="C49" s="16" t="s">
        <v>20</v>
      </c>
      <c r="D49" s="16" t="s">
        <v>21</v>
      </c>
      <c r="E49" s="2">
        <v>19730912</v>
      </c>
      <c r="F49" s="2" t="s">
        <v>3</v>
      </c>
      <c r="G49" s="2" t="s">
        <v>17</v>
      </c>
      <c r="H49" s="2" t="s">
        <v>18</v>
      </c>
      <c r="I49" s="2" t="s">
        <v>22</v>
      </c>
      <c r="J49" s="2">
        <v>7</v>
      </c>
      <c r="K49" s="30" t="s">
        <v>628</v>
      </c>
      <c r="L49" s="2" t="s">
        <v>8</v>
      </c>
      <c r="M49" s="19">
        <v>549715</v>
      </c>
    </row>
    <row r="50" spans="1:13" x14ac:dyDescent="0.35">
      <c r="A50" s="2">
        <v>21265</v>
      </c>
      <c r="B50" s="16" t="s">
        <v>361</v>
      </c>
      <c r="C50" s="16" t="s">
        <v>360</v>
      </c>
      <c r="D50" s="16" t="s">
        <v>21</v>
      </c>
      <c r="E50" s="2">
        <v>19731012</v>
      </c>
      <c r="F50" s="2" t="s">
        <v>34</v>
      </c>
      <c r="G50" s="2" t="s">
        <v>17</v>
      </c>
      <c r="H50" s="2" t="s">
        <v>18</v>
      </c>
      <c r="I50" s="2" t="s">
        <v>22</v>
      </c>
      <c r="J50" s="2">
        <v>2</v>
      </c>
      <c r="K50" s="30" t="s">
        <v>23</v>
      </c>
      <c r="L50" s="2" t="s">
        <v>8</v>
      </c>
      <c r="M50" s="19">
        <v>975343</v>
      </c>
    </row>
    <row r="51" spans="1:13" x14ac:dyDescent="0.35">
      <c r="A51" s="2">
        <v>21578</v>
      </c>
      <c r="B51" s="16" t="s">
        <v>19</v>
      </c>
      <c r="C51" s="16" t="s">
        <v>20</v>
      </c>
      <c r="D51" s="16" t="s">
        <v>21</v>
      </c>
      <c r="E51" s="2">
        <v>19740510</v>
      </c>
      <c r="F51" s="2" t="s">
        <v>3</v>
      </c>
      <c r="G51" s="2" t="s">
        <v>11</v>
      </c>
      <c r="H51" s="2" t="s">
        <v>12</v>
      </c>
      <c r="I51" s="2" t="s">
        <v>22</v>
      </c>
      <c r="J51" s="2">
        <v>2</v>
      </c>
      <c r="K51" s="30" t="s">
        <v>23</v>
      </c>
      <c r="L51" s="2" t="s">
        <v>8</v>
      </c>
      <c r="M51" s="19">
        <v>250166</v>
      </c>
    </row>
    <row r="52" spans="1:13" x14ac:dyDescent="0.35">
      <c r="A52" s="2">
        <v>22229</v>
      </c>
      <c r="B52" s="16" t="s">
        <v>9</v>
      </c>
      <c r="C52" s="16" t="s">
        <v>10</v>
      </c>
      <c r="D52" s="16" t="s">
        <v>2</v>
      </c>
      <c r="E52" s="2">
        <v>19760219</v>
      </c>
      <c r="F52" s="2" t="s">
        <v>3</v>
      </c>
      <c r="G52" s="2" t="s">
        <v>11</v>
      </c>
      <c r="H52" s="2" t="s">
        <v>12</v>
      </c>
      <c r="I52" s="2" t="s">
        <v>6</v>
      </c>
      <c r="J52" s="2">
        <v>1</v>
      </c>
      <c r="K52" s="30" t="s">
        <v>7</v>
      </c>
      <c r="L52" s="2" t="s">
        <v>8</v>
      </c>
      <c r="M52" s="19">
        <v>70108</v>
      </c>
    </row>
    <row r="53" spans="1:13" x14ac:dyDescent="0.35">
      <c r="A53" s="2">
        <v>22476</v>
      </c>
      <c r="B53" s="16" t="s">
        <v>477</v>
      </c>
      <c r="C53" s="16" t="s">
        <v>74</v>
      </c>
      <c r="D53" s="16" t="s">
        <v>71</v>
      </c>
      <c r="E53" s="2">
        <v>19770620</v>
      </c>
      <c r="F53" s="2" t="s">
        <v>3</v>
      </c>
      <c r="G53" s="2" t="s">
        <v>17</v>
      </c>
      <c r="H53" s="2" t="s">
        <v>18</v>
      </c>
      <c r="I53" s="2" t="s">
        <v>6</v>
      </c>
      <c r="J53" s="2">
        <v>1</v>
      </c>
      <c r="K53" s="30" t="s">
        <v>7</v>
      </c>
      <c r="L53" s="2" t="s">
        <v>72</v>
      </c>
      <c r="M53" s="19">
        <v>71694</v>
      </c>
    </row>
    <row r="54" spans="1:13" x14ac:dyDescent="0.35">
      <c r="A54" s="2">
        <v>22657</v>
      </c>
      <c r="B54" s="16" t="s">
        <v>156</v>
      </c>
      <c r="C54" s="16" t="s">
        <v>157</v>
      </c>
      <c r="D54" s="16" t="s">
        <v>140</v>
      </c>
      <c r="E54" s="2">
        <v>19780515</v>
      </c>
      <c r="F54" s="2" t="s">
        <v>3</v>
      </c>
      <c r="G54" s="2" t="s">
        <v>17</v>
      </c>
      <c r="H54" s="2" t="s">
        <v>18</v>
      </c>
      <c r="I54" s="2" t="s">
        <v>22</v>
      </c>
      <c r="J54" s="2">
        <v>2</v>
      </c>
      <c r="K54" s="30" t="s">
        <v>23</v>
      </c>
      <c r="L54" s="2" t="s">
        <v>104</v>
      </c>
      <c r="M54" s="19">
        <v>68739</v>
      </c>
    </row>
    <row r="55" spans="1:13" x14ac:dyDescent="0.35">
      <c r="A55" s="2">
        <v>22946</v>
      </c>
      <c r="B55" s="16" t="s">
        <v>352</v>
      </c>
      <c r="C55" s="16" t="s">
        <v>240</v>
      </c>
      <c r="D55" s="16" t="s">
        <v>231</v>
      </c>
      <c r="E55" s="2">
        <v>19790907</v>
      </c>
      <c r="F55" s="2" t="s">
        <v>3</v>
      </c>
      <c r="G55" s="2" t="s">
        <v>17</v>
      </c>
      <c r="H55" s="2" t="s">
        <v>18</v>
      </c>
      <c r="I55" s="2" t="s">
        <v>22</v>
      </c>
      <c r="J55" s="2">
        <v>7</v>
      </c>
      <c r="K55" s="30" t="s">
        <v>628</v>
      </c>
      <c r="L55" s="2" t="s">
        <v>180</v>
      </c>
      <c r="M55" s="19">
        <v>1775127</v>
      </c>
    </row>
    <row r="56" spans="1:13" x14ac:dyDescent="0.35">
      <c r="A56" s="2">
        <v>23086</v>
      </c>
      <c r="B56" s="16" t="s">
        <v>485</v>
      </c>
      <c r="C56" s="16" t="s">
        <v>337</v>
      </c>
      <c r="D56" s="16" t="s">
        <v>245</v>
      </c>
      <c r="E56" s="2">
        <v>19800212</v>
      </c>
      <c r="F56" s="2" t="s">
        <v>3</v>
      </c>
      <c r="G56" s="2" t="s">
        <v>11</v>
      </c>
      <c r="H56" s="2" t="s">
        <v>12</v>
      </c>
      <c r="I56" s="2" t="s">
        <v>29</v>
      </c>
      <c r="J56" s="2">
        <v>3</v>
      </c>
      <c r="K56" s="30" t="s">
        <v>30</v>
      </c>
      <c r="L56" s="2" t="s">
        <v>246</v>
      </c>
      <c r="M56" s="19">
        <v>154350</v>
      </c>
    </row>
    <row r="57" spans="1:13" x14ac:dyDescent="0.35">
      <c r="A57" s="2">
        <v>23373</v>
      </c>
      <c r="B57" s="16" t="s">
        <v>214</v>
      </c>
      <c r="C57" s="16" t="s">
        <v>213</v>
      </c>
      <c r="D57" s="16" t="s">
        <v>206</v>
      </c>
      <c r="E57" s="2">
        <v>19810409</v>
      </c>
      <c r="F57" s="2" t="s">
        <v>3</v>
      </c>
      <c r="G57" s="2" t="s">
        <v>17</v>
      </c>
      <c r="H57" s="2" t="s">
        <v>18</v>
      </c>
      <c r="I57" s="2" t="s">
        <v>29</v>
      </c>
      <c r="J57" s="2">
        <v>3</v>
      </c>
      <c r="K57" s="30" t="s">
        <v>30</v>
      </c>
      <c r="L57" s="2" t="s">
        <v>180</v>
      </c>
      <c r="M57" s="19">
        <v>105727</v>
      </c>
    </row>
    <row r="58" spans="1:13" x14ac:dyDescent="0.35">
      <c r="A58" s="2">
        <v>23749</v>
      </c>
      <c r="B58" s="16" t="s">
        <v>282</v>
      </c>
      <c r="C58" s="16" t="s">
        <v>281</v>
      </c>
      <c r="D58" s="16" t="s">
        <v>245</v>
      </c>
      <c r="E58" s="2">
        <v>19820216</v>
      </c>
      <c r="F58" s="2" t="s">
        <v>3</v>
      </c>
      <c r="G58" s="2" t="s">
        <v>11</v>
      </c>
      <c r="H58" s="2" t="s">
        <v>12</v>
      </c>
      <c r="I58" s="2" t="s">
        <v>29</v>
      </c>
      <c r="J58" s="2">
        <v>3</v>
      </c>
      <c r="K58" s="30" t="s">
        <v>30</v>
      </c>
      <c r="L58" s="2" t="s">
        <v>246</v>
      </c>
      <c r="M58" s="19">
        <v>175255</v>
      </c>
    </row>
    <row r="59" spans="1:13" x14ac:dyDescent="0.35">
      <c r="A59" s="2">
        <v>23772</v>
      </c>
      <c r="B59" s="16" t="s">
        <v>152</v>
      </c>
      <c r="C59" s="16" t="s">
        <v>151</v>
      </c>
      <c r="D59" s="16" t="s">
        <v>140</v>
      </c>
      <c r="E59" s="2">
        <v>19820331</v>
      </c>
      <c r="F59" s="2" t="s">
        <v>34</v>
      </c>
      <c r="G59" s="2" t="s">
        <v>17</v>
      </c>
      <c r="H59" s="2" t="s">
        <v>18</v>
      </c>
      <c r="I59" s="2" t="s">
        <v>22</v>
      </c>
      <c r="J59" s="2">
        <v>2</v>
      </c>
      <c r="K59" s="30" t="s">
        <v>23</v>
      </c>
      <c r="L59" s="2" t="s">
        <v>104</v>
      </c>
      <c r="M59" s="19">
        <v>471690</v>
      </c>
    </row>
    <row r="60" spans="1:13" x14ac:dyDescent="0.35">
      <c r="A60" s="2">
        <v>23805</v>
      </c>
      <c r="B60" s="16" t="s">
        <v>386</v>
      </c>
      <c r="C60" s="16" t="s">
        <v>251</v>
      </c>
      <c r="D60" s="16" t="s">
        <v>245</v>
      </c>
      <c r="E60" s="2">
        <v>19820511</v>
      </c>
      <c r="F60" s="2" t="s">
        <v>3</v>
      </c>
      <c r="G60" s="2" t="s">
        <v>17</v>
      </c>
      <c r="H60" s="2" t="s">
        <v>18</v>
      </c>
      <c r="I60" s="2" t="s">
        <v>29</v>
      </c>
      <c r="J60" s="2">
        <v>3</v>
      </c>
      <c r="K60" s="30" t="s">
        <v>30</v>
      </c>
      <c r="L60" s="2" t="s">
        <v>246</v>
      </c>
      <c r="M60" s="19">
        <v>164814</v>
      </c>
    </row>
    <row r="61" spans="1:13" x14ac:dyDescent="0.35">
      <c r="A61" s="2">
        <v>23876</v>
      </c>
      <c r="B61" s="16" t="s">
        <v>424</v>
      </c>
      <c r="C61" s="16" t="s">
        <v>271</v>
      </c>
      <c r="D61" s="16" t="s">
        <v>245</v>
      </c>
      <c r="E61" s="2">
        <v>19820701</v>
      </c>
      <c r="F61" s="2" t="s">
        <v>3</v>
      </c>
      <c r="G61" s="2" t="s">
        <v>17</v>
      </c>
      <c r="H61" s="2" t="s">
        <v>18</v>
      </c>
      <c r="I61" s="2" t="s">
        <v>29</v>
      </c>
      <c r="J61" s="2">
        <v>3</v>
      </c>
      <c r="K61" s="30" t="s">
        <v>30</v>
      </c>
      <c r="L61" s="2" t="s">
        <v>246</v>
      </c>
      <c r="M61" s="19">
        <v>268891</v>
      </c>
    </row>
    <row r="62" spans="1:13" x14ac:dyDescent="0.35">
      <c r="A62" s="2">
        <v>23966</v>
      </c>
      <c r="B62" s="16" t="s">
        <v>322</v>
      </c>
      <c r="C62" s="16" t="s">
        <v>185</v>
      </c>
      <c r="D62" s="16" t="s">
        <v>186</v>
      </c>
      <c r="E62" s="2">
        <v>19820802</v>
      </c>
      <c r="F62" s="2" t="s">
        <v>3</v>
      </c>
      <c r="G62" s="2" t="s">
        <v>17</v>
      </c>
      <c r="H62" s="2" t="s">
        <v>18</v>
      </c>
      <c r="I62" s="2" t="s">
        <v>6</v>
      </c>
      <c r="J62" s="2">
        <v>1</v>
      </c>
      <c r="K62" s="30" t="s">
        <v>7</v>
      </c>
      <c r="L62" s="2" t="s">
        <v>180</v>
      </c>
      <c r="M62" s="19">
        <v>536526</v>
      </c>
    </row>
    <row r="63" spans="1:13" x14ac:dyDescent="0.35">
      <c r="A63" s="2">
        <v>24015</v>
      </c>
      <c r="B63" s="16" t="s">
        <v>189</v>
      </c>
      <c r="C63" s="16" t="s">
        <v>190</v>
      </c>
      <c r="D63" s="16" t="s">
        <v>191</v>
      </c>
      <c r="E63" s="2">
        <v>19820913</v>
      </c>
      <c r="F63" s="2" t="s">
        <v>3</v>
      </c>
      <c r="G63" s="2" t="s">
        <v>17</v>
      </c>
      <c r="H63" s="2" t="s">
        <v>18</v>
      </c>
      <c r="I63" s="2" t="s">
        <v>6</v>
      </c>
      <c r="J63" s="2">
        <v>6</v>
      </c>
      <c r="K63" s="30" t="s">
        <v>627</v>
      </c>
      <c r="L63" s="2" t="s">
        <v>180</v>
      </c>
      <c r="M63" s="19">
        <v>304555</v>
      </c>
    </row>
    <row r="64" spans="1:13" x14ac:dyDescent="0.35">
      <c r="A64" s="2">
        <v>24080</v>
      </c>
      <c r="B64" s="16" t="s">
        <v>243</v>
      </c>
      <c r="C64" s="16" t="s">
        <v>390</v>
      </c>
      <c r="D64" s="16" t="s">
        <v>245</v>
      </c>
      <c r="E64" s="2">
        <v>19821101</v>
      </c>
      <c r="F64" s="2" t="s">
        <v>3</v>
      </c>
      <c r="G64" s="2" t="s">
        <v>11</v>
      </c>
      <c r="H64" s="2" t="s">
        <v>12</v>
      </c>
      <c r="I64" s="2" t="s">
        <v>11</v>
      </c>
      <c r="J64" s="2">
        <v>4</v>
      </c>
      <c r="K64" s="30" t="s">
        <v>58</v>
      </c>
      <c r="L64" s="2" t="s">
        <v>246</v>
      </c>
      <c r="M64" s="19">
        <v>103559</v>
      </c>
    </row>
    <row r="65" spans="1:13" x14ac:dyDescent="0.35">
      <c r="A65" s="2">
        <v>24156</v>
      </c>
      <c r="B65" s="16" t="s">
        <v>364</v>
      </c>
      <c r="C65" s="16" t="s">
        <v>20</v>
      </c>
      <c r="D65" s="16" t="s">
        <v>21</v>
      </c>
      <c r="E65" s="2">
        <v>19821209</v>
      </c>
      <c r="F65" s="2" t="s">
        <v>3</v>
      </c>
      <c r="G65" s="2" t="s">
        <v>17</v>
      </c>
      <c r="H65" s="2" t="s">
        <v>18</v>
      </c>
      <c r="I65" s="2" t="s">
        <v>22</v>
      </c>
      <c r="J65" s="2">
        <v>2</v>
      </c>
      <c r="K65" s="30" t="s">
        <v>23</v>
      </c>
      <c r="L65" s="2" t="s">
        <v>8</v>
      </c>
      <c r="M65" s="19">
        <v>3931744</v>
      </c>
    </row>
    <row r="66" spans="1:13" x14ac:dyDescent="0.35">
      <c r="A66" s="2">
        <v>24170</v>
      </c>
      <c r="B66" s="16" t="s">
        <v>494</v>
      </c>
      <c r="C66" s="16" t="s">
        <v>257</v>
      </c>
      <c r="D66" s="16" t="s">
        <v>245</v>
      </c>
      <c r="E66" s="2">
        <v>19821215</v>
      </c>
      <c r="F66" s="2" t="s">
        <v>34</v>
      </c>
      <c r="G66" s="2" t="s">
        <v>25</v>
      </c>
      <c r="H66" s="2" t="s">
        <v>26</v>
      </c>
      <c r="I66" s="2" t="s">
        <v>29</v>
      </c>
      <c r="J66" s="2">
        <v>8</v>
      </c>
      <c r="K66" s="30" t="s">
        <v>629</v>
      </c>
      <c r="L66" s="2" t="s">
        <v>246</v>
      </c>
      <c r="M66" s="19">
        <v>3155992</v>
      </c>
    </row>
    <row r="67" spans="1:13" x14ac:dyDescent="0.35">
      <c r="A67" s="2">
        <v>24347</v>
      </c>
      <c r="B67" s="16" t="s">
        <v>319</v>
      </c>
      <c r="C67" s="16" t="s">
        <v>320</v>
      </c>
      <c r="D67" s="16" t="s">
        <v>140</v>
      </c>
      <c r="E67" s="2">
        <v>19830124</v>
      </c>
      <c r="F67" s="2" t="s">
        <v>3</v>
      </c>
      <c r="G67" s="2" t="s">
        <v>11</v>
      </c>
      <c r="H67" s="2" t="s">
        <v>12</v>
      </c>
      <c r="I67" s="2" t="s">
        <v>22</v>
      </c>
      <c r="J67" s="2">
        <v>2</v>
      </c>
      <c r="K67" s="30" t="s">
        <v>23</v>
      </c>
      <c r="L67" s="2" t="s">
        <v>104</v>
      </c>
      <c r="M67" s="19">
        <v>1855776</v>
      </c>
    </row>
    <row r="68" spans="1:13" x14ac:dyDescent="0.35">
      <c r="A68" s="2">
        <v>24823</v>
      </c>
      <c r="B68" s="16" t="s">
        <v>365</v>
      </c>
      <c r="C68" s="16" t="s">
        <v>20</v>
      </c>
      <c r="D68" s="16" t="s">
        <v>21</v>
      </c>
      <c r="E68" s="2">
        <v>19831130</v>
      </c>
      <c r="F68" s="2" t="s">
        <v>3</v>
      </c>
      <c r="G68" s="2" t="s">
        <v>17</v>
      </c>
      <c r="H68" s="2" t="s">
        <v>18</v>
      </c>
      <c r="I68" s="2" t="s">
        <v>22</v>
      </c>
      <c r="J68" s="2">
        <v>7</v>
      </c>
      <c r="K68" s="30" t="s">
        <v>628</v>
      </c>
      <c r="L68" s="2" t="s">
        <v>8</v>
      </c>
      <c r="M68" s="19">
        <v>493706</v>
      </c>
    </row>
    <row r="69" spans="1:13" x14ac:dyDescent="0.35">
      <c r="A69" s="2">
        <v>24961</v>
      </c>
      <c r="B69" s="16" t="s">
        <v>138</v>
      </c>
      <c r="C69" s="16" t="s">
        <v>160</v>
      </c>
      <c r="D69" s="16" t="s">
        <v>140</v>
      </c>
      <c r="E69" s="2">
        <v>19840206</v>
      </c>
      <c r="F69" s="2" t="s">
        <v>34</v>
      </c>
      <c r="G69" s="2" t="s">
        <v>17</v>
      </c>
      <c r="H69" s="2" t="s">
        <v>18</v>
      </c>
      <c r="I69" s="2" t="s">
        <v>22</v>
      </c>
      <c r="J69" s="2">
        <v>2</v>
      </c>
      <c r="K69" s="30" t="s">
        <v>23</v>
      </c>
      <c r="L69" s="2" t="s">
        <v>104</v>
      </c>
      <c r="M69" s="19">
        <v>454435</v>
      </c>
    </row>
    <row r="70" spans="1:13" x14ac:dyDescent="0.35">
      <c r="A70" s="2">
        <v>25158</v>
      </c>
      <c r="B70" s="16" t="s">
        <v>299</v>
      </c>
      <c r="C70" s="16" t="s">
        <v>296</v>
      </c>
      <c r="D70" s="16" t="s">
        <v>297</v>
      </c>
      <c r="E70" s="2">
        <v>19520514</v>
      </c>
      <c r="F70" s="2" t="s">
        <v>34</v>
      </c>
      <c r="G70" s="2" t="s">
        <v>17</v>
      </c>
      <c r="H70" s="2" t="s">
        <v>18</v>
      </c>
      <c r="I70" s="2" t="s">
        <v>29</v>
      </c>
      <c r="J70" s="2">
        <v>3</v>
      </c>
      <c r="K70" s="30" t="s">
        <v>30</v>
      </c>
      <c r="L70" s="2" t="s">
        <v>246</v>
      </c>
      <c r="M70" s="19">
        <v>653095</v>
      </c>
    </row>
    <row r="71" spans="1:13" x14ac:dyDescent="0.35">
      <c r="A71" s="2">
        <v>25330</v>
      </c>
      <c r="B71" s="16" t="s">
        <v>141</v>
      </c>
      <c r="C71" s="16" t="s">
        <v>142</v>
      </c>
      <c r="D71" s="16" t="s">
        <v>140</v>
      </c>
      <c r="E71" s="2">
        <v>19840820</v>
      </c>
      <c r="F71" s="2" t="s">
        <v>34</v>
      </c>
      <c r="G71" s="2" t="s">
        <v>17</v>
      </c>
      <c r="H71" s="2" t="s">
        <v>18</v>
      </c>
      <c r="I71" s="2" t="s">
        <v>29</v>
      </c>
      <c r="J71" s="2">
        <v>3</v>
      </c>
      <c r="K71" s="30" t="s">
        <v>30</v>
      </c>
      <c r="L71" s="2" t="s">
        <v>104</v>
      </c>
      <c r="M71" s="19">
        <v>2479574</v>
      </c>
    </row>
    <row r="72" spans="1:13" x14ac:dyDescent="0.35">
      <c r="A72" s="2">
        <v>25580</v>
      </c>
      <c r="B72" s="16" t="s">
        <v>24</v>
      </c>
      <c r="C72" s="16" t="s">
        <v>20</v>
      </c>
      <c r="D72" s="16" t="s">
        <v>21</v>
      </c>
      <c r="E72" s="2">
        <v>19840824</v>
      </c>
      <c r="F72" s="2" t="s">
        <v>3</v>
      </c>
      <c r="G72" s="2" t="s">
        <v>25</v>
      </c>
      <c r="H72" s="2" t="s">
        <v>26</v>
      </c>
      <c r="I72" s="2" t="s">
        <v>22</v>
      </c>
      <c r="J72" s="2">
        <v>7</v>
      </c>
      <c r="K72" s="30" t="s">
        <v>628</v>
      </c>
      <c r="L72" s="2" t="s">
        <v>8</v>
      </c>
      <c r="M72" s="19">
        <v>538518</v>
      </c>
    </row>
    <row r="73" spans="1:13" x14ac:dyDescent="0.35">
      <c r="A73" s="2">
        <v>25679</v>
      </c>
      <c r="B73" s="16" t="s">
        <v>138</v>
      </c>
      <c r="C73" s="16" t="s">
        <v>139</v>
      </c>
      <c r="D73" s="16" t="s">
        <v>140</v>
      </c>
      <c r="E73" s="2">
        <v>19841009</v>
      </c>
      <c r="F73" s="2" t="s">
        <v>34</v>
      </c>
      <c r="G73" s="2" t="s">
        <v>17</v>
      </c>
      <c r="H73" s="2" t="s">
        <v>18</v>
      </c>
      <c r="I73" s="2" t="s">
        <v>22</v>
      </c>
      <c r="J73" s="2">
        <v>2</v>
      </c>
      <c r="K73" s="30" t="s">
        <v>23</v>
      </c>
      <c r="L73" s="2" t="s">
        <v>104</v>
      </c>
      <c r="M73" s="19">
        <v>828266</v>
      </c>
    </row>
    <row r="74" spans="1:13" x14ac:dyDescent="0.35">
      <c r="A74" s="2">
        <v>25738</v>
      </c>
      <c r="B74" s="16" t="s">
        <v>128</v>
      </c>
      <c r="C74" s="16" t="s">
        <v>129</v>
      </c>
      <c r="D74" s="16" t="s">
        <v>119</v>
      </c>
      <c r="E74" s="2">
        <v>19841029</v>
      </c>
      <c r="F74" s="2" t="s">
        <v>3</v>
      </c>
      <c r="G74" s="2" t="s">
        <v>11</v>
      </c>
      <c r="H74" s="2" t="s">
        <v>12</v>
      </c>
      <c r="I74" s="2" t="s">
        <v>11</v>
      </c>
      <c r="J74" s="2">
        <v>4</v>
      </c>
      <c r="K74" s="30" t="s">
        <v>58</v>
      </c>
      <c r="L74" s="2" t="s">
        <v>104</v>
      </c>
      <c r="M74" s="19">
        <v>197353</v>
      </c>
    </row>
    <row r="75" spans="1:13" x14ac:dyDescent="0.35">
      <c r="A75" s="2">
        <v>25745</v>
      </c>
      <c r="B75" s="16" t="s">
        <v>482</v>
      </c>
      <c r="C75" s="16" t="s">
        <v>211</v>
      </c>
      <c r="D75" s="16" t="s">
        <v>206</v>
      </c>
      <c r="E75" s="2">
        <v>19841109</v>
      </c>
      <c r="F75" s="2" t="s">
        <v>3</v>
      </c>
      <c r="G75" s="2" t="s">
        <v>11</v>
      </c>
      <c r="H75" s="2" t="s">
        <v>12</v>
      </c>
      <c r="I75" s="2" t="s">
        <v>29</v>
      </c>
      <c r="J75" s="2">
        <v>3</v>
      </c>
      <c r="K75" s="30" t="s">
        <v>30</v>
      </c>
      <c r="L75" s="2" t="s">
        <v>180</v>
      </c>
      <c r="M75" s="19">
        <v>433905</v>
      </c>
    </row>
    <row r="76" spans="1:13" x14ac:dyDescent="0.35">
      <c r="A76" s="2">
        <v>25749</v>
      </c>
      <c r="B76" s="16" t="s">
        <v>215</v>
      </c>
      <c r="C76" s="16" t="s">
        <v>213</v>
      </c>
      <c r="D76" s="16" t="s">
        <v>206</v>
      </c>
      <c r="E76" s="2">
        <v>19841126</v>
      </c>
      <c r="F76" s="2" t="s">
        <v>3</v>
      </c>
      <c r="G76" s="2" t="s">
        <v>11</v>
      </c>
      <c r="H76" s="2" t="s">
        <v>12</v>
      </c>
      <c r="I76" s="2" t="s">
        <v>29</v>
      </c>
      <c r="J76" s="2">
        <v>3</v>
      </c>
      <c r="K76" s="30" t="s">
        <v>30</v>
      </c>
      <c r="L76" s="2" t="s">
        <v>180</v>
      </c>
      <c r="M76" s="19">
        <v>185742</v>
      </c>
    </row>
    <row r="77" spans="1:13" x14ac:dyDescent="0.35">
      <c r="A77" s="2">
        <v>25869</v>
      </c>
      <c r="B77" s="16" t="s">
        <v>270</v>
      </c>
      <c r="C77" s="16" t="s">
        <v>271</v>
      </c>
      <c r="D77" s="16" t="s">
        <v>245</v>
      </c>
      <c r="E77" s="2">
        <v>19830901</v>
      </c>
      <c r="F77" s="2" t="s">
        <v>3</v>
      </c>
      <c r="G77" s="2" t="s">
        <v>17</v>
      </c>
      <c r="H77" s="2" t="s">
        <v>18</v>
      </c>
      <c r="I77" s="2" t="s">
        <v>29</v>
      </c>
      <c r="J77" s="2">
        <v>3</v>
      </c>
      <c r="K77" s="30" t="s">
        <v>30</v>
      </c>
      <c r="L77" s="2" t="s">
        <v>246</v>
      </c>
      <c r="M77" s="19">
        <v>154621</v>
      </c>
    </row>
    <row r="78" spans="1:13" x14ac:dyDescent="0.35">
      <c r="A78" s="2">
        <v>26223</v>
      </c>
      <c r="B78" s="16" t="s">
        <v>408</v>
      </c>
      <c r="C78" s="16" t="s">
        <v>144</v>
      </c>
      <c r="D78" s="16" t="s">
        <v>140</v>
      </c>
      <c r="E78" s="2">
        <v>19850503</v>
      </c>
      <c r="F78" s="2" t="s">
        <v>3</v>
      </c>
      <c r="G78" s="2" t="s">
        <v>11</v>
      </c>
      <c r="H78" s="2" t="s">
        <v>12</v>
      </c>
      <c r="I78" s="2" t="s">
        <v>29</v>
      </c>
      <c r="J78" s="2">
        <v>3</v>
      </c>
      <c r="K78" s="30" t="s">
        <v>30</v>
      </c>
      <c r="L78" s="2" t="s">
        <v>104</v>
      </c>
      <c r="M78" s="19">
        <v>507348</v>
      </c>
    </row>
    <row r="79" spans="1:13" x14ac:dyDescent="0.35">
      <c r="A79" s="2">
        <v>26351</v>
      </c>
      <c r="B79" s="16" t="s">
        <v>146</v>
      </c>
      <c r="C79" s="16" t="s">
        <v>144</v>
      </c>
      <c r="D79" s="16" t="s">
        <v>140</v>
      </c>
      <c r="E79" s="2">
        <v>19850801</v>
      </c>
      <c r="F79" s="2" t="s">
        <v>3</v>
      </c>
      <c r="G79" s="2" t="s">
        <v>11</v>
      </c>
      <c r="H79" s="2" t="s">
        <v>12</v>
      </c>
      <c r="I79" s="2" t="s">
        <v>6</v>
      </c>
      <c r="J79" s="2">
        <v>1</v>
      </c>
      <c r="K79" s="30" t="s">
        <v>7</v>
      </c>
      <c r="L79" s="2" t="s">
        <v>104</v>
      </c>
      <c r="M79" s="19">
        <v>61652</v>
      </c>
    </row>
    <row r="80" spans="1:13" x14ac:dyDescent="0.35">
      <c r="A80" s="2">
        <v>26363</v>
      </c>
      <c r="B80" s="16" t="s">
        <v>260</v>
      </c>
      <c r="C80" s="16" t="s">
        <v>487</v>
      </c>
      <c r="D80" s="16" t="s">
        <v>245</v>
      </c>
      <c r="E80" s="2">
        <v>19761001</v>
      </c>
      <c r="F80" s="2" t="s">
        <v>34</v>
      </c>
      <c r="G80" s="2" t="s">
        <v>17</v>
      </c>
      <c r="H80" s="2" t="s">
        <v>18</v>
      </c>
      <c r="I80" s="2" t="s">
        <v>22</v>
      </c>
      <c r="J80" s="2">
        <v>2</v>
      </c>
      <c r="K80" s="30" t="s">
        <v>23</v>
      </c>
      <c r="L80" s="2" t="s">
        <v>246</v>
      </c>
      <c r="M80" s="19">
        <v>406516</v>
      </c>
    </row>
    <row r="81" spans="1:13" x14ac:dyDescent="0.35">
      <c r="A81" s="2">
        <v>26610</v>
      </c>
      <c r="B81" s="16" t="s">
        <v>323</v>
      </c>
      <c r="C81" s="16" t="s">
        <v>257</v>
      </c>
      <c r="D81" s="16" t="s">
        <v>245</v>
      </c>
      <c r="E81" s="2">
        <v>19860318</v>
      </c>
      <c r="F81" s="2" t="s">
        <v>34</v>
      </c>
      <c r="G81" s="2" t="s">
        <v>17</v>
      </c>
      <c r="H81" s="2" t="s">
        <v>18</v>
      </c>
      <c r="I81" s="2" t="s">
        <v>29</v>
      </c>
      <c r="J81" s="2">
        <v>3</v>
      </c>
      <c r="K81" s="30" t="s">
        <v>30</v>
      </c>
      <c r="L81" s="2" t="s">
        <v>246</v>
      </c>
      <c r="M81" s="19">
        <v>2190165</v>
      </c>
    </row>
    <row r="82" spans="1:13" x14ac:dyDescent="0.35">
      <c r="A82" s="2">
        <v>26615</v>
      </c>
      <c r="B82" s="16" t="s">
        <v>499</v>
      </c>
      <c r="C82" s="16" t="s">
        <v>277</v>
      </c>
      <c r="D82" s="16" t="s">
        <v>245</v>
      </c>
      <c r="E82" s="2">
        <v>19821209</v>
      </c>
      <c r="F82" s="2" t="s">
        <v>34</v>
      </c>
      <c r="G82" s="2" t="s">
        <v>17</v>
      </c>
      <c r="H82" s="2" t="s">
        <v>18</v>
      </c>
      <c r="I82" s="2" t="s">
        <v>29</v>
      </c>
      <c r="J82" s="2">
        <v>8</v>
      </c>
      <c r="K82" s="30" t="s">
        <v>629</v>
      </c>
      <c r="L82" s="2" t="s">
        <v>246</v>
      </c>
      <c r="M82" s="19">
        <v>164617</v>
      </c>
    </row>
    <row r="83" spans="1:13" x14ac:dyDescent="0.35">
      <c r="A83" s="2">
        <v>26725</v>
      </c>
      <c r="B83" s="16" t="s">
        <v>229</v>
      </c>
      <c r="C83" s="16" t="s">
        <v>360</v>
      </c>
      <c r="D83" s="16" t="s">
        <v>21</v>
      </c>
      <c r="E83" s="2">
        <v>19860724</v>
      </c>
      <c r="F83" s="2" t="s">
        <v>3</v>
      </c>
      <c r="G83" s="2" t="s">
        <v>17</v>
      </c>
      <c r="H83" s="2" t="s">
        <v>18</v>
      </c>
      <c r="I83" s="2" t="s">
        <v>22</v>
      </c>
      <c r="J83" s="2">
        <v>7</v>
      </c>
      <c r="K83" s="30" t="s">
        <v>628</v>
      </c>
      <c r="L83" s="2" t="s">
        <v>8</v>
      </c>
      <c r="M83" s="19">
        <v>97241</v>
      </c>
    </row>
    <row r="84" spans="1:13" x14ac:dyDescent="0.35">
      <c r="A84" s="2">
        <v>26727</v>
      </c>
      <c r="B84" s="16" t="s">
        <v>409</v>
      </c>
      <c r="C84" s="16" t="s">
        <v>410</v>
      </c>
      <c r="D84" s="16" t="s">
        <v>140</v>
      </c>
      <c r="E84" s="2">
        <v>19860708</v>
      </c>
      <c r="F84" s="2" t="s">
        <v>3</v>
      </c>
      <c r="G84" s="2" t="s">
        <v>17</v>
      </c>
      <c r="H84" s="2" t="s">
        <v>18</v>
      </c>
      <c r="I84" s="2" t="s">
        <v>22</v>
      </c>
      <c r="J84" s="2">
        <v>2</v>
      </c>
      <c r="K84" s="30" t="s">
        <v>23</v>
      </c>
      <c r="L84" s="2" t="s">
        <v>104</v>
      </c>
      <c r="M84" s="19">
        <v>84082</v>
      </c>
    </row>
    <row r="85" spans="1:13" x14ac:dyDescent="0.35">
      <c r="A85" s="2">
        <v>26790</v>
      </c>
      <c r="B85" s="16" t="s">
        <v>411</v>
      </c>
      <c r="C85" s="16" t="s">
        <v>335</v>
      </c>
      <c r="D85" s="16" t="s">
        <v>199</v>
      </c>
      <c r="E85" s="2">
        <v>19860916</v>
      </c>
      <c r="F85" s="2" t="s">
        <v>3</v>
      </c>
      <c r="G85" s="2" t="s">
        <v>11</v>
      </c>
      <c r="H85" s="2" t="s">
        <v>12</v>
      </c>
      <c r="I85" s="2" t="s">
        <v>29</v>
      </c>
      <c r="J85" s="2">
        <v>3</v>
      </c>
      <c r="K85" s="30" t="s">
        <v>30</v>
      </c>
      <c r="L85" s="2" t="s">
        <v>180</v>
      </c>
      <c r="M85" s="19">
        <v>392790</v>
      </c>
    </row>
    <row r="86" spans="1:13" x14ac:dyDescent="0.35">
      <c r="A86" s="2">
        <v>26856</v>
      </c>
      <c r="B86" s="16" t="s">
        <v>153</v>
      </c>
      <c r="C86" s="16" t="s">
        <v>151</v>
      </c>
      <c r="D86" s="16" t="s">
        <v>140</v>
      </c>
      <c r="E86" s="2">
        <v>19861210</v>
      </c>
      <c r="F86" s="2" t="s">
        <v>3</v>
      </c>
      <c r="G86" s="2" t="s">
        <v>17</v>
      </c>
      <c r="H86" s="2" t="s">
        <v>18</v>
      </c>
      <c r="I86" s="2" t="s">
        <v>22</v>
      </c>
      <c r="J86" s="2">
        <v>2</v>
      </c>
      <c r="K86" s="30" t="s">
        <v>23</v>
      </c>
      <c r="L86" s="2" t="s">
        <v>104</v>
      </c>
      <c r="M86" s="19">
        <v>908531</v>
      </c>
    </row>
    <row r="87" spans="1:13" x14ac:dyDescent="0.35">
      <c r="A87" s="2">
        <v>26937</v>
      </c>
      <c r="B87" s="16" t="s">
        <v>147</v>
      </c>
      <c r="C87" s="16" t="s">
        <v>144</v>
      </c>
      <c r="D87" s="16" t="s">
        <v>140</v>
      </c>
      <c r="E87" s="2">
        <v>19870415</v>
      </c>
      <c r="F87" s="2" t="s">
        <v>34</v>
      </c>
      <c r="G87" s="2" t="s">
        <v>11</v>
      </c>
      <c r="H87" s="2" t="s">
        <v>12</v>
      </c>
      <c r="I87" s="2" t="s">
        <v>29</v>
      </c>
      <c r="J87" s="2">
        <v>3</v>
      </c>
      <c r="K87" s="30" t="s">
        <v>30</v>
      </c>
      <c r="L87" s="2" t="s">
        <v>104</v>
      </c>
      <c r="M87" s="19">
        <v>1118432</v>
      </c>
    </row>
    <row r="88" spans="1:13" x14ac:dyDescent="0.35">
      <c r="A88" s="2">
        <v>27026</v>
      </c>
      <c r="B88" s="16" t="s">
        <v>301</v>
      </c>
      <c r="C88" s="16" t="s">
        <v>102</v>
      </c>
      <c r="D88" s="16" t="s">
        <v>103</v>
      </c>
      <c r="E88" s="2">
        <v>19870727</v>
      </c>
      <c r="F88" s="2" t="s">
        <v>3</v>
      </c>
      <c r="G88" s="2" t="s">
        <v>11</v>
      </c>
      <c r="H88" s="2" t="s">
        <v>12</v>
      </c>
      <c r="I88" s="2" t="s">
        <v>11</v>
      </c>
      <c r="J88" s="2">
        <v>4</v>
      </c>
      <c r="K88" s="30" t="s">
        <v>58</v>
      </c>
      <c r="L88" s="2" t="s">
        <v>104</v>
      </c>
      <c r="M88" s="19">
        <v>99068</v>
      </c>
    </row>
    <row r="89" spans="1:13" x14ac:dyDescent="0.35">
      <c r="A89" s="2">
        <v>27074</v>
      </c>
      <c r="B89" s="16" t="s">
        <v>149</v>
      </c>
      <c r="C89" s="16" t="s">
        <v>407</v>
      </c>
      <c r="D89" s="16" t="s">
        <v>140</v>
      </c>
      <c r="E89" s="2">
        <v>19871019</v>
      </c>
      <c r="F89" s="2" t="s">
        <v>3</v>
      </c>
      <c r="G89" s="2" t="s">
        <v>17</v>
      </c>
      <c r="H89" s="2" t="s">
        <v>18</v>
      </c>
      <c r="I89" s="2" t="s">
        <v>29</v>
      </c>
      <c r="J89" s="2">
        <v>3</v>
      </c>
      <c r="K89" s="30" t="s">
        <v>30</v>
      </c>
      <c r="L89" s="2" t="s">
        <v>104</v>
      </c>
      <c r="M89" s="19">
        <v>630938</v>
      </c>
    </row>
    <row r="90" spans="1:13" x14ac:dyDescent="0.35">
      <c r="A90" s="2">
        <v>27150</v>
      </c>
      <c r="B90" s="16" t="s">
        <v>229</v>
      </c>
      <c r="C90" s="16" t="s">
        <v>240</v>
      </c>
      <c r="D90" s="16" t="s">
        <v>231</v>
      </c>
      <c r="E90" s="2">
        <v>19800601</v>
      </c>
      <c r="F90" s="2" t="s">
        <v>34</v>
      </c>
      <c r="G90" s="2" t="s">
        <v>17</v>
      </c>
      <c r="H90" s="2" t="s">
        <v>18</v>
      </c>
      <c r="I90" s="2" t="s">
        <v>22</v>
      </c>
      <c r="J90" s="2">
        <v>2</v>
      </c>
      <c r="K90" s="30" t="s">
        <v>23</v>
      </c>
      <c r="L90" s="2" t="s">
        <v>180</v>
      </c>
      <c r="M90" s="19">
        <v>2561343</v>
      </c>
    </row>
    <row r="91" spans="1:13" x14ac:dyDescent="0.35">
      <c r="A91" s="2">
        <v>27267</v>
      </c>
      <c r="B91" s="16" t="s">
        <v>210</v>
      </c>
      <c r="C91" s="16" t="s">
        <v>211</v>
      </c>
      <c r="D91" s="16" t="s">
        <v>206</v>
      </c>
      <c r="E91" s="2">
        <v>19880620</v>
      </c>
      <c r="F91" s="2" t="s">
        <v>3</v>
      </c>
      <c r="G91" s="2" t="s">
        <v>17</v>
      </c>
      <c r="H91" s="2" t="s">
        <v>18</v>
      </c>
      <c r="I91" s="2" t="s">
        <v>29</v>
      </c>
      <c r="J91" s="2">
        <v>3</v>
      </c>
      <c r="K91" s="30" t="s">
        <v>30</v>
      </c>
      <c r="L91" s="2" t="s">
        <v>180</v>
      </c>
      <c r="M91" s="19">
        <v>210899</v>
      </c>
    </row>
    <row r="92" spans="1:13" x14ac:dyDescent="0.35">
      <c r="A92" s="2">
        <v>27421</v>
      </c>
      <c r="B92" s="16" t="s">
        <v>124</v>
      </c>
      <c r="C92" s="16" t="s">
        <v>403</v>
      </c>
      <c r="D92" s="16" t="s">
        <v>119</v>
      </c>
      <c r="E92" s="2">
        <v>19890112</v>
      </c>
      <c r="F92" s="2" t="s">
        <v>3</v>
      </c>
      <c r="G92" s="2" t="s">
        <v>11</v>
      </c>
      <c r="H92" s="2" t="s">
        <v>12</v>
      </c>
      <c r="I92" s="2" t="s">
        <v>11</v>
      </c>
      <c r="J92" s="2">
        <v>4</v>
      </c>
      <c r="K92" s="30" t="s">
        <v>58</v>
      </c>
      <c r="L92" s="2" t="s">
        <v>104</v>
      </c>
      <c r="M92" s="19">
        <v>79473</v>
      </c>
    </row>
    <row r="93" spans="1:13" x14ac:dyDescent="0.35">
      <c r="A93" s="2">
        <v>27447</v>
      </c>
      <c r="B93" s="16" t="s">
        <v>79</v>
      </c>
      <c r="C93" s="16" t="s">
        <v>74</v>
      </c>
      <c r="D93" s="16" t="s">
        <v>71</v>
      </c>
      <c r="E93" s="2">
        <v>19890208</v>
      </c>
      <c r="F93" s="2" t="s">
        <v>3</v>
      </c>
      <c r="G93" s="2" t="s">
        <v>17</v>
      </c>
      <c r="H93" s="2" t="s">
        <v>18</v>
      </c>
      <c r="I93" s="2" t="s">
        <v>29</v>
      </c>
      <c r="J93" s="2">
        <v>3</v>
      </c>
      <c r="K93" s="30" t="s">
        <v>30</v>
      </c>
      <c r="L93" s="2" t="s">
        <v>72</v>
      </c>
      <c r="M93" s="19">
        <v>557097</v>
      </c>
    </row>
    <row r="94" spans="1:13" x14ac:dyDescent="0.35">
      <c r="A94" s="2">
        <v>28480</v>
      </c>
      <c r="B94" s="16" t="s">
        <v>100</v>
      </c>
      <c r="C94" s="16" t="s">
        <v>99</v>
      </c>
      <c r="D94" s="16" t="s">
        <v>97</v>
      </c>
      <c r="E94" s="2">
        <v>19240101</v>
      </c>
      <c r="F94" s="2" t="s">
        <v>3</v>
      </c>
      <c r="G94" s="2" t="s">
        <v>4</v>
      </c>
      <c r="H94" s="2" t="s">
        <v>5</v>
      </c>
      <c r="I94" s="2" t="s">
        <v>6</v>
      </c>
      <c r="J94" s="2">
        <v>1</v>
      </c>
      <c r="K94" s="30" t="s">
        <v>7</v>
      </c>
      <c r="L94" s="2" t="s">
        <v>72</v>
      </c>
      <c r="M94" s="19">
        <v>21360</v>
      </c>
    </row>
    <row r="95" spans="1:13" x14ac:dyDescent="0.35">
      <c r="A95" s="2">
        <v>29399</v>
      </c>
      <c r="B95" s="16" t="s">
        <v>81</v>
      </c>
      <c r="C95" s="16" t="s">
        <v>74</v>
      </c>
      <c r="D95" s="16" t="s">
        <v>71</v>
      </c>
      <c r="E95" s="2">
        <v>19340101</v>
      </c>
      <c r="F95" s="2" t="s">
        <v>3</v>
      </c>
      <c r="G95" s="2" t="s">
        <v>4</v>
      </c>
      <c r="H95" s="2" t="s">
        <v>5</v>
      </c>
      <c r="I95" s="2" t="s">
        <v>6</v>
      </c>
      <c r="J95" s="2">
        <v>1</v>
      </c>
      <c r="K95" s="30" t="s">
        <v>7</v>
      </c>
      <c r="L95" s="2" t="s">
        <v>72</v>
      </c>
      <c r="M95" s="19">
        <v>147507</v>
      </c>
    </row>
    <row r="96" spans="1:13" x14ac:dyDescent="0.35">
      <c r="A96" s="2">
        <v>30306</v>
      </c>
      <c r="B96" s="16" t="s">
        <v>262</v>
      </c>
      <c r="C96" s="16" t="s">
        <v>257</v>
      </c>
      <c r="D96" s="16" t="s">
        <v>245</v>
      </c>
      <c r="E96" s="2">
        <v>19470226</v>
      </c>
      <c r="F96" s="2" t="s">
        <v>3</v>
      </c>
      <c r="G96" s="2" t="s">
        <v>14</v>
      </c>
      <c r="H96" s="2" t="s">
        <v>5</v>
      </c>
      <c r="I96" s="2" t="s">
        <v>6</v>
      </c>
      <c r="J96" s="2">
        <v>1</v>
      </c>
      <c r="K96" s="30" t="s">
        <v>7</v>
      </c>
      <c r="L96" s="2" t="s">
        <v>246</v>
      </c>
      <c r="M96" s="19">
        <v>522128</v>
      </c>
    </row>
    <row r="97" spans="1:13" x14ac:dyDescent="0.35">
      <c r="A97" s="2">
        <v>30387</v>
      </c>
      <c r="B97" s="16" t="s">
        <v>241</v>
      </c>
      <c r="C97" s="16" t="s">
        <v>242</v>
      </c>
      <c r="D97" s="16" t="s">
        <v>231</v>
      </c>
      <c r="E97" s="2">
        <v>19490117</v>
      </c>
      <c r="F97" s="2" t="s">
        <v>34</v>
      </c>
      <c r="G97" s="2" t="s">
        <v>17</v>
      </c>
      <c r="H97" s="2" t="s">
        <v>18</v>
      </c>
      <c r="I97" s="2" t="s">
        <v>22</v>
      </c>
      <c r="J97" s="2">
        <v>7</v>
      </c>
      <c r="K97" s="30" t="s">
        <v>628</v>
      </c>
      <c r="L97" s="2" t="s">
        <v>180</v>
      </c>
      <c r="M97" s="19">
        <v>19616388</v>
      </c>
    </row>
    <row r="98" spans="1:13" x14ac:dyDescent="0.35">
      <c r="A98" s="2">
        <v>30394</v>
      </c>
      <c r="B98" s="16" t="s">
        <v>217</v>
      </c>
      <c r="C98" s="16" t="s">
        <v>213</v>
      </c>
      <c r="D98" s="16" t="s">
        <v>206</v>
      </c>
      <c r="E98" s="2">
        <v>19480101</v>
      </c>
      <c r="F98" s="2" t="s">
        <v>3</v>
      </c>
      <c r="G98" s="2" t="s">
        <v>14</v>
      </c>
      <c r="H98" s="2" t="s">
        <v>5</v>
      </c>
      <c r="I98" s="2" t="s">
        <v>6</v>
      </c>
      <c r="J98" s="2">
        <v>6</v>
      </c>
      <c r="K98" s="30" t="s">
        <v>627</v>
      </c>
      <c r="L98" s="2" t="s">
        <v>180</v>
      </c>
      <c r="M98" s="19">
        <v>811369</v>
      </c>
    </row>
    <row r="99" spans="1:13" x14ac:dyDescent="0.35">
      <c r="A99" s="2">
        <v>30692</v>
      </c>
      <c r="B99" s="16" t="s">
        <v>293</v>
      </c>
      <c r="C99" s="16" t="s">
        <v>291</v>
      </c>
      <c r="D99" s="16" t="s">
        <v>292</v>
      </c>
      <c r="E99" s="2">
        <v>19530101</v>
      </c>
      <c r="F99" s="2" t="s">
        <v>3</v>
      </c>
      <c r="G99" s="2" t="s">
        <v>4</v>
      </c>
      <c r="H99" s="2" t="s">
        <v>5</v>
      </c>
      <c r="I99" s="2" t="s">
        <v>29</v>
      </c>
      <c r="J99" s="2">
        <v>3</v>
      </c>
      <c r="K99" s="30" t="s">
        <v>30</v>
      </c>
      <c r="L99" s="2" t="s">
        <v>246</v>
      </c>
      <c r="M99" s="19">
        <v>98263</v>
      </c>
    </row>
    <row r="100" spans="1:13" x14ac:dyDescent="0.35">
      <c r="A100" s="2">
        <v>30722</v>
      </c>
      <c r="B100" s="16" t="s">
        <v>288</v>
      </c>
      <c r="C100" s="16" t="s">
        <v>289</v>
      </c>
      <c r="D100" s="16" t="s">
        <v>245</v>
      </c>
      <c r="E100" s="2">
        <v>19541117</v>
      </c>
      <c r="F100" s="2" t="s">
        <v>3</v>
      </c>
      <c r="G100" s="2" t="s">
        <v>14</v>
      </c>
      <c r="H100" s="2" t="s">
        <v>5</v>
      </c>
      <c r="I100" s="2" t="s">
        <v>29</v>
      </c>
      <c r="J100" s="2">
        <v>3</v>
      </c>
      <c r="K100" s="30" t="s">
        <v>30</v>
      </c>
      <c r="L100" s="2" t="s">
        <v>246</v>
      </c>
      <c r="M100" s="19">
        <v>531016</v>
      </c>
    </row>
    <row r="101" spans="1:13" x14ac:dyDescent="0.35">
      <c r="A101" s="2">
        <v>30836</v>
      </c>
      <c r="B101" s="16" t="s">
        <v>324</v>
      </c>
      <c r="C101" s="16" t="s">
        <v>296</v>
      </c>
      <c r="D101" s="16" t="s">
        <v>297</v>
      </c>
      <c r="E101" s="2">
        <v>19210101</v>
      </c>
      <c r="F101" s="2" t="s">
        <v>3</v>
      </c>
      <c r="G101" s="2" t="s">
        <v>14</v>
      </c>
      <c r="H101" s="2" t="s">
        <v>5</v>
      </c>
      <c r="I101" s="2" t="s">
        <v>29</v>
      </c>
      <c r="J101" s="2">
        <v>3</v>
      </c>
      <c r="K101" s="30" t="s">
        <v>30</v>
      </c>
      <c r="L101" s="2" t="s">
        <v>246</v>
      </c>
      <c r="M101" s="19">
        <v>1391068</v>
      </c>
    </row>
    <row r="102" spans="1:13" x14ac:dyDescent="0.35">
      <c r="A102" s="2">
        <v>31027</v>
      </c>
      <c r="B102" s="16" t="s">
        <v>235</v>
      </c>
      <c r="C102" s="16" t="s">
        <v>236</v>
      </c>
      <c r="D102" s="16" t="s">
        <v>231</v>
      </c>
      <c r="E102" s="2">
        <v>19580430</v>
      </c>
      <c r="F102" s="2" t="s">
        <v>34</v>
      </c>
      <c r="G102" s="2" t="s">
        <v>17</v>
      </c>
      <c r="H102" s="2" t="s">
        <v>18</v>
      </c>
      <c r="I102" s="2" t="s">
        <v>22</v>
      </c>
      <c r="J102" s="2">
        <v>7</v>
      </c>
      <c r="K102" s="30" t="s">
        <v>628</v>
      </c>
      <c r="L102" s="2" t="s">
        <v>180</v>
      </c>
      <c r="M102" s="19">
        <v>11465784</v>
      </c>
    </row>
    <row r="103" spans="1:13" x14ac:dyDescent="0.35">
      <c r="A103" s="2">
        <v>31189</v>
      </c>
      <c r="B103" s="16" t="s">
        <v>207</v>
      </c>
      <c r="C103" s="16" t="s">
        <v>205</v>
      </c>
      <c r="D103" s="16" t="s">
        <v>206</v>
      </c>
      <c r="E103" s="2">
        <v>19600331</v>
      </c>
      <c r="F103" s="2" t="s">
        <v>3</v>
      </c>
      <c r="G103" s="2" t="s">
        <v>14</v>
      </c>
      <c r="H103" s="2" t="s">
        <v>5</v>
      </c>
      <c r="I103" s="2" t="s">
        <v>22</v>
      </c>
      <c r="J103" s="2">
        <v>7</v>
      </c>
      <c r="K103" s="30" t="s">
        <v>628</v>
      </c>
      <c r="L103" s="2" t="s">
        <v>180</v>
      </c>
      <c r="M103" s="19">
        <v>717840</v>
      </c>
    </row>
    <row r="104" spans="1:13" x14ac:dyDescent="0.35">
      <c r="A104" s="2">
        <v>31372</v>
      </c>
      <c r="B104" s="16" t="s">
        <v>192</v>
      </c>
      <c r="C104" s="16" t="s">
        <v>190</v>
      </c>
      <c r="D104" s="16" t="s">
        <v>191</v>
      </c>
      <c r="E104" s="2">
        <v>19570101</v>
      </c>
      <c r="F104" s="2" t="s">
        <v>3</v>
      </c>
      <c r="G104" s="2" t="s">
        <v>14</v>
      </c>
      <c r="H104" s="2" t="s">
        <v>5</v>
      </c>
      <c r="I104" s="2" t="s">
        <v>6</v>
      </c>
      <c r="J104" s="2">
        <v>6</v>
      </c>
      <c r="K104" s="30" t="s">
        <v>627</v>
      </c>
      <c r="L104" s="2" t="s">
        <v>180</v>
      </c>
      <c r="M104" s="19">
        <v>76216</v>
      </c>
    </row>
    <row r="105" spans="1:13" x14ac:dyDescent="0.35">
      <c r="A105" s="2">
        <v>31469</v>
      </c>
      <c r="B105" s="16" t="s">
        <v>232</v>
      </c>
      <c r="C105" s="16" t="s">
        <v>240</v>
      </c>
      <c r="D105" s="16" t="s">
        <v>231</v>
      </c>
      <c r="E105" s="2">
        <v>19650325</v>
      </c>
      <c r="F105" s="2" t="s">
        <v>34</v>
      </c>
      <c r="G105" s="2" t="s">
        <v>17</v>
      </c>
      <c r="H105" s="2" t="s">
        <v>18</v>
      </c>
      <c r="I105" s="2" t="s">
        <v>22</v>
      </c>
      <c r="J105" s="2">
        <v>7</v>
      </c>
      <c r="K105" s="30" t="s">
        <v>628</v>
      </c>
      <c r="L105" s="2" t="s">
        <v>180</v>
      </c>
      <c r="M105" s="19">
        <v>6412164</v>
      </c>
    </row>
    <row r="106" spans="1:13" x14ac:dyDescent="0.35">
      <c r="A106" s="2">
        <v>31555</v>
      </c>
      <c r="B106" s="16" t="s">
        <v>184</v>
      </c>
      <c r="C106" s="16" t="s">
        <v>182</v>
      </c>
      <c r="D106" s="16" t="s">
        <v>183</v>
      </c>
      <c r="E106" s="2">
        <v>19680701</v>
      </c>
      <c r="F106" s="2" t="s">
        <v>3</v>
      </c>
      <c r="G106" s="2" t="s">
        <v>14</v>
      </c>
      <c r="H106" s="2" t="s">
        <v>5</v>
      </c>
      <c r="I106" s="2" t="s">
        <v>6</v>
      </c>
      <c r="J106" s="2">
        <v>6</v>
      </c>
      <c r="K106" s="30" t="s">
        <v>627</v>
      </c>
      <c r="L106" s="2" t="s">
        <v>180</v>
      </c>
      <c r="M106" s="19">
        <v>156854</v>
      </c>
    </row>
    <row r="107" spans="1:13" x14ac:dyDescent="0.35">
      <c r="A107" s="2">
        <v>31623</v>
      </c>
      <c r="B107" s="16" t="s">
        <v>380</v>
      </c>
      <c r="C107" s="16" t="s">
        <v>66</v>
      </c>
      <c r="D107" s="16" t="s">
        <v>64</v>
      </c>
      <c r="E107" s="2">
        <v>19290101</v>
      </c>
      <c r="F107" s="2" t="s">
        <v>3</v>
      </c>
      <c r="G107" s="2" t="s">
        <v>4</v>
      </c>
      <c r="H107" s="2" t="s">
        <v>5</v>
      </c>
      <c r="I107" s="2" t="s">
        <v>6</v>
      </c>
      <c r="J107" s="2">
        <v>1</v>
      </c>
      <c r="K107" s="30" t="s">
        <v>7</v>
      </c>
      <c r="L107" s="2" t="s">
        <v>8</v>
      </c>
      <c r="M107" s="19">
        <v>10070</v>
      </c>
    </row>
    <row r="108" spans="1:13" x14ac:dyDescent="0.35">
      <c r="A108" s="2">
        <v>31628</v>
      </c>
      <c r="B108" s="16" t="s">
        <v>395</v>
      </c>
      <c r="C108" s="16" t="s">
        <v>425</v>
      </c>
      <c r="D108" s="16" t="s">
        <v>245</v>
      </c>
      <c r="E108" s="2">
        <v>19720101</v>
      </c>
      <c r="F108" s="2" t="s">
        <v>34</v>
      </c>
      <c r="G108" s="2" t="s">
        <v>25</v>
      </c>
      <c r="H108" s="2" t="s">
        <v>26</v>
      </c>
      <c r="I108" s="2" t="s">
        <v>29</v>
      </c>
      <c r="J108" s="2">
        <v>8</v>
      </c>
      <c r="K108" s="30" t="s">
        <v>629</v>
      </c>
      <c r="L108" s="2" t="s">
        <v>246</v>
      </c>
      <c r="M108" s="19">
        <v>20559554</v>
      </c>
    </row>
    <row r="109" spans="1:13" x14ac:dyDescent="0.35">
      <c r="A109" s="2">
        <v>31762</v>
      </c>
      <c r="B109" s="16" t="s">
        <v>348</v>
      </c>
      <c r="C109" s="16" t="s">
        <v>349</v>
      </c>
      <c r="D109" s="16" t="s">
        <v>140</v>
      </c>
      <c r="E109" s="2">
        <v>19740101</v>
      </c>
      <c r="F109" s="2" t="s">
        <v>3</v>
      </c>
      <c r="G109" s="2" t="s">
        <v>17</v>
      </c>
      <c r="H109" s="2" t="s">
        <v>18</v>
      </c>
      <c r="I109" s="2" t="s">
        <v>22</v>
      </c>
      <c r="J109" s="2">
        <v>2</v>
      </c>
      <c r="K109" s="30" t="s">
        <v>23</v>
      </c>
      <c r="L109" s="2" t="s">
        <v>104</v>
      </c>
      <c r="M109" s="19">
        <v>46226</v>
      </c>
    </row>
    <row r="110" spans="1:13" x14ac:dyDescent="0.35">
      <c r="A110" s="2">
        <v>31823</v>
      </c>
      <c r="B110" s="16" t="s">
        <v>27</v>
      </c>
      <c r="C110" s="16" t="s">
        <v>20</v>
      </c>
      <c r="D110" s="16" t="s">
        <v>21</v>
      </c>
      <c r="E110" s="2">
        <v>19760823</v>
      </c>
      <c r="F110" s="2" t="s">
        <v>3</v>
      </c>
      <c r="G110" s="2" t="s">
        <v>14</v>
      </c>
      <c r="H110" s="2" t="s">
        <v>5</v>
      </c>
      <c r="I110" s="2" t="s">
        <v>22</v>
      </c>
      <c r="J110" s="2">
        <v>2</v>
      </c>
      <c r="K110" s="30" t="s">
        <v>23</v>
      </c>
      <c r="L110" s="2" t="s">
        <v>8</v>
      </c>
      <c r="M110" s="19">
        <v>262935</v>
      </c>
    </row>
    <row r="111" spans="1:13" x14ac:dyDescent="0.35">
      <c r="A111" s="2">
        <v>32185</v>
      </c>
      <c r="B111" s="16" t="s">
        <v>233</v>
      </c>
      <c r="C111" s="16" t="s">
        <v>230</v>
      </c>
      <c r="D111" s="16" t="s">
        <v>231</v>
      </c>
      <c r="E111" s="2">
        <v>19831215</v>
      </c>
      <c r="F111" s="2" t="s">
        <v>34</v>
      </c>
      <c r="G111" s="2" t="s">
        <v>17</v>
      </c>
      <c r="H111" s="2" t="s">
        <v>18</v>
      </c>
      <c r="I111" s="2" t="s">
        <v>22</v>
      </c>
      <c r="J111" s="2">
        <v>2</v>
      </c>
      <c r="K111" s="30" t="s">
        <v>23</v>
      </c>
      <c r="L111" s="2" t="s">
        <v>180</v>
      </c>
      <c r="M111" s="19">
        <v>6058499</v>
      </c>
    </row>
    <row r="112" spans="1:13" x14ac:dyDescent="0.35">
      <c r="A112" s="2">
        <v>32193</v>
      </c>
      <c r="B112" s="16" t="s">
        <v>254</v>
      </c>
      <c r="C112" s="16" t="s">
        <v>255</v>
      </c>
      <c r="D112" s="16" t="s">
        <v>245</v>
      </c>
      <c r="E112" s="2">
        <v>19830101</v>
      </c>
      <c r="F112" s="2" t="s">
        <v>3</v>
      </c>
      <c r="G112" s="2" t="s">
        <v>17</v>
      </c>
      <c r="H112" s="2" t="s">
        <v>18</v>
      </c>
      <c r="I112" s="2" t="s">
        <v>29</v>
      </c>
      <c r="J112" s="2">
        <v>3</v>
      </c>
      <c r="K112" s="30" t="s">
        <v>30</v>
      </c>
      <c r="L112" s="2" t="s">
        <v>246</v>
      </c>
      <c r="M112" s="19">
        <v>340765</v>
      </c>
    </row>
    <row r="113" spans="1:13" x14ac:dyDescent="0.35">
      <c r="A113" s="2">
        <v>32209</v>
      </c>
      <c r="B113" s="16" t="s">
        <v>218</v>
      </c>
      <c r="C113" s="16" t="s">
        <v>213</v>
      </c>
      <c r="D113" s="16" t="s">
        <v>206</v>
      </c>
      <c r="E113" s="2">
        <v>19840427</v>
      </c>
      <c r="F113" s="2" t="s">
        <v>3</v>
      </c>
      <c r="G113" s="2" t="s">
        <v>14</v>
      </c>
      <c r="H113" s="2" t="s">
        <v>5</v>
      </c>
      <c r="I113" s="2" t="s">
        <v>29</v>
      </c>
      <c r="J113" s="2">
        <v>3</v>
      </c>
      <c r="K113" s="30" t="s">
        <v>30</v>
      </c>
      <c r="L113" s="2" t="s">
        <v>180</v>
      </c>
      <c r="M113" s="19">
        <v>167880</v>
      </c>
    </row>
    <row r="114" spans="1:13" x14ac:dyDescent="0.35">
      <c r="A114" s="2">
        <v>32257</v>
      </c>
      <c r="B114" s="16" t="s">
        <v>219</v>
      </c>
      <c r="C114" s="16" t="s">
        <v>213</v>
      </c>
      <c r="D114" s="16" t="s">
        <v>206</v>
      </c>
      <c r="E114" s="2">
        <v>19841129</v>
      </c>
      <c r="F114" s="2" t="s">
        <v>3</v>
      </c>
      <c r="G114" s="2" t="s">
        <v>14</v>
      </c>
      <c r="H114" s="2" t="s">
        <v>5</v>
      </c>
      <c r="I114" s="2" t="s">
        <v>29</v>
      </c>
      <c r="J114" s="2">
        <v>3</v>
      </c>
      <c r="K114" s="30" t="s">
        <v>30</v>
      </c>
      <c r="L114" s="2" t="s">
        <v>180</v>
      </c>
      <c r="M114" s="19">
        <v>233551</v>
      </c>
    </row>
    <row r="115" spans="1:13" x14ac:dyDescent="0.35">
      <c r="A115" s="2">
        <v>32277</v>
      </c>
      <c r="B115" s="16" t="s">
        <v>264</v>
      </c>
      <c r="C115" s="16" t="s">
        <v>257</v>
      </c>
      <c r="D115" s="16" t="s">
        <v>245</v>
      </c>
      <c r="E115" s="2">
        <v>19850226</v>
      </c>
      <c r="F115" s="2" t="s">
        <v>3</v>
      </c>
      <c r="G115" s="2" t="s">
        <v>17</v>
      </c>
      <c r="H115" s="2" t="s">
        <v>18</v>
      </c>
      <c r="I115" s="2" t="s">
        <v>29</v>
      </c>
      <c r="J115" s="2">
        <v>3</v>
      </c>
      <c r="K115" s="30" t="s">
        <v>30</v>
      </c>
      <c r="L115" s="2" t="s">
        <v>246</v>
      </c>
      <c r="M115" s="19">
        <v>101634</v>
      </c>
    </row>
    <row r="116" spans="1:13" x14ac:dyDescent="0.35">
      <c r="A116" s="2">
        <v>32456</v>
      </c>
      <c r="B116" s="16" t="s">
        <v>193</v>
      </c>
      <c r="C116" s="16" t="s">
        <v>190</v>
      </c>
      <c r="D116" s="16" t="s">
        <v>191</v>
      </c>
      <c r="E116" s="2">
        <v>19200404</v>
      </c>
      <c r="F116" s="2" t="s">
        <v>3</v>
      </c>
      <c r="G116" s="2" t="s">
        <v>14</v>
      </c>
      <c r="H116" s="2" t="s">
        <v>5</v>
      </c>
      <c r="I116" s="2" t="s">
        <v>6</v>
      </c>
      <c r="J116" s="2">
        <v>6</v>
      </c>
      <c r="K116" s="30" t="s">
        <v>627</v>
      </c>
      <c r="L116" s="2" t="s">
        <v>180</v>
      </c>
      <c r="M116" s="19">
        <v>6315</v>
      </c>
    </row>
    <row r="117" spans="1:13" x14ac:dyDescent="0.35">
      <c r="A117" s="2">
        <v>33013</v>
      </c>
      <c r="B117" s="16" t="s">
        <v>427</v>
      </c>
      <c r="C117" s="16" t="s">
        <v>428</v>
      </c>
      <c r="D117" s="16" t="s">
        <v>245</v>
      </c>
      <c r="E117" s="2">
        <v>19900725</v>
      </c>
      <c r="F117" s="2" t="s">
        <v>3</v>
      </c>
      <c r="G117" s="2" t="s">
        <v>11</v>
      </c>
      <c r="H117" s="2" t="s">
        <v>12</v>
      </c>
      <c r="I117" s="2" t="s">
        <v>29</v>
      </c>
      <c r="J117" s="2">
        <v>3</v>
      </c>
      <c r="K117" s="30" t="s">
        <v>30</v>
      </c>
      <c r="L117" s="2" t="s">
        <v>246</v>
      </c>
      <c r="M117" s="19">
        <v>49892</v>
      </c>
    </row>
    <row r="118" spans="1:13" x14ac:dyDescent="0.35">
      <c r="A118" s="2">
        <v>33103</v>
      </c>
      <c r="B118" s="16" t="s">
        <v>285</v>
      </c>
      <c r="C118" s="16" t="s">
        <v>281</v>
      </c>
      <c r="D118" s="16" t="s">
        <v>245</v>
      </c>
      <c r="E118" s="2">
        <v>19900608</v>
      </c>
      <c r="F118" s="2" t="s">
        <v>3</v>
      </c>
      <c r="G118" s="2" t="s">
        <v>14</v>
      </c>
      <c r="H118" s="2" t="s">
        <v>5</v>
      </c>
      <c r="I118" s="2" t="s">
        <v>29</v>
      </c>
      <c r="J118" s="2">
        <v>3</v>
      </c>
      <c r="K118" s="30" t="s">
        <v>30</v>
      </c>
      <c r="L118" s="2" t="s">
        <v>246</v>
      </c>
      <c r="M118" s="19">
        <v>424638</v>
      </c>
    </row>
    <row r="119" spans="1:13" x14ac:dyDescent="0.35">
      <c r="A119" s="2">
        <v>33316</v>
      </c>
      <c r="B119" s="16" t="s">
        <v>500</v>
      </c>
      <c r="C119" s="16" t="s">
        <v>291</v>
      </c>
      <c r="D119" s="16" t="s">
        <v>292</v>
      </c>
      <c r="E119" s="2">
        <v>19910111</v>
      </c>
      <c r="F119" s="2" t="s">
        <v>3</v>
      </c>
      <c r="G119" s="2" t="s">
        <v>17</v>
      </c>
      <c r="H119" s="2" t="s">
        <v>18</v>
      </c>
      <c r="I119" s="2" t="s">
        <v>29</v>
      </c>
      <c r="J119" s="2">
        <v>8</v>
      </c>
      <c r="K119" s="30" t="s">
        <v>629</v>
      </c>
      <c r="L119" s="2" t="s">
        <v>246</v>
      </c>
      <c r="M119" s="19">
        <v>167689</v>
      </c>
    </row>
    <row r="120" spans="1:13" x14ac:dyDescent="0.35">
      <c r="A120" s="2">
        <v>33401</v>
      </c>
      <c r="B120" s="16" t="s">
        <v>426</v>
      </c>
      <c r="C120" s="16" t="s">
        <v>279</v>
      </c>
      <c r="D120" s="16" t="s">
        <v>245</v>
      </c>
      <c r="E120" s="2">
        <v>19910515</v>
      </c>
      <c r="F120" s="2" t="s">
        <v>34</v>
      </c>
      <c r="G120" s="2" t="s">
        <v>17</v>
      </c>
      <c r="H120" s="2" t="s">
        <v>18</v>
      </c>
      <c r="I120" s="2" t="s">
        <v>29</v>
      </c>
      <c r="J120" s="2">
        <v>3</v>
      </c>
      <c r="K120" s="30" t="s">
        <v>30</v>
      </c>
      <c r="L120" s="2" t="s">
        <v>246</v>
      </c>
      <c r="M120" s="19">
        <v>476306</v>
      </c>
    </row>
    <row r="121" spans="1:13" x14ac:dyDescent="0.35">
      <c r="A121" s="2">
        <v>33435</v>
      </c>
      <c r="B121" s="16" t="s">
        <v>265</v>
      </c>
      <c r="C121" s="16" t="s">
        <v>257</v>
      </c>
      <c r="D121" s="16" t="s">
        <v>245</v>
      </c>
      <c r="E121" s="2">
        <v>19910612</v>
      </c>
      <c r="F121" s="2" t="s">
        <v>3</v>
      </c>
      <c r="G121" s="2" t="s">
        <v>17</v>
      </c>
      <c r="H121" s="2" t="s">
        <v>18</v>
      </c>
      <c r="I121" s="2" t="s">
        <v>29</v>
      </c>
      <c r="J121" s="2">
        <v>3</v>
      </c>
      <c r="K121" s="30" t="s">
        <v>30</v>
      </c>
      <c r="L121" s="2" t="s">
        <v>246</v>
      </c>
      <c r="M121" s="19">
        <v>667456</v>
      </c>
    </row>
    <row r="122" spans="1:13" x14ac:dyDescent="0.35">
      <c r="A122" s="2">
        <v>33513</v>
      </c>
      <c r="B122" s="16" t="s">
        <v>154</v>
      </c>
      <c r="C122" s="16" t="s">
        <v>155</v>
      </c>
      <c r="D122" s="16" t="s">
        <v>140</v>
      </c>
      <c r="E122" s="2">
        <v>19911024</v>
      </c>
      <c r="F122" s="2" t="s">
        <v>3</v>
      </c>
      <c r="G122" s="2" t="s">
        <v>17</v>
      </c>
      <c r="H122" s="2" t="s">
        <v>18</v>
      </c>
      <c r="I122" s="2" t="s">
        <v>29</v>
      </c>
      <c r="J122" s="2">
        <v>3</v>
      </c>
      <c r="K122" s="30" t="s">
        <v>30</v>
      </c>
      <c r="L122" s="2" t="s">
        <v>104</v>
      </c>
      <c r="M122" s="19">
        <v>426708</v>
      </c>
    </row>
    <row r="123" spans="1:13" x14ac:dyDescent="0.35">
      <c r="A123" s="2">
        <v>33519</v>
      </c>
      <c r="B123" s="16" t="s">
        <v>15</v>
      </c>
      <c r="C123" s="16" t="s">
        <v>16</v>
      </c>
      <c r="D123" s="16" t="s">
        <v>2</v>
      </c>
      <c r="E123" s="2">
        <v>19911011</v>
      </c>
      <c r="F123" s="2" t="s">
        <v>3</v>
      </c>
      <c r="G123" s="2" t="s">
        <v>17</v>
      </c>
      <c r="H123" s="2" t="s">
        <v>18</v>
      </c>
      <c r="I123" s="2" t="s">
        <v>6</v>
      </c>
      <c r="J123" s="2">
        <v>1</v>
      </c>
      <c r="K123" s="30" t="s">
        <v>7</v>
      </c>
      <c r="L123" s="2" t="s">
        <v>8</v>
      </c>
      <c r="M123" s="19">
        <v>72732</v>
      </c>
    </row>
    <row r="124" spans="1:13" x14ac:dyDescent="0.35">
      <c r="A124" s="2">
        <v>33539</v>
      </c>
      <c r="B124" s="16" t="s">
        <v>266</v>
      </c>
      <c r="C124" s="16" t="s">
        <v>257</v>
      </c>
      <c r="D124" s="16" t="s">
        <v>245</v>
      </c>
      <c r="E124" s="2">
        <v>19911223</v>
      </c>
      <c r="F124" s="2" t="s">
        <v>3</v>
      </c>
      <c r="G124" s="2" t="s">
        <v>17</v>
      </c>
      <c r="H124" s="2" t="s">
        <v>18</v>
      </c>
      <c r="I124" s="2" t="s">
        <v>29</v>
      </c>
      <c r="J124" s="2">
        <v>3</v>
      </c>
      <c r="K124" s="30" t="s">
        <v>30</v>
      </c>
      <c r="L124" s="2" t="s">
        <v>246</v>
      </c>
      <c r="M124" s="19">
        <v>1307114</v>
      </c>
    </row>
    <row r="125" spans="1:13" x14ac:dyDescent="0.35">
      <c r="A125" s="2">
        <v>33568</v>
      </c>
      <c r="B125" s="16" t="s">
        <v>225</v>
      </c>
      <c r="C125" s="16" t="s">
        <v>223</v>
      </c>
      <c r="D125" s="16" t="s">
        <v>224</v>
      </c>
      <c r="E125" s="2">
        <v>19920323</v>
      </c>
      <c r="F125" s="2" t="s">
        <v>3</v>
      </c>
      <c r="G125" s="2" t="s">
        <v>17</v>
      </c>
      <c r="H125" s="2" t="s">
        <v>18</v>
      </c>
      <c r="I125" s="2" t="s">
        <v>6</v>
      </c>
      <c r="J125" s="2">
        <v>1</v>
      </c>
      <c r="K125" s="30" t="s">
        <v>7</v>
      </c>
      <c r="L125" s="2" t="s">
        <v>180</v>
      </c>
      <c r="M125" s="19">
        <v>68317</v>
      </c>
    </row>
    <row r="126" spans="1:13" x14ac:dyDescent="0.35">
      <c r="A126" s="2">
        <v>33616</v>
      </c>
      <c r="B126" s="16" t="s">
        <v>453</v>
      </c>
      <c r="C126" s="16" t="s">
        <v>114</v>
      </c>
      <c r="D126" s="16" t="s">
        <v>17</v>
      </c>
      <c r="E126" s="2">
        <v>19920701</v>
      </c>
      <c r="F126" s="2" t="s">
        <v>3</v>
      </c>
      <c r="G126" s="2" t="s">
        <v>25</v>
      </c>
      <c r="H126" s="2" t="s">
        <v>26</v>
      </c>
      <c r="I126" s="2" t="s">
        <v>22</v>
      </c>
      <c r="J126" s="2">
        <v>2</v>
      </c>
      <c r="K126" s="30" t="s">
        <v>23</v>
      </c>
      <c r="L126" s="2" t="s">
        <v>104</v>
      </c>
      <c r="M126" s="19">
        <v>148269</v>
      </c>
    </row>
    <row r="127" spans="1:13" x14ac:dyDescent="0.35">
      <c r="A127" s="2">
        <v>33708</v>
      </c>
      <c r="B127" s="16" t="s">
        <v>82</v>
      </c>
      <c r="C127" s="16" t="s">
        <v>74</v>
      </c>
      <c r="D127" s="16" t="s">
        <v>71</v>
      </c>
      <c r="E127" s="2">
        <v>19921026</v>
      </c>
      <c r="F127" s="2" t="s">
        <v>3</v>
      </c>
      <c r="G127" s="2" t="s">
        <v>17</v>
      </c>
      <c r="H127" s="2" t="s">
        <v>18</v>
      </c>
      <c r="I127" s="2" t="s">
        <v>29</v>
      </c>
      <c r="J127" s="2">
        <v>3</v>
      </c>
      <c r="K127" s="30" t="s">
        <v>30</v>
      </c>
      <c r="L127" s="2" t="s">
        <v>72</v>
      </c>
      <c r="M127" s="19">
        <v>219032</v>
      </c>
    </row>
    <row r="128" spans="1:13" x14ac:dyDescent="0.35">
      <c r="A128" s="2">
        <v>33872</v>
      </c>
      <c r="B128" s="16" t="s">
        <v>28</v>
      </c>
      <c r="C128" s="16" t="s">
        <v>20</v>
      </c>
      <c r="D128" s="16" t="s">
        <v>21</v>
      </c>
      <c r="E128" s="2">
        <v>19940120</v>
      </c>
      <c r="F128" s="2" t="s">
        <v>3</v>
      </c>
      <c r="G128" s="2" t="s">
        <v>17</v>
      </c>
      <c r="H128" s="2" t="s">
        <v>18</v>
      </c>
      <c r="I128" s="2" t="s">
        <v>29</v>
      </c>
      <c r="J128" s="2">
        <v>3</v>
      </c>
      <c r="K128" s="30" t="s">
        <v>30</v>
      </c>
      <c r="L128" s="2" t="s">
        <v>8</v>
      </c>
      <c r="M128" s="19">
        <v>64681</v>
      </c>
    </row>
    <row r="129" spans="1:13" x14ac:dyDescent="0.35">
      <c r="A129" s="2">
        <v>33933</v>
      </c>
      <c r="B129" s="16" t="s">
        <v>109</v>
      </c>
      <c r="C129" s="16" t="s">
        <v>106</v>
      </c>
      <c r="D129" s="16" t="s">
        <v>107</v>
      </c>
      <c r="E129" s="2">
        <v>19940909</v>
      </c>
      <c r="F129" s="2" t="s">
        <v>3</v>
      </c>
      <c r="G129" s="2" t="s">
        <v>14</v>
      </c>
      <c r="H129" s="2" t="s">
        <v>5</v>
      </c>
      <c r="I129" s="2" t="s">
        <v>6</v>
      </c>
      <c r="J129" s="2">
        <v>1</v>
      </c>
      <c r="K129" s="30" t="s">
        <v>7</v>
      </c>
      <c r="L129" s="2" t="s">
        <v>104</v>
      </c>
      <c r="M129" s="19">
        <v>82668</v>
      </c>
    </row>
    <row r="130" spans="1:13" x14ac:dyDescent="0.35">
      <c r="A130" s="2">
        <v>33938</v>
      </c>
      <c r="B130" s="16" t="s">
        <v>40</v>
      </c>
      <c r="C130" s="16" t="s">
        <v>38</v>
      </c>
      <c r="D130" s="16" t="s">
        <v>39</v>
      </c>
      <c r="E130" s="2">
        <v>19941003</v>
      </c>
      <c r="F130" s="2" t="s">
        <v>3</v>
      </c>
      <c r="G130" s="2" t="s">
        <v>17</v>
      </c>
      <c r="H130" s="2" t="s">
        <v>18</v>
      </c>
      <c r="I130" s="2" t="s">
        <v>6</v>
      </c>
      <c r="J130" s="2">
        <v>1</v>
      </c>
      <c r="K130" s="30" t="s">
        <v>7</v>
      </c>
      <c r="L130" s="2" t="s">
        <v>8</v>
      </c>
      <c r="M130" s="19">
        <v>317158</v>
      </c>
    </row>
    <row r="131" spans="1:13" x14ac:dyDescent="0.35">
      <c r="A131" s="2">
        <v>34010</v>
      </c>
      <c r="B131" s="16" t="s">
        <v>250</v>
      </c>
      <c r="C131" s="16" t="s">
        <v>251</v>
      </c>
      <c r="D131" s="16" t="s">
        <v>245</v>
      </c>
      <c r="E131" s="2">
        <v>19950503</v>
      </c>
      <c r="F131" s="2" t="s">
        <v>3</v>
      </c>
      <c r="G131" s="2" t="s">
        <v>17</v>
      </c>
      <c r="H131" s="2" t="s">
        <v>18</v>
      </c>
      <c r="I131" s="2" t="s">
        <v>29</v>
      </c>
      <c r="J131" s="2">
        <v>8</v>
      </c>
      <c r="K131" s="30" t="s">
        <v>629</v>
      </c>
      <c r="L131" s="2" t="s">
        <v>246</v>
      </c>
      <c r="M131" s="19">
        <v>555298</v>
      </c>
    </row>
    <row r="132" spans="1:13" x14ac:dyDescent="0.35">
      <c r="A132" s="2">
        <v>34046</v>
      </c>
      <c r="B132" s="16" t="s">
        <v>44</v>
      </c>
      <c r="C132" s="16" t="s">
        <v>45</v>
      </c>
      <c r="D132" s="16" t="s">
        <v>39</v>
      </c>
      <c r="E132" s="2">
        <v>19950818</v>
      </c>
      <c r="F132" s="2" t="s">
        <v>3</v>
      </c>
      <c r="G132" s="2" t="s">
        <v>17</v>
      </c>
      <c r="H132" s="2" t="s">
        <v>18</v>
      </c>
      <c r="I132" s="2" t="s">
        <v>29</v>
      </c>
      <c r="J132" s="2">
        <v>3</v>
      </c>
      <c r="K132" s="30" t="s">
        <v>30</v>
      </c>
      <c r="L132" s="2" t="s">
        <v>8</v>
      </c>
      <c r="M132" s="19">
        <v>177049</v>
      </c>
    </row>
    <row r="133" spans="1:13" x14ac:dyDescent="0.35">
      <c r="A133" s="2">
        <v>34052</v>
      </c>
      <c r="B133" s="16" t="s">
        <v>95</v>
      </c>
      <c r="C133" s="16" t="s">
        <v>96</v>
      </c>
      <c r="D133" s="16" t="s">
        <v>97</v>
      </c>
      <c r="E133" s="2">
        <v>19950821</v>
      </c>
      <c r="F133" s="2" t="s">
        <v>3</v>
      </c>
      <c r="G133" s="2" t="s">
        <v>17</v>
      </c>
      <c r="H133" s="2" t="s">
        <v>18</v>
      </c>
      <c r="I133" s="2" t="s">
        <v>11</v>
      </c>
      <c r="J133" s="2">
        <v>4</v>
      </c>
      <c r="K133" s="30" t="s">
        <v>58</v>
      </c>
      <c r="L133" s="2" t="s">
        <v>72</v>
      </c>
      <c r="M133" s="19">
        <v>113495</v>
      </c>
    </row>
    <row r="134" spans="1:13" x14ac:dyDescent="0.35">
      <c r="A134" s="2">
        <v>34089</v>
      </c>
      <c r="B134" s="16" t="s">
        <v>83</v>
      </c>
      <c r="C134" s="16" t="s">
        <v>74</v>
      </c>
      <c r="D134" s="16" t="s">
        <v>71</v>
      </c>
      <c r="E134" s="2">
        <v>19951109</v>
      </c>
      <c r="F134" s="2" t="s">
        <v>3</v>
      </c>
      <c r="G134" s="2" t="s">
        <v>25</v>
      </c>
      <c r="H134" s="2" t="s">
        <v>26</v>
      </c>
      <c r="I134" s="2" t="s">
        <v>29</v>
      </c>
      <c r="J134" s="2">
        <v>3</v>
      </c>
      <c r="K134" s="30" t="s">
        <v>30</v>
      </c>
      <c r="L134" s="2" t="s">
        <v>72</v>
      </c>
      <c r="M134" s="19">
        <v>168117</v>
      </c>
    </row>
    <row r="135" spans="1:13" x14ac:dyDescent="0.35">
      <c r="A135" s="2">
        <v>34110</v>
      </c>
      <c r="B135" s="16" t="s">
        <v>378</v>
      </c>
      <c r="C135" s="16" t="s">
        <v>379</v>
      </c>
      <c r="D135" s="16" t="s">
        <v>39</v>
      </c>
      <c r="E135" s="2">
        <v>19951227</v>
      </c>
      <c r="F135" s="2" t="s">
        <v>3</v>
      </c>
      <c r="G135" s="2" t="s">
        <v>11</v>
      </c>
      <c r="H135" s="2" t="s">
        <v>12</v>
      </c>
      <c r="I135" s="2" t="s">
        <v>29</v>
      </c>
      <c r="J135" s="2">
        <v>3</v>
      </c>
      <c r="K135" s="30" t="s">
        <v>30</v>
      </c>
      <c r="L135" s="2" t="s">
        <v>8</v>
      </c>
      <c r="M135" s="19">
        <v>390071</v>
      </c>
    </row>
    <row r="136" spans="1:13" x14ac:dyDescent="0.35">
      <c r="A136" s="2">
        <v>34112</v>
      </c>
      <c r="B136" s="16" t="s">
        <v>89</v>
      </c>
      <c r="C136" s="16" t="s">
        <v>102</v>
      </c>
      <c r="D136" s="16" t="s">
        <v>103</v>
      </c>
      <c r="E136" s="2">
        <v>19951229</v>
      </c>
      <c r="F136" s="2" t="s">
        <v>3</v>
      </c>
      <c r="G136" s="2" t="s">
        <v>25</v>
      </c>
      <c r="H136" s="2" t="s">
        <v>26</v>
      </c>
      <c r="I136" s="2" t="s">
        <v>29</v>
      </c>
      <c r="J136" s="2">
        <v>3</v>
      </c>
      <c r="K136" s="30" t="s">
        <v>30</v>
      </c>
      <c r="L136" s="2" t="s">
        <v>104</v>
      </c>
      <c r="M136" s="19">
        <v>73643</v>
      </c>
    </row>
    <row r="137" spans="1:13" x14ac:dyDescent="0.35">
      <c r="A137" s="2">
        <v>34146</v>
      </c>
      <c r="B137" s="16" t="s">
        <v>321</v>
      </c>
      <c r="C137" s="16" t="s">
        <v>174</v>
      </c>
      <c r="D137" s="16" t="s">
        <v>170</v>
      </c>
      <c r="E137" s="2">
        <v>19960315</v>
      </c>
      <c r="F137" s="2" t="s">
        <v>3</v>
      </c>
      <c r="G137" s="2" t="s">
        <v>17</v>
      </c>
      <c r="H137" s="2" t="s">
        <v>18</v>
      </c>
      <c r="I137" s="2" t="s">
        <v>11</v>
      </c>
      <c r="J137" s="2">
        <v>4</v>
      </c>
      <c r="K137" s="30" t="s">
        <v>58</v>
      </c>
      <c r="L137" s="2" t="s">
        <v>164</v>
      </c>
      <c r="M137" s="19">
        <v>90140</v>
      </c>
    </row>
    <row r="138" spans="1:13" x14ac:dyDescent="0.35">
      <c r="A138" s="2">
        <v>34308</v>
      </c>
      <c r="B138" s="16" t="s">
        <v>342</v>
      </c>
      <c r="C138" s="16" t="s">
        <v>343</v>
      </c>
      <c r="D138" s="16" t="s">
        <v>344</v>
      </c>
      <c r="E138" s="2">
        <v>19970106</v>
      </c>
      <c r="F138" s="2" t="s">
        <v>3</v>
      </c>
      <c r="G138" s="2" t="s">
        <v>17</v>
      </c>
      <c r="H138" s="2" t="s">
        <v>18</v>
      </c>
      <c r="I138" s="2" t="s">
        <v>6</v>
      </c>
      <c r="J138" s="2">
        <v>6</v>
      </c>
      <c r="K138" s="30" t="s">
        <v>627</v>
      </c>
      <c r="L138" s="2" t="s">
        <v>72</v>
      </c>
      <c r="M138" s="19">
        <v>32139</v>
      </c>
    </row>
    <row r="139" spans="1:13" x14ac:dyDescent="0.35">
      <c r="A139" s="2">
        <v>34319</v>
      </c>
      <c r="B139" s="16" t="s">
        <v>318</v>
      </c>
      <c r="C139" s="16" t="s">
        <v>144</v>
      </c>
      <c r="D139" s="16" t="s">
        <v>140</v>
      </c>
      <c r="E139" s="2">
        <v>19971103</v>
      </c>
      <c r="F139" s="2" t="s">
        <v>3</v>
      </c>
      <c r="G139" s="2" t="s">
        <v>11</v>
      </c>
      <c r="H139" s="2" t="s">
        <v>12</v>
      </c>
      <c r="I139" s="2" t="s">
        <v>29</v>
      </c>
      <c r="J139" s="2">
        <v>3</v>
      </c>
      <c r="K139" s="30" t="s">
        <v>30</v>
      </c>
      <c r="L139" s="2" t="s">
        <v>104</v>
      </c>
      <c r="M139" s="19">
        <v>334532</v>
      </c>
    </row>
    <row r="140" spans="1:13" x14ac:dyDescent="0.35">
      <c r="A140" s="2">
        <v>34334</v>
      </c>
      <c r="B140" s="16" t="s">
        <v>84</v>
      </c>
      <c r="C140" s="16" t="s">
        <v>74</v>
      </c>
      <c r="D140" s="16" t="s">
        <v>71</v>
      </c>
      <c r="E140" s="2">
        <v>19970129</v>
      </c>
      <c r="F140" s="2" t="s">
        <v>3</v>
      </c>
      <c r="G140" s="2" t="s">
        <v>17</v>
      </c>
      <c r="H140" s="2" t="s">
        <v>18</v>
      </c>
      <c r="I140" s="2" t="s">
        <v>29</v>
      </c>
      <c r="J140" s="2">
        <v>3</v>
      </c>
      <c r="K140" s="30" t="s">
        <v>30</v>
      </c>
      <c r="L140" s="2" t="s">
        <v>72</v>
      </c>
      <c r="M140" s="19">
        <v>98873</v>
      </c>
    </row>
    <row r="141" spans="1:13" x14ac:dyDescent="0.35">
      <c r="A141" s="2">
        <v>34496</v>
      </c>
      <c r="B141" s="16" t="s">
        <v>336</v>
      </c>
      <c r="C141" s="16" t="s">
        <v>337</v>
      </c>
      <c r="D141" s="16" t="s">
        <v>245</v>
      </c>
      <c r="E141" s="2">
        <v>19970520</v>
      </c>
      <c r="F141" s="2" t="s">
        <v>3</v>
      </c>
      <c r="G141" s="2" t="s">
        <v>17</v>
      </c>
      <c r="H141" s="2" t="s">
        <v>18</v>
      </c>
      <c r="I141" s="2" t="s">
        <v>29</v>
      </c>
      <c r="J141" s="2">
        <v>8</v>
      </c>
      <c r="K141" s="30" t="s">
        <v>629</v>
      </c>
      <c r="L141" s="2" t="s">
        <v>246</v>
      </c>
      <c r="M141" s="19">
        <v>457028</v>
      </c>
    </row>
    <row r="142" spans="1:13" x14ac:dyDescent="0.35">
      <c r="A142" s="2">
        <v>34643</v>
      </c>
      <c r="B142" s="16" t="s">
        <v>435</v>
      </c>
      <c r="C142" s="16" t="s">
        <v>20</v>
      </c>
      <c r="D142" s="16" t="s">
        <v>21</v>
      </c>
      <c r="E142" s="2">
        <v>19990315</v>
      </c>
      <c r="F142" s="2" t="s">
        <v>3</v>
      </c>
      <c r="G142" s="2" t="s">
        <v>17</v>
      </c>
      <c r="H142" s="2" t="s">
        <v>18</v>
      </c>
      <c r="I142" s="2" t="s">
        <v>22</v>
      </c>
      <c r="J142" s="2">
        <v>7</v>
      </c>
      <c r="K142" s="30" t="s">
        <v>628</v>
      </c>
      <c r="L142" s="2" t="s">
        <v>8</v>
      </c>
      <c r="M142" s="19">
        <v>169405</v>
      </c>
    </row>
    <row r="143" spans="1:13" x14ac:dyDescent="0.35">
      <c r="A143" s="2">
        <v>34656</v>
      </c>
      <c r="B143" s="16" t="s">
        <v>148</v>
      </c>
      <c r="C143" s="16" t="s">
        <v>144</v>
      </c>
      <c r="D143" s="16" t="s">
        <v>140</v>
      </c>
      <c r="E143" s="2">
        <v>19980518</v>
      </c>
      <c r="F143" s="2" t="s">
        <v>3</v>
      </c>
      <c r="G143" s="2" t="s">
        <v>11</v>
      </c>
      <c r="H143" s="2" t="s">
        <v>12</v>
      </c>
      <c r="I143" s="2" t="s">
        <v>29</v>
      </c>
      <c r="J143" s="2">
        <v>3</v>
      </c>
      <c r="K143" s="30" t="s">
        <v>30</v>
      </c>
      <c r="L143" s="2" t="s">
        <v>104</v>
      </c>
      <c r="M143" s="19">
        <v>750152</v>
      </c>
    </row>
    <row r="144" spans="1:13" x14ac:dyDescent="0.35">
      <c r="A144" s="2">
        <v>34658</v>
      </c>
      <c r="B144" s="16" t="s">
        <v>341</v>
      </c>
      <c r="C144" s="16" t="s">
        <v>74</v>
      </c>
      <c r="D144" s="16" t="s">
        <v>71</v>
      </c>
      <c r="E144" s="2">
        <v>20000131</v>
      </c>
      <c r="F144" s="2" t="s">
        <v>3</v>
      </c>
      <c r="G144" s="2" t="s">
        <v>17</v>
      </c>
      <c r="H144" s="2" t="s">
        <v>18</v>
      </c>
      <c r="I144" s="2" t="s">
        <v>29</v>
      </c>
      <c r="J144" s="2">
        <v>3</v>
      </c>
      <c r="K144" s="30" t="s">
        <v>30</v>
      </c>
      <c r="L144" s="2" t="s">
        <v>72</v>
      </c>
      <c r="M144" s="19">
        <v>76925</v>
      </c>
    </row>
    <row r="145" spans="1:13" x14ac:dyDescent="0.35">
      <c r="A145" s="2">
        <v>34692</v>
      </c>
      <c r="B145" s="16" t="s">
        <v>274</v>
      </c>
      <c r="C145" s="16" t="s">
        <v>275</v>
      </c>
      <c r="D145" s="16" t="s">
        <v>245</v>
      </c>
      <c r="E145" s="2">
        <v>19980710</v>
      </c>
      <c r="F145" s="2" t="s">
        <v>3</v>
      </c>
      <c r="G145" s="2" t="s">
        <v>11</v>
      </c>
      <c r="H145" s="2" t="s">
        <v>12</v>
      </c>
      <c r="I145" s="2" t="s">
        <v>11</v>
      </c>
      <c r="J145" s="2">
        <v>4</v>
      </c>
      <c r="K145" s="30" t="s">
        <v>58</v>
      </c>
      <c r="L145" s="2" t="s">
        <v>246</v>
      </c>
      <c r="M145" s="19">
        <v>244685</v>
      </c>
    </row>
    <row r="146" spans="1:13" x14ac:dyDescent="0.35">
      <c r="A146" s="2">
        <v>34759</v>
      </c>
      <c r="B146" s="16" t="s">
        <v>226</v>
      </c>
      <c r="C146" s="16" t="s">
        <v>223</v>
      </c>
      <c r="D146" s="16" t="s">
        <v>224</v>
      </c>
      <c r="E146" s="2">
        <v>19990609</v>
      </c>
      <c r="F146" s="2" t="s">
        <v>3</v>
      </c>
      <c r="G146" s="2" t="s">
        <v>25</v>
      </c>
      <c r="H146" s="2" t="s">
        <v>26</v>
      </c>
      <c r="I146" s="2" t="s">
        <v>29</v>
      </c>
      <c r="J146" s="2">
        <v>3</v>
      </c>
      <c r="K146" s="30" t="s">
        <v>30</v>
      </c>
      <c r="L146" s="2" t="s">
        <v>180</v>
      </c>
      <c r="M146" s="19">
        <v>81112</v>
      </c>
    </row>
    <row r="147" spans="1:13" x14ac:dyDescent="0.35">
      <c r="A147" s="2">
        <v>34818</v>
      </c>
      <c r="B147" s="16" t="s">
        <v>101</v>
      </c>
      <c r="C147" s="16" t="s">
        <v>99</v>
      </c>
      <c r="D147" s="16" t="s">
        <v>97</v>
      </c>
      <c r="E147" s="2">
        <v>19990729</v>
      </c>
      <c r="F147" s="2" t="s">
        <v>3</v>
      </c>
      <c r="G147" s="2" t="s">
        <v>25</v>
      </c>
      <c r="H147" s="2" t="s">
        <v>26</v>
      </c>
      <c r="I147" s="2" t="s">
        <v>6</v>
      </c>
      <c r="J147" s="2">
        <v>6</v>
      </c>
      <c r="K147" s="30" t="s">
        <v>627</v>
      </c>
      <c r="L147" s="2" t="s">
        <v>72</v>
      </c>
      <c r="M147" s="19">
        <v>224175</v>
      </c>
    </row>
    <row r="148" spans="1:13" x14ac:dyDescent="0.35">
      <c r="A148" s="2">
        <v>34967</v>
      </c>
      <c r="B148" s="16" t="s">
        <v>221</v>
      </c>
      <c r="C148" s="16" t="s">
        <v>213</v>
      </c>
      <c r="D148" s="16" t="s">
        <v>206</v>
      </c>
      <c r="E148" s="2">
        <v>19990102</v>
      </c>
      <c r="F148" s="2" t="s">
        <v>34</v>
      </c>
      <c r="G148" s="2" t="s">
        <v>25</v>
      </c>
      <c r="H148" s="2" t="s">
        <v>26</v>
      </c>
      <c r="I148" s="2" t="s">
        <v>22</v>
      </c>
      <c r="J148" s="2">
        <v>7</v>
      </c>
      <c r="K148" s="30" t="s">
        <v>628</v>
      </c>
      <c r="L148" s="2" t="s">
        <v>180</v>
      </c>
      <c r="M148" s="19">
        <v>10864594</v>
      </c>
    </row>
    <row r="149" spans="1:13" x14ac:dyDescent="0.35">
      <c r="A149" s="2">
        <v>34968</v>
      </c>
      <c r="B149" s="16" t="s">
        <v>234</v>
      </c>
      <c r="C149" s="16" t="s">
        <v>230</v>
      </c>
      <c r="D149" s="16" t="s">
        <v>231</v>
      </c>
      <c r="E149" s="2">
        <v>19990102</v>
      </c>
      <c r="F149" s="2" t="s">
        <v>34</v>
      </c>
      <c r="G149" s="2" t="s">
        <v>25</v>
      </c>
      <c r="H149" s="2" t="s">
        <v>26</v>
      </c>
      <c r="I149" s="2" t="s">
        <v>22</v>
      </c>
      <c r="J149" s="2">
        <v>7</v>
      </c>
      <c r="K149" s="30" t="s">
        <v>628</v>
      </c>
      <c r="L149" s="2" t="s">
        <v>180</v>
      </c>
      <c r="M149" s="19">
        <v>23271000</v>
      </c>
    </row>
    <row r="150" spans="1:13" x14ac:dyDescent="0.35">
      <c r="A150" s="2">
        <v>34998</v>
      </c>
      <c r="B150" s="16" t="s">
        <v>46</v>
      </c>
      <c r="C150" s="16" t="s">
        <v>45</v>
      </c>
      <c r="D150" s="16" t="s">
        <v>39</v>
      </c>
      <c r="E150" s="2">
        <v>20000131</v>
      </c>
      <c r="F150" s="2" t="s">
        <v>3</v>
      </c>
      <c r="G150" s="2" t="s">
        <v>17</v>
      </c>
      <c r="H150" s="2" t="s">
        <v>18</v>
      </c>
      <c r="I150" s="2" t="s">
        <v>29</v>
      </c>
      <c r="J150" s="2">
        <v>3</v>
      </c>
      <c r="K150" s="30" t="s">
        <v>30</v>
      </c>
      <c r="L150" s="2" t="s">
        <v>8</v>
      </c>
      <c r="M150" s="19">
        <v>278442</v>
      </c>
    </row>
    <row r="151" spans="1:13" x14ac:dyDescent="0.35">
      <c r="A151" s="2">
        <v>35065</v>
      </c>
      <c r="B151" s="16" t="s">
        <v>41</v>
      </c>
      <c r="C151" s="16" t="s">
        <v>38</v>
      </c>
      <c r="D151" s="16" t="s">
        <v>39</v>
      </c>
      <c r="E151" s="2">
        <v>19990920</v>
      </c>
      <c r="F151" s="2" t="s">
        <v>3</v>
      </c>
      <c r="G151" s="2" t="s">
        <v>11</v>
      </c>
      <c r="H151" s="2" t="s">
        <v>12</v>
      </c>
      <c r="I151" s="2" t="s">
        <v>22</v>
      </c>
      <c r="J151" s="2">
        <v>2</v>
      </c>
      <c r="K151" s="30" t="s">
        <v>23</v>
      </c>
      <c r="L151" s="2" t="s">
        <v>8</v>
      </c>
      <c r="M151" s="19">
        <v>261120</v>
      </c>
    </row>
    <row r="152" spans="1:13" x14ac:dyDescent="0.35">
      <c r="A152" s="2">
        <v>35186</v>
      </c>
      <c r="B152" s="16" t="s">
        <v>208</v>
      </c>
      <c r="C152" s="16" t="s">
        <v>209</v>
      </c>
      <c r="D152" s="16" t="s">
        <v>206</v>
      </c>
      <c r="E152" s="2">
        <v>19991115</v>
      </c>
      <c r="F152" s="2" t="s">
        <v>3</v>
      </c>
      <c r="G152" s="2" t="s">
        <v>17</v>
      </c>
      <c r="H152" s="2" t="s">
        <v>18</v>
      </c>
      <c r="I152" s="2" t="s">
        <v>29</v>
      </c>
      <c r="J152" s="2">
        <v>3</v>
      </c>
      <c r="K152" s="30" t="s">
        <v>30</v>
      </c>
      <c r="L152" s="2" t="s">
        <v>180</v>
      </c>
      <c r="M152" s="19">
        <v>643720</v>
      </c>
    </row>
    <row r="153" spans="1:13" x14ac:dyDescent="0.35">
      <c r="A153" s="2">
        <v>35241</v>
      </c>
      <c r="B153" s="16" t="s">
        <v>59</v>
      </c>
      <c r="C153" s="16" t="s">
        <v>60</v>
      </c>
      <c r="D153" s="16" t="s">
        <v>61</v>
      </c>
      <c r="E153" s="2">
        <v>19990326</v>
      </c>
      <c r="F153" s="2" t="s">
        <v>3</v>
      </c>
      <c r="G153" s="2" t="s">
        <v>17</v>
      </c>
      <c r="H153" s="2" t="s">
        <v>18</v>
      </c>
      <c r="I153" s="2" t="s">
        <v>6</v>
      </c>
      <c r="J153" s="2">
        <v>1</v>
      </c>
      <c r="K153" s="30" t="s">
        <v>7</v>
      </c>
      <c r="L153" s="2" t="s">
        <v>8</v>
      </c>
      <c r="M153" s="19">
        <v>93136</v>
      </c>
    </row>
    <row r="154" spans="1:13" x14ac:dyDescent="0.35">
      <c r="A154" s="2">
        <v>35314</v>
      </c>
      <c r="B154" s="16" t="s">
        <v>325</v>
      </c>
      <c r="C154" s="16" t="s">
        <v>1</v>
      </c>
      <c r="D154" s="16" t="s">
        <v>2</v>
      </c>
      <c r="E154" s="2">
        <v>20000128</v>
      </c>
      <c r="F154" s="2" t="s">
        <v>3</v>
      </c>
      <c r="G154" s="2" t="s">
        <v>17</v>
      </c>
      <c r="H154" s="2" t="s">
        <v>18</v>
      </c>
      <c r="I154" s="2" t="s">
        <v>6</v>
      </c>
      <c r="J154" s="2">
        <v>1</v>
      </c>
      <c r="K154" s="30" t="s">
        <v>7</v>
      </c>
      <c r="L154" s="2" t="s">
        <v>8</v>
      </c>
      <c r="M154" s="19">
        <v>79731</v>
      </c>
    </row>
    <row r="155" spans="1:13" x14ac:dyDescent="0.35">
      <c r="A155" s="2">
        <v>35419</v>
      </c>
      <c r="B155" s="16" t="s">
        <v>89</v>
      </c>
      <c r="C155" s="16" t="s">
        <v>90</v>
      </c>
      <c r="D155" s="16" t="s">
        <v>71</v>
      </c>
      <c r="E155" s="2">
        <v>20000214</v>
      </c>
      <c r="F155" s="2" t="s">
        <v>3</v>
      </c>
      <c r="G155" s="2" t="s">
        <v>17</v>
      </c>
      <c r="H155" s="2" t="s">
        <v>18</v>
      </c>
      <c r="I155" s="2" t="s">
        <v>29</v>
      </c>
      <c r="J155" s="2">
        <v>3</v>
      </c>
      <c r="K155" s="30" t="s">
        <v>30</v>
      </c>
      <c r="L155" s="2" t="s">
        <v>72</v>
      </c>
      <c r="M155" s="19">
        <v>350486</v>
      </c>
    </row>
    <row r="156" spans="1:13" x14ac:dyDescent="0.35">
      <c r="A156" s="2">
        <v>35474</v>
      </c>
      <c r="B156" s="16" t="s">
        <v>486</v>
      </c>
      <c r="C156" s="16" t="s">
        <v>337</v>
      </c>
      <c r="D156" s="16" t="s">
        <v>245</v>
      </c>
      <c r="E156" s="2">
        <v>20000929</v>
      </c>
      <c r="F156" s="2" t="s">
        <v>3</v>
      </c>
      <c r="G156" s="2" t="s">
        <v>11</v>
      </c>
      <c r="H156" s="2" t="s">
        <v>12</v>
      </c>
      <c r="I156" s="2" t="s">
        <v>29</v>
      </c>
      <c r="J156" s="2">
        <v>3</v>
      </c>
      <c r="K156" s="30" t="s">
        <v>30</v>
      </c>
      <c r="L156" s="2" t="s">
        <v>246</v>
      </c>
      <c r="M156" s="19">
        <v>436713</v>
      </c>
    </row>
    <row r="157" spans="1:13" x14ac:dyDescent="0.35">
      <c r="A157" s="2">
        <v>35599</v>
      </c>
      <c r="B157" s="16" t="s">
        <v>367</v>
      </c>
      <c r="C157" s="16" t="s">
        <v>20</v>
      </c>
      <c r="D157" s="16" t="s">
        <v>21</v>
      </c>
      <c r="E157" s="2">
        <v>20011001</v>
      </c>
      <c r="F157" s="2" t="s">
        <v>3</v>
      </c>
      <c r="G157" s="2" t="s">
        <v>17</v>
      </c>
      <c r="H157" s="2" t="s">
        <v>18</v>
      </c>
      <c r="I157" s="2" t="s">
        <v>22</v>
      </c>
      <c r="J157" s="2">
        <v>2</v>
      </c>
      <c r="K157" s="30" t="s">
        <v>23</v>
      </c>
      <c r="L157" s="2" t="s">
        <v>8</v>
      </c>
      <c r="M157" s="19">
        <v>154448</v>
      </c>
    </row>
    <row r="158" spans="1:13" x14ac:dyDescent="0.35">
      <c r="A158" s="2">
        <v>57041</v>
      </c>
      <c r="B158" s="16" t="s">
        <v>175</v>
      </c>
      <c r="C158" s="16" t="s">
        <v>176</v>
      </c>
      <c r="D158" s="16" t="s">
        <v>177</v>
      </c>
      <c r="E158" s="2">
        <v>20010223</v>
      </c>
      <c r="F158" s="2" t="s">
        <v>3</v>
      </c>
      <c r="G158" s="2" t="s">
        <v>17</v>
      </c>
      <c r="H158" s="2" t="s">
        <v>18</v>
      </c>
      <c r="I158" s="2" t="s">
        <v>178</v>
      </c>
      <c r="J158" s="2">
        <v>5</v>
      </c>
      <c r="K158" s="30" t="s">
        <v>179</v>
      </c>
      <c r="L158" s="2" t="s">
        <v>180</v>
      </c>
      <c r="M158" s="19">
        <v>46621</v>
      </c>
    </row>
    <row r="159" spans="1:13" x14ac:dyDescent="0.35">
      <c r="A159" s="2">
        <v>57065</v>
      </c>
      <c r="B159" s="16" t="s">
        <v>495</v>
      </c>
      <c r="C159" s="16" t="s">
        <v>257</v>
      </c>
      <c r="D159" s="16" t="s">
        <v>245</v>
      </c>
      <c r="E159" s="2">
        <v>20021010</v>
      </c>
      <c r="F159" s="2" t="s">
        <v>3</v>
      </c>
      <c r="G159" s="2" t="s">
        <v>25</v>
      </c>
      <c r="H159" s="2" t="s">
        <v>26</v>
      </c>
      <c r="I159" s="2" t="s">
        <v>29</v>
      </c>
      <c r="J159" s="2">
        <v>3</v>
      </c>
      <c r="K159" s="30" t="s">
        <v>30</v>
      </c>
      <c r="L159" s="2" t="s">
        <v>246</v>
      </c>
      <c r="M159" s="19">
        <v>200479</v>
      </c>
    </row>
    <row r="160" spans="1:13" x14ac:dyDescent="0.35">
      <c r="A160" s="2">
        <v>57083</v>
      </c>
      <c r="B160" s="16" t="s">
        <v>368</v>
      </c>
      <c r="C160" s="16" t="s">
        <v>20</v>
      </c>
      <c r="D160" s="16" t="s">
        <v>21</v>
      </c>
      <c r="E160" s="2">
        <v>20010914</v>
      </c>
      <c r="F160" s="2" t="s">
        <v>3</v>
      </c>
      <c r="G160" s="2" t="s">
        <v>17</v>
      </c>
      <c r="H160" s="2" t="s">
        <v>18</v>
      </c>
      <c r="I160" s="2" t="s">
        <v>22</v>
      </c>
      <c r="J160" s="2">
        <v>2</v>
      </c>
      <c r="K160" s="30" t="s">
        <v>23</v>
      </c>
      <c r="L160" s="2" t="s">
        <v>8</v>
      </c>
      <c r="M160" s="19">
        <v>103162</v>
      </c>
    </row>
    <row r="161" spans="1:13" x14ac:dyDescent="0.35">
      <c r="A161" s="2">
        <v>57119</v>
      </c>
      <c r="B161" s="16" t="s">
        <v>315</v>
      </c>
      <c r="C161" s="16" t="s">
        <v>316</v>
      </c>
      <c r="D161" s="16" t="s">
        <v>140</v>
      </c>
      <c r="E161" s="2">
        <v>20010501</v>
      </c>
      <c r="F161" s="2" t="s">
        <v>3</v>
      </c>
      <c r="G161" s="2" t="s">
        <v>25</v>
      </c>
      <c r="H161" s="2" t="s">
        <v>26</v>
      </c>
      <c r="I161" s="2" t="s">
        <v>22</v>
      </c>
      <c r="J161" s="2">
        <v>2</v>
      </c>
      <c r="K161" s="30" t="s">
        <v>23</v>
      </c>
      <c r="L161" s="2" t="s">
        <v>104</v>
      </c>
      <c r="M161" s="19">
        <v>140053</v>
      </c>
    </row>
    <row r="162" spans="1:13" x14ac:dyDescent="0.35">
      <c r="A162" s="2">
        <v>57120</v>
      </c>
      <c r="B162" s="16" t="s">
        <v>419</v>
      </c>
      <c r="C162" s="16" t="s">
        <v>420</v>
      </c>
      <c r="D162" s="16" t="s">
        <v>245</v>
      </c>
      <c r="E162" s="2">
        <v>20011217</v>
      </c>
      <c r="F162" s="2" t="s">
        <v>3</v>
      </c>
      <c r="G162" s="2" t="s">
        <v>17</v>
      </c>
      <c r="H162" s="2" t="s">
        <v>18</v>
      </c>
      <c r="I162" s="2" t="s">
        <v>29</v>
      </c>
      <c r="J162" s="2">
        <v>3</v>
      </c>
      <c r="K162" s="30" t="s">
        <v>30</v>
      </c>
      <c r="L162" s="2" t="s">
        <v>246</v>
      </c>
      <c r="M162" s="19">
        <v>227696</v>
      </c>
    </row>
    <row r="163" spans="1:13" x14ac:dyDescent="0.35">
      <c r="A163" s="2">
        <v>57147</v>
      </c>
      <c r="B163" s="16" t="s">
        <v>369</v>
      </c>
      <c r="C163" s="16" t="s">
        <v>20</v>
      </c>
      <c r="D163" s="16" t="s">
        <v>21</v>
      </c>
      <c r="E163" s="2">
        <v>20010904</v>
      </c>
      <c r="F163" s="2" t="s">
        <v>3</v>
      </c>
      <c r="G163" s="2" t="s">
        <v>17</v>
      </c>
      <c r="H163" s="2" t="s">
        <v>18</v>
      </c>
      <c r="I163" s="2" t="s">
        <v>22</v>
      </c>
      <c r="J163" s="2">
        <v>2</v>
      </c>
      <c r="K163" s="30" t="s">
        <v>23</v>
      </c>
      <c r="L163" s="2" t="s">
        <v>8</v>
      </c>
      <c r="M163" s="19">
        <v>299225</v>
      </c>
    </row>
    <row r="164" spans="1:13" x14ac:dyDescent="0.35">
      <c r="A164" s="2">
        <v>57198</v>
      </c>
      <c r="B164" s="16" t="s">
        <v>353</v>
      </c>
      <c r="C164" s="16" t="s">
        <v>354</v>
      </c>
      <c r="D164" s="16" t="s">
        <v>245</v>
      </c>
      <c r="E164" s="2">
        <v>20030707</v>
      </c>
      <c r="F164" s="2" t="s">
        <v>3</v>
      </c>
      <c r="G164" s="2" t="s">
        <v>17</v>
      </c>
      <c r="H164" s="2" t="s">
        <v>18</v>
      </c>
      <c r="I164" s="2" t="s">
        <v>29</v>
      </c>
      <c r="J164" s="2">
        <v>3</v>
      </c>
      <c r="K164" s="30" t="s">
        <v>30</v>
      </c>
      <c r="L164" s="2" t="s">
        <v>246</v>
      </c>
      <c r="M164" s="19">
        <v>104848</v>
      </c>
    </row>
    <row r="165" spans="1:13" x14ac:dyDescent="0.35">
      <c r="A165" s="2">
        <v>57214</v>
      </c>
      <c r="B165" s="16" t="s">
        <v>371</v>
      </c>
      <c r="C165" s="16" t="s">
        <v>372</v>
      </c>
      <c r="D165" s="16" t="s">
        <v>21</v>
      </c>
      <c r="E165" s="2">
        <v>20020621</v>
      </c>
      <c r="F165" s="2" t="s">
        <v>3</v>
      </c>
      <c r="G165" s="2" t="s">
        <v>17</v>
      </c>
      <c r="H165" s="2" t="s">
        <v>18</v>
      </c>
      <c r="I165" s="2" t="s">
        <v>22</v>
      </c>
      <c r="J165" s="2">
        <v>2</v>
      </c>
      <c r="K165" s="30" t="s">
        <v>23</v>
      </c>
      <c r="L165" s="2" t="s">
        <v>8</v>
      </c>
      <c r="M165" s="19">
        <v>147305</v>
      </c>
    </row>
    <row r="166" spans="1:13" x14ac:dyDescent="0.35">
      <c r="A166" s="2">
        <v>57246</v>
      </c>
      <c r="B166" s="16" t="s">
        <v>309</v>
      </c>
      <c r="C166" s="16" t="s">
        <v>308</v>
      </c>
      <c r="D166" s="16" t="s">
        <v>306</v>
      </c>
      <c r="E166" s="2">
        <v>20011115</v>
      </c>
      <c r="F166" s="2" t="s">
        <v>3</v>
      </c>
      <c r="G166" s="2" t="s">
        <v>17</v>
      </c>
      <c r="H166" s="2" t="s">
        <v>18</v>
      </c>
      <c r="I166" s="2" t="s">
        <v>29</v>
      </c>
      <c r="J166" s="2">
        <v>3</v>
      </c>
      <c r="K166" s="30" t="s">
        <v>30</v>
      </c>
      <c r="L166" s="2" t="s">
        <v>246</v>
      </c>
      <c r="M166" s="19">
        <v>294633</v>
      </c>
    </row>
    <row r="167" spans="1:13" x14ac:dyDescent="0.35">
      <c r="A167" s="2">
        <v>57369</v>
      </c>
      <c r="B167" s="16" t="s">
        <v>370</v>
      </c>
      <c r="C167" s="16" t="s">
        <v>434</v>
      </c>
      <c r="D167" s="16" t="s">
        <v>21</v>
      </c>
      <c r="E167" s="2">
        <v>20021028</v>
      </c>
      <c r="F167" s="2" t="s">
        <v>3</v>
      </c>
      <c r="G167" s="2" t="s">
        <v>17</v>
      </c>
      <c r="H167" s="2" t="s">
        <v>18</v>
      </c>
      <c r="I167" s="2" t="s">
        <v>22</v>
      </c>
      <c r="J167" s="2">
        <v>2</v>
      </c>
      <c r="K167" s="30" t="s">
        <v>23</v>
      </c>
      <c r="L167" s="2" t="s">
        <v>8</v>
      </c>
      <c r="M167" s="19">
        <v>2023888</v>
      </c>
    </row>
    <row r="168" spans="1:13" x14ac:dyDescent="0.35">
      <c r="A168" s="2">
        <v>57444</v>
      </c>
      <c r="B168" s="16" t="s">
        <v>387</v>
      </c>
      <c r="C168" s="16" t="s">
        <v>251</v>
      </c>
      <c r="D168" s="16" t="s">
        <v>245</v>
      </c>
      <c r="E168" s="2">
        <v>20031006</v>
      </c>
      <c r="F168" s="2" t="s">
        <v>3</v>
      </c>
      <c r="G168" s="2" t="s">
        <v>17</v>
      </c>
      <c r="H168" s="2" t="s">
        <v>18</v>
      </c>
      <c r="I168" s="2" t="s">
        <v>29</v>
      </c>
      <c r="J168" s="2">
        <v>3</v>
      </c>
      <c r="K168" s="30" t="s">
        <v>30</v>
      </c>
      <c r="L168" s="2" t="s">
        <v>246</v>
      </c>
      <c r="M168" s="19">
        <v>137256</v>
      </c>
    </row>
    <row r="169" spans="1:13" x14ac:dyDescent="0.35">
      <c r="A169" s="2">
        <v>57463</v>
      </c>
      <c r="B169" s="16" t="s">
        <v>339</v>
      </c>
      <c r="C169" s="16" t="s">
        <v>257</v>
      </c>
      <c r="D169" s="16" t="s">
        <v>245</v>
      </c>
      <c r="E169" s="2">
        <v>20030918</v>
      </c>
      <c r="F169" s="2" t="s">
        <v>3</v>
      </c>
      <c r="G169" s="2" t="s">
        <v>17</v>
      </c>
      <c r="H169" s="2" t="s">
        <v>18</v>
      </c>
      <c r="I169" s="2" t="s">
        <v>29</v>
      </c>
      <c r="J169" s="2">
        <v>3</v>
      </c>
      <c r="K169" s="30" t="s">
        <v>30</v>
      </c>
      <c r="L169" s="2" t="s">
        <v>246</v>
      </c>
      <c r="M169" s="19">
        <v>536936</v>
      </c>
    </row>
    <row r="170" spans="1:13" x14ac:dyDescent="0.35">
      <c r="A170" s="2">
        <v>57759</v>
      </c>
      <c r="B170" s="16" t="s">
        <v>448</v>
      </c>
      <c r="C170" s="16" t="s">
        <v>449</v>
      </c>
      <c r="D170" s="16" t="s">
        <v>71</v>
      </c>
      <c r="E170" s="2">
        <v>20050815</v>
      </c>
      <c r="F170" s="2" t="s">
        <v>3</v>
      </c>
      <c r="G170" s="2" t="s">
        <v>17</v>
      </c>
      <c r="H170" s="2" t="s">
        <v>18</v>
      </c>
      <c r="I170" s="2" t="s">
        <v>29</v>
      </c>
      <c r="J170" s="2">
        <v>3</v>
      </c>
      <c r="K170" s="30" t="s">
        <v>30</v>
      </c>
      <c r="L170" s="2" t="s">
        <v>72</v>
      </c>
      <c r="M170" s="19">
        <v>38906</v>
      </c>
    </row>
    <row r="171" spans="1:13" x14ac:dyDescent="0.35">
      <c r="A171" s="2">
        <v>57871</v>
      </c>
      <c r="B171" s="16" t="s">
        <v>415</v>
      </c>
      <c r="C171" s="16" t="s">
        <v>223</v>
      </c>
      <c r="D171" s="16" t="s">
        <v>224</v>
      </c>
      <c r="E171" s="2">
        <v>20060301</v>
      </c>
      <c r="F171" s="2" t="s">
        <v>3</v>
      </c>
      <c r="G171" s="2" t="s">
        <v>17</v>
      </c>
      <c r="H171" s="2" t="s">
        <v>18</v>
      </c>
      <c r="I171" s="2" t="s">
        <v>29</v>
      </c>
      <c r="J171" s="2">
        <v>8</v>
      </c>
      <c r="K171" s="30" t="s">
        <v>629</v>
      </c>
      <c r="L171" s="2" t="s">
        <v>180</v>
      </c>
      <c r="M171" s="19">
        <v>69750</v>
      </c>
    </row>
    <row r="172" spans="1:13" x14ac:dyDescent="0.35">
      <c r="A172" s="2">
        <v>57873</v>
      </c>
      <c r="B172" s="16" t="s">
        <v>391</v>
      </c>
      <c r="C172" s="16" t="s">
        <v>257</v>
      </c>
      <c r="D172" s="16" t="s">
        <v>245</v>
      </c>
      <c r="E172" s="2">
        <v>20050303</v>
      </c>
      <c r="F172" s="2" t="s">
        <v>3</v>
      </c>
      <c r="G172" s="2" t="s">
        <v>25</v>
      </c>
      <c r="H172" s="2" t="s">
        <v>26</v>
      </c>
      <c r="I172" s="2" t="s">
        <v>29</v>
      </c>
      <c r="J172" s="2">
        <v>3</v>
      </c>
      <c r="K172" s="30" t="s">
        <v>30</v>
      </c>
      <c r="L172" s="2" t="s">
        <v>246</v>
      </c>
      <c r="M172" s="19">
        <v>336185</v>
      </c>
    </row>
    <row r="173" spans="1:13" x14ac:dyDescent="0.35">
      <c r="A173" s="2">
        <v>57885</v>
      </c>
      <c r="B173" s="16" t="s">
        <v>396</v>
      </c>
      <c r="C173" s="16" t="s">
        <v>397</v>
      </c>
      <c r="D173" s="16" t="s">
        <v>245</v>
      </c>
      <c r="E173" s="2">
        <v>20050511</v>
      </c>
      <c r="F173" s="2" t="s">
        <v>3</v>
      </c>
      <c r="G173" s="2" t="s">
        <v>17</v>
      </c>
      <c r="H173" s="2" t="s">
        <v>18</v>
      </c>
      <c r="I173" s="2" t="s">
        <v>29</v>
      </c>
      <c r="J173" s="2">
        <v>3</v>
      </c>
      <c r="K173" s="30" t="s">
        <v>30</v>
      </c>
      <c r="L173" s="2" t="s">
        <v>246</v>
      </c>
      <c r="M173" s="19">
        <v>57072</v>
      </c>
    </row>
    <row r="174" spans="1:13" x14ac:dyDescent="0.35">
      <c r="A174" s="2">
        <v>57901</v>
      </c>
      <c r="B174" s="16" t="s">
        <v>406</v>
      </c>
      <c r="C174" s="16" t="s">
        <v>407</v>
      </c>
      <c r="D174" s="16" t="s">
        <v>140</v>
      </c>
      <c r="E174" s="2">
        <v>20050404</v>
      </c>
      <c r="F174" s="2" t="s">
        <v>3</v>
      </c>
      <c r="G174" s="2" t="s">
        <v>17</v>
      </c>
      <c r="H174" s="2" t="s">
        <v>18</v>
      </c>
      <c r="I174" s="2" t="s">
        <v>29</v>
      </c>
      <c r="J174" s="2">
        <v>3</v>
      </c>
      <c r="K174" s="30" t="s">
        <v>30</v>
      </c>
      <c r="L174" s="2" t="s">
        <v>104</v>
      </c>
      <c r="M174" s="19">
        <v>108053</v>
      </c>
    </row>
    <row r="175" spans="1:13" x14ac:dyDescent="0.35">
      <c r="A175" s="2">
        <v>57915</v>
      </c>
      <c r="B175" s="16" t="s">
        <v>454</v>
      </c>
      <c r="C175" s="16" t="s">
        <v>455</v>
      </c>
      <c r="D175" s="16" t="s">
        <v>119</v>
      </c>
      <c r="E175" s="2">
        <v>20050609</v>
      </c>
      <c r="F175" s="2" t="s">
        <v>3</v>
      </c>
      <c r="G175" s="2" t="s">
        <v>17</v>
      </c>
      <c r="H175" s="2" t="s">
        <v>18</v>
      </c>
      <c r="I175" s="2" t="s">
        <v>22</v>
      </c>
      <c r="J175" s="2">
        <v>2</v>
      </c>
      <c r="K175" s="30" t="s">
        <v>23</v>
      </c>
      <c r="L175" s="2" t="s">
        <v>104</v>
      </c>
      <c r="M175" s="19">
        <v>65972</v>
      </c>
    </row>
    <row r="176" spans="1:13" x14ac:dyDescent="0.35">
      <c r="A176" s="2">
        <v>57944</v>
      </c>
      <c r="B176" s="16" t="s">
        <v>392</v>
      </c>
      <c r="C176" s="16" t="s">
        <v>257</v>
      </c>
      <c r="D176" s="16" t="s">
        <v>245</v>
      </c>
      <c r="E176" s="2">
        <v>20050610</v>
      </c>
      <c r="F176" s="2" t="s">
        <v>3</v>
      </c>
      <c r="G176" s="2" t="s">
        <v>17</v>
      </c>
      <c r="H176" s="2" t="s">
        <v>18</v>
      </c>
      <c r="I176" s="2" t="s">
        <v>29</v>
      </c>
      <c r="J176" s="2">
        <v>3</v>
      </c>
      <c r="K176" s="30" t="s">
        <v>30</v>
      </c>
      <c r="L176" s="2" t="s">
        <v>246</v>
      </c>
      <c r="M176" s="19">
        <v>120161</v>
      </c>
    </row>
    <row r="177" spans="1:13" x14ac:dyDescent="0.35">
      <c r="A177" s="2">
        <v>57966</v>
      </c>
      <c r="B177" s="16" t="s">
        <v>384</v>
      </c>
      <c r="C177" s="16" t="s">
        <v>385</v>
      </c>
      <c r="D177" s="16" t="s">
        <v>245</v>
      </c>
      <c r="E177" s="2">
        <v>20050818</v>
      </c>
      <c r="F177" s="2" t="s">
        <v>3</v>
      </c>
      <c r="G177" s="2" t="s">
        <v>17</v>
      </c>
      <c r="H177" s="2" t="s">
        <v>18</v>
      </c>
      <c r="I177" s="2" t="s">
        <v>29</v>
      </c>
      <c r="J177" s="2">
        <v>3</v>
      </c>
      <c r="K177" s="30" t="s">
        <v>30</v>
      </c>
      <c r="L177" s="2" t="s">
        <v>246</v>
      </c>
      <c r="M177" s="19">
        <v>147845</v>
      </c>
    </row>
    <row r="178" spans="1:13" x14ac:dyDescent="0.35">
      <c r="A178" s="2">
        <v>57974</v>
      </c>
      <c r="B178" s="16" t="s">
        <v>398</v>
      </c>
      <c r="C178" s="16" t="s">
        <v>397</v>
      </c>
      <c r="D178" s="16" t="s">
        <v>245</v>
      </c>
      <c r="E178" s="2">
        <v>20051130</v>
      </c>
      <c r="F178" s="2" t="s">
        <v>3</v>
      </c>
      <c r="G178" s="2" t="s">
        <v>11</v>
      </c>
      <c r="H178" s="2" t="s">
        <v>12</v>
      </c>
      <c r="I178" s="2" t="s">
        <v>29</v>
      </c>
      <c r="J178" s="2">
        <v>3</v>
      </c>
      <c r="K178" s="30" t="s">
        <v>30</v>
      </c>
      <c r="L178" s="2" t="s">
        <v>246</v>
      </c>
      <c r="M178" s="19">
        <v>65039</v>
      </c>
    </row>
    <row r="179" spans="1:13" x14ac:dyDescent="0.35">
      <c r="A179" s="2">
        <v>57983</v>
      </c>
      <c r="B179" s="16" t="s">
        <v>412</v>
      </c>
      <c r="C179" s="16" t="s">
        <v>413</v>
      </c>
      <c r="D179" s="16" t="s">
        <v>199</v>
      </c>
      <c r="E179" s="2">
        <v>20051212</v>
      </c>
      <c r="F179" s="2" t="s">
        <v>3</v>
      </c>
      <c r="G179" s="2" t="s">
        <v>17</v>
      </c>
      <c r="H179" s="2" t="s">
        <v>18</v>
      </c>
      <c r="I179" s="2" t="s">
        <v>29</v>
      </c>
      <c r="J179" s="2">
        <v>3</v>
      </c>
      <c r="K179" s="30" t="s">
        <v>30</v>
      </c>
      <c r="L179" s="2" t="s">
        <v>180</v>
      </c>
      <c r="M179" s="19">
        <v>188944</v>
      </c>
    </row>
    <row r="180" spans="1:13" x14ac:dyDescent="0.35">
      <c r="A180" s="2">
        <v>57987</v>
      </c>
      <c r="B180" s="16" t="s">
        <v>483</v>
      </c>
      <c r="C180" s="16" t="s">
        <v>211</v>
      </c>
      <c r="D180" s="16" t="s">
        <v>206</v>
      </c>
      <c r="E180" s="2">
        <v>20060228</v>
      </c>
      <c r="F180" s="2" t="s">
        <v>3</v>
      </c>
      <c r="G180" s="2" t="s">
        <v>17</v>
      </c>
      <c r="H180" s="2" t="s">
        <v>18</v>
      </c>
      <c r="I180" s="2" t="s">
        <v>29</v>
      </c>
      <c r="J180" s="2">
        <v>3</v>
      </c>
      <c r="K180" s="30" t="s">
        <v>30</v>
      </c>
      <c r="L180" s="2" t="s">
        <v>180</v>
      </c>
      <c r="M180" s="19">
        <v>175161</v>
      </c>
    </row>
    <row r="181" spans="1:13" x14ac:dyDescent="0.35">
      <c r="A181" s="2">
        <v>57989</v>
      </c>
      <c r="B181" s="16" t="s">
        <v>388</v>
      </c>
      <c r="C181" s="16" t="s">
        <v>389</v>
      </c>
      <c r="D181" s="16" t="s">
        <v>245</v>
      </c>
      <c r="E181" s="2">
        <v>20050718</v>
      </c>
      <c r="F181" s="2" t="s">
        <v>3</v>
      </c>
      <c r="G181" s="2" t="s">
        <v>17</v>
      </c>
      <c r="H181" s="2" t="s">
        <v>18</v>
      </c>
      <c r="I181" s="2" t="s">
        <v>29</v>
      </c>
      <c r="J181" s="2">
        <v>8</v>
      </c>
      <c r="K181" s="30" t="s">
        <v>629</v>
      </c>
      <c r="L181" s="2" t="s">
        <v>246</v>
      </c>
      <c r="M181" s="19">
        <v>82660</v>
      </c>
    </row>
    <row r="182" spans="1:13" x14ac:dyDescent="0.35">
      <c r="A182" s="2">
        <v>58060</v>
      </c>
      <c r="B182" s="16" t="s">
        <v>393</v>
      </c>
      <c r="C182" s="16" t="s">
        <v>394</v>
      </c>
      <c r="D182" s="16" t="s">
        <v>245</v>
      </c>
      <c r="E182" s="2">
        <v>20051013</v>
      </c>
      <c r="F182" s="2" t="s">
        <v>3</v>
      </c>
      <c r="G182" s="2" t="s">
        <v>17</v>
      </c>
      <c r="H182" s="2" t="s">
        <v>18</v>
      </c>
      <c r="I182" s="2" t="s">
        <v>29</v>
      </c>
      <c r="J182" s="2">
        <v>3</v>
      </c>
      <c r="K182" s="30" t="s">
        <v>30</v>
      </c>
      <c r="L182" s="2" t="s">
        <v>246</v>
      </c>
      <c r="M182" s="19">
        <v>189038</v>
      </c>
    </row>
    <row r="183" spans="1:13" x14ac:dyDescent="0.35">
      <c r="A183" s="2">
        <v>58137</v>
      </c>
      <c r="B183" s="16" t="s">
        <v>429</v>
      </c>
      <c r="C183" s="16" t="s">
        <v>296</v>
      </c>
      <c r="D183" s="16" t="s">
        <v>297</v>
      </c>
      <c r="E183" s="2">
        <v>20060227</v>
      </c>
      <c r="F183" s="2" t="s">
        <v>3</v>
      </c>
      <c r="G183" s="2" t="s">
        <v>17</v>
      </c>
      <c r="H183" s="2" t="s">
        <v>18</v>
      </c>
      <c r="I183" s="2" t="s">
        <v>29</v>
      </c>
      <c r="J183" s="2">
        <v>3</v>
      </c>
      <c r="K183" s="30" t="s">
        <v>30</v>
      </c>
      <c r="L183" s="2" t="s">
        <v>246</v>
      </c>
      <c r="M183" s="19">
        <v>136049</v>
      </c>
    </row>
    <row r="184" spans="1:13" x14ac:dyDescent="0.35">
      <c r="A184" s="2">
        <v>58181</v>
      </c>
      <c r="B184" s="16" t="s">
        <v>402</v>
      </c>
      <c r="C184" s="16" t="s">
        <v>45</v>
      </c>
      <c r="D184" s="16" t="s">
        <v>39</v>
      </c>
      <c r="E184" s="2">
        <v>20060404</v>
      </c>
      <c r="F184" s="2" t="s">
        <v>3</v>
      </c>
      <c r="G184" s="2" t="s">
        <v>17</v>
      </c>
      <c r="H184" s="2" t="s">
        <v>18</v>
      </c>
      <c r="I184" s="2" t="s">
        <v>29</v>
      </c>
      <c r="J184" s="2">
        <v>3</v>
      </c>
      <c r="K184" s="30" t="s">
        <v>30</v>
      </c>
      <c r="L184" s="2" t="s">
        <v>8</v>
      </c>
      <c r="M184" s="19">
        <v>324270</v>
      </c>
    </row>
    <row r="185" spans="1:13" x14ac:dyDescent="0.35">
      <c r="A185" s="2">
        <v>58203</v>
      </c>
      <c r="B185" s="16" t="s">
        <v>414</v>
      </c>
      <c r="C185" s="16" t="s">
        <v>211</v>
      </c>
      <c r="D185" s="16" t="s">
        <v>206</v>
      </c>
      <c r="E185" s="2">
        <v>20060929</v>
      </c>
      <c r="F185" s="2" t="s">
        <v>3</v>
      </c>
      <c r="G185" s="2" t="s">
        <v>17</v>
      </c>
      <c r="H185" s="2" t="s">
        <v>18</v>
      </c>
      <c r="I185" s="2" t="s">
        <v>29</v>
      </c>
      <c r="J185" s="2">
        <v>3</v>
      </c>
      <c r="K185" s="30" t="s">
        <v>30</v>
      </c>
      <c r="L185" s="2" t="s">
        <v>180</v>
      </c>
      <c r="M185" s="19">
        <v>122135</v>
      </c>
    </row>
    <row r="186" spans="1:13" x14ac:dyDescent="0.35">
      <c r="A186" s="2">
        <v>58231</v>
      </c>
      <c r="B186" s="16" t="s">
        <v>430</v>
      </c>
      <c r="C186" s="16" t="s">
        <v>296</v>
      </c>
      <c r="D186" s="16" t="s">
        <v>297</v>
      </c>
      <c r="E186" s="2">
        <v>20060601</v>
      </c>
      <c r="F186" s="2" t="s">
        <v>3</v>
      </c>
      <c r="G186" s="2" t="s">
        <v>17</v>
      </c>
      <c r="H186" s="2" t="s">
        <v>18</v>
      </c>
      <c r="I186" s="2" t="s">
        <v>29</v>
      </c>
      <c r="J186" s="2">
        <v>3</v>
      </c>
      <c r="K186" s="30" t="s">
        <v>30</v>
      </c>
      <c r="L186" s="2" t="s">
        <v>246</v>
      </c>
      <c r="M186" s="19">
        <v>72833</v>
      </c>
    </row>
    <row r="187" spans="1:13" x14ac:dyDescent="0.35">
      <c r="A187" s="2">
        <v>58234</v>
      </c>
      <c r="B187" s="16" t="s">
        <v>470</v>
      </c>
      <c r="C187" s="16" t="s">
        <v>277</v>
      </c>
      <c r="D187" s="16" t="s">
        <v>245</v>
      </c>
      <c r="E187" s="2">
        <v>20061227</v>
      </c>
      <c r="F187" s="2" t="s">
        <v>3</v>
      </c>
      <c r="G187" s="2" t="s">
        <v>17</v>
      </c>
      <c r="H187" s="2" t="s">
        <v>18</v>
      </c>
      <c r="I187" s="2" t="s">
        <v>29</v>
      </c>
      <c r="J187" s="2">
        <v>3</v>
      </c>
      <c r="K187" s="30" t="s">
        <v>30</v>
      </c>
      <c r="L187" s="2" t="s">
        <v>246</v>
      </c>
      <c r="M187" s="19">
        <v>88944</v>
      </c>
    </row>
    <row r="188" spans="1:13" x14ac:dyDescent="0.35">
      <c r="A188" s="2">
        <v>58252</v>
      </c>
      <c r="B188" s="16" t="s">
        <v>484</v>
      </c>
      <c r="C188" s="16" t="s">
        <v>417</v>
      </c>
      <c r="D188" s="16" t="s">
        <v>418</v>
      </c>
      <c r="E188" s="2">
        <v>20060626</v>
      </c>
      <c r="F188" s="2" t="s">
        <v>3</v>
      </c>
      <c r="G188" s="2" t="s">
        <v>11</v>
      </c>
      <c r="H188" s="2" t="s">
        <v>12</v>
      </c>
      <c r="I188" s="2" t="s">
        <v>22</v>
      </c>
      <c r="J188" s="2">
        <v>7</v>
      </c>
      <c r="K188" s="30" t="s">
        <v>628</v>
      </c>
      <c r="L188" s="2" t="s">
        <v>246</v>
      </c>
      <c r="M188" s="19">
        <v>33087</v>
      </c>
    </row>
    <row r="189" spans="1:13" x14ac:dyDescent="0.35">
      <c r="A189" s="2">
        <v>58261</v>
      </c>
      <c r="B189" s="16" t="s">
        <v>469</v>
      </c>
      <c r="C189" s="16" t="s">
        <v>257</v>
      </c>
      <c r="D189" s="16" t="s">
        <v>245</v>
      </c>
      <c r="E189" s="2">
        <v>20060725</v>
      </c>
      <c r="F189" s="2" t="s">
        <v>3</v>
      </c>
      <c r="G189" s="2" t="s">
        <v>17</v>
      </c>
      <c r="H189" s="2" t="s">
        <v>18</v>
      </c>
      <c r="I189" s="2" t="s">
        <v>29</v>
      </c>
      <c r="J189" s="2">
        <v>3</v>
      </c>
      <c r="K189" s="30" t="s">
        <v>30</v>
      </c>
      <c r="L189" s="2" t="s">
        <v>246</v>
      </c>
      <c r="M189" s="19">
        <v>98977</v>
      </c>
    </row>
    <row r="190" spans="1:13" x14ac:dyDescent="0.35">
      <c r="A190" s="2">
        <v>58263</v>
      </c>
      <c r="B190" s="16" t="s">
        <v>460</v>
      </c>
      <c r="C190" s="16" t="s">
        <v>213</v>
      </c>
      <c r="D190" s="16" t="s">
        <v>206</v>
      </c>
      <c r="E190" s="2">
        <v>20070312</v>
      </c>
      <c r="F190" s="2" t="s">
        <v>3</v>
      </c>
      <c r="G190" s="2" t="s">
        <v>17</v>
      </c>
      <c r="H190" s="2" t="s">
        <v>18</v>
      </c>
      <c r="I190" s="2" t="s">
        <v>29</v>
      </c>
      <c r="J190" s="2">
        <v>3</v>
      </c>
      <c r="K190" s="30" t="s">
        <v>30</v>
      </c>
      <c r="L190" s="2" t="s">
        <v>180</v>
      </c>
      <c r="M190" s="19">
        <v>129088</v>
      </c>
    </row>
    <row r="191" spans="1:13" x14ac:dyDescent="0.35">
      <c r="A191" s="2">
        <v>58282</v>
      </c>
      <c r="B191" s="16" t="s">
        <v>431</v>
      </c>
      <c r="C191" s="16" t="s">
        <v>432</v>
      </c>
      <c r="D191" s="16" t="s">
        <v>303</v>
      </c>
      <c r="E191" s="2">
        <v>20060725</v>
      </c>
      <c r="F191" s="2" t="s">
        <v>3</v>
      </c>
      <c r="G191" s="2" t="s">
        <v>17</v>
      </c>
      <c r="H191" s="2" t="s">
        <v>18</v>
      </c>
      <c r="I191" s="2" t="s">
        <v>11</v>
      </c>
      <c r="J191" s="2">
        <v>4</v>
      </c>
      <c r="K191" s="30" t="s">
        <v>58</v>
      </c>
      <c r="L191" s="2" t="s">
        <v>246</v>
      </c>
      <c r="M191" s="19">
        <v>24589</v>
      </c>
    </row>
    <row r="192" spans="1:13" x14ac:dyDescent="0.35">
      <c r="A192" s="2">
        <v>58305</v>
      </c>
      <c r="B192" s="16" t="s">
        <v>433</v>
      </c>
      <c r="C192" s="16" t="s">
        <v>308</v>
      </c>
      <c r="D192" s="16" t="s">
        <v>306</v>
      </c>
      <c r="E192" s="2">
        <v>20060607</v>
      </c>
      <c r="F192" s="2" t="s">
        <v>3</v>
      </c>
      <c r="G192" s="2" t="s">
        <v>17</v>
      </c>
      <c r="H192" s="2" t="s">
        <v>18</v>
      </c>
      <c r="I192" s="2" t="s">
        <v>22</v>
      </c>
      <c r="J192" s="2">
        <v>7</v>
      </c>
      <c r="K192" s="30" t="s">
        <v>628</v>
      </c>
      <c r="L192" s="2" t="s">
        <v>246</v>
      </c>
      <c r="M192" s="19">
        <v>124768</v>
      </c>
    </row>
    <row r="193" spans="1:13" x14ac:dyDescent="0.35">
      <c r="A193" s="2">
        <v>58308</v>
      </c>
      <c r="B193" s="16" t="s">
        <v>400</v>
      </c>
      <c r="C193" s="16" t="s">
        <v>436</v>
      </c>
      <c r="D193" s="16" t="s">
        <v>21</v>
      </c>
      <c r="E193" s="2">
        <v>20060829</v>
      </c>
      <c r="F193" s="2" t="s">
        <v>3</v>
      </c>
      <c r="G193" s="2" t="s">
        <v>17</v>
      </c>
      <c r="H193" s="2" t="s">
        <v>18</v>
      </c>
      <c r="I193" s="2" t="s">
        <v>29</v>
      </c>
      <c r="J193" s="2">
        <v>3</v>
      </c>
      <c r="K193" s="30" t="s">
        <v>30</v>
      </c>
      <c r="L193" s="2" t="s">
        <v>8</v>
      </c>
      <c r="M193" s="19">
        <v>164333</v>
      </c>
    </row>
    <row r="194" spans="1:13" x14ac:dyDescent="0.35">
      <c r="A194" s="2">
        <v>58310</v>
      </c>
      <c r="B194" s="16" t="s">
        <v>465</v>
      </c>
      <c r="C194" s="16" t="s">
        <v>466</v>
      </c>
      <c r="D194" s="16" t="s">
        <v>245</v>
      </c>
      <c r="E194" s="2">
        <v>20060915</v>
      </c>
      <c r="F194" s="2" t="s">
        <v>3</v>
      </c>
      <c r="G194" s="2" t="s">
        <v>17</v>
      </c>
      <c r="H194" s="2" t="s">
        <v>18</v>
      </c>
      <c r="I194" s="2" t="s">
        <v>29</v>
      </c>
      <c r="J194" s="2">
        <v>3</v>
      </c>
      <c r="K194" s="30" t="s">
        <v>30</v>
      </c>
      <c r="L194" s="2" t="s">
        <v>246</v>
      </c>
      <c r="M194" s="19">
        <v>116740</v>
      </c>
    </row>
    <row r="195" spans="1:13" x14ac:dyDescent="0.35">
      <c r="A195" s="2">
        <v>58340</v>
      </c>
      <c r="B195" s="16" t="s">
        <v>451</v>
      </c>
      <c r="C195" s="16" t="s">
        <v>452</v>
      </c>
      <c r="D195" s="16" t="s">
        <v>93</v>
      </c>
      <c r="E195" s="2">
        <v>20070228</v>
      </c>
      <c r="F195" s="2" t="s">
        <v>3</v>
      </c>
      <c r="G195" s="2" t="s">
        <v>17</v>
      </c>
      <c r="H195" s="2" t="s">
        <v>18</v>
      </c>
      <c r="I195" s="2" t="s">
        <v>29</v>
      </c>
      <c r="J195" s="2">
        <v>3</v>
      </c>
      <c r="K195" s="30" t="s">
        <v>30</v>
      </c>
      <c r="L195" s="2" t="s">
        <v>72</v>
      </c>
      <c r="M195" s="19">
        <v>57152</v>
      </c>
    </row>
    <row r="196" spans="1:13" x14ac:dyDescent="0.35">
      <c r="A196" s="2">
        <v>58348</v>
      </c>
      <c r="B196" s="16" t="s">
        <v>450</v>
      </c>
      <c r="C196" s="16" t="s">
        <v>449</v>
      </c>
      <c r="D196" s="16" t="s">
        <v>71</v>
      </c>
      <c r="E196" s="2">
        <v>20070702</v>
      </c>
      <c r="F196" s="2" t="s">
        <v>3</v>
      </c>
      <c r="G196" s="2" t="s">
        <v>17</v>
      </c>
      <c r="H196" s="2" t="s">
        <v>18</v>
      </c>
      <c r="I196" s="2" t="s">
        <v>29</v>
      </c>
      <c r="J196" s="2">
        <v>3</v>
      </c>
      <c r="K196" s="30" t="s">
        <v>30</v>
      </c>
      <c r="L196" s="2" t="s">
        <v>72</v>
      </c>
      <c r="M196" s="19">
        <v>42023</v>
      </c>
    </row>
    <row r="197" spans="1:13" x14ac:dyDescent="0.35">
      <c r="A197" s="2">
        <v>58349</v>
      </c>
      <c r="B197" s="16" t="s">
        <v>423</v>
      </c>
      <c r="C197" s="16" t="s">
        <v>257</v>
      </c>
      <c r="D197" s="16" t="s">
        <v>245</v>
      </c>
      <c r="E197" s="2">
        <v>20061107</v>
      </c>
      <c r="F197" s="2" t="s">
        <v>3</v>
      </c>
      <c r="G197" s="2" t="s">
        <v>17</v>
      </c>
      <c r="H197" s="2" t="s">
        <v>18</v>
      </c>
      <c r="I197" s="2" t="s">
        <v>22</v>
      </c>
      <c r="J197" s="2">
        <v>2</v>
      </c>
      <c r="K197" s="30" t="s">
        <v>23</v>
      </c>
      <c r="L197" s="2" t="s">
        <v>246</v>
      </c>
      <c r="M197" s="19">
        <v>95354</v>
      </c>
    </row>
    <row r="198" spans="1:13" x14ac:dyDescent="0.35">
      <c r="A198" s="2">
        <v>58360</v>
      </c>
      <c r="B198" s="16" t="s">
        <v>421</v>
      </c>
      <c r="C198" s="16" t="s">
        <v>422</v>
      </c>
      <c r="D198" s="16" t="s">
        <v>245</v>
      </c>
      <c r="E198" s="2">
        <v>20061106</v>
      </c>
      <c r="F198" s="2" t="s">
        <v>3</v>
      </c>
      <c r="G198" s="2" t="s">
        <v>17</v>
      </c>
      <c r="H198" s="2" t="s">
        <v>18</v>
      </c>
      <c r="I198" s="2" t="s">
        <v>22</v>
      </c>
      <c r="J198" s="2">
        <v>2</v>
      </c>
      <c r="K198" s="30" t="s">
        <v>23</v>
      </c>
      <c r="L198" s="2" t="s">
        <v>246</v>
      </c>
      <c r="M198" s="19">
        <v>124020</v>
      </c>
    </row>
    <row r="199" spans="1:13" x14ac:dyDescent="0.35">
      <c r="A199" s="2">
        <v>58377</v>
      </c>
      <c r="B199" s="16" t="s">
        <v>437</v>
      </c>
      <c r="C199" s="16" t="s">
        <v>438</v>
      </c>
      <c r="D199" s="16" t="s">
        <v>21</v>
      </c>
      <c r="E199" s="2">
        <v>20070226</v>
      </c>
      <c r="F199" s="2" t="s">
        <v>3</v>
      </c>
      <c r="G199" s="2" t="s">
        <v>17</v>
      </c>
      <c r="H199" s="2" t="s">
        <v>18</v>
      </c>
      <c r="I199" s="2" t="s">
        <v>29</v>
      </c>
      <c r="J199" s="2">
        <v>3</v>
      </c>
      <c r="K199" s="30" t="s">
        <v>30</v>
      </c>
      <c r="L199" s="2" t="s">
        <v>8</v>
      </c>
      <c r="M199" s="19">
        <v>66339</v>
      </c>
    </row>
    <row r="200" spans="1:13" x14ac:dyDescent="0.35">
      <c r="A200" s="2">
        <v>58390</v>
      </c>
      <c r="B200" s="16" t="s">
        <v>491</v>
      </c>
      <c r="C200" s="16" t="s">
        <v>492</v>
      </c>
      <c r="D200" s="16" t="s">
        <v>245</v>
      </c>
      <c r="E200" s="2">
        <v>20071009</v>
      </c>
      <c r="F200" s="2" t="s">
        <v>3</v>
      </c>
      <c r="G200" s="2" t="s">
        <v>17</v>
      </c>
      <c r="H200" s="2" t="s">
        <v>18</v>
      </c>
      <c r="I200" s="2" t="s">
        <v>22</v>
      </c>
      <c r="J200" s="2">
        <v>2</v>
      </c>
      <c r="K200" s="30" t="s">
        <v>23</v>
      </c>
      <c r="L200" s="2" t="s">
        <v>246</v>
      </c>
      <c r="M200" s="19">
        <v>26395</v>
      </c>
    </row>
    <row r="201" spans="1:13" x14ac:dyDescent="0.35">
      <c r="A201" s="2">
        <v>58391</v>
      </c>
      <c r="B201" s="16" t="s">
        <v>467</v>
      </c>
      <c r="C201" s="16" t="s">
        <v>468</v>
      </c>
      <c r="D201" s="16" t="s">
        <v>245</v>
      </c>
      <c r="E201" s="2">
        <v>20070507</v>
      </c>
      <c r="F201" s="2" t="s">
        <v>3</v>
      </c>
      <c r="G201" s="2" t="s">
        <v>17</v>
      </c>
      <c r="H201" s="2" t="s">
        <v>18</v>
      </c>
      <c r="I201" s="2" t="s">
        <v>29</v>
      </c>
      <c r="J201" s="2">
        <v>8</v>
      </c>
      <c r="K201" s="30" t="s">
        <v>629</v>
      </c>
      <c r="L201" s="2" t="s">
        <v>246</v>
      </c>
      <c r="M201" s="19">
        <v>36427</v>
      </c>
    </row>
    <row r="202" spans="1:13" x14ac:dyDescent="0.35">
      <c r="A202" s="2">
        <v>58401</v>
      </c>
      <c r="B202" s="16" t="s">
        <v>490</v>
      </c>
      <c r="C202" s="16" t="s">
        <v>428</v>
      </c>
      <c r="D202" s="16" t="s">
        <v>245</v>
      </c>
      <c r="E202" s="2">
        <v>20080205</v>
      </c>
      <c r="F202" s="2" t="s">
        <v>3</v>
      </c>
      <c r="G202" s="2" t="s">
        <v>17</v>
      </c>
      <c r="H202" s="2" t="s">
        <v>18</v>
      </c>
      <c r="I202" s="2" t="s">
        <v>29</v>
      </c>
      <c r="J202" s="2">
        <v>3</v>
      </c>
      <c r="K202" s="30" t="s">
        <v>30</v>
      </c>
      <c r="L202" s="2" t="s">
        <v>246</v>
      </c>
      <c r="M202" s="19">
        <v>139212</v>
      </c>
    </row>
    <row r="203" spans="1:13" x14ac:dyDescent="0.35">
      <c r="A203" s="2">
        <v>58407</v>
      </c>
      <c r="B203" s="16" t="s">
        <v>35</v>
      </c>
      <c r="C203" s="16" t="s">
        <v>474</v>
      </c>
      <c r="D203" s="16" t="s">
        <v>306</v>
      </c>
      <c r="E203" s="2">
        <v>20061101</v>
      </c>
      <c r="F203" s="2" t="s">
        <v>3</v>
      </c>
      <c r="G203" s="2" t="s">
        <v>17</v>
      </c>
      <c r="H203" s="2" t="s">
        <v>18</v>
      </c>
      <c r="I203" s="2" t="s">
        <v>29</v>
      </c>
      <c r="J203" s="2">
        <v>3</v>
      </c>
      <c r="K203" s="30" t="s">
        <v>30</v>
      </c>
      <c r="L203" s="2" t="s">
        <v>246</v>
      </c>
      <c r="M203" s="19">
        <v>129038</v>
      </c>
    </row>
    <row r="204" spans="1:13" x14ac:dyDescent="0.35">
      <c r="A204" s="2">
        <v>58418</v>
      </c>
      <c r="B204" s="16" t="s">
        <v>471</v>
      </c>
      <c r="C204" s="16" t="s">
        <v>472</v>
      </c>
      <c r="D204" s="16" t="s">
        <v>473</v>
      </c>
      <c r="E204" s="2">
        <v>20070626</v>
      </c>
      <c r="F204" s="2" t="s">
        <v>3</v>
      </c>
      <c r="G204" s="2" t="s">
        <v>11</v>
      </c>
      <c r="H204" s="2" t="s">
        <v>12</v>
      </c>
      <c r="I204" s="2" t="s">
        <v>29</v>
      </c>
      <c r="J204" s="2">
        <v>3</v>
      </c>
      <c r="K204" s="30" t="s">
        <v>30</v>
      </c>
      <c r="L204" s="2" t="s">
        <v>246</v>
      </c>
      <c r="M204" s="19">
        <v>41969</v>
      </c>
    </row>
    <row r="205" spans="1:13" x14ac:dyDescent="0.35">
      <c r="A205" s="2">
        <v>58469</v>
      </c>
      <c r="B205" s="16" t="s">
        <v>464</v>
      </c>
      <c r="C205" s="16" t="s">
        <v>354</v>
      </c>
      <c r="D205" s="16" t="s">
        <v>245</v>
      </c>
      <c r="E205" s="2">
        <v>20070808</v>
      </c>
      <c r="F205" s="2" t="s">
        <v>3</v>
      </c>
      <c r="G205" s="2" t="s">
        <v>11</v>
      </c>
      <c r="H205" s="2" t="s">
        <v>12</v>
      </c>
      <c r="I205" s="2" t="s">
        <v>29</v>
      </c>
      <c r="J205" s="2">
        <v>3</v>
      </c>
      <c r="K205" s="30" t="s">
        <v>30</v>
      </c>
      <c r="L205" s="2" t="s">
        <v>246</v>
      </c>
      <c r="M205" s="19">
        <v>128096</v>
      </c>
    </row>
    <row r="206" spans="1:13" x14ac:dyDescent="0.35">
      <c r="A206" s="2">
        <v>58499</v>
      </c>
      <c r="B206" s="16" t="s">
        <v>493</v>
      </c>
      <c r="C206" s="16" t="s">
        <v>472</v>
      </c>
      <c r="D206" s="16" t="s">
        <v>473</v>
      </c>
      <c r="E206" s="2">
        <v>20070606</v>
      </c>
      <c r="F206" s="2" t="s">
        <v>3</v>
      </c>
      <c r="G206" s="2" t="s">
        <v>17</v>
      </c>
      <c r="H206" s="2" t="s">
        <v>18</v>
      </c>
      <c r="I206" s="2" t="s">
        <v>29</v>
      </c>
      <c r="J206" s="2">
        <v>3</v>
      </c>
      <c r="K206" s="30" t="s">
        <v>30</v>
      </c>
      <c r="L206" s="2" t="s">
        <v>246</v>
      </c>
      <c r="M206" s="19">
        <v>43961</v>
      </c>
    </row>
    <row r="207" spans="1:13" x14ac:dyDescent="0.35">
      <c r="A207" s="2">
        <v>58525</v>
      </c>
      <c r="B207" s="16" t="s">
        <v>480</v>
      </c>
      <c r="C207" s="16" t="s">
        <v>481</v>
      </c>
      <c r="D207" s="16" t="s">
        <v>199</v>
      </c>
      <c r="E207" s="2">
        <v>20071031</v>
      </c>
      <c r="F207" s="2" t="s">
        <v>3</v>
      </c>
      <c r="G207" s="2" t="s">
        <v>17</v>
      </c>
      <c r="H207" s="2" t="s">
        <v>18</v>
      </c>
      <c r="I207" s="2" t="s">
        <v>29</v>
      </c>
      <c r="J207" s="2">
        <v>8</v>
      </c>
      <c r="K207" s="30" t="s">
        <v>629</v>
      </c>
      <c r="L207" s="2" t="s">
        <v>180</v>
      </c>
      <c r="M207" s="19">
        <v>131284</v>
      </c>
    </row>
    <row r="208" spans="1:13" x14ac:dyDescent="0.35">
      <c r="A208" s="2">
        <v>58550</v>
      </c>
      <c r="B208" s="16" t="s">
        <v>443</v>
      </c>
      <c r="C208" s="16" t="s">
        <v>444</v>
      </c>
      <c r="D208" s="16" t="s">
        <v>51</v>
      </c>
      <c r="E208" s="2">
        <v>20070917</v>
      </c>
      <c r="F208" s="2" t="s">
        <v>3</v>
      </c>
      <c r="G208" s="2" t="s">
        <v>17</v>
      </c>
      <c r="H208" s="2" t="s">
        <v>18</v>
      </c>
      <c r="I208" s="2" t="s">
        <v>22</v>
      </c>
      <c r="J208" s="2">
        <v>7</v>
      </c>
      <c r="K208" s="30" t="s">
        <v>628</v>
      </c>
      <c r="L208" s="2" t="s">
        <v>8</v>
      </c>
      <c r="M208" s="19">
        <v>15461</v>
      </c>
    </row>
    <row r="209" spans="1:13" x14ac:dyDescent="0.35">
      <c r="A209" s="2">
        <v>58586</v>
      </c>
      <c r="B209" s="16" t="s">
        <v>456</v>
      </c>
      <c r="C209" s="16" t="s">
        <v>457</v>
      </c>
      <c r="D209" s="16" t="s">
        <v>458</v>
      </c>
      <c r="E209" s="2">
        <v>20071203</v>
      </c>
      <c r="F209" s="2" t="s">
        <v>3</v>
      </c>
      <c r="G209" s="2" t="s">
        <v>17</v>
      </c>
      <c r="H209" s="2" t="s">
        <v>18</v>
      </c>
      <c r="I209" s="2" t="s">
        <v>11</v>
      </c>
      <c r="J209" s="2">
        <v>4</v>
      </c>
      <c r="K209" s="30" t="s">
        <v>58</v>
      </c>
      <c r="L209" s="2" t="s">
        <v>164</v>
      </c>
      <c r="M209" s="19">
        <v>13760</v>
      </c>
    </row>
    <row r="210" spans="1:13" x14ac:dyDescent="0.35">
      <c r="A210" s="2">
        <v>58657</v>
      </c>
      <c r="B210" s="16" t="s">
        <v>476</v>
      </c>
      <c r="C210" s="16" t="s">
        <v>375</v>
      </c>
      <c r="D210" s="16" t="s">
        <v>39</v>
      </c>
      <c r="E210" s="2">
        <v>20081106</v>
      </c>
      <c r="F210" s="2" t="s">
        <v>3</v>
      </c>
      <c r="G210" s="2" t="s">
        <v>17</v>
      </c>
      <c r="H210" s="2" t="s">
        <v>18</v>
      </c>
      <c r="I210" s="2" t="s">
        <v>29</v>
      </c>
      <c r="J210" s="2">
        <v>3</v>
      </c>
      <c r="K210" s="30" t="s">
        <v>30</v>
      </c>
      <c r="L210" s="2" t="s">
        <v>8</v>
      </c>
      <c r="M210" s="19">
        <v>54834</v>
      </c>
    </row>
    <row r="211" spans="1:13" x14ac:dyDescent="0.35">
      <c r="A211" s="2">
        <v>58808</v>
      </c>
      <c r="B211" s="16" t="s">
        <v>497</v>
      </c>
      <c r="C211" s="16" t="s">
        <v>498</v>
      </c>
      <c r="D211" s="16" t="s">
        <v>245</v>
      </c>
      <c r="E211" s="2">
        <v>20081203</v>
      </c>
      <c r="F211" s="2" t="s">
        <v>3</v>
      </c>
      <c r="G211" s="2" t="s">
        <v>17</v>
      </c>
      <c r="H211" s="2" t="s">
        <v>18</v>
      </c>
      <c r="I211" s="2" t="s">
        <v>29</v>
      </c>
      <c r="J211" s="2">
        <v>3</v>
      </c>
      <c r="K211" s="30" t="s">
        <v>30</v>
      </c>
      <c r="L211" s="2" t="s">
        <v>246</v>
      </c>
      <c r="M211" s="19">
        <v>51624</v>
      </c>
    </row>
    <row r="212" spans="1:13" x14ac:dyDescent="0.35">
      <c r="A212" s="2">
        <v>58816</v>
      </c>
      <c r="B212" s="16" t="s">
        <v>496</v>
      </c>
      <c r="C212" s="16" t="s">
        <v>257</v>
      </c>
      <c r="D212" s="16" t="s">
        <v>245</v>
      </c>
      <c r="E212" s="2">
        <v>20081118</v>
      </c>
      <c r="F212" s="2" t="s">
        <v>3</v>
      </c>
      <c r="G212" s="2" t="s">
        <v>17</v>
      </c>
      <c r="H212" s="2" t="s">
        <v>18</v>
      </c>
      <c r="I212" s="2" t="s">
        <v>29</v>
      </c>
      <c r="J212" s="2">
        <v>8</v>
      </c>
      <c r="K212" s="30" t="s">
        <v>629</v>
      </c>
      <c r="L212" s="2" t="s">
        <v>246</v>
      </c>
      <c r="M212" s="19">
        <v>179326</v>
      </c>
    </row>
  </sheetData>
  <mergeCells count="2">
    <mergeCell ref="A1:M1"/>
    <mergeCell ref="A2:M2"/>
  </mergeCells>
  <pageMargins left="0.25" right="0.25" top="0.75" bottom="0.75" header="0.3" footer="0.3"/>
  <pageSetup scale="55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M202"/>
  <sheetViews>
    <sheetView workbookViewId="0">
      <pane ySplit="5" topLeftCell="A6" activePane="bottomLeft" state="frozen"/>
      <selection pane="bottomLeft" activeCell="A6" sqref="A6"/>
    </sheetView>
  </sheetViews>
  <sheetFormatPr defaultRowHeight="14.5" x14ac:dyDescent="0.35"/>
  <cols>
    <col min="1" max="1" width="18.36328125" style="2" bestFit="1" customWidth="1"/>
    <col min="2" max="2" width="33" style="16" bestFit="1" customWidth="1"/>
    <col min="3" max="3" width="18.453125" style="16" bestFit="1" customWidth="1"/>
    <col min="4" max="4" width="5.54296875" style="30" bestFit="1" customWidth="1"/>
    <col min="5" max="5" width="9" style="2" bestFit="1" customWidth="1"/>
    <col min="6" max="6" width="16.08984375" style="2" bestFit="1" customWidth="1"/>
    <col min="7" max="7" width="10.08984375" style="2" bestFit="1" customWidth="1"/>
    <col min="8" max="8" width="16.90625" style="2" bestFit="1" customWidth="1"/>
    <col min="9" max="9" width="27" style="2" bestFit="1" customWidth="1"/>
    <col min="10" max="10" width="29.453125" style="2" bestFit="1" customWidth="1"/>
    <col min="11" max="11" width="58.453125" style="30" bestFit="1" customWidth="1"/>
    <col min="12" max="12" width="12.6328125" style="2" bestFit="1" customWidth="1"/>
    <col min="13" max="13" width="19.90625" style="17" bestFit="1" customWidth="1"/>
    <col min="14" max="14" width="13" customWidth="1"/>
  </cols>
  <sheetData>
    <row r="1" spans="1:13" ht="26" x14ac:dyDescent="0.6">
      <c r="A1" s="88" t="s">
        <v>580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</row>
    <row r="2" spans="1:13" ht="21" x14ac:dyDescent="0.5">
      <c r="A2" s="89">
        <v>40543</v>
      </c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</row>
    <row r="3" spans="1:13" x14ac:dyDescent="0.35">
      <c r="B3"/>
      <c r="C3"/>
      <c r="D3"/>
    </row>
    <row r="4" spans="1:13" x14ac:dyDescent="0.35">
      <c r="B4"/>
      <c r="C4"/>
      <c r="D4"/>
    </row>
    <row r="5" spans="1:13" x14ac:dyDescent="0.35">
      <c r="A5" s="5" t="s">
        <v>561</v>
      </c>
      <c r="B5" s="38" t="s">
        <v>562</v>
      </c>
      <c r="C5" s="38" t="s">
        <v>563</v>
      </c>
      <c r="D5" s="38" t="s">
        <v>564</v>
      </c>
      <c r="E5" s="5" t="s">
        <v>565</v>
      </c>
      <c r="F5" s="5" t="s">
        <v>566</v>
      </c>
      <c r="G5" s="5" t="s">
        <v>567</v>
      </c>
      <c r="H5" s="5" t="s">
        <v>568</v>
      </c>
      <c r="I5" s="5" t="s">
        <v>631</v>
      </c>
      <c r="J5" s="5" t="s">
        <v>632</v>
      </c>
      <c r="K5" s="29" t="s">
        <v>569</v>
      </c>
      <c r="L5" s="5" t="s">
        <v>570</v>
      </c>
      <c r="M5" s="18" t="s">
        <v>571</v>
      </c>
    </row>
    <row r="6" spans="1:13" x14ac:dyDescent="0.35">
      <c r="A6" s="2">
        <v>422</v>
      </c>
      <c r="B6" s="16" t="s">
        <v>311</v>
      </c>
      <c r="C6" s="16" t="s">
        <v>312</v>
      </c>
      <c r="D6" s="16" t="s">
        <v>119</v>
      </c>
      <c r="E6" s="2">
        <v>19310101</v>
      </c>
      <c r="F6" s="2" t="s">
        <v>3</v>
      </c>
      <c r="G6" s="2" t="s">
        <v>17</v>
      </c>
      <c r="H6" s="2" t="s">
        <v>18</v>
      </c>
      <c r="I6" s="2" t="s">
        <v>11</v>
      </c>
      <c r="J6" s="2">
        <v>4</v>
      </c>
      <c r="K6" s="30" t="s">
        <v>58</v>
      </c>
      <c r="L6" s="2" t="s">
        <v>104</v>
      </c>
      <c r="M6" s="19">
        <v>96007</v>
      </c>
    </row>
    <row r="7" spans="1:13" x14ac:dyDescent="0.35">
      <c r="A7" s="2">
        <v>916</v>
      </c>
      <c r="B7" s="16" t="s">
        <v>73</v>
      </c>
      <c r="C7" s="16" t="s">
        <v>74</v>
      </c>
      <c r="D7" s="16" t="s">
        <v>71</v>
      </c>
      <c r="E7" s="2">
        <v>18970201</v>
      </c>
      <c r="F7" s="2" t="s">
        <v>34</v>
      </c>
      <c r="G7" s="2" t="s">
        <v>11</v>
      </c>
      <c r="H7" s="2" t="s">
        <v>12</v>
      </c>
      <c r="I7" s="2" t="s">
        <v>29</v>
      </c>
      <c r="J7" s="2">
        <v>3</v>
      </c>
      <c r="K7" s="30" t="s">
        <v>30</v>
      </c>
      <c r="L7" s="2" t="s">
        <v>72</v>
      </c>
      <c r="M7" s="19">
        <v>1279030</v>
      </c>
    </row>
    <row r="8" spans="1:13" x14ac:dyDescent="0.35">
      <c r="A8" s="2">
        <v>1417</v>
      </c>
      <c r="B8" s="16" t="s">
        <v>165</v>
      </c>
      <c r="C8" s="16" t="s">
        <v>166</v>
      </c>
      <c r="D8" s="16" t="s">
        <v>167</v>
      </c>
      <c r="E8" s="2">
        <v>19081001</v>
      </c>
      <c r="F8" s="2" t="s">
        <v>3</v>
      </c>
      <c r="G8" s="2" t="s">
        <v>11</v>
      </c>
      <c r="H8" s="2" t="s">
        <v>12</v>
      </c>
      <c r="I8" s="2" t="s">
        <v>11</v>
      </c>
      <c r="J8" s="2">
        <v>4</v>
      </c>
      <c r="K8" s="30" t="s">
        <v>58</v>
      </c>
      <c r="L8" s="2" t="s">
        <v>164</v>
      </c>
      <c r="M8" s="19">
        <v>125098</v>
      </c>
    </row>
    <row r="9" spans="1:13" x14ac:dyDescent="0.35">
      <c r="A9" s="2">
        <v>2303</v>
      </c>
      <c r="B9" s="16" t="s">
        <v>62</v>
      </c>
      <c r="C9" s="16" t="s">
        <v>501</v>
      </c>
      <c r="D9" s="16" t="s">
        <v>119</v>
      </c>
      <c r="E9" s="2">
        <v>19110929</v>
      </c>
      <c r="F9" s="2" t="s">
        <v>3</v>
      </c>
      <c r="G9" s="2" t="s">
        <v>17</v>
      </c>
      <c r="H9" s="2" t="s">
        <v>18</v>
      </c>
      <c r="I9" s="2" t="s">
        <v>11</v>
      </c>
      <c r="J9" s="2">
        <v>4</v>
      </c>
      <c r="K9" s="30" t="s">
        <v>58</v>
      </c>
      <c r="L9" s="2" t="s">
        <v>104</v>
      </c>
      <c r="M9" s="19">
        <v>44546</v>
      </c>
    </row>
    <row r="10" spans="1:13" x14ac:dyDescent="0.35">
      <c r="A10" s="2">
        <v>2320</v>
      </c>
      <c r="B10" s="16" t="s">
        <v>313</v>
      </c>
      <c r="C10" s="16" t="s">
        <v>314</v>
      </c>
      <c r="D10" s="16" t="s">
        <v>119</v>
      </c>
      <c r="E10" s="2">
        <v>19030203</v>
      </c>
      <c r="F10" s="2" t="s">
        <v>3</v>
      </c>
      <c r="G10" s="2" t="s">
        <v>17</v>
      </c>
      <c r="H10" s="2" t="s">
        <v>18</v>
      </c>
      <c r="I10" s="2" t="s">
        <v>11</v>
      </c>
      <c r="J10" s="2">
        <v>4</v>
      </c>
      <c r="K10" s="30" t="s">
        <v>58</v>
      </c>
      <c r="L10" s="2" t="s">
        <v>104</v>
      </c>
      <c r="M10" s="19">
        <v>52593</v>
      </c>
    </row>
    <row r="11" spans="1:13" x14ac:dyDescent="0.35">
      <c r="A11" s="2">
        <v>2327</v>
      </c>
      <c r="B11" s="16" t="s">
        <v>122</v>
      </c>
      <c r="C11" s="16" t="s">
        <v>123</v>
      </c>
      <c r="D11" s="16" t="s">
        <v>119</v>
      </c>
      <c r="E11" s="2">
        <v>19081201</v>
      </c>
      <c r="F11" s="2" t="s">
        <v>3</v>
      </c>
      <c r="G11" s="2" t="s">
        <v>25</v>
      </c>
      <c r="H11" s="2" t="s">
        <v>26</v>
      </c>
      <c r="I11" s="2" t="s">
        <v>11</v>
      </c>
      <c r="J11" s="2">
        <v>4</v>
      </c>
      <c r="K11" s="30" t="s">
        <v>58</v>
      </c>
      <c r="L11" s="2" t="s">
        <v>104</v>
      </c>
      <c r="M11" s="19">
        <v>96326</v>
      </c>
    </row>
    <row r="12" spans="1:13" x14ac:dyDescent="0.35">
      <c r="A12" s="2">
        <v>3337</v>
      </c>
      <c r="B12" s="16" t="s">
        <v>478</v>
      </c>
      <c r="C12" s="16" t="s">
        <v>479</v>
      </c>
      <c r="D12" s="16" t="s">
        <v>140</v>
      </c>
      <c r="E12" s="2">
        <v>19201126</v>
      </c>
      <c r="F12" s="2" t="s">
        <v>3</v>
      </c>
      <c r="G12" s="2" t="s">
        <v>11</v>
      </c>
      <c r="H12" s="2" t="s">
        <v>12</v>
      </c>
      <c r="I12" s="2" t="s">
        <v>22</v>
      </c>
      <c r="J12" s="2">
        <v>2</v>
      </c>
      <c r="K12" s="30" t="s">
        <v>23</v>
      </c>
      <c r="L12" s="2" t="s">
        <v>104</v>
      </c>
      <c r="M12" s="19">
        <v>74640</v>
      </c>
    </row>
    <row r="13" spans="1:13" x14ac:dyDescent="0.35">
      <c r="A13" s="2">
        <v>4051</v>
      </c>
      <c r="B13" s="16" t="s">
        <v>346</v>
      </c>
      <c r="C13" s="16" t="s">
        <v>347</v>
      </c>
      <c r="D13" s="16" t="s">
        <v>119</v>
      </c>
      <c r="E13" s="2">
        <v>19010101</v>
      </c>
      <c r="F13" s="2" t="s">
        <v>3</v>
      </c>
      <c r="G13" s="2" t="s">
        <v>25</v>
      </c>
      <c r="H13" s="2" t="s">
        <v>26</v>
      </c>
      <c r="I13" s="2" t="s">
        <v>11</v>
      </c>
      <c r="J13" s="2">
        <v>4</v>
      </c>
      <c r="K13" s="30" t="s">
        <v>58</v>
      </c>
      <c r="L13" s="2" t="s">
        <v>104</v>
      </c>
      <c r="M13" s="19">
        <v>31967</v>
      </c>
    </row>
    <row r="14" spans="1:13" x14ac:dyDescent="0.35">
      <c r="A14" s="2">
        <v>4180</v>
      </c>
      <c r="B14" s="16" t="s">
        <v>126</v>
      </c>
      <c r="C14" s="16" t="s">
        <v>127</v>
      </c>
      <c r="D14" s="16" t="s">
        <v>119</v>
      </c>
      <c r="E14" s="2">
        <v>19050101</v>
      </c>
      <c r="F14" s="2" t="s">
        <v>3</v>
      </c>
      <c r="G14" s="2" t="s">
        <v>17</v>
      </c>
      <c r="H14" s="2" t="s">
        <v>18</v>
      </c>
      <c r="I14" s="2" t="s">
        <v>11</v>
      </c>
      <c r="J14" s="2">
        <v>4</v>
      </c>
      <c r="K14" s="30" t="s">
        <v>58</v>
      </c>
      <c r="L14" s="2" t="s">
        <v>104</v>
      </c>
      <c r="M14" s="19">
        <v>34774</v>
      </c>
    </row>
    <row r="15" spans="1:13" x14ac:dyDescent="0.35">
      <c r="A15" s="2">
        <v>4624</v>
      </c>
      <c r="B15" s="16" t="s">
        <v>161</v>
      </c>
      <c r="C15" s="16" t="s">
        <v>162</v>
      </c>
      <c r="D15" s="16" t="s">
        <v>163</v>
      </c>
      <c r="E15" s="2">
        <v>19170101</v>
      </c>
      <c r="F15" s="2" t="s">
        <v>3</v>
      </c>
      <c r="G15" s="2" t="s">
        <v>25</v>
      </c>
      <c r="H15" s="2" t="s">
        <v>26</v>
      </c>
      <c r="I15" s="2" t="s">
        <v>11</v>
      </c>
      <c r="J15" s="2">
        <v>4</v>
      </c>
      <c r="K15" s="30" t="s">
        <v>58</v>
      </c>
      <c r="L15" s="2" t="s">
        <v>164</v>
      </c>
      <c r="M15" s="19">
        <v>115058</v>
      </c>
    </row>
    <row r="16" spans="1:13" x14ac:dyDescent="0.35">
      <c r="A16" s="2">
        <v>8033</v>
      </c>
      <c r="B16" s="16" t="s">
        <v>37</v>
      </c>
      <c r="C16" s="16" t="s">
        <v>38</v>
      </c>
      <c r="D16" s="16" t="s">
        <v>39</v>
      </c>
      <c r="E16" s="2">
        <v>19210618</v>
      </c>
      <c r="F16" s="2" t="s">
        <v>3</v>
      </c>
      <c r="G16" s="2" t="s">
        <v>25</v>
      </c>
      <c r="H16" s="2" t="s">
        <v>26</v>
      </c>
      <c r="I16" s="2" t="s">
        <v>6</v>
      </c>
      <c r="J16" s="2">
        <v>1</v>
      </c>
      <c r="K16" s="30" t="s">
        <v>7</v>
      </c>
      <c r="L16" s="2" t="s">
        <v>8</v>
      </c>
      <c r="M16" s="19">
        <v>387731</v>
      </c>
    </row>
    <row r="17" spans="1:13" x14ac:dyDescent="0.35">
      <c r="A17" s="2">
        <v>9502</v>
      </c>
      <c r="B17" s="16" t="s">
        <v>62</v>
      </c>
      <c r="C17" s="16" t="s">
        <v>63</v>
      </c>
      <c r="D17" s="16" t="s">
        <v>64</v>
      </c>
      <c r="E17" s="2">
        <v>19190908</v>
      </c>
      <c r="F17" s="2" t="s">
        <v>3</v>
      </c>
      <c r="G17" s="2" t="s">
        <v>17</v>
      </c>
      <c r="H17" s="2" t="s">
        <v>18</v>
      </c>
      <c r="I17" s="2" t="s">
        <v>6</v>
      </c>
      <c r="J17" s="2">
        <v>1</v>
      </c>
      <c r="K17" s="30" t="s">
        <v>7</v>
      </c>
      <c r="L17" s="2" t="s">
        <v>8</v>
      </c>
      <c r="M17" s="19">
        <v>35373</v>
      </c>
    </row>
    <row r="18" spans="1:13" x14ac:dyDescent="0.35">
      <c r="A18" s="2">
        <v>10319</v>
      </c>
      <c r="B18" s="16" t="s">
        <v>136</v>
      </c>
      <c r="C18" s="16" t="s">
        <v>137</v>
      </c>
      <c r="D18" s="16" t="s">
        <v>134</v>
      </c>
      <c r="E18" s="2">
        <v>19040104</v>
      </c>
      <c r="F18" s="2" t="s">
        <v>3</v>
      </c>
      <c r="G18" s="2" t="s">
        <v>17</v>
      </c>
      <c r="H18" s="2" t="s">
        <v>18</v>
      </c>
      <c r="I18" s="2" t="s">
        <v>6</v>
      </c>
      <c r="J18" s="2">
        <v>1</v>
      </c>
      <c r="K18" s="30" t="s">
        <v>7</v>
      </c>
      <c r="L18" s="2" t="s">
        <v>104</v>
      </c>
      <c r="M18" s="19">
        <v>87277</v>
      </c>
    </row>
    <row r="19" spans="1:13" x14ac:dyDescent="0.35">
      <c r="A19" s="2">
        <v>11521</v>
      </c>
      <c r="B19" s="16" t="s">
        <v>310</v>
      </c>
      <c r="C19" s="16" t="s">
        <v>125</v>
      </c>
      <c r="D19" s="16" t="s">
        <v>119</v>
      </c>
      <c r="E19" s="2">
        <v>19030101</v>
      </c>
      <c r="F19" s="2" t="s">
        <v>3</v>
      </c>
      <c r="G19" s="2" t="s">
        <v>25</v>
      </c>
      <c r="H19" s="2" t="s">
        <v>26</v>
      </c>
      <c r="I19" s="2" t="s">
        <v>11</v>
      </c>
      <c r="J19" s="2">
        <v>4</v>
      </c>
      <c r="K19" s="30" t="s">
        <v>58</v>
      </c>
      <c r="L19" s="2" t="s">
        <v>104</v>
      </c>
      <c r="M19" s="19">
        <v>86911</v>
      </c>
    </row>
    <row r="20" spans="1:13" x14ac:dyDescent="0.35">
      <c r="A20" s="2">
        <v>11583</v>
      </c>
      <c r="B20" s="16" t="s">
        <v>67</v>
      </c>
      <c r="C20" s="16" t="s">
        <v>68</v>
      </c>
      <c r="D20" s="16" t="s">
        <v>64</v>
      </c>
      <c r="E20" s="2">
        <v>19030731</v>
      </c>
      <c r="F20" s="2" t="s">
        <v>34</v>
      </c>
      <c r="G20" s="2" t="s">
        <v>25</v>
      </c>
      <c r="H20" s="2" t="s">
        <v>26</v>
      </c>
      <c r="I20" s="2" t="s">
        <v>6</v>
      </c>
      <c r="J20" s="2">
        <v>6</v>
      </c>
      <c r="K20" s="30" t="s">
        <v>627</v>
      </c>
      <c r="L20" s="2" t="s">
        <v>8</v>
      </c>
      <c r="M20" s="19">
        <v>76621</v>
      </c>
    </row>
    <row r="21" spans="1:13" x14ac:dyDescent="0.35">
      <c r="A21" s="2">
        <v>12266</v>
      </c>
      <c r="B21" s="16" t="s">
        <v>49</v>
      </c>
      <c r="C21" s="16" t="s">
        <v>50</v>
      </c>
      <c r="D21" s="16" t="s">
        <v>51</v>
      </c>
      <c r="E21" s="2">
        <v>19080301</v>
      </c>
      <c r="F21" s="2" t="s">
        <v>3</v>
      </c>
      <c r="G21" s="2" t="s">
        <v>17</v>
      </c>
      <c r="H21" s="2" t="s">
        <v>18</v>
      </c>
      <c r="I21" s="2" t="s">
        <v>6</v>
      </c>
      <c r="J21" s="2">
        <v>1</v>
      </c>
      <c r="K21" s="30" t="s">
        <v>7</v>
      </c>
      <c r="L21" s="2" t="s">
        <v>8</v>
      </c>
      <c r="M21" s="19">
        <v>312175</v>
      </c>
    </row>
    <row r="22" spans="1:13" x14ac:dyDescent="0.35">
      <c r="A22" s="2">
        <v>12761</v>
      </c>
      <c r="B22" s="16" t="s">
        <v>117</v>
      </c>
      <c r="C22" s="16" t="s">
        <v>118</v>
      </c>
      <c r="D22" s="16" t="s">
        <v>119</v>
      </c>
      <c r="E22" s="2">
        <v>19020101</v>
      </c>
      <c r="F22" s="2" t="s">
        <v>3</v>
      </c>
      <c r="G22" s="2" t="s">
        <v>17</v>
      </c>
      <c r="H22" s="2" t="s">
        <v>18</v>
      </c>
      <c r="I22" s="2" t="s">
        <v>11</v>
      </c>
      <c r="J22" s="2">
        <v>4</v>
      </c>
      <c r="K22" s="30" t="s">
        <v>58</v>
      </c>
      <c r="L22" s="2" t="s">
        <v>104</v>
      </c>
      <c r="M22" s="19">
        <v>134830</v>
      </c>
    </row>
    <row r="23" spans="1:13" x14ac:dyDescent="0.35">
      <c r="A23" s="2">
        <v>13959</v>
      </c>
      <c r="B23" s="16" t="s">
        <v>503</v>
      </c>
      <c r="C23" s="16" t="s">
        <v>504</v>
      </c>
      <c r="D23" s="16" t="s">
        <v>163</v>
      </c>
      <c r="E23" s="2">
        <v>18920101</v>
      </c>
      <c r="F23" s="2" t="s">
        <v>3</v>
      </c>
      <c r="G23" s="2" t="s">
        <v>17</v>
      </c>
      <c r="H23" s="2" t="s">
        <v>18</v>
      </c>
      <c r="I23" s="2" t="s">
        <v>29</v>
      </c>
      <c r="J23" s="2">
        <v>3</v>
      </c>
      <c r="K23" s="30" t="s">
        <v>30</v>
      </c>
      <c r="L23" s="2" t="s">
        <v>164</v>
      </c>
      <c r="M23" s="19">
        <v>7204</v>
      </c>
    </row>
    <row r="24" spans="1:13" x14ac:dyDescent="0.35">
      <c r="A24" s="2">
        <v>14679</v>
      </c>
      <c r="B24" s="16" t="s">
        <v>459</v>
      </c>
      <c r="C24" s="16" t="s">
        <v>182</v>
      </c>
      <c r="D24" s="16" t="s">
        <v>183</v>
      </c>
      <c r="E24" s="2">
        <v>19340818</v>
      </c>
      <c r="F24" s="2" t="s">
        <v>3</v>
      </c>
      <c r="G24" s="2" t="s">
        <v>17</v>
      </c>
      <c r="H24" s="2" t="s">
        <v>18</v>
      </c>
      <c r="I24" s="2" t="s">
        <v>6</v>
      </c>
      <c r="J24" s="2">
        <v>1</v>
      </c>
      <c r="K24" s="30" t="s">
        <v>7</v>
      </c>
      <c r="L24" s="2" t="s">
        <v>180</v>
      </c>
      <c r="M24" s="19">
        <v>382063</v>
      </c>
    </row>
    <row r="25" spans="1:13" x14ac:dyDescent="0.35">
      <c r="A25" s="2">
        <v>15611</v>
      </c>
      <c r="B25" s="16" t="s">
        <v>330</v>
      </c>
      <c r="C25" s="16" t="s">
        <v>331</v>
      </c>
      <c r="D25" s="16" t="s">
        <v>119</v>
      </c>
      <c r="E25" s="2">
        <v>19380713</v>
      </c>
      <c r="F25" s="2" t="s">
        <v>3</v>
      </c>
      <c r="G25" s="2" t="s">
        <v>17</v>
      </c>
      <c r="H25" s="2" t="s">
        <v>18</v>
      </c>
      <c r="I25" s="2" t="s">
        <v>11</v>
      </c>
      <c r="J25" s="2">
        <v>4</v>
      </c>
      <c r="K25" s="30" t="s">
        <v>58</v>
      </c>
      <c r="L25" s="2" t="s">
        <v>104</v>
      </c>
      <c r="M25" s="19">
        <v>100224</v>
      </c>
    </row>
    <row r="26" spans="1:13" x14ac:dyDescent="0.35">
      <c r="A26" s="2">
        <v>16511</v>
      </c>
      <c r="B26" s="16" t="s">
        <v>132</v>
      </c>
      <c r="C26" s="16" t="s">
        <v>133</v>
      </c>
      <c r="D26" s="16" t="s">
        <v>134</v>
      </c>
      <c r="E26" s="2">
        <v>19461216</v>
      </c>
      <c r="F26" s="2" t="s">
        <v>3</v>
      </c>
      <c r="G26" s="2" t="s">
        <v>17</v>
      </c>
      <c r="H26" s="2" t="s">
        <v>18</v>
      </c>
      <c r="I26" s="2" t="s">
        <v>6</v>
      </c>
      <c r="J26" s="2">
        <v>1</v>
      </c>
      <c r="K26" s="30" t="s">
        <v>7</v>
      </c>
      <c r="L26" s="2" t="s">
        <v>104</v>
      </c>
      <c r="M26" s="19">
        <v>116842</v>
      </c>
    </row>
    <row r="27" spans="1:13" x14ac:dyDescent="0.35">
      <c r="A27" s="2">
        <v>16584</v>
      </c>
      <c r="B27" s="16" t="s">
        <v>47</v>
      </c>
      <c r="C27" s="16" t="s">
        <v>48</v>
      </c>
      <c r="D27" s="16" t="s">
        <v>39</v>
      </c>
      <c r="E27" s="2">
        <v>19270101</v>
      </c>
      <c r="F27" s="2" t="s">
        <v>3</v>
      </c>
      <c r="G27" s="2" t="s">
        <v>17</v>
      </c>
      <c r="H27" s="2" t="s">
        <v>18</v>
      </c>
      <c r="I27" s="2" t="s">
        <v>6</v>
      </c>
      <c r="J27" s="2">
        <v>1</v>
      </c>
      <c r="K27" s="30" t="s">
        <v>7</v>
      </c>
      <c r="L27" s="2" t="s">
        <v>8</v>
      </c>
      <c r="M27" s="19">
        <v>45275</v>
      </c>
    </row>
    <row r="28" spans="1:13" x14ac:dyDescent="0.35">
      <c r="A28" s="2">
        <v>18296</v>
      </c>
      <c r="B28" s="16" t="s">
        <v>298</v>
      </c>
      <c r="C28" s="16" t="s">
        <v>296</v>
      </c>
      <c r="D28" s="16" t="s">
        <v>297</v>
      </c>
      <c r="E28" s="2">
        <v>19600916</v>
      </c>
      <c r="F28" s="2" t="s">
        <v>3</v>
      </c>
      <c r="G28" s="2" t="s">
        <v>11</v>
      </c>
      <c r="H28" s="2" t="s">
        <v>12</v>
      </c>
      <c r="I28" s="2" t="s">
        <v>29</v>
      </c>
      <c r="J28" s="2">
        <v>3</v>
      </c>
      <c r="K28" s="30" t="s">
        <v>30</v>
      </c>
      <c r="L28" s="2" t="s">
        <v>246</v>
      </c>
      <c r="M28" s="19">
        <v>581815</v>
      </c>
    </row>
    <row r="29" spans="1:13" x14ac:dyDescent="0.35">
      <c r="A29" s="2">
        <v>18301</v>
      </c>
      <c r="B29" s="16" t="s">
        <v>62</v>
      </c>
      <c r="C29" s="16" t="s">
        <v>383</v>
      </c>
      <c r="D29" s="16" t="s">
        <v>140</v>
      </c>
      <c r="E29" s="2">
        <v>19601008</v>
      </c>
      <c r="F29" s="2" t="s">
        <v>3</v>
      </c>
      <c r="G29" s="2" t="s">
        <v>17</v>
      </c>
      <c r="H29" s="2" t="s">
        <v>18</v>
      </c>
      <c r="I29" s="2" t="s">
        <v>29</v>
      </c>
      <c r="J29" s="2">
        <v>3</v>
      </c>
      <c r="K29" s="30" t="s">
        <v>30</v>
      </c>
      <c r="L29" s="2" t="s">
        <v>104</v>
      </c>
      <c r="M29" s="19">
        <v>47628</v>
      </c>
    </row>
    <row r="30" spans="1:13" x14ac:dyDescent="0.35">
      <c r="A30" s="2">
        <v>18454</v>
      </c>
      <c r="B30" s="16" t="s">
        <v>502</v>
      </c>
      <c r="C30" s="16" t="s">
        <v>160</v>
      </c>
      <c r="D30" s="16" t="s">
        <v>140</v>
      </c>
      <c r="E30" s="2">
        <v>19611116</v>
      </c>
      <c r="F30" s="2" t="s">
        <v>3</v>
      </c>
      <c r="G30" s="2" t="s">
        <v>11</v>
      </c>
      <c r="H30" s="2" t="s">
        <v>12</v>
      </c>
      <c r="I30" s="2" t="s">
        <v>22</v>
      </c>
      <c r="J30" s="2">
        <v>2</v>
      </c>
      <c r="K30" s="30" t="s">
        <v>23</v>
      </c>
      <c r="L30" s="2" t="s">
        <v>104</v>
      </c>
      <c r="M30" s="19">
        <v>108723</v>
      </c>
    </row>
    <row r="31" spans="1:13" x14ac:dyDescent="0.35">
      <c r="A31" s="2">
        <v>18503</v>
      </c>
      <c r="B31" s="16" t="s">
        <v>256</v>
      </c>
      <c r="C31" s="16" t="s">
        <v>257</v>
      </c>
      <c r="D31" s="16" t="s">
        <v>245</v>
      </c>
      <c r="E31" s="2">
        <v>19620419</v>
      </c>
      <c r="F31" s="2" t="s">
        <v>34</v>
      </c>
      <c r="G31" s="2" t="s">
        <v>17</v>
      </c>
      <c r="H31" s="2" t="s">
        <v>18</v>
      </c>
      <c r="I31" s="2" t="s">
        <v>29</v>
      </c>
      <c r="J31" s="2">
        <v>3</v>
      </c>
      <c r="K31" s="30" t="s">
        <v>30</v>
      </c>
      <c r="L31" s="2" t="s">
        <v>246</v>
      </c>
      <c r="M31" s="19">
        <v>10787818</v>
      </c>
    </row>
    <row r="32" spans="1:13" x14ac:dyDescent="0.35">
      <c r="A32" s="2">
        <v>19328</v>
      </c>
      <c r="B32" s="16" t="s">
        <v>447</v>
      </c>
      <c r="C32" s="16" t="s">
        <v>74</v>
      </c>
      <c r="D32" s="16" t="s">
        <v>71</v>
      </c>
      <c r="E32" s="2">
        <v>19650102</v>
      </c>
      <c r="F32" s="2" t="s">
        <v>3</v>
      </c>
      <c r="G32" s="2" t="s">
        <v>17</v>
      </c>
      <c r="H32" s="2" t="s">
        <v>18</v>
      </c>
      <c r="I32" s="2" t="s">
        <v>6</v>
      </c>
      <c r="J32" s="2">
        <v>1</v>
      </c>
      <c r="K32" s="30" t="s">
        <v>7</v>
      </c>
      <c r="L32" s="2" t="s">
        <v>72</v>
      </c>
      <c r="M32" s="19">
        <v>516257</v>
      </c>
    </row>
    <row r="33" spans="1:13" x14ac:dyDescent="0.35">
      <c r="A33" s="2">
        <v>19416</v>
      </c>
      <c r="B33" s="16" t="s">
        <v>511</v>
      </c>
      <c r="C33" s="16" t="s">
        <v>512</v>
      </c>
      <c r="D33" s="16" t="s">
        <v>245</v>
      </c>
      <c r="E33" s="2">
        <v>19650427</v>
      </c>
      <c r="F33" s="2" t="s">
        <v>34</v>
      </c>
      <c r="G33" s="2" t="s">
        <v>17</v>
      </c>
      <c r="H33" s="2" t="s">
        <v>18</v>
      </c>
      <c r="I33" s="2" t="s">
        <v>29</v>
      </c>
      <c r="J33" s="2">
        <v>8</v>
      </c>
      <c r="K33" s="30" t="s">
        <v>629</v>
      </c>
      <c r="L33" s="2" t="s">
        <v>246</v>
      </c>
      <c r="M33" s="19">
        <v>1374400</v>
      </c>
    </row>
    <row r="34" spans="1:13" x14ac:dyDescent="0.35">
      <c r="A34" s="2">
        <v>19554</v>
      </c>
      <c r="B34" s="16" t="s">
        <v>441</v>
      </c>
      <c r="C34" s="16" t="s">
        <v>442</v>
      </c>
      <c r="D34" s="16" t="s">
        <v>39</v>
      </c>
      <c r="E34" s="2">
        <v>19660103</v>
      </c>
      <c r="F34" s="2" t="s">
        <v>3</v>
      </c>
      <c r="G34" s="2" t="s">
        <v>17</v>
      </c>
      <c r="H34" s="2" t="s">
        <v>18</v>
      </c>
      <c r="I34" s="2" t="s">
        <v>29</v>
      </c>
      <c r="J34" s="2">
        <v>3</v>
      </c>
      <c r="K34" s="30" t="s">
        <v>30</v>
      </c>
      <c r="L34" s="2" t="s">
        <v>8</v>
      </c>
      <c r="M34" s="19">
        <v>196818</v>
      </c>
    </row>
    <row r="35" spans="1:13" x14ac:dyDescent="0.35">
      <c r="A35" s="2">
        <v>19629</v>
      </c>
      <c r="B35" s="16" t="s">
        <v>138</v>
      </c>
      <c r="C35" s="16" t="s">
        <v>151</v>
      </c>
      <c r="D35" s="16" t="s">
        <v>140</v>
      </c>
      <c r="E35" s="2">
        <v>19660902</v>
      </c>
      <c r="F35" s="2" t="s">
        <v>34</v>
      </c>
      <c r="G35" s="2" t="s">
        <v>17</v>
      </c>
      <c r="H35" s="2" t="s">
        <v>18</v>
      </c>
      <c r="I35" s="2" t="s">
        <v>22</v>
      </c>
      <c r="J35" s="2">
        <v>2</v>
      </c>
      <c r="K35" s="30" t="s">
        <v>23</v>
      </c>
      <c r="L35" s="2" t="s">
        <v>104</v>
      </c>
      <c r="M35" s="19">
        <v>9827969</v>
      </c>
    </row>
    <row r="36" spans="1:13" x14ac:dyDescent="0.35">
      <c r="A36" s="2">
        <v>19904</v>
      </c>
      <c r="B36" s="16" t="s">
        <v>115</v>
      </c>
      <c r="C36" s="16" t="s">
        <v>116</v>
      </c>
      <c r="D36" s="16" t="s">
        <v>17</v>
      </c>
      <c r="E36" s="2">
        <v>19690301</v>
      </c>
      <c r="F36" s="2" t="s">
        <v>3</v>
      </c>
      <c r="G36" s="2" t="s">
        <v>17</v>
      </c>
      <c r="H36" s="2" t="s">
        <v>18</v>
      </c>
      <c r="I36" s="2" t="s">
        <v>22</v>
      </c>
      <c r="J36" s="2">
        <v>2</v>
      </c>
      <c r="K36" s="30" t="s">
        <v>23</v>
      </c>
      <c r="L36" s="2" t="s">
        <v>104</v>
      </c>
      <c r="M36" s="19">
        <v>165004</v>
      </c>
    </row>
    <row r="37" spans="1:13" x14ac:dyDescent="0.35">
      <c r="A37" s="2">
        <v>19919</v>
      </c>
      <c r="B37" s="16" t="s">
        <v>350</v>
      </c>
      <c r="C37" s="16" t="s">
        <v>240</v>
      </c>
      <c r="D37" s="16" t="s">
        <v>231</v>
      </c>
      <c r="E37" s="2">
        <v>19690225</v>
      </c>
      <c r="F37" s="2" t="s">
        <v>34</v>
      </c>
      <c r="G37" s="2" t="s">
        <v>17</v>
      </c>
      <c r="H37" s="2" t="s">
        <v>18</v>
      </c>
      <c r="I37" s="2" t="s">
        <v>22</v>
      </c>
      <c r="J37" s="2">
        <v>7</v>
      </c>
      <c r="K37" s="30" t="s">
        <v>628</v>
      </c>
      <c r="L37" s="2" t="s">
        <v>180</v>
      </c>
      <c r="M37" s="19">
        <v>4832216</v>
      </c>
    </row>
    <row r="38" spans="1:13" x14ac:dyDescent="0.35">
      <c r="A38" s="2">
        <v>20179</v>
      </c>
      <c r="B38" s="16" t="s">
        <v>382</v>
      </c>
      <c r="C38" s="16" t="s">
        <v>92</v>
      </c>
      <c r="D38" s="16" t="s">
        <v>93</v>
      </c>
      <c r="E38" s="2">
        <v>19700514</v>
      </c>
      <c r="F38" s="2" t="s">
        <v>3</v>
      </c>
      <c r="G38" s="2" t="s">
        <v>17</v>
      </c>
      <c r="H38" s="2" t="s">
        <v>18</v>
      </c>
      <c r="I38" s="2" t="s">
        <v>6</v>
      </c>
      <c r="J38" s="2">
        <v>1</v>
      </c>
      <c r="K38" s="30" t="s">
        <v>7</v>
      </c>
      <c r="L38" s="2" t="s">
        <v>72</v>
      </c>
      <c r="M38" s="19">
        <v>183830</v>
      </c>
    </row>
    <row r="39" spans="1:13" x14ac:dyDescent="0.35">
      <c r="A39" s="2">
        <v>20290</v>
      </c>
      <c r="B39" s="16" t="s">
        <v>76</v>
      </c>
      <c r="C39" s="16" t="s">
        <v>74</v>
      </c>
      <c r="D39" s="16" t="s">
        <v>71</v>
      </c>
      <c r="E39" s="2">
        <v>19701109</v>
      </c>
      <c r="F39" s="2" t="s">
        <v>3</v>
      </c>
      <c r="G39" s="2" t="s">
        <v>17</v>
      </c>
      <c r="H39" s="2" t="s">
        <v>18</v>
      </c>
      <c r="I39" s="2" t="s">
        <v>6</v>
      </c>
      <c r="J39" s="2">
        <v>1</v>
      </c>
      <c r="K39" s="30" t="s">
        <v>7</v>
      </c>
      <c r="L39" s="2" t="s">
        <v>72</v>
      </c>
      <c r="M39" s="19">
        <v>101873</v>
      </c>
    </row>
    <row r="40" spans="1:13" x14ac:dyDescent="0.35">
      <c r="A40" s="2">
        <v>20292</v>
      </c>
      <c r="B40" s="16" t="s">
        <v>130</v>
      </c>
      <c r="C40" s="16" t="s">
        <v>131</v>
      </c>
      <c r="D40" s="16" t="s">
        <v>119</v>
      </c>
      <c r="E40" s="2">
        <v>19701109</v>
      </c>
      <c r="F40" s="2" t="s">
        <v>3</v>
      </c>
      <c r="G40" s="2" t="s">
        <v>17</v>
      </c>
      <c r="H40" s="2" t="s">
        <v>18</v>
      </c>
      <c r="I40" s="2" t="s">
        <v>6</v>
      </c>
      <c r="J40" s="2">
        <v>1</v>
      </c>
      <c r="K40" s="30" t="s">
        <v>7</v>
      </c>
      <c r="L40" s="2" t="s">
        <v>104</v>
      </c>
      <c r="M40" s="19">
        <v>7414</v>
      </c>
    </row>
    <row r="41" spans="1:13" x14ac:dyDescent="0.35">
      <c r="A41" s="2">
        <v>20364</v>
      </c>
      <c r="B41" s="16" t="s">
        <v>98</v>
      </c>
      <c r="C41" s="16" t="s">
        <v>99</v>
      </c>
      <c r="D41" s="16" t="s">
        <v>97</v>
      </c>
      <c r="E41" s="2">
        <v>19710212</v>
      </c>
      <c r="F41" s="2" t="s">
        <v>3</v>
      </c>
      <c r="G41" s="2" t="s">
        <v>17</v>
      </c>
      <c r="H41" s="2" t="s">
        <v>18</v>
      </c>
      <c r="I41" s="2" t="s">
        <v>6</v>
      </c>
      <c r="J41" s="2">
        <v>1</v>
      </c>
      <c r="K41" s="30" t="s">
        <v>7</v>
      </c>
      <c r="L41" s="2" t="s">
        <v>72</v>
      </c>
      <c r="M41" s="19">
        <v>88837</v>
      </c>
    </row>
    <row r="42" spans="1:13" x14ac:dyDescent="0.35">
      <c r="A42" s="2">
        <v>20387</v>
      </c>
      <c r="B42" s="16" t="s">
        <v>280</v>
      </c>
      <c r="C42" s="16" t="s">
        <v>281</v>
      </c>
      <c r="D42" s="16" t="s">
        <v>245</v>
      </c>
      <c r="E42" s="2">
        <v>19710317</v>
      </c>
      <c r="F42" s="2" t="s">
        <v>3</v>
      </c>
      <c r="G42" s="2" t="s">
        <v>25</v>
      </c>
      <c r="H42" s="2" t="s">
        <v>26</v>
      </c>
      <c r="I42" s="2" t="s">
        <v>29</v>
      </c>
      <c r="J42" s="2">
        <v>3</v>
      </c>
      <c r="K42" s="30" t="s">
        <v>30</v>
      </c>
      <c r="L42" s="2" t="s">
        <v>246</v>
      </c>
      <c r="M42" s="19">
        <v>636992</v>
      </c>
    </row>
    <row r="43" spans="1:13" x14ac:dyDescent="0.35">
      <c r="A43" s="2">
        <v>20448</v>
      </c>
      <c r="B43" s="16" t="s">
        <v>258</v>
      </c>
      <c r="C43" s="16" t="s">
        <v>257</v>
      </c>
      <c r="D43" s="16" t="s">
        <v>245</v>
      </c>
      <c r="E43" s="2">
        <v>19710701</v>
      </c>
      <c r="F43" s="2" t="s">
        <v>3</v>
      </c>
      <c r="G43" s="2" t="s">
        <v>17</v>
      </c>
      <c r="H43" s="2" t="s">
        <v>18</v>
      </c>
      <c r="I43" s="2" t="s">
        <v>22</v>
      </c>
      <c r="J43" s="2">
        <v>2</v>
      </c>
      <c r="K43" s="30" t="s">
        <v>23</v>
      </c>
      <c r="L43" s="2" t="s">
        <v>246</v>
      </c>
      <c r="M43" s="19">
        <v>41817</v>
      </c>
    </row>
    <row r="44" spans="1:13" x14ac:dyDescent="0.35">
      <c r="A44" s="2">
        <v>20568</v>
      </c>
      <c r="B44" s="16" t="s">
        <v>56</v>
      </c>
      <c r="C44" s="16" t="s">
        <v>57</v>
      </c>
      <c r="D44" s="16" t="s">
        <v>51</v>
      </c>
      <c r="E44" s="2">
        <v>19711222</v>
      </c>
      <c r="F44" s="2" t="s">
        <v>3</v>
      </c>
      <c r="G44" s="2" t="s">
        <v>17</v>
      </c>
      <c r="H44" s="2" t="s">
        <v>18</v>
      </c>
      <c r="I44" s="2" t="s">
        <v>11</v>
      </c>
      <c r="J44" s="2">
        <v>4</v>
      </c>
      <c r="K44" s="30" t="s">
        <v>58</v>
      </c>
      <c r="L44" s="2" t="s">
        <v>8</v>
      </c>
      <c r="M44" s="19">
        <v>283123</v>
      </c>
    </row>
    <row r="45" spans="1:13" x14ac:dyDescent="0.35">
      <c r="A45" s="2">
        <v>20711</v>
      </c>
      <c r="B45" s="16" t="s">
        <v>362</v>
      </c>
      <c r="C45" s="16" t="s">
        <v>20</v>
      </c>
      <c r="D45" s="16" t="s">
        <v>21</v>
      </c>
      <c r="E45" s="2">
        <v>19720607</v>
      </c>
      <c r="F45" s="2" t="s">
        <v>3</v>
      </c>
      <c r="G45" s="2" t="s">
        <v>11</v>
      </c>
      <c r="H45" s="2" t="s">
        <v>12</v>
      </c>
      <c r="I45" s="2" t="s">
        <v>22</v>
      </c>
      <c r="J45" s="2">
        <v>2</v>
      </c>
      <c r="K45" s="30" t="s">
        <v>23</v>
      </c>
      <c r="L45" s="2" t="s">
        <v>8</v>
      </c>
      <c r="M45" s="19">
        <v>277755</v>
      </c>
    </row>
    <row r="46" spans="1:13" x14ac:dyDescent="0.35">
      <c r="A46" s="2">
        <v>20828</v>
      </c>
      <c r="B46" s="16" t="s">
        <v>351</v>
      </c>
      <c r="C46" s="16" t="s">
        <v>240</v>
      </c>
      <c r="D46" s="16" t="s">
        <v>231</v>
      </c>
      <c r="E46" s="2">
        <v>19721002</v>
      </c>
      <c r="F46" s="2" t="s">
        <v>34</v>
      </c>
      <c r="G46" s="2" t="s">
        <v>17</v>
      </c>
      <c r="H46" s="2" t="s">
        <v>18</v>
      </c>
      <c r="I46" s="2" t="s">
        <v>22</v>
      </c>
      <c r="J46" s="2">
        <v>7</v>
      </c>
      <c r="K46" s="30" t="s">
        <v>628</v>
      </c>
      <c r="L46" s="2" t="s">
        <v>180</v>
      </c>
      <c r="M46" s="19">
        <v>6641790</v>
      </c>
    </row>
    <row r="47" spans="1:13" x14ac:dyDescent="0.35">
      <c r="A47" s="2">
        <v>20845</v>
      </c>
      <c r="B47" s="16" t="s">
        <v>158</v>
      </c>
      <c r="C47" s="16" t="s">
        <v>159</v>
      </c>
      <c r="D47" s="16" t="s">
        <v>140</v>
      </c>
      <c r="E47" s="2">
        <v>19721028</v>
      </c>
      <c r="F47" s="2" t="s">
        <v>3</v>
      </c>
      <c r="G47" s="2" t="s">
        <v>17</v>
      </c>
      <c r="H47" s="2" t="s">
        <v>18</v>
      </c>
      <c r="I47" s="2" t="s">
        <v>29</v>
      </c>
      <c r="J47" s="2">
        <v>3</v>
      </c>
      <c r="K47" s="30" t="s">
        <v>30</v>
      </c>
      <c r="L47" s="2" t="s">
        <v>104</v>
      </c>
      <c r="M47" s="19">
        <v>325380</v>
      </c>
    </row>
    <row r="48" spans="1:13" x14ac:dyDescent="0.35">
      <c r="A48" s="2">
        <v>20856</v>
      </c>
      <c r="B48" s="16" t="s">
        <v>105</v>
      </c>
      <c r="C48" s="16" t="s">
        <v>106</v>
      </c>
      <c r="D48" s="16" t="s">
        <v>107</v>
      </c>
      <c r="E48" s="2">
        <v>19721116</v>
      </c>
      <c r="F48" s="2" t="s">
        <v>3</v>
      </c>
      <c r="G48" s="2" t="s">
        <v>17</v>
      </c>
      <c r="H48" s="2" t="s">
        <v>18</v>
      </c>
      <c r="I48" s="2" t="s">
        <v>6</v>
      </c>
      <c r="J48" s="2">
        <v>1</v>
      </c>
      <c r="K48" s="30" t="s">
        <v>7</v>
      </c>
      <c r="L48" s="2" t="s">
        <v>104</v>
      </c>
      <c r="M48" s="19">
        <v>463959</v>
      </c>
    </row>
    <row r="49" spans="1:13" x14ac:dyDescent="0.35">
      <c r="A49" s="2">
        <v>20884</v>
      </c>
      <c r="B49" s="16" t="s">
        <v>290</v>
      </c>
      <c r="C49" s="16" t="s">
        <v>291</v>
      </c>
      <c r="D49" s="16" t="s">
        <v>292</v>
      </c>
      <c r="E49" s="2">
        <v>19721211</v>
      </c>
      <c r="F49" s="2" t="s">
        <v>3</v>
      </c>
      <c r="G49" s="2" t="s">
        <v>17</v>
      </c>
      <c r="H49" s="2" t="s">
        <v>18</v>
      </c>
      <c r="I49" s="2" t="s">
        <v>29</v>
      </c>
      <c r="J49" s="2">
        <v>3</v>
      </c>
      <c r="K49" s="30" t="s">
        <v>30</v>
      </c>
      <c r="L49" s="2" t="s">
        <v>246</v>
      </c>
      <c r="M49" s="19">
        <v>992058</v>
      </c>
    </row>
    <row r="50" spans="1:13" x14ac:dyDescent="0.35">
      <c r="A50" s="2">
        <v>21090</v>
      </c>
      <c r="B50" s="16" t="s">
        <v>120</v>
      </c>
      <c r="C50" s="16" t="s">
        <v>121</v>
      </c>
      <c r="D50" s="16" t="s">
        <v>119</v>
      </c>
      <c r="E50" s="2">
        <v>19730521</v>
      </c>
      <c r="F50" s="2" t="s">
        <v>3</v>
      </c>
      <c r="G50" s="2" t="s">
        <v>17</v>
      </c>
      <c r="H50" s="2" t="s">
        <v>18</v>
      </c>
      <c r="I50" s="2" t="s">
        <v>11</v>
      </c>
      <c r="J50" s="2">
        <v>4</v>
      </c>
      <c r="K50" s="30" t="s">
        <v>58</v>
      </c>
      <c r="L50" s="2" t="s">
        <v>104</v>
      </c>
      <c r="M50" s="19">
        <v>56993</v>
      </c>
    </row>
    <row r="51" spans="1:13" x14ac:dyDescent="0.35">
      <c r="A51" s="2">
        <v>21111</v>
      </c>
      <c r="B51" s="16" t="s">
        <v>202</v>
      </c>
      <c r="C51" s="16" t="s">
        <v>203</v>
      </c>
      <c r="D51" s="16" t="s">
        <v>199</v>
      </c>
      <c r="E51" s="2">
        <v>19730611</v>
      </c>
      <c r="F51" s="2" t="s">
        <v>3</v>
      </c>
      <c r="G51" s="2" t="s">
        <v>11</v>
      </c>
      <c r="H51" s="2" t="s">
        <v>12</v>
      </c>
      <c r="I51" s="2" t="s">
        <v>6</v>
      </c>
      <c r="J51" s="2">
        <v>1</v>
      </c>
      <c r="K51" s="30" t="s">
        <v>7</v>
      </c>
      <c r="L51" s="2" t="s">
        <v>180</v>
      </c>
      <c r="M51" s="19">
        <v>386911</v>
      </c>
    </row>
    <row r="52" spans="1:13" x14ac:dyDescent="0.35">
      <c r="A52" s="2">
        <v>21220</v>
      </c>
      <c r="B52" s="16" t="s">
        <v>363</v>
      </c>
      <c r="C52" s="16" t="s">
        <v>20</v>
      </c>
      <c r="D52" s="16" t="s">
        <v>21</v>
      </c>
      <c r="E52" s="2">
        <v>19730912</v>
      </c>
      <c r="F52" s="2" t="s">
        <v>3</v>
      </c>
      <c r="G52" s="2" t="s">
        <v>17</v>
      </c>
      <c r="H52" s="2" t="s">
        <v>18</v>
      </c>
      <c r="I52" s="2" t="s">
        <v>22</v>
      </c>
      <c r="J52" s="2">
        <v>7</v>
      </c>
      <c r="K52" s="30" t="s">
        <v>628</v>
      </c>
      <c r="L52" s="2" t="s">
        <v>8</v>
      </c>
      <c r="M52" s="19">
        <v>565143</v>
      </c>
    </row>
    <row r="53" spans="1:13" x14ac:dyDescent="0.35">
      <c r="A53" s="2">
        <v>21265</v>
      </c>
      <c r="B53" s="16" t="s">
        <v>361</v>
      </c>
      <c r="C53" s="16" t="s">
        <v>360</v>
      </c>
      <c r="D53" s="16" t="s">
        <v>21</v>
      </c>
      <c r="E53" s="2">
        <v>19731012</v>
      </c>
      <c r="F53" s="2" t="s">
        <v>34</v>
      </c>
      <c r="G53" s="2" t="s">
        <v>17</v>
      </c>
      <c r="H53" s="2" t="s">
        <v>18</v>
      </c>
      <c r="I53" s="2" t="s">
        <v>22</v>
      </c>
      <c r="J53" s="2">
        <v>2</v>
      </c>
      <c r="K53" s="30" t="s">
        <v>23</v>
      </c>
      <c r="L53" s="2" t="s">
        <v>8</v>
      </c>
      <c r="M53" s="19">
        <v>1121363</v>
      </c>
    </row>
    <row r="54" spans="1:13" x14ac:dyDescent="0.35">
      <c r="A54" s="2">
        <v>21578</v>
      </c>
      <c r="B54" s="16" t="s">
        <v>19</v>
      </c>
      <c r="C54" s="16" t="s">
        <v>20</v>
      </c>
      <c r="D54" s="16" t="s">
        <v>21</v>
      </c>
      <c r="E54" s="2">
        <v>19740510</v>
      </c>
      <c r="F54" s="2" t="s">
        <v>3</v>
      </c>
      <c r="G54" s="2" t="s">
        <v>11</v>
      </c>
      <c r="H54" s="2" t="s">
        <v>12</v>
      </c>
      <c r="I54" s="2" t="s">
        <v>22</v>
      </c>
      <c r="J54" s="2">
        <v>2</v>
      </c>
      <c r="K54" s="30" t="s">
        <v>23</v>
      </c>
      <c r="L54" s="2" t="s">
        <v>8</v>
      </c>
      <c r="M54" s="19">
        <v>267171</v>
      </c>
    </row>
    <row r="55" spans="1:13" x14ac:dyDescent="0.35">
      <c r="A55" s="2">
        <v>22229</v>
      </c>
      <c r="B55" s="16" t="s">
        <v>9</v>
      </c>
      <c r="C55" s="16" t="s">
        <v>10</v>
      </c>
      <c r="D55" s="16" t="s">
        <v>2</v>
      </c>
      <c r="E55" s="2">
        <v>19760219</v>
      </c>
      <c r="F55" s="2" t="s">
        <v>3</v>
      </c>
      <c r="G55" s="2" t="s">
        <v>11</v>
      </c>
      <c r="H55" s="2" t="s">
        <v>12</v>
      </c>
      <c r="I55" s="2" t="s">
        <v>6</v>
      </c>
      <c r="J55" s="2">
        <v>1</v>
      </c>
      <c r="K55" s="30" t="s">
        <v>7</v>
      </c>
      <c r="L55" s="2" t="s">
        <v>8</v>
      </c>
      <c r="M55" s="19">
        <v>64188</v>
      </c>
    </row>
    <row r="56" spans="1:13" x14ac:dyDescent="0.35">
      <c r="A56" s="2">
        <v>22476</v>
      </c>
      <c r="B56" s="16" t="s">
        <v>477</v>
      </c>
      <c r="C56" s="16" t="s">
        <v>74</v>
      </c>
      <c r="D56" s="16" t="s">
        <v>71</v>
      </c>
      <c r="E56" s="2">
        <v>19770620</v>
      </c>
      <c r="F56" s="2" t="s">
        <v>3</v>
      </c>
      <c r="G56" s="2" t="s">
        <v>17</v>
      </c>
      <c r="H56" s="2" t="s">
        <v>18</v>
      </c>
      <c r="I56" s="2" t="s">
        <v>6</v>
      </c>
      <c r="J56" s="2">
        <v>1</v>
      </c>
      <c r="K56" s="30" t="s">
        <v>7</v>
      </c>
      <c r="L56" s="2" t="s">
        <v>72</v>
      </c>
      <c r="M56" s="19">
        <v>68341</v>
      </c>
    </row>
    <row r="57" spans="1:13" x14ac:dyDescent="0.35">
      <c r="A57" s="2">
        <v>22657</v>
      </c>
      <c r="B57" s="16" t="s">
        <v>156</v>
      </c>
      <c r="C57" s="16" t="s">
        <v>157</v>
      </c>
      <c r="D57" s="16" t="s">
        <v>140</v>
      </c>
      <c r="E57" s="2">
        <v>19780515</v>
      </c>
      <c r="F57" s="2" t="s">
        <v>3</v>
      </c>
      <c r="G57" s="2" t="s">
        <v>17</v>
      </c>
      <c r="H57" s="2" t="s">
        <v>18</v>
      </c>
      <c r="I57" s="2" t="s">
        <v>22</v>
      </c>
      <c r="J57" s="2">
        <v>2</v>
      </c>
      <c r="K57" s="30" t="s">
        <v>23</v>
      </c>
      <c r="L57" s="2" t="s">
        <v>104</v>
      </c>
      <c r="M57" s="19">
        <v>70516</v>
      </c>
    </row>
    <row r="58" spans="1:13" x14ac:dyDescent="0.35">
      <c r="A58" s="2">
        <v>22946</v>
      </c>
      <c r="B58" s="16" t="s">
        <v>352</v>
      </c>
      <c r="C58" s="16" t="s">
        <v>240</v>
      </c>
      <c r="D58" s="16" t="s">
        <v>231</v>
      </c>
      <c r="E58" s="2">
        <v>19790907</v>
      </c>
      <c r="F58" s="2" t="s">
        <v>34</v>
      </c>
      <c r="G58" s="2" t="s">
        <v>17</v>
      </c>
      <c r="H58" s="2" t="s">
        <v>18</v>
      </c>
      <c r="I58" s="2" t="s">
        <v>22</v>
      </c>
      <c r="J58" s="2">
        <v>7</v>
      </c>
      <c r="K58" s="30" t="s">
        <v>628</v>
      </c>
      <c r="L58" s="2" t="s">
        <v>180</v>
      </c>
      <c r="M58" s="19">
        <v>6920242</v>
      </c>
    </row>
    <row r="59" spans="1:13" x14ac:dyDescent="0.35">
      <c r="A59" s="2">
        <v>23086</v>
      </c>
      <c r="B59" s="16" t="s">
        <v>485</v>
      </c>
      <c r="C59" s="16" t="s">
        <v>337</v>
      </c>
      <c r="D59" s="16" t="s">
        <v>245</v>
      </c>
      <c r="E59" s="2">
        <v>19800212</v>
      </c>
      <c r="F59" s="2" t="s">
        <v>3</v>
      </c>
      <c r="G59" s="2" t="s">
        <v>11</v>
      </c>
      <c r="H59" s="2" t="s">
        <v>12</v>
      </c>
      <c r="I59" s="2" t="s">
        <v>29</v>
      </c>
      <c r="J59" s="2">
        <v>3</v>
      </c>
      <c r="K59" s="30" t="s">
        <v>30</v>
      </c>
      <c r="L59" s="2" t="s">
        <v>246</v>
      </c>
      <c r="M59" s="19">
        <v>158614</v>
      </c>
    </row>
    <row r="60" spans="1:13" x14ac:dyDescent="0.35">
      <c r="A60" s="2">
        <v>23242</v>
      </c>
      <c r="B60" s="16" t="s">
        <v>510</v>
      </c>
      <c r="C60" s="16" t="s">
        <v>281</v>
      </c>
      <c r="D60" s="16" t="s">
        <v>245</v>
      </c>
      <c r="E60" s="2">
        <v>19801016</v>
      </c>
      <c r="F60" s="2" t="s">
        <v>3</v>
      </c>
      <c r="G60" s="2" t="s">
        <v>17</v>
      </c>
      <c r="H60" s="2" t="s">
        <v>18</v>
      </c>
      <c r="I60" s="2" t="s">
        <v>29</v>
      </c>
      <c r="J60" s="2">
        <v>3</v>
      </c>
      <c r="K60" s="30" t="s">
        <v>30</v>
      </c>
      <c r="L60" s="2" t="s">
        <v>246</v>
      </c>
      <c r="M60" s="19">
        <v>96951</v>
      </c>
    </row>
    <row r="61" spans="1:13" x14ac:dyDescent="0.35">
      <c r="A61" s="2">
        <v>23301</v>
      </c>
      <c r="B61" s="16" t="s">
        <v>507</v>
      </c>
      <c r="C61" s="16" t="s">
        <v>257</v>
      </c>
      <c r="D61" s="16" t="s">
        <v>245</v>
      </c>
      <c r="E61" s="2">
        <v>19801230</v>
      </c>
      <c r="F61" s="2" t="s">
        <v>34</v>
      </c>
      <c r="G61" s="2" t="s">
        <v>17</v>
      </c>
      <c r="H61" s="2" t="s">
        <v>18</v>
      </c>
      <c r="I61" s="2" t="s">
        <v>29</v>
      </c>
      <c r="J61" s="2">
        <v>8</v>
      </c>
      <c r="K61" s="30" t="s">
        <v>629</v>
      </c>
      <c r="L61" s="2" t="s">
        <v>246</v>
      </c>
      <c r="M61" s="19">
        <v>2966215</v>
      </c>
    </row>
    <row r="62" spans="1:13" x14ac:dyDescent="0.35">
      <c r="A62" s="2">
        <v>23373</v>
      </c>
      <c r="B62" s="16" t="s">
        <v>214</v>
      </c>
      <c r="C62" s="16" t="s">
        <v>213</v>
      </c>
      <c r="D62" s="16" t="s">
        <v>206</v>
      </c>
      <c r="E62" s="2">
        <v>19810409</v>
      </c>
      <c r="F62" s="2" t="s">
        <v>3</v>
      </c>
      <c r="G62" s="2" t="s">
        <v>17</v>
      </c>
      <c r="H62" s="2" t="s">
        <v>18</v>
      </c>
      <c r="I62" s="2" t="s">
        <v>29</v>
      </c>
      <c r="J62" s="2">
        <v>3</v>
      </c>
      <c r="K62" s="30" t="s">
        <v>30</v>
      </c>
      <c r="L62" s="2" t="s">
        <v>180</v>
      </c>
      <c r="M62" s="19">
        <v>89722</v>
      </c>
    </row>
    <row r="63" spans="1:13" x14ac:dyDescent="0.35">
      <c r="A63" s="2">
        <v>23749</v>
      </c>
      <c r="B63" s="16" t="s">
        <v>282</v>
      </c>
      <c r="C63" s="16" t="s">
        <v>281</v>
      </c>
      <c r="D63" s="16" t="s">
        <v>245</v>
      </c>
      <c r="E63" s="2">
        <v>19820216</v>
      </c>
      <c r="F63" s="2" t="s">
        <v>3</v>
      </c>
      <c r="G63" s="2" t="s">
        <v>11</v>
      </c>
      <c r="H63" s="2" t="s">
        <v>12</v>
      </c>
      <c r="I63" s="2" t="s">
        <v>29</v>
      </c>
      <c r="J63" s="2">
        <v>3</v>
      </c>
      <c r="K63" s="30" t="s">
        <v>30</v>
      </c>
      <c r="L63" s="2" t="s">
        <v>246</v>
      </c>
      <c r="M63" s="19">
        <v>185488</v>
      </c>
    </row>
    <row r="64" spans="1:13" x14ac:dyDescent="0.35">
      <c r="A64" s="2">
        <v>23772</v>
      </c>
      <c r="B64" s="16" t="s">
        <v>152</v>
      </c>
      <c r="C64" s="16" t="s">
        <v>151</v>
      </c>
      <c r="D64" s="16" t="s">
        <v>140</v>
      </c>
      <c r="E64" s="2">
        <v>19820331</v>
      </c>
      <c r="F64" s="2" t="s">
        <v>34</v>
      </c>
      <c r="G64" s="2" t="s">
        <v>17</v>
      </c>
      <c r="H64" s="2" t="s">
        <v>18</v>
      </c>
      <c r="I64" s="2" t="s">
        <v>22</v>
      </c>
      <c r="J64" s="2">
        <v>2</v>
      </c>
      <c r="K64" s="30" t="s">
        <v>23</v>
      </c>
      <c r="L64" s="2" t="s">
        <v>104</v>
      </c>
      <c r="M64" s="19">
        <v>570332</v>
      </c>
    </row>
    <row r="65" spans="1:13" x14ac:dyDescent="0.35">
      <c r="A65" s="2">
        <v>23805</v>
      </c>
      <c r="B65" s="16" t="s">
        <v>386</v>
      </c>
      <c r="C65" s="16" t="s">
        <v>251</v>
      </c>
      <c r="D65" s="16" t="s">
        <v>245</v>
      </c>
      <c r="E65" s="2">
        <v>19820511</v>
      </c>
      <c r="F65" s="2" t="s">
        <v>3</v>
      </c>
      <c r="G65" s="2" t="s">
        <v>17</v>
      </c>
      <c r="H65" s="2" t="s">
        <v>18</v>
      </c>
      <c r="I65" s="2" t="s">
        <v>29</v>
      </c>
      <c r="J65" s="2">
        <v>3</v>
      </c>
      <c r="K65" s="30" t="s">
        <v>30</v>
      </c>
      <c r="L65" s="2" t="s">
        <v>246</v>
      </c>
      <c r="M65" s="19">
        <v>153306</v>
      </c>
    </row>
    <row r="66" spans="1:13" x14ac:dyDescent="0.35">
      <c r="A66" s="2">
        <v>23966</v>
      </c>
      <c r="B66" s="16" t="s">
        <v>322</v>
      </c>
      <c r="C66" s="16" t="s">
        <v>185</v>
      </c>
      <c r="D66" s="16" t="s">
        <v>186</v>
      </c>
      <c r="E66" s="2">
        <v>19820802</v>
      </c>
      <c r="F66" s="2" t="s">
        <v>3</v>
      </c>
      <c r="G66" s="2" t="s">
        <v>17</v>
      </c>
      <c r="H66" s="2" t="s">
        <v>18</v>
      </c>
      <c r="I66" s="2" t="s">
        <v>6</v>
      </c>
      <c r="J66" s="2">
        <v>1</v>
      </c>
      <c r="K66" s="30" t="s">
        <v>7</v>
      </c>
      <c r="L66" s="2" t="s">
        <v>180</v>
      </c>
      <c r="M66" s="19">
        <v>522899</v>
      </c>
    </row>
    <row r="67" spans="1:13" x14ac:dyDescent="0.35">
      <c r="A67" s="2">
        <v>24015</v>
      </c>
      <c r="B67" s="16" t="s">
        <v>189</v>
      </c>
      <c r="C67" s="16" t="s">
        <v>190</v>
      </c>
      <c r="D67" s="16" t="s">
        <v>191</v>
      </c>
      <c r="E67" s="2">
        <v>19820913</v>
      </c>
      <c r="F67" s="2" t="s">
        <v>3</v>
      </c>
      <c r="G67" s="2" t="s">
        <v>17</v>
      </c>
      <c r="H67" s="2" t="s">
        <v>18</v>
      </c>
      <c r="I67" s="2" t="s">
        <v>6</v>
      </c>
      <c r="J67" s="2">
        <v>6</v>
      </c>
      <c r="K67" s="30" t="s">
        <v>627</v>
      </c>
      <c r="L67" s="2" t="s">
        <v>180</v>
      </c>
      <c r="M67" s="19">
        <v>249555</v>
      </c>
    </row>
    <row r="68" spans="1:13" x14ac:dyDescent="0.35">
      <c r="A68" s="2">
        <v>24080</v>
      </c>
      <c r="B68" s="16" t="s">
        <v>243</v>
      </c>
      <c r="C68" s="16" t="s">
        <v>390</v>
      </c>
      <c r="D68" s="16" t="s">
        <v>245</v>
      </c>
      <c r="E68" s="2">
        <v>19821101</v>
      </c>
      <c r="F68" s="2" t="s">
        <v>3</v>
      </c>
      <c r="G68" s="2" t="s">
        <v>11</v>
      </c>
      <c r="H68" s="2" t="s">
        <v>12</v>
      </c>
      <c r="I68" s="2" t="s">
        <v>11</v>
      </c>
      <c r="J68" s="2">
        <v>4</v>
      </c>
      <c r="K68" s="30" t="s">
        <v>58</v>
      </c>
      <c r="L68" s="2" t="s">
        <v>246</v>
      </c>
      <c r="M68" s="19">
        <v>138849</v>
      </c>
    </row>
    <row r="69" spans="1:13" x14ac:dyDescent="0.35">
      <c r="A69" s="2">
        <v>24156</v>
      </c>
      <c r="B69" s="16" t="s">
        <v>364</v>
      </c>
      <c r="C69" s="16" t="s">
        <v>20</v>
      </c>
      <c r="D69" s="16" t="s">
        <v>21</v>
      </c>
      <c r="E69" s="2">
        <v>19821209</v>
      </c>
      <c r="F69" s="2" t="s">
        <v>3</v>
      </c>
      <c r="G69" s="2" t="s">
        <v>17</v>
      </c>
      <c r="H69" s="2" t="s">
        <v>18</v>
      </c>
      <c r="I69" s="2" t="s">
        <v>22</v>
      </c>
      <c r="J69" s="2">
        <v>2</v>
      </c>
      <c r="K69" s="30" t="s">
        <v>23</v>
      </c>
      <c r="L69" s="2" t="s">
        <v>8</v>
      </c>
      <c r="M69" s="19">
        <v>3625720</v>
      </c>
    </row>
    <row r="70" spans="1:13" x14ac:dyDescent="0.35">
      <c r="A70" s="2">
        <v>24170</v>
      </c>
      <c r="B70" s="16" t="s">
        <v>494</v>
      </c>
      <c r="C70" s="16" t="s">
        <v>257</v>
      </c>
      <c r="D70" s="16" t="s">
        <v>245</v>
      </c>
      <c r="E70" s="2">
        <v>19821215</v>
      </c>
      <c r="F70" s="2" t="s">
        <v>34</v>
      </c>
      <c r="G70" s="2" t="s">
        <v>25</v>
      </c>
      <c r="H70" s="2" t="s">
        <v>26</v>
      </c>
      <c r="I70" s="2" t="s">
        <v>29</v>
      </c>
      <c r="J70" s="2">
        <v>8</v>
      </c>
      <c r="K70" s="30" t="s">
        <v>629</v>
      </c>
      <c r="L70" s="2" t="s">
        <v>246</v>
      </c>
      <c r="M70" s="19">
        <v>2900322</v>
      </c>
    </row>
    <row r="71" spans="1:13" x14ac:dyDescent="0.35">
      <c r="A71" s="2">
        <v>24211</v>
      </c>
      <c r="B71" s="16" t="s">
        <v>513</v>
      </c>
      <c r="C71" s="16" t="s">
        <v>514</v>
      </c>
      <c r="D71" s="16" t="s">
        <v>245</v>
      </c>
      <c r="E71" s="2">
        <v>19821220</v>
      </c>
      <c r="F71" s="2" t="s">
        <v>3</v>
      </c>
      <c r="G71" s="2" t="s">
        <v>11</v>
      </c>
      <c r="H71" s="2" t="s">
        <v>12</v>
      </c>
      <c r="I71" s="2" t="s">
        <v>29</v>
      </c>
      <c r="J71" s="2">
        <v>3</v>
      </c>
      <c r="K71" s="30" t="s">
        <v>30</v>
      </c>
      <c r="L71" s="2" t="s">
        <v>246</v>
      </c>
      <c r="M71" s="19">
        <v>52687</v>
      </c>
    </row>
    <row r="72" spans="1:13" x14ac:dyDescent="0.35">
      <c r="A72" s="2">
        <v>24347</v>
      </c>
      <c r="B72" s="16" t="s">
        <v>319</v>
      </c>
      <c r="C72" s="16" t="s">
        <v>320</v>
      </c>
      <c r="D72" s="16" t="s">
        <v>140</v>
      </c>
      <c r="E72" s="2">
        <v>19830124</v>
      </c>
      <c r="F72" s="2" t="s">
        <v>3</v>
      </c>
      <c r="G72" s="2" t="s">
        <v>11</v>
      </c>
      <c r="H72" s="2" t="s">
        <v>12</v>
      </c>
      <c r="I72" s="2" t="s">
        <v>22</v>
      </c>
      <c r="J72" s="2">
        <v>2</v>
      </c>
      <c r="K72" s="30" t="s">
        <v>23</v>
      </c>
      <c r="L72" s="2" t="s">
        <v>104</v>
      </c>
      <c r="M72" s="19">
        <v>2090558</v>
      </c>
    </row>
    <row r="73" spans="1:13" x14ac:dyDescent="0.35">
      <c r="A73" s="2">
        <v>24823</v>
      </c>
      <c r="B73" s="16" t="s">
        <v>365</v>
      </c>
      <c r="C73" s="16" t="s">
        <v>20</v>
      </c>
      <c r="D73" s="16" t="s">
        <v>21</v>
      </c>
      <c r="E73" s="2">
        <v>19831130</v>
      </c>
      <c r="F73" s="2" t="s">
        <v>3</v>
      </c>
      <c r="G73" s="2" t="s">
        <v>17</v>
      </c>
      <c r="H73" s="2" t="s">
        <v>18</v>
      </c>
      <c r="I73" s="2" t="s">
        <v>22</v>
      </c>
      <c r="J73" s="2">
        <v>7</v>
      </c>
      <c r="K73" s="30" t="s">
        <v>628</v>
      </c>
      <c r="L73" s="2" t="s">
        <v>8</v>
      </c>
      <c r="M73" s="19">
        <v>502786</v>
      </c>
    </row>
    <row r="74" spans="1:13" x14ac:dyDescent="0.35">
      <c r="A74" s="2">
        <v>24961</v>
      </c>
      <c r="B74" s="16" t="s">
        <v>138</v>
      </c>
      <c r="C74" s="16" t="s">
        <v>160</v>
      </c>
      <c r="D74" s="16" t="s">
        <v>140</v>
      </c>
      <c r="E74" s="2">
        <v>19840206</v>
      </c>
      <c r="F74" s="2" t="s">
        <v>34</v>
      </c>
      <c r="G74" s="2" t="s">
        <v>17</v>
      </c>
      <c r="H74" s="2" t="s">
        <v>18</v>
      </c>
      <c r="I74" s="2" t="s">
        <v>22</v>
      </c>
      <c r="J74" s="2">
        <v>2</v>
      </c>
      <c r="K74" s="30" t="s">
        <v>23</v>
      </c>
      <c r="L74" s="2" t="s">
        <v>104</v>
      </c>
      <c r="M74" s="19">
        <v>519179</v>
      </c>
    </row>
    <row r="75" spans="1:13" x14ac:dyDescent="0.35">
      <c r="A75" s="2">
        <v>25158</v>
      </c>
      <c r="B75" s="16" t="s">
        <v>299</v>
      </c>
      <c r="C75" s="16" t="s">
        <v>296</v>
      </c>
      <c r="D75" s="16" t="s">
        <v>297</v>
      </c>
      <c r="E75" s="2">
        <v>19520514</v>
      </c>
      <c r="F75" s="2" t="s">
        <v>34</v>
      </c>
      <c r="G75" s="2" t="s">
        <v>17</v>
      </c>
      <c r="H75" s="2" t="s">
        <v>18</v>
      </c>
      <c r="I75" s="2" t="s">
        <v>29</v>
      </c>
      <c r="J75" s="2">
        <v>3</v>
      </c>
      <c r="K75" s="30" t="s">
        <v>30</v>
      </c>
      <c r="L75" s="2" t="s">
        <v>246</v>
      </c>
      <c r="M75" s="19">
        <v>572715</v>
      </c>
    </row>
    <row r="76" spans="1:13" x14ac:dyDescent="0.35">
      <c r="A76" s="2">
        <v>25330</v>
      </c>
      <c r="B76" s="16" t="s">
        <v>141</v>
      </c>
      <c r="C76" s="16" t="s">
        <v>142</v>
      </c>
      <c r="D76" s="16" t="s">
        <v>140</v>
      </c>
      <c r="E76" s="2">
        <v>19840820</v>
      </c>
      <c r="F76" s="2" t="s">
        <v>34</v>
      </c>
      <c r="G76" s="2" t="s">
        <v>17</v>
      </c>
      <c r="H76" s="2" t="s">
        <v>18</v>
      </c>
      <c r="I76" s="2" t="s">
        <v>29</v>
      </c>
      <c r="J76" s="2">
        <v>3</v>
      </c>
      <c r="K76" s="30" t="s">
        <v>30</v>
      </c>
      <c r="L76" s="2" t="s">
        <v>104</v>
      </c>
      <c r="M76" s="19">
        <v>2325508</v>
      </c>
    </row>
    <row r="77" spans="1:13" x14ac:dyDescent="0.35">
      <c r="A77" s="2">
        <v>25679</v>
      </c>
      <c r="B77" s="16" t="s">
        <v>138</v>
      </c>
      <c r="C77" s="16" t="s">
        <v>139</v>
      </c>
      <c r="D77" s="16" t="s">
        <v>140</v>
      </c>
      <c r="E77" s="2">
        <v>19841009</v>
      </c>
      <c r="F77" s="2" t="s">
        <v>34</v>
      </c>
      <c r="G77" s="2" t="s">
        <v>17</v>
      </c>
      <c r="H77" s="2" t="s">
        <v>18</v>
      </c>
      <c r="I77" s="2" t="s">
        <v>22</v>
      </c>
      <c r="J77" s="2">
        <v>2</v>
      </c>
      <c r="K77" s="30" t="s">
        <v>23</v>
      </c>
      <c r="L77" s="2" t="s">
        <v>104</v>
      </c>
      <c r="M77" s="19">
        <v>887523</v>
      </c>
    </row>
    <row r="78" spans="1:13" x14ac:dyDescent="0.35">
      <c r="A78" s="2">
        <v>25738</v>
      </c>
      <c r="B78" s="16" t="s">
        <v>128</v>
      </c>
      <c r="C78" s="16" t="s">
        <v>129</v>
      </c>
      <c r="D78" s="16" t="s">
        <v>119</v>
      </c>
      <c r="E78" s="2">
        <v>19841029</v>
      </c>
      <c r="F78" s="2" t="s">
        <v>3</v>
      </c>
      <c r="G78" s="2" t="s">
        <v>11</v>
      </c>
      <c r="H78" s="2" t="s">
        <v>12</v>
      </c>
      <c r="I78" s="2" t="s">
        <v>11</v>
      </c>
      <c r="J78" s="2">
        <v>4</v>
      </c>
      <c r="K78" s="30" t="s">
        <v>58</v>
      </c>
      <c r="L78" s="2" t="s">
        <v>104</v>
      </c>
      <c r="M78" s="19">
        <v>200889</v>
      </c>
    </row>
    <row r="79" spans="1:13" x14ac:dyDescent="0.35">
      <c r="A79" s="2">
        <v>25745</v>
      </c>
      <c r="B79" s="16" t="s">
        <v>482</v>
      </c>
      <c r="C79" s="16" t="s">
        <v>211</v>
      </c>
      <c r="D79" s="16" t="s">
        <v>206</v>
      </c>
      <c r="E79" s="2">
        <v>19841109</v>
      </c>
      <c r="F79" s="2" t="s">
        <v>3</v>
      </c>
      <c r="G79" s="2" t="s">
        <v>11</v>
      </c>
      <c r="H79" s="2" t="s">
        <v>12</v>
      </c>
      <c r="I79" s="2" t="s">
        <v>29</v>
      </c>
      <c r="J79" s="2">
        <v>3</v>
      </c>
      <c r="K79" s="30" t="s">
        <v>30</v>
      </c>
      <c r="L79" s="2" t="s">
        <v>180</v>
      </c>
      <c r="M79" s="19">
        <v>424201</v>
      </c>
    </row>
    <row r="80" spans="1:13" x14ac:dyDescent="0.35">
      <c r="A80" s="2">
        <v>25749</v>
      </c>
      <c r="B80" s="16" t="s">
        <v>215</v>
      </c>
      <c r="C80" s="16" t="s">
        <v>213</v>
      </c>
      <c r="D80" s="16" t="s">
        <v>206</v>
      </c>
      <c r="E80" s="2">
        <v>19841126</v>
      </c>
      <c r="F80" s="2" t="s">
        <v>3</v>
      </c>
      <c r="G80" s="2" t="s">
        <v>11</v>
      </c>
      <c r="H80" s="2" t="s">
        <v>12</v>
      </c>
      <c r="I80" s="2" t="s">
        <v>29</v>
      </c>
      <c r="J80" s="2">
        <v>3</v>
      </c>
      <c r="K80" s="30" t="s">
        <v>30</v>
      </c>
      <c r="L80" s="2" t="s">
        <v>180</v>
      </c>
      <c r="M80" s="19">
        <v>187433</v>
      </c>
    </row>
    <row r="81" spans="1:13" x14ac:dyDescent="0.35">
      <c r="A81" s="2">
        <v>25869</v>
      </c>
      <c r="B81" s="16" t="s">
        <v>270</v>
      </c>
      <c r="C81" s="16" t="s">
        <v>271</v>
      </c>
      <c r="D81" s="16" t="s">
        <v>245</v>
      </c>
      <c r="E81" s="2">
        <v>19830901</v>
      </c>
      <c r="F81" s="2" t="s">
        <v>3</v>
      </c>
      <c r="G81" s="2" t="s">
        <v>17</v>
      </c>
      <c r="H81" s="2" t="s">
        <v>18</v>
      </c>
      <c r="I81" s="2" t="s">
        <v>29</v>
      </c>
      <c r="J81" s="2">
        <v>3</v>
      </c>
      <c r="K81" s="30" t="s">
        <v>30</v>
      </c>
      <c r="L81" s="2" t="s">
        <v>246</v>
      </c>
      <c r="M81" s="19">
        <v>149059</v>
      </c>
    </row>
    <row r="82" spans="1:13" x14ac:dyDescent="0.35">
      <c r="A82" s="2">
        <v>26223</v>
      </c>
      <c r="B82" s="16" t="s">
        <v>408</v>
      </c>
      <c r="C82" s="16" t="s">
        <v>144</v>
      </c>
      <c r="D82" s="16" t="s">
        <v>140</v>
      </c>
      <c r="E82" s="2">
        <v>19850503</v>
      </c>
      <c r="F82" s="2" t="s">
        <v>3</v>
      </c>
      <c r="G82" s="2" t="s">
        <v>11</v>
      </c>
      <c r="H82" s="2" t="s">
        <v>12</v>
      </c>
      <c r="I82" s="2" t="s">
        <v>29</v>
      </c>
      <c r="J82" s="2">
        <v>3</v>
      </c>
      <c r="K82" s="30" t="s">
        <v>30</v>
      </c>
      <c r="L82" s="2" t="s">
        <v>104</v>
      </c>
      <c r="M82" s="19">
        <v>503308</v>
      </c>
    </row>
    <row r="83" spans="1:13" x14ac:dyDescent="0.35">
      <c r="A83" s="2">
        <v>26351</v>
      </c>
      <c r="B83" s="16" t="s">
        <v>146</v>
      </c>
      <c r="C83" s="16" t="s">
        <v>144</v>
      </c>
      <c r="D83" s="16" t="s">
        <v>140</v>
      </c>
      <c r="E83" s="2">
        <v>19850801</v>
      </c>
      <c r="F83" s="2" t="s">
        <v>3</v>
      </c>
      <c r="G83" s="2" t="s">
        <v>11</v>
      </c>
      <c r="H83" s="2" t="s">
        <v>12</v>
      </c>
      <c r="I83" s="2" t="s">
        <v>6</v>
      </c>
      <c r="J83" s="2">
        <v>1</v>
      </c>
      <c r="K83" s="30" t="s">
        <v>7</v>
      </c>
      <c r="L83" s="2" t="s">
        <v>104</v>
      </c>
      <c r="M83" s="19">
        <v>65074</v>
      </c>
    </row>
    <row r="84" spans="1:13" x14ac:dyDescent="0.35">
      <c r="A84" s="2">
        <v>26363</v>
      </c>
      <c r="B84" s="16" t="s">
        <v>260</v>
      </c>
      <c r="C84" s="16" t="s">
        <v>487</v>
      </c>
      <c r="D84" s="16" t="s">
        <v>245</v>
      </c>
      <c r="E84" s="2">
        <v>19761001</v>
      </c>
      <c r="F84" s="2" t="s">
        <v>34</v>
      </c>
      <c r="G84" s="2" t="s">
        <v>17</v>
      </c>
      <c r="H84" s="2" t="s">
        <v>18</v>
      </c>
      <c r="I84" s="2" t="s">
        <v>22</v>
      </c>
      <c r="J84" s="2">
        <v>2</v>
      </c>
      <c r="K84" s="30" t="s">
        <v>23</v>
      </c>
      <c r="L84" s="2" t="s">
        <v>246</v>
      </c>
      <c r="M84" s="19">
        <v>360810</v>
      </c>
    </row>
    <row r="85" spans="1:13" x14ac:dyDescent="0.35">
      <c r="A85" s="2">
        <v>26610</v>
      </c>
      <c r="B85" s="16" t="s">
        <v>323</v>
      </c>
      <c r="C85" s="16" t="s">
        <v>257</v>
      </c>
      <c r="D85" s="16" t="s">
        <v>245</v>
      </c>
      <c r="E85" s="2">
        <v>19860318</v>
      </c>
      <c r="F85" s="2" t="s">
        <v>34</v>
      </c>
      <c r="G85" s="2" t="s">
        <v>17</v>
      </c>
      <c r="H85" s="2" t="s">
        <v>18</v>
      </c>
      <c r="I85" s="2" t="s">
        <v>29</v>
      </c>
      <c r="J85" s="2">
        <v>3</v>
      </c>
      <c r="K85" s="30" t="s">
        <v>30</v>
      </c>
      <c r="L85" s="2" t="s">
        <v>246</v>
      </c>
      <c r="M85" s="19">
        <v>2270931</v>
      </c>
    </row>
    <row r="86" spans="1:13" x14ac:dyDescent="0.35">
      <c r="A86" s="2">
        <v>26615</v>
      </c>
      <c r="B86" s="16" t="s">
        <v>499</v>
      </c>
      <c r="C86" s="16" t="s">
        <v>277</v>
      </c>
      <c r="D86" s="16" t="s">
        <v>245</v>
      </c>
      <c r="E86" s="2">
        <v>19821209</v>
      </c>
      <c r="F86" s="2" t="s">
        <v>34</v>
      </c>
      <c r="G86" s="2" t="s">
        <v>17</v>
      </c>
      <c r="H86" s="2" t="s">
        <v>18</v>
      </c>
      <c r="I86" s="2" t="s">
        <v>29</v>
      </c>
      <c r="J86" s="2">
        <v>8</v>
      </c>
      <c r="K86" s="30" t="s">
        <v>629</v>
      </c>
      <c r="L86" s="2" t="s">
        <v>246</v>
      </c>
      <c r="M86" s="19">
        <v>146862</v>
      </c>
    </row>
    <row r="87" spans="1:13" x14ac:dyDescent="0.35">
      <c r="A87" s="2">
        <v>26725</v>
      </c>
      <c r="B87" s="16" t="s">
        <v>229</v>
      </c>
      <c r="C87" s="16" t="s">
        <v>360</v>
      </c>
      <c r="D87" s="16" t="s">
        <v>21</v>
      </c>
      <c r="E87" s="2">
        <v>19860724</v>
      </c>
      <c r="F87" s="2" t="s">
        <v>3</v>
      </c>
      <c r="G87" s="2" t="s">
        <v>17</v>
      </c>
      <c r="H87" s="2" t="s">
        <v>18</v>
      </c>
      <c r="I87" s="2" t="s">
        <v>22</v>
      </c>
      <c r="J87" s="2">
        <v>7</v>
      </c>
      <c r="K87" s="30" t="s">
        <v>628</v>
      </c>
      <c r="L87" s="2" t="s">
        <v>8</v>
      </c>
      <c r="M87" s="19">
        <v>101357</v>
      </c>
    </row>
    <row r="88" spans="1:13" x14ac:dyDescent="0.35">
      <c r="A88" s="2">
        <v>26727</v>
      </c>
      <c r="B88" s="16" t="s">
        <v>409</v>
      </c>
      <c r="C88" s="16" t="s">
        <v>410</v>
      </c>
      <c r="D88" s="16" t="s">
        <v>140</v>
      </c>
      <c r="E88" s="2">
        <v>19860708</v>
      </c>
      <c r="F88" s="2" t="s">
        <v>3</v>
      </c>
      <c r="G88" s="2" t="s">
        <v>17</v>
      </c>
      <c r="H88" s="2" t="s">
        <v>18</v>
      </c>
      <c r="I88" s="2" t="s">
        <v>22</v>
      </c>
      <c r="J88" s="2">
        <v>2</v>
      </c>
      <c r="K88" s="30" t="s">
        <v>23</v>
      </c>
      <c r="L88" s="2" t="s">
        <v>104</v>
      </c>
      <c r="M88" s="19">
        <v>76526</v>
      </c>
    </row>
    <row r="89" spans="1:13" x14ac:dyDescent="0.35">
      <c r="A89" s="2">
        <v>26790</v>
      </c>
      <c r="B89" s="16" t="s">
        <v>411</v>
      </c>
      <c r="C89" s="16" t="s">
        <v>335</v>
      </c>
      <c r="D89" s="16" t="s">
        <v>199</v>
      </c>
      <c r="E89" s="2">
        <v>19860916</v>
      </c>
      <c r="F89" s="2" t="s">
        <v>3</v>
      </c>
      <c r="G89" s="2" t="s">
        <v>11</v>
      </c>
      <c r="H89" s="2" t="s">
        <v>12</v>
      </c>
      <c r="I89" s="2" t="s">
        <v>29</v>
      </c>
      <c r="J89" s="2">
        <v>3</v>
      </c>
      <c r="K89" s="30" t="s">
        <v>30</v>
      </c>
      <c r="L89" s="2" t="s">
        <v>180</v>
      </c>
      <c r="M89" s="19">
        <v>377123</v>
      </c>
    </row>
    <row r="90" spans="1:13" x14ac:dyDescent="0.35">
      <c r="A90" s="2">
        <v>26856</v>
      </c>
      <c r="B90" s="16" t="s">
        <v>153</v>
      </c>
      <c r="C90" s="16" t="s">
        <v>151</v>
      </c>
      <c r="D90" s="16" t="s">
        <v>140</v>
      </c>
      <c r="E90" s="2">
        <v>19861210</v>
      </c>
      <c r="F90" s="2" t="s">
        <v>3</v>
      </c>
      <c r="G90" s="2" t="s">
        <v>17</v>
      </c>
      <c r="H90" s="2" t="s">
        <v>18</v>
      </c>
      <c r="I90" s="2" t="s">
        <v>22</v>
      </c>
      <c r="J90" s="2">
        <v>2</v>
      </c>
      <c r="K90" s="30" t="s">
        <v>23</v>
      </c>
      <c r="L90" s="2" t="s">
        <v>104</v>
      </c>
      <c r="M90" s="19">
        <v>869105</v>
      </c>
    </row>
    <row r="91" spans="1:13" x14ac:dyDescent="0.35">
      <c r="A91" s="2">
        <v>26937</v>
      </c>
      <c r="B91" s="16" t="s">
        <v>147</v>
      </c>
      <c r="C91" s="16" t="s">
        <v>144</v>
      </c>
      <c r="D91" s="16" t="s">
        <v>140</v>
      </c>
      <c r="E91" s="2">
        <v>19870415</v>
      </c>
      <c r="F91" s="2" t="s">
        <v>34</v>
      </c>
      <c r="G91" s="2" t="s">
        <v>11</v>
      </c>
      <c r="H91" s="2" t="s">
        <v>12</v>
      </c>
      <c r="I91" s="2" t="s">
        <v>29</v>
      </c>
      <c r="J91" s="2">
        <v>3</v>
      </c>
      <c r="K91" s="30" t="s">
        <v>30</v>
      </c>
      <c r="L91" s="2" t="s">
        <v>104</v>
      </c>
      <c r="M91" s="19">
        <v>1151188</v>
      </c>
    </row>
    <row r="92" spans="1:13" x14ac:dyDescent="0.35">
      <c r="A92" s="2">
        <v>27026</v>
      </c>
      <c r="B92" s="16" t="s">
        <v>301</v>
      </c>
      <c r="C92" s="16" t="s">
        <v>102</v>
      </c>
      <c r="D92" s="16" t="s">
        <v>103</v>
      </c>
      <c r="E92" s="2">
        <v>19870727</v>
      </c>
      <c r="F92" s="2" t="s">
        <v>3</v>
      </c>
      <c r="G92" s="2" t="s">
        <v>11</v>
      </c>
      <c r="H92" s="2" t="s">
        <v>12</v>
      </c>
      <c r="I92" s="2" t="s">
        <v>11</v>
      </c>
      <c r="J92" s="2">
        <v>4</v>
      </c>
      <c r="K92" s="30" t="s">
        <v>58</v>
      </c>
      <c r="L92" s="2" t="s">
        <v>104</v>
      </c>
      <c r="M92" s="19">
        <v>82931</v>
      </c>
    </row>
    <row r="93" spans="1:13" x14ac:dyDescent="0.35">
      <c r="A93" s="2">
        <v>27074</v>
      </c>
      <c r="B93" s="16" t="s">
        <v>149</v>
      </c>
      <c r="C93" s="16" t="s">
        <v>407</v>
      </c>
      <c r="D93" s="16" t="s">
        <v>140</v>
      </c>
      <c r="E93" s="2">
        <v>19871019</v>
      </c>
      <c r="F93" s="2" t="s">
        <v>3</v>
      </c>
      <c r="G93" s="2" t="s">
        <v>17</v>
      </c>
      <c r="H93" s="2" t="s">
        <v>18</v>
      </c>
      <c r="I93" s="2" t="s">
        <v>29</v>
      </c>
      <c r="J93" s="2">
        <v>3</v>
      </c>
      <c r="K93" s="30" t="s">
        <v>30</v>
      </c>
      <c r="L93" s="2" t="s">
        <v>104</v>
      </c>
      <c r="M93" s="19">
        <v>660484</v>
      </c>
    </row>
    <row r="94" spans="1:13" x14ac:dyDescent="0.35">
      <c r="A94" s="2">
        <v>27267</v>
      </c>
      <c r="B94" s="16" t="s">
        <v>210</v>
      </c>
      <c r="C94" s="16" t="s">
        <v>211</v>
      </c>
      <c r="D94" s="16" t="s">
        <v>206</v>
      </c>
      <c r="E94" s="2">
        <v>19880620</v>
      </c>
      <c r="F94" s="2" t="s">
        <v>3</v>
      </c>
      <c r="G94" s="2" t="s">
        <v>17</v>
      </c>
      <c r="H94" s="2" t="s">
        <v>18</v>
      </c>
      <c r="I94" s="2" t="s">
        <v>29</v>
      </c>
      <c r="J94" s="2">
        <v>3</v>
      </c>
      <c r="K94" s="30" t="s">
        <v>30</v>
      </c>
      <c r="L94" s="2" t="s">
        <v>180</v>
      </c>
      <c r="M94" s="19">
        <v>228167</v>
      </c>
    </row>
    <row r="95" spans="1:13" x14ac:dyDescent="0.35">
      <c r="A95" s="2">
        <v>27421</v>
      </c>
      <c r="B95" s="16" t="s">
        <v>124</v>
      </c>
      <c r="C95" s="16" t="s">
        <v>403</v>
      </c>
      <c r="D95" s="16" t="s">
        <v>119</v>
      </c>
      <c r="E95" s="2">
        <v>19890112</v>
      </c>
      <c r="F95" s="2" t="s">
        <v>3</v>
      </c>
      <c r="G95" s="2" t="s">
        <v>11</v>
      </c>
      <c r="H95" s="2" t="s">
        <v>12</v>
      </c>
      <c r="I95" s="2" t="s">
        <v>11</v>
      </c>
      <c r="J95" s="2">
        <v>4</v>
      </c>
      <c r="K95" s="30" t="s">
        <v>58</v>
      </c>
      <c r="L95" s="2" t="s">
        <v>104</v>
      </c>
      <c r="M95" s="19">
        <v>75081</v>
      </c>
    </row>
    <row r="96" spans="1:13" x14ac:dyDescent="0.35">
      <c r="A96" s="2">
        <v>27447</v>
      </c>
      <c r="B96" s="16" t="s">
        <v>79</v>
      </c>
      <c r="C96" s="16" t="s">
        <v>74</v>
      </c>
      <c r="D96" s="16" t="s">
        <v>71</v>
      </c>
      <c r="E96" s="2">
        <v>19890208</v>
      </c>
      <c r="F96" s="2" t="s">
        <v>3</v>
      </c>
      <c r="G96" s="2" t="s">
        <v>17</v>
      </c>
      <c r="H96" s="2" t="s">
        <v>18</v>
      </c>
      <c r="I96" s="2" t="s">
        <v>29</v>
      </c>
      <c r="J96" s="2">
        <v>3</v>
      </c>
      <c r="K96" s="30" t="s">
        <v>30</v>
      </c>
      <c r="L96" s="2" t="s">
        <v>72</v>
      </c>
      <c r="M96" s="19">
        <v>533356</v>
      </c>
    </row>
    <row r="97" spans="1:13" x14ac:dyDescent="0.35">
      <c r="A97" s="2">
        <v>28480</v>
      </c>
      <c r="B97" s="16" t="s">
        <v>100</v>
      </c>
      <c r="C97" s="16" t="s">
        <v>99</v>
      </c>
      <c r="D97" s="16" t="s">
        <v>97</v>
      </c>
      <c r="E97" s="2">
        <v>19240101</v>
      </c>
      <c r="F97" s="2" t="s">
        <v>3</v>
      </c>
      <c r="G97" s="2" t="s">
        <v>4</v>
      </c>
      <c r="H97" s="2" t="s">
        <v>5</v>
      </c>
      <c r="I97" s="2" t="s">
        <v>6</v>
      </c>
      <c r="J97" s="2">
        <v>1</v>
      </c>
      <c r="K97" s="30" t="s">
        <v>7</v>
      </c>
      <c r="L97" s="2" t="s">
        <v>72</v>
      </c>
      <c r="M97" s="19">
        <v>22467</v>
      </c>
    </row>
    <row r="98" spans="1:13" x14ac:dyDescent="0.35">
      <c r="A98" s="2">
        <v>29399</v>
      </c>
      <c r="B98" s="16" t="s">
        <v>81</v>
      </c>
      <c r="C98" s="16" t="s">
        <v>74</v>
      </c>
      <c r="D98" s="16" t="s">
        <v>71</v>
      </c>
      <c r="E98" s="2">
        <v>19340101</v>
      </c>
      <c r="F98" s="2" t="s">
        <v>3</v>
      </c>
      <c r="G98" s="2" t="s">
        <v>4</v>
      </c>
      <c r="H98" s="2" t="s">
        <v>5</v>
      </c>
      <c r="I98" s="2" t="s">
        <v>6</v>
      </c>
      <c r="J98" s="2">
        <v>1</v>
      </c>
      <c r="K98" s="30" t="s">
        <v>7</v>
      </c>
      <c r="L98" s="2" t="s">
        <v>72</v>
      </c>
      <c r="M98" s="19">
        <v>149284</v>
      </c>
    </row>
    <row r="99" spans="1:13" x14ac:dyDescent="0.35">
      <c r="A99" s="2">
        <v>30306</v>
      </c>
      <c r="B99" s="16" t="s">
        <v>508</v>
      </c>
      <c r="C99" s="16" t="s">
        <v>257</v>
      </c>
      <c r="D99" s="16" t="s">
        <v>245</v>
      </c>
      <c r="E99" s="2">
        <v>19470226</v>
      </c>
      <c r="F99" s="2" t="s">
        <v>3</v>
      </c>
      <c r="G99" s="2" t="s">
        <v>14</v>
      </c>
      <c r="H99" s="2" t="s">
        <v>5</v>
      </c>
      <c r="I99" s="2" t="s">
        <v>6</v>
      </c>
      <c r="J99" s="2">
        <v>1</v>
      </c>
      <c r="K99" s="30" t="s">
        <v>7</v>
      </c>
      <c r="L99" s="2" t="s">
        <v>246</v>
      </c>
      <c r="M99" s="19">
        <v>484316</v>
      </c>
    </row>
    <row r="100" spans="1:13" x14ac:dyDescent="0.35">
      <c r="A100" s="2">
        <v>30387</v>
      </c>
      <c r="B100" s="16" t="s">
        <v>241</v>
      </c>
      <c r="C100" s="16" t="s">
        <v>242</v>
      </c>
      <c r="D100" s="16" t="s">
        <v>231</v>
      </c>
      <c r="E100" s="2">
        <v>19490117</v>
      </c>
      <c r="F100" s="2" t="s">
        <v>34</v>
      </c>
      <c r="G100" s="2" t="s">
        <v>17</v>
      </c>
      <c r="H100" s="2" t="s">
        <v>18</v>
      </c>
      <c r="I100" s="2" t="s">
        <v>22</v>
      </c>
      <c r="J100" s="2">
        <v>7</v>
      </c>
      <c r="K100" s="30" t="s">
        <v>628</v>
      </c>
      <c r="L100" s="2" t="s">
        <v>180</v>
      </c>
      <c r="M100" s="19">
        <v>15583006</v>
      </c>
    </row>
    <row r="101" spans="1:13" x14ac:dyDescent="0.35">
      <c r="A101" s="2">
        <v>30394</v>
      </c>
      <c r="B101" s="16" t="s">
        <v>217</v>
      </c>
      <c r="C101" s="16" t="s">
        <v>213</v>
      </c>
      <c r="D101" s="16" t="s">
        <v>206</v>
      </c>
      <c r="E101" s="2">
        <v>19480101</v>
      </c>
      <c r="F101" s="2" t="s">
        <v>3</v>
      </c>
      <c r="G101" s="2" t="s">
        <v>14</v>
      </c>
      <c r="H101" s="2" t="s">
        <v>5</v>
      </c>
      <c r="I101" s="2" t="s">
        <v>6</v>
      </c>
      <c r="J101" s="2">
        <v>6</v>
      </c>
      <c r="K101" s="30" t="s">
        <v>627</v>
      </c>
      <c r="L101" s="2" t="s">
        <v>180</v>
      </c>
      <c r="M101" s="19">
        <v>743604</v>
      </c>
    </row>
    <row r="102" spans="1:13" x14ac:dyDescent="0.35">
      <c r="A102" s="2">
        <v>30692</v>
      </c>
      <c r="B102" s="16" t="s">
        <v>293</v>
      </c>
      <c r="C102" s="16" t="s">
        <v>291</v>
      </c>
      <c r="D102" s="16" t="s">
        <v>292</v>
      </c>
      <c r="E102" s="2">
        <v>19530101</v>
      </c>
      <c r="F102" s="2" t="s">
        <v>3</v>
      </c>
      <c r="G102" s="2" t="s">
        <v>4</v>
      </c>
      <c r="H102" s="2" t="s">
        <v>5</v>
      </c>
      <c r="I102" s="2" t="s">
        <v>29</v>
      </c>
      <c r="J102" s="2">
        <v>3</v>
      </c>
      <c r="K102" s="30" t="s">
        <v>30</v>
      </c>
      <c r="L102" s="2" t="s">
        <v>246</v>
      </c>
      <c r="M102" s="19">
        <v>102943</v>
      </c>
    </row>
    <row r="103" spans="1:13" x14ac:dyDescent="0.35">
      <c r="A103" s="2">
        <v>30722</v>
      </c>
      <c r="B103" s="16" t="s">
        <v>288</v>
      </c>
      <c r="C103" s="16" t="s">
        <v>289</v>
      </c>
      <c r="D103" s="16" t="s">
        <v>245</v>
      </c>
      <c r="E103" s="2">
        <v>19541117</v>
      </c>
      <c r="F103" s="2" t="s">
        <v>3</v>
      </c>
      <c r="G103" s="2" t="s">
        <v>14</v>
      </c>
      <c r="H103" s="2" t="s">
        <v>5</v>
      </c>
      <c r="I103" s="2" t="s">
        <v>29</v>
      </c>
      <c r="J103" s="2">
        <v>3</v>
      </c>
      <c r="K103" s="30" t="s">
        <v>30</v>
      </c>
      <c r="L103" s="2" t="s">
        <v>246</v>
      </c>
      <c r="M103" s="19">
        <v>462347</v>
      </c>
    </row>
    <row r="104" spans="1:13" x14ac:dyDescent="0.35">
      <c r="A104" s="2">
        <v>30836</v>
      </c>
      <c r="B104" s="16" t="s">
        <v>324</v>
      </c>
      <c r="C104" s="16" t="s">
        <v>296</v>
      </c>
      <c r="D104" s="16" t="s">
        <v>297</v>
      </c>
      <c r="E104" s="2">
        <v>19210101</v>
      </c>
      <c r="F104" s="2" t="s">
        <v>3</v>
      </c>
      <c r="G104" s="2" t="s">
        <v>14</v>
      </c>
      <c r="H104" s="2" t="s">
        <v>5</v>
      </c>
      <c r="I104" s="2" t="s">
        <v>29</v>
      </c>
      <c r="J104" s="2">
        <v>3</v>
      </c>
      <c r="K104" s="30" t="s">
        <v>30</v>
      </c>
      <c r="L104" s="2" t="s">
        <v>246</v>
      </c>
      <c r="M104" s="19">
        <v>1443434</v>
      </c>
    </row>
    <row r="105" spans="1:13" x14ac:dyDescent="0.35">
      <c r="A105" s="2">
        <v>31189</v>
      </c>
      <c r="B105" s="16" t="s">
        <v>207</v>
      </c>
      <c r="C105" s="16" t="s">
        <v>205</v>
      </c>
      <c r="D105" s="16" t="s">
        <v>206</v>
      </c>
      <c r="E105" s="2">
        <v>19600331</v>
      </c>
      <c r="F105" s="2" t="s">
        <v>3</v>
      </c>
      <c r="G105" s="2" t="s">
        <v>14</v>
      </c>
      <c r="H105" s="2" t="s">
        <v>5</v>
      </c>
      <c r="I105" s="2" t="s">
        <v>22</v>
      </c>
      <c r="J105" s="2">
        <v>7</v>
      </c>
      <c r="K105" s="30" t="s">
        <v>628</v>
      </c>
      <c r="L105" s="2" t="s">
        <v>180</v>
      </c>
      <c r="M105" s="19">
        <v>737779</v>
      </c>
    </row>
    <row r="106" spans="1:13" x14ac:dyDescent="0.35">
      <c r="A106" s="2">
        <v>31372</v>
      </c>
      <c r="B106" s="16" t="s">
        <v>192</v>
      </c>
      <c r="C106" s="16" t="s">
        <v>190</v>
      </c>
      <c r="D106" s="16" t="s">
        <v>191</v>
      </c>
      <c r="E106" s="2">
        <v>19570101</v>
      </c>
      <c r="F106" s="2" t="s">
        <v>3</v>
      </c>
      <c r="G106" s="2" t="s">
        <v>14</v>
      </c>
      <c r="H106" s="2" t="s">
        <v>5</v>
      </c>
      <c r="I106" s="2" t="s">
        <v>6</v>
      </c>
      <c r="J106" s="2">
        <v>6</v>
      </c>
      <c r="K106" s="30" t="s">
        <v>627</v>
      </c>
      <c r="L106" s="2" t="s">
        <v>180</v>
      </c>
      <c r="M106" s="19">
        <v>76348</v>
      </c>
    </row>
    <row r="107" spans="1:13" x14ac:dyDescent="0.35">
      <c r="A107" s="2">
        <v>31469</v>
      </c>
      <c r="B107" s="16" t="s">
        <v>232</v>
      </c>
      <c r="C107" s="16" t="s">
        <v>240</v>
      </c>
      <c r="D107" s="16" t="s">
        <v>231</v>
      </c>
      <c r="E107" s="2">
        <v>19650325</v>
      </c>
      <c r="F107" s="2" t="s">
        <v>34</v>
      </c>
      <c r="G107" s="2" t="s">
        <v>17</v>
      </c>
      <c r="H107" s="2" t="s">
        <v>18</v>
      </c>
      <c r="I107" s="2" t="s">
        <v>22</v>
      </c>
      <c r="J107" s="2">
        <v>7</v>
      </c>
      <c r="K107" s="30" t="s">
        <v>628</v>
      </c>
      <c r="L107" s="2" t="s">
        <v>180</v>
      </c>
      <c r="M107" s="19">
        <v>7168817</v>
      </c>
    </row>
    <row r="108" spans="1:13" x14ac:dyDescent="0.35">
      <c r="A108" s="2">
        <v>31555</v>
      </c>
      <c r="B108" s="16" t="s">
        <v>184</v>
      </c>
      <c r="C108" s="16" t="s">
        <v>182</v>
      </c>
      <c r="D108" s="16" t="s">
        <v>183</v>
      </c>
      <c r="E108" s="2">
        <v>19680701</v>
      </c>
      <c r="F108" s="2" t="s">
        <v>3</v>
      </c>
      <c r="G108" s="2" t="s">
        <v>14</v>
      </c>
      <c r="H108" s="2" t="s">
        <v>5</v>
      </c>
      <c r="I108" s="2" t="s">
        <v>6</v>
      </c>
      <c r="J108" s="2">
        <v>6</v>
      </c>
      <c r="K108" s="30" t="s">
        <v>627</v>
      </c>
      <c r="L108" s="2" t="s">
        <v>180</v>
      </c>
      <c r="M108" s="19">
        <v>110952</v>
      </c>
    </row>
    <row r="109" spans="1:13" x14ac:dyDescent="0.35">
      <c r="A109" s="2">
        <v>31628</v>
      </c>
      <c r="B109" s="16" t="s">
        <v>395</v>
      </c>
      <c r="C109" s="16" t="s">
        <v>425</v>
      </c>
      <c r="D109" s="16" t="s">
        <v>245</v>
      </c>
      <c r="E109" s="2">
        <v>19720101</v>
      </c>
      <c r="F109" s="2" t="s">
        <v>34</v>
      </c>
      <c r="G109" s="2" t="s">
        <v>25</v>
      </c>
      <c r="H109" s="2" t="s">
        <v>26</v>
      </c>
      <c r="I109" s="2" t="s">
        <v>29</v>
      </c>
      <c r="J109" s="2">
        <v>8</v>
      </c>
      <c r="K109" s="30" t="s">
        <v>629</v>
      </c>
      <c r="L109" s="2" t="s">
        <v>246</v>
      </c>
      <c r="M109" s="19">
        <v>20690782</v>
      </c>
    </row>
    <row r="110" spans="1:13" x14ac:dyDescent="0.35">
      <c r="A110" s="2">
        <v>31762</v>
      </c>
      <c r="B110" s="16" t="s">
        <v>348</v>
      </c>
      <c r="C110" s="16" t="s">
        <v>349</v>
      </c>
      <c r="D110" s="16" t="s">
        <v>140</v>
      </c>
      <c r="E110" s="2">
        <v>19740101</v>
      </c>
      <c r="F110" s="2" t="s">
        <v>3</v>
      </c>
      <c r="G110" s="2" t="s">
        <v>17</v>
      </c>
      <c r="H110" s="2" t="s">
        <v>18</v>
      </c>
      <c r="I110" s="2" t="s">
        <v>22</v>
      </c>
      <c r="J110" s="2">
        <v>2</v>
      </c>
      <c r="K110" s="30" t="s">
        <v>23</v>
      </c>
      <c r="L110" s="2" t="s">
        <v>104</v>
      </c>
      <c r="M110" s="19">
        <v>50653</v>
      </c>
    </row>
    <row r="111" spans="1:13" x14ac:dyDescent="0.35">
      <c r="A111" s="2">
        <v>31823</v>
      </c>
      <c r="B111" s="16" t="s">
        <v>27</v>
      </c>
      <c r="C111" s="16" t="s">
        <v>20</v>
      </c>
      <c r="D111" s="16" t="s">
        <v>21</v>
      </c>
      <c r="E111" s="2">
        <v>19760823</v>
      </c>
      <c r="F111" s="2" t="s">
        <v>3</v>
      </c>
      <c r="G111" s="2" t="s">
        <v>14</v>
      </c>
      <c r="H111" s="2" t="s">
        <v>5</v>
      </c>
      <c r="I111" s="2" t="s">
        <v>22</v>
      </c>
      <c r="J111" s="2">
        <v>2</v>
      </c>
      <c r="K111" s="30" t="s">
        <v>23</v>
      </c>
      <c r="L111" s="2" t="s">
        <v>8</v>
      </c>
      <c r="M111" s="19">
        <v>247862</v>
      </c>
    </row>
    <row r="112" spans="1:13" x14ac:dyDescent="0.35">
      <c r="A112" s="2">
        <v>32209</v>
      </c>
      <c r="B112" s="16" t="s">
        <v>218</v>
      </c>
      <c r="C112" s="16" t="s">
        <v>213</v>
      </c>
      <c r="D112" s="16" t="s">
        <v>206</v>
      </c>
      <c r="E112" s="2">
        <v>19840427</v>
      </c>
      <c r="F112" s="2" t="s">
        <v>3</v>
      </c>
      <c r="G112" s="2" t="s">
        <v>14</v>
      </c>
      <c r="H112" s="2" t="s">
        <v>5</v>
      </c>
      <c r="I112" s="2" t="s">
        <v>29</v>
      </c>
      <c r="J112" s="2">
        <v>3</v>
      </c>
      <c r="K112" s="30" t="s">
        <v>30</v>
      </c>
      <c r="L112" s="2" t="s">
        <v>180</v>
      </c>
      <c r="M112" s="19">
        <v>163855</v>
      </c>
    </row>
    <row r="113" spans="1:13" x14ac:dyDescent="0.35">
      <c r="A113" s="2">
        <v>32257</v>
      </c>
      <c r="B113" s="16" t="s">
        <v>219</v>
      </c>
      <c r="C113" s="16" t="s">
        <v>213</v>
      </c>
      <c r="D113" s="16" t="s">
        <v>206</v>
      </c>
      <c r="E113" s="2">
        <v>19841129</v>
      </c>
      <c r="F113" s="2" t="s">
        <v>3</v>
      </c>
      <c r="G113" s="2" t="s">
        <v>14</v>
      </c>
      <c r="H113" s="2" t="s">
        <v>5</v>
      </c>
      <c r="I113" s="2" t="s">
        <v>29</v>
      </c>
      <c r="J113" s="2">
        <v>3</v>
      </c>
      <c r="K113" s="30" t="s">
        <v>30</v>
      </c>
      <c r="L113" s="2" t="s">
        <v>180</v>
      </c>
      <c r="M113" s="19">
        <v>221316</v>
      </c>
    </row>
    <row r="114" spans="1:13" x14ac:dyDescent="0.35">
      <c r="A114" s="2">
        <v>32277</v>
      </c>
      <c r="B114" s="16" t="s">
        <v>264</v>
      </c>
      <c r="C114" s="16" t="s">
        <v>257</v>
      </c>
      <c r="D114" s="16" t="s">
        <v>245</v>
      </c>
      <c r="E114" s="2">
        <v>19850226</v>
      </c>
      <c r="F114" s="2" t="s">
        <v>3</v>
      </c>
      <c r="G114" s="2" t="s">
        <v>17</v>
      </c>
      <c r="H114" s="2" t="s">
        <v>18</v>
      </c>
      <c r="I114" s="2" t="s">
        <v>29</v>
      </c>
      <c r="J114" s="2">
        <v>3</v>
      </c>
      <c r="K114" s="30" t="s">
        <v>30</v>
      </c>
      <c r="L114" s="2" t="s">
        <v>246</v>
      </c>
      <c r="M114" s="19">
        <v>115830</v>
      </c>
    </row>
    <row r="115" spans="1:13" x14ac:dyDescent="0.35">
      <c r="A115" s="2">
        <v>33013</v>
      </c>
      <c r="B115" s="16" t="s">
        <v>427</v>
      </c>
      <c r="C115" s="16" t="s">
        <v>428</v>
      </c>
      <c r="D115" s="16" t="s">
        <v>245</v>
      </c>
      <c r="E115" s="2">
        <v>19900725</v>
      </c>
      <c r="F115" s="2" t="s">
        <v>3</v>
      </c>
      <c r="G115" s="2" t="s">
        <v>11</v>
      </c>
      <c r="H115" s="2" t="s">
        <v>12</v>
      </c>
      <c r="I115" s="2" t="s">
        <v>29</v>
      </c>
      <c r="J115" s="2">
        <v>3</v>
      </c>
      <c r="K115" s="30" t="s">
        <v>30</v>
      </c>
      <c r="L115" s="2" t="s">
        <v>246</v>
      </c>
      <c r="M115" s="19">
        <v>51567</v>
      </c>
    </row>
    <row r="116" spans="1:13" x14ac:dyDescent="0.35">
      <c r="A116" s="2">
        <v>33103</v>
      </c>
      <c r="B116" s="16" t="s">
        <v>285</v>
      </c>
      <c r="C116" s="16" t="s">
        <v>281</v>
      </c>
      <c r="D116" s="16" t="s">
        <v>245</v>
      </c>
      <c r="E116" s="2">
        <v>19900608</v>
      </c>
      <c r="F116" s="2" t="s">
        <v>3</v>
      </c>
      <c r="G116" s="2" t="s">
        <v>14</v>
      </c>
      <c r="H116" s="2" t="s">
        <v>5</v>
      </c>
      <c r="I116" s="2" t="s">
        <v>29</v>
      </c>
      <c r="J116" s="2">
        <v>3</v>
      </c>
      <c r="K116" s="30" t="s">
        <v>30</v>
      </c>
      <c r="L116" s="2" t="s">
        <v>246</v>
      </c>
      <c r="M116" s="19">
        <v>305753</v>
      </c>
    </row>
    <row r="117" spans="1:13" x14ac:dyDescent="0.35">
      <c r="A117" s="2">
        <v>33316</v>
      </c>
      <c r="B117" s="16" t="s">
        <v>500</v>
      </c>
      <c r="C117" s="16" t="s">
        <v>291</v>
      </c>
      <c r="D117" s="16" t="s">
        <v>292</v>
      </c>
      <c r="E117" s="2">
        <v>19910111</v>
      </c>
      <c r="F117" s="2" t="s">
        <v>3</v>
      </c>
      <c r="G117" s="2" t="s">
        <v>17</v>
      </c>
      <c r="H117" s="2" t="s">
        <v>18</v>
      </c>
      <c r="I117" s="2" t="s">
        <v>29</v>
      </c>
      <c r="J117" s="2">
        <v>8</v>
      </c>
      <c r="K117" s="30" t="s">
        <v>629</v>
      </c>
      <c r="L117" s="2" t="s">
        <v>246</v>
      </c>
      <c r="M117" s="19">
        <v>167672</v>
      </c>
    </row>
    <row r="118" spans="1:13" x14ac:dyDescent="0.35">
      <c r="A118" s="2">
        <v>33401</v>
      </c>
      <c r="B118" s="16" t="s">
        <v>426</v>
      </c>
      <c r="C118" s="16" t="s">
        <v>279</v>
      </c>
      <c r="D118" s="16" t="s">
        <v>245</v>
      </c>
      <c r="E118" s="2">
        <v>19910515</v>
      </c>
      <c r="F118" s="2" t="s">
        <v>34</v>
      </c>
      <c r="G118" s="2" t="s">
        <v>17</v>
      </c>
      <c r="H118" s="2" t="s">
        <v>18</v>
      </c>
      <c r="I118" s="2" t="s">
        <v>29</v>
      </c>
      <c r="J118" s="2">
        <v>3</v>
      </c>
      <c r="K118" s="30" t="s">
        <v>30</v>
      </c>
      <c r="L118" s="2" t="s">
        <v>246</v>
      </c>
      <c r="M118" s="19">
        <v>410523</v>
      </c>
    </row>
    <row r="119" spans="1:13" x14ac:dyDescent="0.35">
      <c r="A119" s="2">
        <v>33435</v>
      </c>
      <c r="B119" s="16" t="s">
        <v>265</v>
      </c>
      <c r="C119" s="16" t="s">
        <v>257</v>
      </c>
      <c r="D119" s="16" t="s">
        <v>245</v>
      </c>
      <c r="E119" s="2">
        <v>19910612</v>
      </c>
      <c r="F119" s="2" t="s">
        <v>3</v>
      </c>
      <c r="G119" s="2" t="s">
        <v>17</v>
      </c>
      <c r="H119" s="2" t="s">
        <v>18</v>
      </c>
      <c r="I119" s="2" t="s">
        <v>29</v>
      </c>
      <c r="J119" s="2">
        <v>3</v>
      </c>
      <c r="K119" s="30" t="s">
        <v>30</v>
      </c>
      <c r="L119" s="2" t="s">
        <v>246</v>
      </c>
      <c r="M119" s="19">
        <v>589832</v>
      </c>
    </row>
    <row r="120" spans="1:13" x14ac:dyDescent="0.35">
      <c r="A120" s="2">
        <v>33513</v>
      </c>
      <c r="B120" s="16" t="s">
        <v>154</v>
      </c>
      <c r="C120" s="16" t="s">
        <v>155</v>
      </c>
      <c r="D120" s="16" t="s">
        <v>140</v>
      </c>
      <c r="E120" s="2">
        <v>19911024</v>
      </c>
      <c r="F120" s="2" t="s">
        <v>3</v>
      </c>
      <c r="G120" s="2" t="s">
        <v>17</v>
      </c>
      <c r="H120" s="2" t="s">
        <v>18</v>
      </c>
      <c r="I120" s="2" t="s">
        <v>29</v>
      </c>
      <c r="J120" s="2">
        <v>3</v>
      </c>
      <c r="K120" s="30" t="s">
        <v>30</v>
      </c>
      <c r="L120" s="2" t="s">
        <v>104</v>
      </c>
      <c r="M120" s="19">
        <v>343408</v>
      </c>
    </row>
    <row r="121" spans="1:13" x14ac:dyDescent="0.35">
      <c r="A121" s="2">
        <v>33519</v>
      </c>
      <c r="B121" s="16" t="s">
        <v>15</v>
      </c>
      <c r="C121" s="16" t="s">
        <v>16</v>
      </c>
      <c r="D121" s="16" t="s">
        <v>2</v>
      </c>
      <c r="E121" s="2">
        <v>19911011</v>
      </c>
      <c r="F121" s="2" t="s">
        <v>3</v>
      </c>
      <c r="G121" s="2" t="s">
        <v>17</v>
      </c>
      <c r="H121" s="2" t="s">
        <v>18</v>
      </c>
      <c r="I121" s="2" t="s">
        <v>6</v>
      </c>
      <c r="J121" s="2">
        <v>1</v>
      </c>
      <c r="K121" s="30" t="s">
        <v>7</v>
      </c>
      <c r="L121" s="2" t="s">
        <v>8</v>
      </c>
      <c r="M121" s="19">
        <v>72152</v>
      </c>
    </row>
    <row r="122" spans="1:13" x14ac:dyDescent="0.35">
      <c r="A122" s="2">
        <v>33539</v>
      </c>
      <c r="B122" s="16" t="s">
        <v>266</v>
      </c>
      <c r="C122" s="16" t="s">
        <v>257</v>
      </c>
      <c r="D122" s="16" t="s">
        <v>245</v>
      </c>
      <c r="E122" s="2">
        <v>19911223</v>
      </c>
      <c r="F122" s="2" t="s">
        <v>3</v>
      </c>
      <c r="G122" s="2" t="s">
        <v>17</v>
      </c>
      <c r="H122" s="2" t="s">
        <v>18</v>
      </c>
      <c r="I122" s="2" t="s">
        <v>29</v>
      </c>
      <c r="J122" s="2">
        <v>3</v>
      </c>
      <c r="K122" s="30" t="s">
        <v>30</v>
      </c>
      <c r="L122" s="2" t="s">
        <v>246</v>
      </c>
      <c r="M122" s="19">
        <v>1255931</v>
      </c>
    </row>
    <row r="123" spans="1:13" x14ac:dyDescent="0.35">
      <c r="A123" s="2">
        <v>33568</v>
      </c>
      <c r="B123" s="16" t="s">
        <v>225</v>
      </c>
      <c r="C123" s="16" t="s">
        <v>223</v>
      </c>
      <c r="D123" s="16" t="s">
        <v>224</v>
      </c>
      <c r="E123" s="2">
        <v>19920323</v>
      </c>
      <c r="F123" s="2" t="s">
        <v>3</v>
      </c>
      <c r="G123" s="2" t="s">
        <v>17</v>
      </c>
      <c r="H123" s="2" t="s">
        <v>18</v>
      </c>
      <c r="I123" s="2" t="s">
        <v>6</v>
      </c>
      <c r="J123" s="2">
        <v>1</v>
      </c>
      <c r="K123" s="30" t="s">
        <v>7</v>
      </c>
      <c r="L123" s="2" t="s">
        <v>180</v>
      </c>
      <c r="M123" s="19">
        <v>73966</v>
      </c>
    </row>
    <row r="124" spans="1:13" x14ac:dyDescent="0.35">
      <c r="A124" s="2">
        <v>33616</v>
      </c>
      <c r="B124" s="16" t="s">
        <v>453</v>
      </c>
      <c r="C124" s="16" t="s">
        <v>114</v>
      </c>
      <c r="D124" s="16" t="s">
        <v>17</v>
      </c>
      <c r="E124" s="2">
        <v>19920701</v>
      </c>
      <c r="F124" s="2" t="s">
        <v>3</v>
      </c>
      <c r="G124" s="2" t="s">
        <v>25</v>
      </c>
      <c r="H124" s="2" t="s">
        <v>26</v>
      </c>
      <c r="I124" s="2" t="s">
        <v>22</v>
      </c>
      <c r="J124" s="2">
        <v>2</v>
      </c>
      <c r="K124" s="30" t="s">
        <v>23</v>
      </c>
      <c r="L124" s="2" t="s">
        <v>104</v>
      </c>
      <c r="M124" s="19">
        <v>161443</v>
      </c>
    </row>
    <row r="125" spans="1:13" x14ac:dyDescent="0.35">
      <c r="A125" s="2">
        <v>33708</v>
      </c>
      <c r="B125" s="16" t="s">
        <v>82</v>
      </c>
      <c r="C125" s="16" t="s">
        <v>74</v>
      </c>
      <c r="D125" s="16" t="s">
        <v>71</v>
      </c>
      <c r="E125" s="2">
        <v>19921026</v>
      </c>
      <c r="F125" s="2" t="s">
        <v>3</v>
      </c>
      <c r="G125" s="2" t="s">
        <v>17</v>
      </c>
      <c r="H125" s="2" t="s">
        <v>18</v>
      </c>
      <c r="I125" s="2" t="s">
        <v>29</v>
      </c>
      <c r="J125" s="2">
        <v>3</v>
      </c>
      <c r="K125" s="30" t="s">
        <v>30</v>
      </c>
      <c r="L125" s="2" t="s">
        <v>72</v>
      </c>
      <c r="M125" s="19">
        <v>239697</v>
      </c>
    </row>
    <row r="126" spans="1:13" x14ac:dyDescent="0.35">
      <c r="A126" s="2">
        <v>33872</v>
      </c>
      <c r="B126" s="16" t="s">
        <v>28</v>
      </c>
      <c r="C126" s="16" t="s">
        <v>20</v>
      </c>
      <c r="D126" s="16" t="s">
        <v>21</v>
      </c>
      <c r="E126" s="2">
        <v>19940120</v>
      </c>
      <c r="F126" s="2" t="s">
        <v>3</v>
      </c>
      <c r="G126" s="2" t="s">
        <v>17</v>
      </c>
      <c r="H126" s="2" t="s">
        <v>18</v>
      </c>
      <c r="I126" s="2" t="s">
        <v>29</v>
      </c>
      <c r="J126" s="2">
        <v>3</v>
      </c>
      <c r="K126" s="30" t="s">
        <v>30</v>
      </c>
      <c r="L126" s="2" t="s">
        <v>8</v>
      </c>
      <c r="M126" s="19">
        <v>61287</v>
      </c>
    </row>
    <row r="127" spans="1:13" x14ac:dyDescent="0.35">
      <c r="A127" s="2">
        <v>33938</v>
      </c>
      <c r="B127" s="16" t="s">
        <v>40</v>
      </c>
      <c r="C127" s="16" t="s">
        <v>38</v>
      </c>
      <c r="D127" s="16" t="s">
        <v>39</v>
      </c>
      <c r="E127" s="2">
        <v>19941003</v>
      </c>
      <c r="F127" s="2" t="s">
        <v>3</v>
      </c>
      <c r="G127" s="2" t="s">
        <v>17</v>
      </c>
      <c r="H127" s="2" t="s">
        <v>18</v>
      </c>
      <c r="I127" s="2" t="s">
        <v>6</v>
      </c>
      <c r="J127" s="2">
        <v>1</v>
      </c>
      <c r="K127" s="30" t="s">
        <v>7</v>
      </c>
      <c r="L127" s="2" t="s">
        <v>8</v>
      </c>
      <c r="M127" s="19">
        <v>295074</v>
      </c>
    </row>
    <row r="128" spans="1:13" x14ac:dyDescent="0.35">
      <c r="A128" s="2">
        <v>34010</v>
      </c>
      <c r="B128" s="16" t="s">
        <v>250</v>
      </c>
      <c r="C128" s="16" t="s">
        <v>251</v>
      </c>
      <c r="D128" s="16" t="s">
        <v>245</v>
      </c>
      <c r="E128" s="2">
        <v>19950503</v>
      </c>
      <c r="F128" s="2" t="s">
        <v>3</v>
      </c>
      <c r="G128" s="2" t="s">
        <v>17</v>
      </c>
      <c r="H128" s="2" t="s">
        <v>18</v>
      </c>
      <c r="I128" s="2" t="s">
        <v>29</v>
      </c>
      <c r="J128" s="2">
        <v>8</v>
      </c>
      <c r="K128" s="30" t="s">
        <v>629</v>
      </c>
      <c r="L128" s="2" t="s">
        <v>246</v>
      </c>
      <c r="M128" s="19">
        <v>491987</v>
      </c>
    </row>
    <row r="129" spans="1:13" x14ac:dyDescent="0.35">
      <c r="A129" s="2">
        <v>34046</v>
      </c>
      <c r="B129" s="16" t="s">
        <v>44</v>
      </c>
      <c r="C129" s="16" t="s">
        <v>45</v>
      </c>
      <c r="D129" s="16" t="s">
        <v>39</v>
      </c>
      <c r="E129" s="2">
        <v>19950818</v>
      </c>
      <c r="F129" s="2" t="s">
        <v>3</v>
      </c>
      <c r="G129" s="2" t="s">
        <v>17</v>
      </c>
      <c r="H129" s="2" t="s">
        <v>18</v>
      </c>
      <c r="I129" s="2" t="s">
        <v>29</v>
      </c>
      <c r="J129" s="2">
        <v>3</v>
      </c>
      <c r="K129" s="30" t="s">
        <v>30</v>
      </c>
      <c r="L129" s="2" t="s">
        <v>8</v>
      </c>
      <c r="M129" s="19">
        <v>155226</v>
      </c>
    </row>
    <row r="130" spans="1:13" x14ac:dyDescent="0.35">
      <c r="A130" s="2">
        <v>34052</v>
      </c>
      <c r="B130" s="16" t="s">
        <v>95</v>
      </c>
      <c r="C130" s="16" t="s">
        <v>96</v>
      </c>
      <c r="D130" s="16" t="s">
        <v>97</v>
      </c>
      <c r="E130" s="2">
        <v>19950821</v>
      </c>
      <c r="F130" s="2" t="s">
        <v>3</v>
      </c>
      <c r="G130" s="2" t="s">
        <v>17</v>
      </c>
      <c r="H130" s="2" t="s">
        <v>18</v>
      </c>
      <c r="I130" s="2" t="s">
        <v>11</v>
      </c>
      <c r="J130" s="2">
        <v>4</v>
      </c>
      <c r="K130" s="30" t="s">
        <v>58</v>
      </c>
      <c r="L130" s="2" t="s">
        <v>72</v>
      </c>
      <c r="M130" s="19">
        <v>113040</v>
      </c>
    </row>
    <row r="131" spans="1:13" x14ac:dyDescent="0.35">
      <c r="A131" s="2">
        <v>34089</v>
      </c>
      <c r="B131" s="16" t="s">
        <v>83</v>
      </c>
      <c r="C131" s="16" t="s">
        <v>74</v>
      </c>
      <c r="D131" s="16" t="s">
        <v>71</v>
      </c>
      <c r="E131" s="2">
        <v>19951109</v>
      </c>
      <c r="F131" s="2" t="s">
        <v>3</v>
      </c>
      <c r="G131" s="2" t="s">
        <v>25</v>
      </c>
      <c r="H131" s="2" t="s">
        <v>26</v>
      </c>
      <c r="I131" s="2" t="s">
        <v>29</v>
      </c>
      <c r="J131" s="2">
        <v>3</v>
      </c>
      <c r="K131" s="30" t="s">
        <v>30</v>
      </c>
      <c r="L131" s="2" t="s">
        <v>72</v>
      </c>
      <c r="M131" s="19">
        <v>169905</v>
      </c>
    </row>
    <row r="132" spans="1:13" x14ac:dyDescent="0.35">
      <c r="A132" s="2">
        <v>34110</v>
      </c>
      <c r="B132" s="16" t="s">
        <v>378</v>
      </c>
      <c r="C132" s="16" t="s">
        <v>379</v>
      </c>
      <c r="D132" s="16" t="s">
        <v>39</v>
      </c>
      <c r="E132" s="2">
        <v>19951227</v>
      </c>
      <c r="F132" s="2" t="s">
        <v>3</v>
      </c>
      <c r="G132" s="2" t="s">
        <v>11</v>
      </c>
      <c r="H132" s="2" t="s">
        <v>12</v>
      </c>
      <c r="I132" s="2" t="s">
        <v>29</v>
      </c>
      <c r="J132" s="2">
        <v>3</v>
      </c>
      <c r="K132" s="30" t="s">
        <v>30</v>
      </c>
      <c r="L132" s="2" t="s">
        <v>8</v>
      </c>
      <c r="M132" s="19">
        <v>345905</v>
      </c>
    </row>
    <row r="133" spans="1:13" x14ac:dyDescent="0.35">
      <c r="A133" s="2">
        <v>34112</v>
      </c>
      <c r="B133" s="16" t="s">
        <v>89</v>
      </c>
      <c r="C133" s="16" t="s">
        <v>102</v>
      </c>
      <c r="D133" s="16" t="s">
        <v>103</v>
      </c>
      <c r="E133" s="2">
        <v>19951229</v>
      </c>
      <c r="F133" s="2" t="s">
        <v>3</v>
      </c>
      <c r="G133" s="2" t="s">
        <v>25</v>
      </c>
      <c r="H133" s="2" t="s">
        <v>26</v>
      </c>
      <c r="I133" s="2" t="s">
        <v>29</v>
      </c>
      <c r="J133" s="2">
        <v>3</v>
      </c>
      <c r="K133" s="30" t="s">
        <v>30</v>
      </c>
      <c r="L133" s="2" t="s">
        <v>104</v>
      </c>
      <c r="M133" s="19">
        <v>66325</v>
      </c>
    </row>
    <row r="134" spans="1:13" x14ac:dyDescent="0.35">
      <c r="A134" s="2">
        <v>34146</v>
      </c>
      <c r="B134" s="16" t="s">
        <v>321</v>
      </c>
      <c r="C134" s="16" t="s">
        <v>174</v>
      </c>
      <c r="D134" s="16" t="s">
        <v>170</v>
      </c>
      <c r="E134" s="2">
        <v>19960315</v>
      </c>
      <c r="F134" s="2" t="s">
        <v>3</v>
      </c>
      <c r="G134" s="2" t="s">
        <v>17</v>
      </c>
      <c r="H134" s="2" t="s">
        <v>18</v>
      </c>
      <c r="I134" s="2" t="s">
        <v>11</v>
      </c>
      <c r="J134" s="2">
        <v>4</v>
      </c>
      <c r="K134" s="30" t="s">
        <v>58</v>
      </c>
      <c r="L134" s="2" t="s">
        <v>164</v>
      </c>
      <c r="M134" s="19">
        <v>85679</v>
      </c>
    </row>
    <row r="135" spans="1:13" x14ac:dyDescent="0.35">
      <c r="A135" s="2">
        <v>34308</v>
      </c>
      <c r="B135" s="16" t="s">
        <v>342</v>
      </c>
      <c r="C135" s="16" t="s">
        <v>343</v>
      </c>
      <c r="D135" s="16" t="s">
        <v>344</v>
      </c>
      <c r="E135" s="2">
        <v>19970106</v>
      </c>
      <c r="F135" s="2" t="s">
        <v>3</v>
      </c>
      <c r="G135" s="2" t="s">
        <v>17</v>
      </c>
      <c r="H135" s="2" t="s">
        <v>18</v>
      </c>
      <c r="I135" s="2" t="s">
        <v>6</v>
      </c>
      <c r="J135" s="2">
        <v>6</v>
      </c>
      <c r="K135" s="30" t="s">
        <v>627</v>
      </c>
      <c r="L135" s="2" t="s">
        <v>72</v>
      </c>
      <c r="M135" s="19">
        <v>35549</v>
      </c>
    </row>
    <row r="136" spans="1:13" x14ac:dyDescent="0.35">
      <c r="A136" s="2">
        <v>34319</v>
      </c>
      <c r="B136" s="16" t="s">
        <v>318</v>
      </c>
      <c r="C136" s="16" t="s">
        <v>144</v>
      </c>
      <c r="D136" s="16" t="s">
        <v>140</v>
      </c>
      <c r="E136" s="2">
        <v>19971103</v>
      </c>
      <c r="F136" s="2" t="s">
        <v>3</v>
      </c>
      <c r="G136" s="2" t="s">
        <v>11</v>
      </c>
      <c r="H136" s="2" t="s">
        <v>12</v>
      </c>
      <c r="I136" s="2" t="s">
        <v>29</v>
      </c>
      <c r="J136" s="2">
        <v>3</v>
      </c>
      <c r="K136" s="30" t="s">
        <v>30</v>
      </c>
      <c r="L136" s="2" t="s">
        <v>104</v>
      </c>
      <c r="M136" s="19">
        <v>318828</v>
      </c>
    </row>
    <row r="137" spans="1:13" x14ac:dyDescent="0.35">
      <c r="A137" s="2">
        <v>34334</v>
      </c>
      <c r="B137" s="16" t="s">
        <v>84</v>
      </c>
      <c r="C137" s="16" t="s">
        <v>74</v>
      </c>
      <c r="D137" s="16" t="s">
        <v>71</v>
      </c>
      <c r="E137" s="2">
        <v>19970129</v>
      </c>
      <c r="F137" s="2" t="s">
        <v>3</v>
      </c>
      <c r="G137" s="2" t="s">
        <v>17</v>
      </c>
      <c r="H137" s="2" t="s">
        <v>18</v>
      </c>
      <c r="I137" s="2" t="s">
        <v>29</v>
      </c>
      <c r="J137" s="2">
        <v>3</v>
      </c>
      <c r="K137" s="30" t="s">
        <v>30</v>
      </c>
      <c r="L137" s="2" t="s">
        <v>72</v>
      </c>
      <c r="M137" s="19">
        <v>94321</v>
      </c>
    </row>
    <row r="138" spans="1:13" x14ac:dyDescent="0.35">
      <c r="A138" s="2">
        <v>34496</v>
      </c>
      <c r="B138" s="16" t="s">
        <v>336</v>
      </c>
      <c r="C138" s="16" t="s">
        <v>337</v>
      </c>
      <c r="D138" s="16" t="s">
        <v>245</v>
      </c>
      <c r="E138" s="2">
        <v>19970520</v>
      </c>
      <c r="F138" s="2" t="s">
        <v>3</v>
      </c>
      <c r="G138" s="2" t="s">
        <v>17</v>
      </c>
      <c r="H138" s="2" t="s">
        <v>18</v>
      </c>
      <c r="I138" s="2" t="s">
        <v>29</v>
      </c>
      <c r="J138" s="2">
        <v>8</v>
      </c>
      <c r="K138" s="30" t="s">
        <v>629</v>
      </c>
      <c r="L138" s="2" t="s">
        <v>246</v>
      </c>
      <c r="M138" s="19">
        <v>451368</v>
      </c>
    </row>
    <row r="139" spans="1:13" x14ac:dyDescent="0.35">
      <c r="A139" s="2">
        <v>34643</v>
      </c>
      <c r="B139" s="16" t="s">
        <v>435</v>
      </c>
      <c r="C139" s="16" t="s">
        <v>20</v>
      </c>
      <c r="D139" s="16" t="s">
        <v>21</v>
      </c>
      <c r="E139" s="2">
        <v>19990315</v>
      </c>
      <c r="F139" s="2" t="s">
        <v>3</v>
      </c>
      <c r="G139" s="2" t="s">
        <v>17</v>
      </c>
      <c r="H139" s="2" t="s">
        <v>18</v>
      </c>
      <c r="I139" s="2" t="s">
        <v>22</v>
      </c>
      <c r="J139" s="2">
        <v>7</v>
      </c>
      <c r="K139" s="30" t="s">
        <v>628</v>
      </c>
      <c r="L139" s="2" t="s">
        <v>8</v>
      </c>
      <c r="M139" s="19">
        <v>171342</v>
      </c>
    </row>
    <row r="140" spans="1:13" x14ac:dyDescent="0.35">
      <c r="A140" s="2">
        <v>34656</v>
      </c>
      <c r="B140" s="16" t="s">
        <v>148</v>
      </c>
      <c r="C140" s="16" t="s">
        <v>144</v>
      </c>
      <c r="D140" s="16" t="s">
        <v>140</v>
      </c>
      <c r="E140" s="2">
        <v>19980518</v>
      </c>
      <c r="F140" s="2" t="s">
        <v>3</v>
      </c>
      <c r="G140" s="2" t="s">
        <v>11</v>
      </c>
      <c r="H140" s="2" t="s">
        <v>12</v>
      </c>
      <c r="I140" s="2" t="s">
        <v>29</v>
      </c>
      <c r="J140" s="2">
        <v>3</v>
      </c>
      <c r="K140" s="30" t="s">
        <v>30</v>
      </c>
      <c r="L140" s="2" t="s">
        <v>104</v>
      </c>
      <c r="M140" s="19">
        <v>708292</v>
      </c>
    </row>
    <row r="141" spans="1:13" x14ac:dyDescent="0.35">
      <c r="A141" s="2">
        <v>34692</v>
      </c>
      <c r="B141" s="16" t="s">
        <v>274</v>
      </c>
      <c r="C141" s="16" t="s">
        <v>275</v>
      </c>
      <c r="D141" s="16" t="s">
        <v>245</v>
      </c>
      <c r="E141" s="2">
        <v>19980710</v>
      </c>
      <c r="F141" s="2" t="s">
        <v>3</v>
      </c>
      <c r="G141" s="2" t="s">
        <v>11</v>
      </c>
      <c r="H141" s="2" t="s">
        <v>12</v>
      </c>
      <c r="I141" s="2" t="s">
        <v>11</v>
      </c>
      <c r="J141" s="2">
        <v>4</v>
      </c>
      <c r="K141" s="30" t="s">
        <v>58</v>
      </c>
      <c r="L141" s="2" t="s">
        <v>246</v>
      </c>
      <c r="M141" s="19">
        <v>210859</v>
      </c>
    </row>
    <row r="142" spans="1:13" x14ac:dyDescent="0.35">
      <c r="A142" s="2">
        <v>34759</v>
      </c>
      <c r="B142" s="16" t="s">
        <v>226</v>
      </c>
      <c r="C142" s="16" t="s">
        <v>223</v>
      </c>
      <c r="D142" s="16" t="s">
        <v>224</v>
      </c>
      <c r="E142" s="2">
        <v>19990609</v>
      </c>
      <c r="F142" s="2" t="s">
        <v>3</v>
      </c>
      <c r="G142" s="2" t="s">
        <v>25</v>
      </c>
      <c r="H142" s="2" t="s">
        <v>26</v>
      </c>
      <c r="I142" s="2" t="s">
        <v>29</v>
      </c>
      <c r="J142" s="2">
        <v>3</v>
      </c>
      <c r="K142" s="30" t="s">
        <v>30</v>
      </c>
      <c r="L142" s="2" t="s">
        <v>180</v>
      </c>
      <c r="M142" s="19">
        <v>68587</v>
      </c>
    </row>
    <row r="143" spans="1:13" x14ac:dyDescent="0.35">
      <c r="A143" s="2">
        <v>34818</v>
      </c>
      <c r="B143" s="16" t="s">
        <v>101</v>
      </c>
      <c r="C143" s="16" t="s">
        <v>99</v>
      </c>
      <c r="D143" s="16" t="s">
        <v>97</v>
      </c>
      <c r="E143" s="2">
        <v>19990729</v>
      </c>
      <c r="F143" s="2" t="s">
        <v>3</v>
      </c>
      <c r="G143" s="2" t="s">
        <v>25</v>
      </c>
      <c r="H143" s="2" t="s">
        <v>26</v>
      </c>
      <c r="I143" s="2" t="s">
        <v>6</v>
      </c>
      <c r="J143" s="2">
        <v>6</v>
      </c>
      <c r="K143" s="30" t="s">
        <v>627</v>
      </c>
      <c r="L143" s="2" t="s">
        <v>72</v>
      </c>
      <c r="M143" s="19">
        <v>190418</v>
      </c>
    </row>
    <row r="144" spans="1:13" x14ac:dyDescent="0.35">
      <c r="A144" s="2">
        <v>34967</v>
      </c>
      <c r="B144" s="16" t="s">
        <v>221</v>
      </c>
      <c r="C144" s="16" t="s">
        <v>213</v>
      </c>
      <c r="D144" s="16" t="s">
        <v>206</v>
      </c>
      <c r="E144" s="2">
        <v>19990102</v>
      </c>
      <c r="F144" s="2" t="s">
        <v>34</v>
      </c>
      <c r="G144" s="2" t="s">
        <v>25</v>
      </c>
      <c r="H144" s="2" t="s">
        <v>26</v>
      </c>
      <c r="I144" s="2" t="s">
        <v>22</v>
      </c>
      <c r="J144" s="2">
        <v>7</v>
      </c>
      <c r="K144" s="30" t="s">
        <v>628</v>
      </c>
      <c r="L144" s="2" t="s">
        <v>180</v>
      </c>
      <c r="M144" s="19">
        <v>8994983</v>
      </c>
    </row>
    <row r="145" spans="1:13" x14ac:dyDescent="0.35">
      <c r="A145" s="2">
        <v>34968</v>
      </c>
      <c r="B145" s="16" t="s">
        <v>234</v>
      </c>
      <c r="C145" s="16" t="s">
        <v>230</v>
      </c>
      <c r="D145" s="16" t="s">
        <v>231</v>
      </c>
      <c r="E145" s="2">
        <v>19990102</v>
      </c>
      <c r="F145" s="2" t="s">
        <v>34</v>
      </c>
      <c r="G145" s="2" t="s">
        <v>25</v>
      </c>
      <c r="H145" s="2" t="s">
        <v>26</v>
      </c>
      <c r="I145" s="2" t="s">
        <v>22</v>
      </c>
      <c r="J145" s="2">
        <v>7</v>
      </c>
      <c r="K145" s="30" t="s">
        <v>628</v>
      </c>
      <c r="L145" s="2" t="s">
        <v>180</v>
      </c>
      <c r="M145" s="19">
        <v>28977000</v>
      </c>
    </row>
    <row r="146" spans="1:13" x14ac:dyDescent="0.35">
      <c r="A146" s="2">
        <v>34998</v>
      </c>
      <c r="B146" s="16" t="s">
        <v>46</v>
      </c>
      <c r="C146" s="16" t="s">
        <v>45</v>
      </c>
      <c r="D146" s="16" t="s">
        <v>39</v>
      </c>
      <c r="E146" s="2">
        <v>20000131</v>
      </c>
      <c r="F146" s="2" t="s">
        <v>3</v>
      </c>
      <c r="G146" s="2" t="s">
        <v>17</v>
      </c>
      <c r="H146" s="2" t="s">
        <v>18</v>
      </c>
      <c r="I146" s="2" t="s">
        <v>29</v>
      </c>
      <c r="J146" s="2">
        <v>3</v>
      </c>
      <c r="K146" s="30" t="s">
        <v>30</v>
      </c>
      <c r="L146" s="2" t="s">
        <v>8</v>
      </c>
      <c r="M146" s="19">
        <v>285297</v>
      </c>
    </row>
    <row r="147" spans="1:13" x14ac:dyDescent="0.35">
      <c r="A147" s="2">
        <v>35186</v>
      </c>
      <c r="B147" s="16" t="s">
        <v>208</v>
      </c>
      <c r="C147" s="16" t="s">
        <v>209</v>
      </c>
      <c r="D147" s="16" t="s">
        <v>206</v>
      </c>
      <c r="E147" s="2">
        <v>19991115</v>
      </c>
      <c r="F147" s="2" t="s">
        <v>3</v>
      </c>
      <c r="G147" s="2" t="s">
        <v>17</v>
      </c>
      <c r="H147" s="2" t="s">
        <v>18</v>
      </c>
      <c r="I147" s="2" t="s">
        <v>29</v>
      </c>
      <c r="J147" s="2">
        <v>3</v>
      </c>
      <c r="K147" s="30" t="s">
        <v>30</v>
      </c>
      <c r="L147" s="2" t="s">
        <v>180</v>
      </c>
      <c r="M147" s="19">
        <v>589670</v>
      </c>
    </row>
    <row r="148" spans="1:13" x14ac:dyDescent="0.35">
      <c r="A148" s="2">
        <v>35241</v>
      </c>
      <c r="B148" s="16" t="s">
        <v>59</v>
      </c>
      <c r="C148" s="16" t="s">
        <v>60</v>
      </c>
      <c r="D148" s="16" t="s">
        <v>61</v>
      </c>
      <c r="E148" s="2">
        <v>19990326</v>
      </c>
      <c r="F148" s="2" t="s">
        <v>3</v>
      </c>
      <c r="G148" s="2" t="s">
        <v>17</v>
      </c>
      <c r="H148" s="2" t="s">
        <v>18</v>
      </c>
      <c r="I148" s="2" t="s">
        <v>6</v>
      </c>
      <c r="J148" s="2">
        <v>1</v>
      </c>
      <c r="K148" s="30" t="s">
        <v>7</v>
      </c>
      <c r="L148" s="2" t="s">
        <v>8</v>
      </c>
      <c r="M148" s="19">
        <v>80214</v>
      </c>
    </row>
    <row r="149" spans="1:13" x14ac:dyDescent="0.35">
      <c r="A149" s="2">
        <v>35314</v>
      </c>
      <c r="B149" s="16" t="s">
        <v>325</v>
      </c>
      <c r="C149" s="16" t="s">
        <v>1</v>
      </c>
      <c r="D149" s="16" t="s">
        <v>2</v>
      </c>
      <c r="E149" s="2">
        <v>20000128</v>
      </c>
      <c r="F149" s="2" t="s">
        <v>3</v>
      </c>
      <c r="G149" s="2" t="s">
        <v>17</v>
      </c>
      <c r="H149" s="2" t="s">
        <v>18</v>
      </c>
      <c r="I149" s="2" t="s">
        <v>6</v>
      </c>
      <c r="J149" s="2">
        <v>1</v>
      </c>
      <c r="K149" s="30" t="s">
        <v>7</v>
      </c>
      <c r="L149" s="2" t="s">
        <v>8</v>
      </c>
      <c r="M149" s="19">
        <v>37469</v>
      </c>
    </row>
    <row r="150" spans="1:13" x14ac:dyDescent="0.35">
      <c r="A150" s="2">
        <v>35419</v>
      </c>
      <c r="B150" s="16" t="s">
        <v>89</v>
      </c>
      <c r="C150" s="16" t="s">
        <v>90</v>
      </c>
      <c r="D150" s="16" t="s">
        <v>71</v>
      </c>
      <c r="E150" s="2">
        <v>20000214</v>
      </c>
      <c r="F150" s="2" t="s">
        <v>3</v>
      </c>
      <c r="G150" s="2" t="s">
        <v>17</v>
      </c>
      <c r="H150" s="2" t="s">
        <v>18</v>
      </c>
      <c r="I150" s="2" t="s">
        <v>29</v>
      </c>
      <c r="J150" s="2">
        <v>3</v>
      </c>
      <c r="K150" s="30" t="s">
        <v>30</v>
      </c>
      <c r="L150" s="2" t="s">
        <v>72</v>
      </c>
      <c r="M150" s="19">
        <v>290264</v>
      </c>
    </row>
    <row r="151" spans="1:13" x14ac:dyDescent="0.35">
      <c r="A151" s="2">
        <v>35474</v>
      </c>
      <c r="B151" s="16" t="s">
        <v>486</v>
      </c>
      <c r="C151" s="16" t="s">
        <v>337</v>
      </c>
      <c r="D151" s="16" t="s">
        <v>245</v>
      </c>
      <c r="E151" s="2">
        <v>20000929</v>
      </c>
      <c r="F151" s="2" t="s">
        <v>3</v>
      </c>
      <c r="G151" s="2" t="s">
        <v>11</v>
      </c>
      <c r="H151" s="2" t="s">
        <v>12</v>
      </c>
      <c r="I151" s="2" t="s">
        <v>29</v>
      </c>
      <c r="J151" s="2">
        <v>3</v>
      </c>
      <c r="K151" s="30" t="s">
        <v>30</v>
      </c>
      <c r="L151" s="2" t="s">
        <v>246</v>
      </c>
      <c r="M151" s="19">
        <v>424805</v>
      </c>
    </row>
    <row r="152" spans="1:13" x14ac:dyDescent="0.35">
      <c r="A152" s="2">
        <v>35599</v>
      </c>
      <c r="B152" s="16" t="s">
        <v>367</v>
      </c>
      <c r="C152" s="16" t="s">
        <v>20</v>
      </c>
      <c r="D152" s="16" t="s">
        <v>21</v>
      </c>
      <c r="E152" s="2">
        <v>20011001</v>
      </c>
      <c r="F152" s="2" t="s">
        <v>3</v>
      </c>
      <c r="G152" s="2" t="s">
        <v>17</v>
      </c>
      <c r="H152" s="2" t="s">
        <v>18</v>
      </c>
      <c r="I152" s="2" t="s">
        <v>22</v>
      </c>
      <c r="J152" s="2">
        <v>2</v>
      </c>
      <c r="K152" s="30" t="s">
        <v>23</v>
      </c>
      <c r="L152" s="2" t="s">
        <v>8</v>
      </c>
      <c r="M152" s="19">
        <v>172369</v>
      </c>
    </row>
    <row r="153" spans="1:13" x14ac:dyDescent="0.35">
      <c r="A153" s="2">
        <v>57041</v>
      </c>
      <c r="B153" s="16" t="s">
        <v>175</v>
      </c>
      <c r="C153" s="16" t="s">
        <v>176</v>
      </c>
      <c r="D153" s="16" t="s">
        <v>177</v>
      </c>
      <c r="E153" s="2">
        <v>20010223</v>
      </c>
      <c r="F153" s="2" t="s">
        <v>3</v>
      </c>
      <c r="G153" s="2" t="s">
        <v>17</v>
      </c>
      <c r="H153" s="2" t="s">
        <v>18</v>
      </c>
      <c r="I153" s="2" t="s">
        <v>178</v>
      </c>
      <c r="J153" s="2">
        <v>5</v>
      </c>
      <c r="K153" s="30" t="s">
        <v>179</v>
      </c>
      <c r="L153" s="2" t="s">
        <v>180</v>
      </c>
      <c r="M153" s="19">
        <v>40191</v>
      </c>
    </row>
    <row r="154" spans="1:13" x14ac:dyDescent="0.35">
      <c r="A154" s="2">
        <v>57065</v>
      </c>
      <c r="B154" s="16" t="s">
        <v>495</v>
      </c>
      <c r="C154" s="16" t="s">
        <v>257</v>
      </c>
      <c r="D154" s="16" t="s">
        <v>245</v>
      </c>
      <c r="E154" s="2">
        <v>20021010</v>
      </c>
      <c r="F154" s="2" t="s">
        <v>3</v>
      </c>
      <c r="G154" s="2" t="s">
        <v>25</v>
      </c>
      <c r="H154" s="2" t="s">
        <v>26</v>
      </c>
      <c r="I154" s="2" t="s">
        <v>29</v>
      </c>
      <c r="J154" s="2">
        <v>3</v>
      </c>
      <c r="K154" s="30" t="s">
        <v>30</v>
      </c>
      <c r="L154" s="2" t="s">
        <v>246</v>
      </c>
      <c r="M154" s="19">
        <v>189315</v>
      </c>
    </row>
    <row r="155" spans="1:13" x14ac:dyDescent="0.35">
      <c r="A155" s="2">
        <v>57083</v>
      </c>
      <c r="B155" s="16" t="s">
        <v>368</v>
      </c>
      <c r="C155" s="16" t="s">
        <v>20</v>
      </c>
      <c r="D155" s="16" t="s">
        <v>21</v>
      </c>
      <c r="E155" s="2">
        <v>20010914</v>
      </c>
      <c r="F155" s="2" t="s">
        <v>3</v>
      </c>
      <c r="G155" s="2" t="s">
        <v>17</v>
      </c>
      <c r="H155" s="2" t="s">
        <v>18</v>
      </c>
      <c r="I155" s="2" t="s">
        <v>22</v>
      </c>
      <c r="J155" s="2">
        <v>2</v>
      </c>
      <c r="K155" s="30" t="s">
        <v>23</v>
      </c>
      <c r="L155" s="2" t="s">
        <v>8</v>
      </c>
      <c r="M155" s="19">
        <v>95715</v>
      </c>
    </row>
    <row r="156" spans="1:13" x14ac:dyDescent="0.35">
      <c r="A156" s="2">
        <v>57119</v>
      </c>
      <c r="B156" s="16" t="s">
        <v>315</v>
      </c>
      <c r="C156" s="16" t="s">
        <v>316</v>
      </c>
      <c r="D156" s="16" t="s">
        <v>140</v>
      </c>
      <c r="E156" s="2">
        <v>20010501</v>
      </c>
      <c r="F156" s="2" t="s">
        <v>3</v>
      </c>
      <c r="G156" s="2" t="s">
        <v>25</v>
      </c>
      <c r="H156" s="2" t="s">
        <v>26</v>
      </c>
      <c r="I156" s="2" t="s">
        <v>22</v>
      </c>
      <c r="J156" s="2">
        <v>2</v>
      </c>
      <c r="K156" s="30" t="s">
        <v>23</v>
      </c>
      <c r="L156" s="2" t="s">
        <v>104</v>
      </c>
      <c r="M156" s="19">
        <v>153613</v>
      </c>
    </row>
    <row r="157" spans="1:13" x14ac:dyDescent="0.35">
      <c r="A157" s="2">
        <v>57120</v>
      </c>
      <c r="B157" s="16" t="s">
        <v>419</v>
      </c>
      <c r="C157" s="16" t="s">
        <v>420</v>
      </c>
      <c r="D157" s="16" t="s">
        <v>245</v>
      </c>
      <c r="E157" s="2">
        <v>20011217</v>
      </c>
      <c r="F157" s="2" t="s">
        <v>3</v>
      </c>
      <c r="G157" s="2" t="s">
        <v>17</v>
      </c>
      <c r="H157" s="2" t="s">
        <v>18</v>
      </c>
      <c r="I157" s="2" t="s">
        <v>29</v>
      </c>
      <c r="J157" s="2">
        <v>3</v>
      </c>
      <c r="K157" s="30" t="s">
        <v>30</v>
      </c>
      <c r="L157" s="2" t="s">
        <v>246</v>
      </c>
      <c r="M157" s="19">
        <v>203161</v>
      </c>
    </row>
    <row r="158" spans="1:13" x14ac:dyDescent="0.35">
      <c r="A158" s="2">
        <v>57134</v>
      </c>
      <c r="B158" s="16" t="s">
        <v>505</v>
      </c>
      <c r="C158" s="16" t="s">
        <v>506</v>
      </c>
      <c r="D158" s="16" t="s">
        <v>186</v>
      </c>
      <c r="E158" s="2">
        <v>20020508</v>
      </c>
      <c r="F158" s="2" t="s">
        <v>3</v>
      </c>
      <c r="G158" s="2" t="s">
        <v>11</v>
      </c>
      <c r="H158" s="2" t="s">
        <v>12</v>
      </c>
      <c r="I158" s="2" t="s">
        <v>29</v>
      </c>
      <c r="J158" s="2">
        <v>3</v>
      </c>
      <c r="K158" s="30" t="s">
        <v>30</v>
      </c>
      <c r="L158" s="2" t="s">
        <v>180</v>
      </c>
      <c r="M158" s="19">
        <v>365735</v>
      </c>
    </row>
    <row r="159" spans="1:13" x14ac:dyDescent="0.35">
      <c r="A159" s="2">
        <v>57198</v>
      </c>
      <c r="B159" s="16" t="s">
        <v>353</v>
      </c>
      <c r="C159" s="16" t="s">
        <v>354</v>
      </c>
      <c r="D159" s="16" t="s">
        <v>245</v>
      </c>
      <c r="E159" s="2">
        <v>20030707</v>
      </c>
      <c r="F159" s="2" t="s">
        <v>3</v>
      </c>
      <c r="G159" s="2" t="s">
        <v>17</v>
      </c>
      <c r="H159" s="2" t="s">
        <v>18</v>
      </c>
      <c r="I159" s="2" t="s">
        <v>29</v>
      </c>
      <c r="J159" s="2">
        <v>3</v>
      </c>
      <c r="K159" s="30" t="s">
        <v>30</v>
      </c>
      <c r="L159" s="2" t="s">
        <v>246</v>
      </c>
      <c r="M159" s="19">
        <v>110520</v>
      </c>
    </row>
    <row r="160" spans="1:13" x14ac:dyDescent="0.35">
      <c r="A160" s="2">
        <v>57214</v>
      </c>
      <c r="B160" s="16" t="s">
        <v>371</v>
      </c>
      <c r="C160" s="16" t="s">
        <v>372</v>
      </c>
      <c r="D160" s="16" t="s">
        <v>21</v>
      </c>
      <c r="E160" s="2">
        <v>20020621</v>
      </c>
      <c r="F160" s="2" t="s">
        <v>3</v>
      </c>
      <c r="G160" s="2" t="s">
        <v>17</v>
      </c>
      <c r="H160" s="2" t="s">
        <v>18</v>
      </c>
      <c r="I160" s="2" t="s">
        <v>22</v>
      </c>
      <c r="J160" s="2">
        <v>2</v>
      </c>
      <c r="K160" s="30" t="s">
        <v>23</v>
      </c>
      <c r="L160" s="2" t="s">
        <v>8</v>
      </c>
      <c r="M160" s="19">
        <v>142755</v>
      </c>
    </row>
    <row r="161" spans="1:13" x14ac:dyDescent="0.35">
      <c r="A161" s="2">
        <v>57246</v>
      </c>
      <c r="B161" s="16" t="s">
        <v>309</v>
      </c>
      <c r="C161" s="16" t="s">
        <v>308</v>
      </c>
      <c r="D161" s="16" t="s">
        <v>306</v>
      </c>
      <c r="E161" s="2">
        <v>20011115</v>
      </c>
      <c r="F161" s="2" t="s">
        <v>3</v>
      </c>
      <c r="G161" s="2" t="s">
        <v>17</v>
      </c>
      <c r="H161" s="2" t="s">
        <v>18</v>
      </c>
      <c r="I161" s="2" t="s">
        <v>29</v>
      </c>
      <c r="J161" s="2">
        <v>3</v>
      </c>
      <c r="K161" s="30" t="s">
        <v>30</v>
      </c>
      <c r="L161" s="2" t="s">
        <v>246</v>
      </c>
      <c r="M161" s="19">
        <v>283972</v>
      </c>
    </row>
    <row r="162" spans="1:13" x14ac:dyDescent="0.35">
      <c r="A162" s="2">
        <v>57369</v>
      </c>
      <c r="B162" s="16" t="s">
        <v>370</v>
      </c>
      <c r="C162" s="16" t="s">
        <v>434</v>
      </c>
      <c r="D162" s="16" t="s">
        <v>21</v>
      </c>
      <c r="E162" s="2">
        <v>20021028</v>
      </c>
      <c r="F162" s="2" t="s">
        <v>3</v>
      </c>
      <c r="G162" s="2" t="s">
        <v>17</v>
      </c>
      <c r="H162" s="2" t="s">
        <v>18</v>
      </c>
      <c r="I162" s="2" t="s">
        <v>22</v>
      </c>
      <c r="J162" s="2">
        <v>2</v>
      </c>
      <c r="K162" s="30" t="s">
        <v>23</v>
      </c>
      <c r="L162" s="2" t="s">
        <v>8</v>
      </c>
      <c r="M162" s="19">
        <v>1673456</v>
      </c>
    </row>
    <row r="163" spans="1:13" x14ac:dyDescent="0.35">
      <c r="A163" s="2">
        <v>57444</v>
      </c>
      <c r="B163" s="16" t="s">
        <v>387</v>
      </c>
      <c r="C163" s="16" t="s">
        <v>251</v>
      </c>
      <c r="D163" s="16" t="s">
        <v>245</v>
      </c>
      <c r="E163" s="2">
        <v>20031006</v>
      </c>
      <c r="F163" s="2" t="s">
        <v>3</v>
      </c>
      <c r="G163" s="2" t="s">
        <v>17</v>
      </c>
      <c r="H163" s="2" t="s">
        <v>18</v>
      </c>
      <c r="I163" s="2" t="s">
        <v>29</v>
      </c>
      <c r="J163" s="2">
        <v>3</v>
      </c>
      <c r="K163" s="30" t="s">
        <v>30</v>
      </c>
      <c r="L163" s="2" t="s">
        <v>246</v>
      </c>
      <c r="M163" s="19">
        <v>129131</v>
      </c>
    </row>
    <row r="164" spans="1:13" x14ac:dyDescent="0.35">
      <c r="A164" s="2">
        <v>57463</v>
      </c>
      <c r="B164" s="16" t="s">
        <v>339</v>
      </c>
      <c r="C164" s="16" t="s">
        <v>257</v>
      </c>
      <c r="D164" s="16" t="s">
        <v>245</v>
      </c>
      <c r="E164" s="2">
        <v>20030918</v>
      </c>
      <c r="F164" s="2" t="s">
        <v>3</v>
      </c>
      <c r="G164" s="2" t="s">
        <v>17</v>
      </c>
      <c r="H164" s="2" t="s">
        <v>18</v>
      </c>
      <c r="I164" s="2" t="s">
        <v>29</v>
      </c>
      <c r="J164" s="2">
        <v>3</v>
      </c>
      <c r="K164" s="30" t="s">
        <v>30</v>
      </c>
      <c r="L164" s="2" t="s">
        <v>246</v>
      </c>
      <c r="M164" s="19">
        <v>538071</v>
      </c>
    </row>
    <row r="165" spans="1:13" x14ac:dyDescent="0.35">
      <c r="A165" s="2">
        <v>57759</v>
      </c>
      <c r="B165" s="16" t="s">
        <v>448</v>
      </c>
      <c r="C165" s="16" t="s">
        <v>449</v>
      </c>
      <c r="D165" s="16" t="s">
        <v>71</v>
      </c>
      <c r="E165" s="2">
        <v>20050815</v>
      </c>
      <c r="F165" s="2" t="s">
        <v>3</v>
      </c>
      <c r="G165" s="2" t="s">
        <v>17</v>
      </c>
      <c r="H165" s="2" t="s">
        <v>18</v>
      </c>
      <c r="I165" s="2" t="s">
        <v>29</v>
      </c>
      <c r="J165" s="2">
        <v>3</v>
      </c>
      <c r="K165" s="30" t="s">
        <v>30</v>
      </c>
      <c r="L165" s="2" t="s">
        <v>72</v>
      </c>
      <c r="M165" s="19">
        <v>41598</v>
      </c>
    </row>
    <row r="166" spans="1:13" x14ac:dyDescent="0.35">
      <c r="A166" s="2">
        <v>57873</v>
      </c>
      <c r="B166" s="16" t="s">
        <v>391</v>
      </c>
      <c r="C166" s="16" t="s">
        <v>257</v>
      </c>
      <c r="D166" s="16" t="s">
        <v>245</v>
      </c>
      <c r="E166" s="2">
        <v>20050303</v>
      </c>
      <c r="F166" s="2" t="s">
        <v>3</v>
      </c>
      <c r="G166" s="2" t="s">
        <v>25</v>
      </c>
      <c r="H166" s="2" t="s">
        <v>26</v>
      </c>
      <c r="I166" s="2" t="s">
        <v>29</v>
      </c>
      <c r="J166" s="2">
        <v>3</v>
      </c>
      <c r="K166" s="30" t="s">
        <v>30</v>
      </c>
      <c r="L166" s="2" t="s">
        <v>246</v>
      </c>
      <c r="M166" s="19">
        <v>400488</v>
      </c>
    </row>
    <row r="167" spans="1:13" x14ac:dyDescent="0.35">
      <c r="A167" s="2">
        <v>57901</v>
      </c>
      <c r="B167" s="16" t="s">
        <v>406</v>
      </c>
      <c r="C167" s="16" t="s">
        <v>407</v>
      </c>
      <c r="D167" s="16" t="s">
        <v>140</v>
      </c>
      <c r="E167" s="2">
        <v>20050404</v>
      </c>
      <c r="F167" s="2" t="s">
        <v>3</v>
      </c>
      <c r="G167" s="2" t="s">
        <v>17</v>
      </c>
      <c r="H167" s="2" t="s">
        <v>18</v>
      </c>
      <c r="I167" s="2" t="s">
        <v>29</v>
      </c>
      <c r="J167" s="2">
        <v>3</v>
      </c>
      <c r="K167" s="30" t="s">
        <v>30</v>
      </c>
      <c r="L167" s="2" t="s">
        <v>104</v>
      </c>
      <c r="M167" s="19">
        <v>92972</v>
      </c>
    </row>
    <row r="168" spans="1:13" x14ac:dyDescent="0.35">
      <c r="A168" s="2">
        <v>57915</v>
      </c>
      <c r="B168" s="16" t="s">
        <v>454</v>
      </c>
      <c r="C168" s="16" t="s">
        <v>455</v>
      </c>
      <c r="D168" s="16" t="s">
        <v>119</v>
      </c>
      <c r="E168" s="2">
        <v>20050609</v>
      </c>
      <c r="F168" s="2" t="s">
        <v>3</v>
      </c>
      <c r="G168" s="2" t="s">
        <v>17</v>
      </c>
      <c r="H168" s="2" t="s">
        <v>18</v>
      </c>
      <c r="I168" s="2" t="s">
        <v>22</v>
      </c>
      <c r="J168" s="2">
        <v>2</v>
      </c>
      <c r="K168" s="30" t="s">
        <v>23</v>
      </c>
      <c r="L168" s="2" t="s">
        <v>104</v>
      </c>
      <c r="M168" s="19">
        <v>91988</v>
      </c>
    </row>
    <row r="169" spans="1:13" x14ac:dyDescent="0.35">
      <c r="A169" s="2">
        <v>57944</v>
      </c>
      <c r="B169" s="16" t="s">
        <v>509</v>
      </c>
      <c r="C169" s="16" t="s">
        <v>257</v>
      </c>
      <c r="D169" s="16" t="s">
        <v>245</v>
      </c>
      <c r="E169" s="2">
        <v>20050610</v>
      </c>
      <c r="F169" s="2" t="s">
        <v>3</v>
      </c>
      <c r="G169" s="2" t="s">
        <v>17</v>
      </c>
      <c r="H169" s="2" t="s">
        <v>18</v>
      </c>
      <c r="I169" s="2" t="s">
        <v>29</v>
      </c>
      <c r="J169" s="2">
        <v>3</v>
      </c>
      <c r="K169" s="30" t="s">
        <v>30</v>
      </c>
      <c r="L169" s="2" t="s">
        <v>246</v>
      </c>
      <c r="M169" s="19">
        <v>125494</v>
      </c>
    </row>
    <row r="170" spans="1:13" x14ac:dyDescent="0.35">
      <c r="A170" s="2">
        <v>57966</v>
      </c>
      <c r="B170" s="16" t="s">
        <v>384</v>
      </c>
      <c r="C170" s="16" t="s">
        <v>385</v>
      </c>
      <c r="D170" s="16" t="s">
        <v>245</v>
      </c>
      <c r="E170" s="2">
        <v>20050818</v>
      </c>
      <c r="F170" s="2" t="s">
        <v>3</v>
      </c>
      <c r="G170" s="2" t="s">
        <v>17</v>
      </c>
      <c r="H170" s="2" t="s">
        <v>18</v>
      </c>
      <c r="I170" s="2" t="s">
        <v>29</v>
      </c>
      <c r="J170" s="2">
        <v>3</v>
      </c>
      <c r="K170" s="30" t="s">
        <v>30</v>
      </c>
      <c r="L170" s="2" t="s">
        <v>246</v>
      </c>
      <c r="M170" s="19">
        <v>201964</v>
      </c>
    </row>
    <row r="171" spans="1:13" x14ac:dyDescent="0.35">
      <c r="A171" s="2">
        <v>57974</v>
      </c>
      <c r="B171" s="16" t="s">
        <v>398</v>
      </c>
      <c r="C171" s="16" t="s">
        <v>397</v>
      </c>
      <c r="D171" s="16" t="s">
        <v>245</v>
      </c>
      <c r="E171" s="2">
        <v>20051130</v>
      </c>
      <c r="F171" s="2" t="s">
        <v>3</v>
      </c>
      <c r="G171" s="2" t="s">
        <v>11</v>
      </c>
      <c r="H171" s="2" t="s">
        <v>12</v>
      </c>
      <c r="I171" s="2" t="s">
        <v>29</v>
      </c>
      <c r="J171" s="2">
        <v>3</v>
      </c>
      <c r="K171" s="30" t="s">
        <v>30</v>
      </c>
      <c r="L171" s="2" t="s">
        <v>246</v>
      </c>
      <c r="M171" s="19">
        <v>62433</v>
      </c>
    </row>
    <row r="172" spans="1:13" x14ac:dyDescent="0.35">
      <c r="A172" s="2">
        <v>57983</v>
      </c>
      <c r="B172" s="16" t="s">
        <v>412</v>
      </c>
      <c r="C172" s="16" t="s">
        <v>413</v>
      </c>
      <c r="D172" s="16" t="s">
        <v>199</v>
      </c>
      <c r="E172" s="2">
        <v>20051212</v>
      </c>
      <c r="F172" s="2" t="s">
        <v>3</v>
      </c>
      <c r="G172" s="2" t="s">
        <v>17</v>
      </c>
      <c r="H172" s="2" t="s">
        <v>18</v>
      </c>
      <c r="I172" s="2" t="s">
        <v>29</v>
      </c>
      <c r="J172" s="2">
        <v>3</v>
      </c>
      <c r="K172" s="30" t="s">
        <v>30</v>
      </c>
      <c r="L172" s="2" t="s">
        <v>180</v>
      </c>
      <c r="M172" s="19">
        <v>211482</v>
      </c>
    </row>
    <row r="173" spans="1:13" x14ac:dyDescent="0.35">
      <c r="A173" s="2">
        <v>57987</v>
      </c>
      <c r="B173" s="16" t="s">
        <v>483</v>
      </c>
      <c r="C173" s="16" t="s">
        <v>211</v>
      </c>
      <c r="D173" s="16" t="s">
        <v>206</v>
      </c>
      <c r="E173" s="2">
        <v>20060228</v>
      </c>
      <c r="F173" s="2" t="s">
        <v>3</v>
      </c>
      <c r="G173" s="2" t="s">
        <v>17</v>
      </c>
      <c r="H173" s="2" t="s">
        <v>18</v>
      </c>
      <c r="I173" s="2" t="s">
        <v>29</v>
      </c>
      <c r="J173" s="2">
        <v>3</v>
      </c>
      <c r="K173" s="30" t="s">
        <v>30</v>
      </c>
      <c r="L173" s="2" t="s">
        <v>180</v>
      </c>
      <c r="M173" s="19">
        <v>184173</v>
      </c>
    </row>
    <row r="174" spans="1:13" x14ac:dyDescent="0.35">
      <c r="A174" s="2">
        <v>57989</v>
      </c>
      <c r="B174" s="16" t="s">
        <v>388</v>
      </c>
      <c r="C174" s="16" t="s">
        <v>389</v>
      </c>
      <c r="D174" s="16" t="s">
        <v>245</v>
      </c>
      <c r="E174" s="2">
        <v>20050718</v>
      </c>
      <c r="F174" s="2" t="s">
        <v>3</v>
      </c>
      <c r="G174" s="2" t="s">
        <v>17</v>
      </c>
      <c r="H174" s="2" t="s">
        <v>18</v>
      </c>
      <c r="I174" s="2" t="s">
        <v>29</v>
      </c>
      <c r="J174" s="2">
        <v>8</v>
      </c>
      <c r="K174" s="30" t="s">
        <v>629</v>
      </c>
      <c r="L174" s="2" t="s">
        <v>246</v>
      </c>
      <c r="M174" s="19">
        <v>94153</v>
      </c>
    </row>
    <row r="175" spans="1:13" x14ac:dyDescent="0.35">
      <c r="A175" s="2">
        <v>58060</v>
      </c>
      <c r="B175" s="16" t="s">
        <v>393</v>
      </c>
      <c r="C175" s="16" t="s">
        <v>394</v>
      </c>
      <c r="D175" s="16" t="s">
        <v>245</v>
      </c>
      <c r="E175" s="2">
        <v>20051013</v>
      </c>
      <c r="F175" s="2" t="s">
        <v>3</v>
      </c>
      <c r="G175" s="2" t="s">
        <v>17</v>
      </c>
      <c r="H175" s="2" t="s">
        <v>18</v>
      </c>
      <c r="I175" s="2" t="s">
        <v>29</v>
      </c>
      <c r="J175" s="2">
        <v>3</v>
      </c>
      <c r="K175" s="30" t="s">
        <v>30</v>
      </c>
      <c r="L175" s="2" t="s">
        <v>246</v>
      </c>
      <c r="M175" s="19">
        <v>216967</v>
      </c>
    </row>
    <row r="176" spans="1:13" x14ac:dyDescent="0.35">
      <c r="A176" s="2">
        <v>58137</v>
      </c>
      <c r="B176" s="16" t="s">
        <v>429</v>
      </c>
      <c r="C176" s="16" t="s">
        <v>296</v>
      </c>
      <c r="D176" s="16" t="s">
        <v>297</v>
      </c>
      <c r="E176" s="2">
        <v>20060227</v>
      </c>
      <c r="F176" s="2" t="s">
        <v>3</v>
      </c>
      <c r="G176" s="2" t="s">
        <v>17</v>
      </c>
      <c r="H176" s="2" t="s">
        <v>18</v>
      </c>
      <c r="I176" s="2" t="s">
        <v>29</v>
      </c>
      <c r="J176" s="2">
        <v>3</v>
      </c>
      <c r="K176" s="30" t="s">
        <v>30</v>
      </c>
      <c r="L176" s="2" t="s">
        <v>246</v>
      </c>
      <c r="M176" s="19">
        <v>136166</v>
      </c>
    </row>
    <row r="177" spans="1:13" x14ac:dyDescent="0.35">
      <c r="A177" s="2">
        <v>58181</v>
      </c>
      <c r="B177" s="16" t="s">
        <v>402</v>
      </c>
      <c r="C177" s="16" t="s">
        <v>45</v>
      </c>
      <c r="D177" s="16" t="s">
        <v>39</v>
      </c>
      <c r="E177" s="2">
        <v>20060404</v>
      </c>
      <c r="F177" s="2" t="s">
        <v>3</v>
      </c>
      <c r="G177" s="2" t="s">
        <v>17</v>
      </c>
      <c r="H177" s="2" t="s">
        <v>18</v>
      </c>
      <c r="I177" s="2" t="s">
        <v>29</v>
      </c>
      <c r="J177" s="2">
        <v>3</v>
      </c>
      <c r="K177" s="30" t="s">
        <v>30</v>
      </c>
      <c r="L177" s="2" t="s">
        <v>8</v>
      </c>
      <c r="M177" s="19">
        <v>367833</v>
      </c>
    </row>
    <row r="178" spans="1:13" x14ac:dyDescent="0.35">
      <c r="A178" s="2">
        <v>58203</v>
      </c>
      <c r="B178" s="16" t="s">
        <v>414</v>
      </c>
      <c r="C178" s="16" t="s">
        <v>211</v>
      </c>
      <c r="D178" s="16" t="s">
        <v>206</v>
      </c>
      <c r="E178" s="2">
        <v>20060929</v>
      </c>
      <c r="F178" s="2" t="s">
        <v>3</v>
      </c>
      <c r="G178" s="2" t="s">
        <v>17</v>
      </c>
      <c r="H178" s="2" t="s">
        <v>18</v>
      </c>
      <c r="I178" s="2" t="s">
        <v>29</v>
      </c>
      <c r="J178" s="2">
        <v>3</v>
      </c>
      <c r="K178" s="30" t="s">
        <v>30</v>
      </c>
      <c r="L178" s="2" t="s">
        <v>180</v>
      </c>
      <c r="M178" s="19">
        <v>144985</v>
      </c>
    </row>
    <row r="179" spans="1:13" x14ac:dyDescent="0.35">
      <c r="A179" s="2">
        <v>58231</v>
      </c>
      <c r="B179" s="16" t="s">
        <v>430</v>
      </c>
      <c r="C179" s="16" t="s">
        <v>296</v>
      </c>
      <c r="D179" s="16" t="s">
        <v>297</v>
      </c>
      <c r="E179" s="2">
        <v>20060601</v>
      </c>
      <c r="F179" s="2" t="s">
        <v>3</v>
      </c>
      <c r="G179" s="2" t="s">
        <v>17</v>
      </c>
      <c r="H179" s="2" t="s">
        <v>18</v>
      </c>
      <c r="I179" s="2" t="s">
        <v>29</v>
      </c>
      <c r="J179" s="2">
        <v>3</v>
      </c>
      <c r="K179" s="30" t="s">
        <v>30</v>
      </c>
      <c r="L179" s="2" t="s">
        <v>246</v>
      </c>
      <c r="M179" s="19">
        <v>91822</v>
      </c>
    </row>
    <row r="180" spans="1:13" x14ac:dyDescent="0.35">
      <c r="A180" s="2">
        <v>58234</v>
      </c>
      <c r="B180" s="16" t="s">
        <v>470</v>
      </c>
      <c r="C180" s="16" t="s">
        <v>277</v>
      </c>
      <c r="D180" s="16" t="s">
        <v>245</v>
      </c>
      <c r="E180" s="2">
        <v>20061227</v>
      </c>
      <c r="F180" s="2" t="s">
        <v>3</v>
      </c>
      <c r="G180" s="2" t="s">
        <v>17</v>
      </c>
      <c r="H180" s="2" t="s">
        <v>18</v>
      </c>
      <c r="I180" s="2" t="s">
        <v>29</v>
      </c>
      <c r="J180" s="2">
        <v>3</v>
      </c>
      <c r="K180" s="30" t="s">
        <v>30</v>
      </c>
      <c r="L180" s="2" t="s">
        <v>246</v>
      </c>
      <c r="M180" s="19">
        <v>100564</v>
      </c>
    </row>
    <row r="181" spans="1:13" x14ac:dyDescent="0.35">
      <c r="A181" s="2">
        <v>58252</v>
      </c>
      <c r="B181" s="16" t="s">
        <v>484</v>
      </c>
      <c r="C181" s="16" t="s">
        <v>417</v>
      </c>
      <c r="D181" s="16" t="s">
        <v>418</v>
      </c>
      <c r="E181" s="2">
        <v>20060626</v>
      </c>
      <c r="F181" s="2" t="s">
        <v>3</v>
      </c>
      <c r="G181" s="2" t="s">
        <v>11</v>
      </c>
      <c r="H181" s="2" t="s">
        <v>12</v>
      </c>
      <c r="I181" s="2" t="s">
        <v>22</v>
      </c>
      <c r="J181" s="2">
        <v>7</v>
      </c>
      <c r="K181" s="30" t="s">
        <v>628</v>
      </c>
      <c r="L181" s="2" t="s">
        <v>246</v>
      </c>
      <c r="M181" s="19">
        <v>35507</v>
      </c>
    </row>
    <row r="182" spans="1:13" x14ac:dyDescent="0.35">
      <c r="A182" s="2">
        <v>58261</v>
      </c>
      <c r="B182" s="16" t="s">
        <v>469</v>
      </c>
      <c r="C182" s="16" t="s">
        <v>257</v>
      </c>
      <c r="D182" s="16" t="s">
        <v>245</v>
      </c>
      <c r="E182" s="2">
        <v>20060725</v>
      </c>
      <c r="F182" s="2" t="s">
        <v>3</v>
      </c>
      <c r="G182" s="2" t="s">
        <v>17</v>
      </c>
      <c r="H182" s="2" t="s">
        <v>18</v>
      </c>
      <c r="I182" s="2" t="s">
        <v>29</v>
      </c>
      <c r="J182" s="2">
        <v>3</v>
      </c>
      <c r="K182" s="30" t="s">
        <v>30</v>
      </c>
      <c r="L182" s="2" t="s">
        <v>246</v>
      </c>
      <c r="M182" s="19">
        <v>94661</v>
      </c>
    </row>
    <row r="183" spans="1:13" x14ac:dyDescent="0.35">
      <c r="A183" s="2">
        <v>58263</v>
      </c>
      <c r="B183" s="16" t="s">
        <v>460</v>
      </c>
      <c r="C183" s="16" t="s">
        <v>213</v>
      </c>
      <c r="D183" s="16" t="s">
        <v>206</v>
      </c>
      <c r="E183" s="2">
        <v>20070312</v>
      </c>
      <c r="F183" s="2" t="s">
        <v>3</v>
      </c>
      <c r="G183" s="2" t="s">
        <v>17</v>
      </c>
      <c r="H183" s="2" t="s">
        <v>18</v>
      </c>
      <c r="I183" s="2" t="s">
        <v>29</v>
      </c>
      <c r="J183" s="2">
        <v>3</v>
      </c>
      <c r="K183" s="30" t="s">
        <v>30</v>
      </c>
      <c r="L183" s="2" t="s">
        <v>180</v>
      </c>
      <c r="M183" s="19">
        <v>122744</v>
      </c>
    </row>
    <row r="184" spans="1:13" x14ac:dyDescent="0.35">
      <c r="A184" s="2">
        <v>58282</v>
      </c>
      <c r="B184" s="16" t="s">
        <v>431</v>
      </c>
      <c r="C184" s="16" t="s">
        <v>432</v>
      </c>
      <c r="D184" s="16" t="s">
        <v>303</v>
      </c>
      <c r="E184" s="2">
        <v>20060725</v>
      </c>
      <c r="F184" s="2" t="s">
        <v>3</v>
      </c>
      <c r="G184" s="2" t="s">
        <v>17</v>
      </c>
      <c r="H184" s="2" t="s">
        <v>18</v>
      </c>
      <c r="I184" s="2" t="s">
        <v>11</v>
      </c>
      <c r="J184" s="2">
        <v>4</v>
      </c>
      <c r="K184" s="30" t="s">
        <v>58</v>
      </c>
      <c r="L184" s="2" t="s">
        <v>246</v>
      </c>
      <c r="M184" s="19">
        <v>26296</v>
      </c>
    </row>
    <row r="185" spans="1:13" x14ac:dyDescent="0.35">
      <c r="A185" s="2">
        <v>58305</v>
      </c>
      <c r="B185" s="16" t="s">
        <v>433</v>
      </c>
      <c r="C185" s="16" t="s">
        <v>308</v>
      </c>
      <c r="D185" s="16" t="s">
        <v>306</v>
      </c>
      <c r="E185" s="2">
        <v>20060607</v>
      </c>
      <c r="F185" s="2" t="s">
        <v>3</v>
      </c>
      <c r="G185" s="2" t="s">
        <v>17</v>
      </c>
      <c r="H185" s="2" t="s">
        <v>18</v>
      </c>
      <c r="I185" s="2" t="s">
        <v>22</v>
      </c>
      <c r="J185" s="2">
        <v>7</v>
      </c>
      <c r="K185" s="30" t="s">
        <v>628</v>
      </c>
      <c r="L185" s="2" t="s">
        <v>246</v>
      </c>
      <c r="M185" s="19">
        <v>111783</v>
      </c>
    </row>
    <row r="186" spans="1:13" x14ac:dyDescent="0.35">
      <c r="A186" s="2">
        <v>58310</v>
      </c>
      <c r="B186" s="16" t="s">
        <v>465</v>
      </c>
      <c r="C186" s="16" t="s">
        <v>466</v>
      </c>
      <c r="D186" s="16" t="s">
        <v>245</v>
      </c>
      <c r="E186" s="2">
        <v>20060915</v>
      </c>
      <c r="F186" s="2" t="s">
        <v>3</v>
      </c>
      <c r="G186" s="2" t="s">
        <v>17</v>
      </c>
      <c r="H186" s="2" t="s">
        <v>18</v>
      </c>
      <c r="I186" s="2" t="s">
        <v>29</v>
      </c>
      <c r="J186" s="2">
        <v>3</v>
      </c>
      <c r="K186" s="30" t="s">
        <v>30</v>
      </c>
      <c r="L186" s="2" t="s">
        <v>246</v>
      </c>
      <c r="M186" s="19">
        <v>101691</v>
      </c>
    </row>
    <row r="187" spans="1:13" x14ac:dyDescent="0.35">
      <c r="A187" s="2">
        <v>58340</v>
      </c>
      <c r="B187" s="16" t="s">
        <v>451</v>
      </c>
      <c r="C187" s="16" t="s">
        <v>452</v>
      </c>
      <c r="D187" s="16" t="s">
        <v>93</v>
      </c>
      <c r="E187" s="2">
        <v>20070228</v>
      </c>
      <c r="F187" s="2" t="s">
        <v>3</v>
      </c>
      <c r="G187" s="2" t="s">
        <v>17</v>
      </c>
      <c r="H187" s="2" t="s">
        <v>18</v>
      </c>
      <c r="I187" s="2" t="s">
        <v>29</v>
      </c>
      <c r="J187" s="2">
        <v>3</v>
      </c>
      <c r="K187" s="30" t="s">
        <v>30</v>
      </c>
      <c r="L187" s="2" t="s">
        <v>72</v>
      </c>
      <c r="M187" s="19">
        <v>68316</v>
      </c>
    </row>
    <row r="188" spans="1:13" x14ac:dyDescent="0.35">
      <c r="A188" s="2">
        <v>58348</v>
      </c>
      <c r="B188" s="16" t="s">
        <v>450</v>
      </c>
      <c r="C188" s="16" t="s">
        <v>449</v>
      </c>
      <c r="D188" s="16" t="s">
        <v>71</v>
      </c>
      <c r="E188" s="2">
        <v>20070702</v>
      </c>
      <c r="F188" s="2" t="s">
        <v>3</v>
      </c>
      <c r="G188" s="2" t="s">
        <v>17</v>
      </c>
      <c r="H188" s="2" t="s">
        <v>18</v>
      </c>
      <c r="I188" s="2" t="s">
        <v>29</v>
      </c>
      <c r="J188" s="2">
        <v>3</v>
      </c>
      <c r="K188" s="30" t="s">
        <v>30</v>
      </c>
      <c r="L188" s="2" t="s">
        <v>72</v>
      </c>
      <c r="M188" s="19">
        <v>46267</v>
      </c>
    </row>
    <row r="189" spans="1:13" x14ac:dyDescent="0.35">
      <c r="A189" s="2">
        <v>58349</v>
      </c>
      <c r="B189" s="16" t="s">
        <v>423</v>
      </c>
      <c r="C189" s="16" t="s">
        <v>257</v>
      </c>
      <c r="D189" s="16" t="s">
        <v>245</v>
      </c>
      <c r="E189" s="2">
        <v>20061107</v>
      </c>
      <c r="F189" s="2" t="s">
        <v>3</v>
      </c>
      <c r="G189" s="2" t="s">
        <v>17</v>
      </c>
      <c r="H189" s="2" t="s">
        <v>18</v>
      </c>
      <c r="I189" s="2" t="s">
        <v>22</v>
      </c>
      <c r="J189" s="2">
        <v>2</v>
      </c>
      <c r="K189" s="30" t="s">
        <v>23</v>
      </c>
      <c r="L189" s="2" t="s">
        <v>246</v>
      </c>
      <c r="M189" s="19">
        <v>116755</v>
      </c>
    </row>
    <row r="190" spans="1:13" x14ac:dyDescent="0.35">
      <c r="A190" s="2">
        <v>58360</v>
      </c>
      <c r="B190" s="16" t="s">
        <v>421</v>
      </c>
      <c r="C190" s="16" t="s">
        <v>422</v>
      </c>
      <c r="D190" s="16" t="s">
        <v>245</v>
      </c>
      <c r="E190" s="2">
        <v>20061106</v>
      </c>
      <c r="F190" s="2" t="s">
        <v>3</v>
      </c>
      <c r="G190" s="2" t="s">
        <v>17</v>
      </c>
      <c r="H190" s="2" t="s">
        <v>18</v>
      </c>
      <c r="I190" s="2" t="s">
        <v>22</v>
      </c>
      <c r="J190" s="2">
        <v>2</v>
      </c>
      <c r="K190" s="30" t="s">
        <v>23</v>
      </c>
      <c r="L190" s="2" t="s">
        <v>246</v>
      </c>
      <c r="M190" s="19">
        <v>114012</v>
      </c>
    </row>
    <row r="191" spans="1:13" x14ac:dyDescent="0.35">
      <c r="A191" s="2">
        <v>58377</v>
      </c>
      <c r="B191" s="16" t="s">
        <v>437</v>
      </c>
      <c r="C191" s="16" t="s">
        <v>438</v>
      </c>
      <c r="D191" s="16" t="s">
        <v>21</v>
      </c>
      <c r="E191" s="2">
        <v>20070226</v>
      </c>
      <c r="F191" s="2" t="s">
        <v>3</v>
      </c>
      <c r="G191" s="2" t="s">
        <v>17</v>
      </c>
      <c r="H191" s="2" t="s">
        <v>18</v>
      </c>
      <c r="I191" s="2" t="s">
        <v>29</v>
      </c>
      <c r="J191" s="2">
        <v>3</v>
      </c>
      <c r="K191" s="30" t="s">
        <v>30</v>
      </c>
      <c r="L191" s="2" t="s">
        <v>8</v>
      </c>
      <c r="M191" s="19">
        <v>73713</v>
      </c>
    </row>
    <row r="192" spans="1:13" x14ac:dyDescent="0.35">
      <c r="A192" s="2">
        <v>58391</v>
      </c>
      <c r="B192" s="16" t="s">
        <v>467</v>
      </c>
      <c r="C192" s="16" t="s">
        <v>468</v>
      </c>
      <c r="D192" s="16" t="s">
        <v>245</v>
      </c>
      <c r="E192" s="2">
        <v>20070507</v>
      </c>
      <c r="F192" s="2" t="s">
        <v>3</v>
      </c>
      <c r="G192" s="2" t="s">
        <v>17</v>
      </c>
      <c r="H192" s="2" t="s">
        <v>18</v>
      </c>
      <c r="I192" s="2" t="s">
        <v>29</v>
      </c>
      <c r="J192" s="2">
        <v>8</v>
      </c>
      <c r="K192" s="30" t="s">
        <v>629</v>
      </c>
      <c r="L192" s="2" t="s">
        <v>246</v>
      </c>
      <c r="M192" s="19">
        <v>35126</v>
      </c>
    </row>
    <row r="193" spans="1:13" x14ac:dyDescent="0.35">
      <c r="A193" s="2">
        <v>58401</v>
      </c>
      <c r="B193" s="16" t="s">
        <v>490</v>
      </c>
      <c r="C193" s="16" t="s">
        <v>428</v>
      </c>
      <c r="D193" s="16" t="s">
        <v>245</v>
      </c>
      <c r="E193" s="2">
        <v>20080205</v>
      </c>
      <c r="F193" s="2" t="s">
        <v>3</v>
      </c>
      <c r="G193" s="2" t="s">
        <v>17</v>
      </c>
      <c r="H193" s="2" t="s">
        <v>18</v>
      </c>
      <c r="I193" s="2" t="s">
        <v>29</v>
      </c>
      <c r="J193" s="2">
        <v>3</v>
      </c>
      <c r="K193" s="30" t="s">
        <v>30</v>
      </c>
      <c r="L193" s="2" t="s">
        <v>246</v>
      </c>
      <c r="M193" s="19">
        <v>164853</v>
      </c>
    </row>
    <row r="194" spans="1:13" x14ac:dyDescent="0.35">
      <c r="A194" s="2">
        <v>58407</v>
      </c>
      <c r="B194" s="16" t="s">
        <v>35</v>
      </c>
      <c r="C194" s="16" t="s">
        <v>474</v>
      </c>
      <c r="D194" s="16" t="s">
        <v>306</v>
      </c>
      <c r="E194" s="2">
        <v>20061101</v>
      </c>
      <c r="F194" s="2" t="s">
        <v>3</v>
      </c>
      <c r="G194" s="2" t="s">
        <v>17</v>
      </c>
      <c r="H194" s="2" t="s">
        <v>18</v>
      </c>
      <c r="I194" s="2" t="s">
        <v>29</v>
      </c>
      <c r="J194" s="2">
        <v>3</v>
      </c>
      <c r="K194" s="30" t="s">
        <v>30</v>
      </c>
      <c r="L194" s="2" t="s">
        <v>246</v>
      </c>
      <c r="M194" s="19">
        <v>145340</v>
      </c>
    </row>
    <row r="195" spans="1:13" x14ac:dyDescent="0.35">
      <c r="A195" s="2">
        <v>58418</v>
      </c>
      <c r="B195" s="16" t="s">
        <v>471</v>
      </c>
      <c r="C195" s="16" t="s">
        <v>472</v>
      </c>
      <c r="D195" s="16" t="s">
        <v>473</v>
      </c>
      <c r="E195" s="2">
        <v>20070626</v>
      </c>
      <c r="F195" s="2" t="s">
        <v>3</v>
      </c>
      <c r="G195" s="2" t="s">
        <v>11</v>
      </c>
      <c r="H195" s="2" t="s">
        <v>12</v>
      </c>
      <c r="I195" s="2" t="s">
        <v>29</v>
      </c>
      <c r="J195" s="2">
        <v>3</v>
      </c>
      <c r="K195" s="30" t="s">
        <v>30</v>
      </c>
      <c r="L195" s="2" t="s">
        <v>246</v>
      </c>
      <c r="M195" s="19">
        <v>34561</v>
      </c>
    </row>
    <row r="196" spans="1:13" x14ac:dyDescent="0.35">
      <c r="A196" s="2">
        <v>58469</v>
      </c>
      <c r="B196" s="16" t="s">
        <v>464</v>
      </c>
      <c r="C196" s="16" t="s">
        <v>354</v>
      </c>
      <c r="D196" s="16" t="s">
        <v>245</v>
      </c>
      <c r="E196" s="2">
        <v>20070808</v>
      </c>
      <c r="F196" s="2" t="s">
        <v>3</v>
      </c>
      <c r="G196" s="2" t="s">
        <v>11</v>
      </c>
      <c r="H196" s="2" t="s">
        <v>12</v>
      </c>
      <c r="I196" s="2" t="s">
        <v>29</v>
      </c>
      <c r="J196" s="2">
        <v>3</v>
      </c>
      <c r="K196" s="30" t="s">
        <v>30</v>
      </c>
      <c r="L196" s="2" t="s">
        <v>246</v>
      </c>
      <c r="M196" s="19">
        <v>158854</v>
      </c>
    </row>
    <row r="197" spans="1:13" x14ac:dyDescent="0.35">
      <c r="A197" s="2">
        <v>58499</v>
      </c>
      <c r="B197" s="16" t="s">
        <v>493</v>
      </c>
      <c r="C197" s="16" t="s">
        <v>472</v>
      </c>
      <c r="D197" s="16" t="s">
        <v>473</v>
      </c>
      <c r="E197" s="2">
        <v>20070606</v>
      </c>
      <c r="F197" s="2" t="s">
        <v>3</v>
      </c>
      <c r="G197" s="2" t="s">
        <v>17</v>
      </c>
      <c r="H197" s="2" t="s">
        <v>18</v>
      </c>
      <c r="I197" s="2" t="s">
        <v>29</v>
      </c>
      <c r="J197" s="2">
        <v>3</v>
      </c>
      <c r="K197" s="30" t="s">
        <v>30</v>
      </c>
      <c r="L197" s="2" t="s">
        <v>246</v>
      </c>
      <c r="M197" s="19">
        <v>35103</v>
      </c>
    </row>
    <row r="198" spans="1:13" x14ac:dyDescent="0.35">
      <c r="A198" s="2">
        <v>58525</v>
      </c>
      <c r="B198" s="16" t="s">
        <v>480</v>
      </c>
      <c r="C198" s="16" t="s">
        <v>481</v>
      </c>
      <c r="D198" s="16" t="s">
        <v>199</v>
      </c>
      <c r="E198" s="2">
        <v>20071031</v>
      </c>
      <c r="F198" s="2" t="s">
        <v>3</v>
      </c>
      <c r="G198" s="2" t="s">
        <v>17</v>
      </c>
      <c r="H198" s="2" t="s">
        <v>18</v>
      </c>
      <c r="I198" s="2" t="s">
        <v>29</v>
      </c>
      <c r="J198" s="2">
        <v>8</v>
      </c>
      <c r="K198" s="30" t="s">
        <v>629</v>
      </c>
      <c r="L198" s="2" t="s">
        <v>180</v>
      </c>
      <c r="M198" s="19">
        <v>149470</v>
      </c>
    </row>
    <row r="199" spans="1:13" x14ac:dyDescent="0.35">
      <c r="A199" s="2">
        <v>58586</v>
      </c>
      <c r="B199" s="16" t="s">
        <v>456</v>
      </c>
      <c r="C199" s="16" t="s">
        <v>457</v>
      </c>
      <c r="D199" s="16" t="s">
        <v>458</v>
      </c>
      <c r="E199" s="2">
        <v>20071203</v>
      </c>
      <c r="F199" s="2" t="s">
        <v>3</v>
      </c>
      <c r="G199" s="2" t="s">
        <v>17</v>
      </c>
      <c r="H199" s="2" t="s">
        <v>18</v>
      </c>
      <c r="I199" s="2" t="s">
        <v>11</v>
      </c>
      <c r="J199" s="2">
        <v>4</v>
      </c>
      <c r="K199" s="30" t="s">
        <v>58</v>
      </c>
      <c r="L199" s="2" t="s">
        <v>164</v>
      </c>
      <c r="M199" s="19">
        <v>18898</v>
      </c>
    </row>
    <row r="200" spans="1:13" x14ac:dyDescent="0.35">
      <c r="A200" s="2">
        <v>58657</v>
      </c>
      <c r="B200" s="16" t="s">
        <v>476</v>
      </c>
      <c r="C200" s="16" t="s">
        <v>375</v>
      </c>
      <c r="D200" s="16" t="s">
        <v>39</v>
      </c>
      <c r="E200" s="2">
        <v>20081106</v>
      </c>
      <c r="F200" s="2" t="s">
        <v>3</v>
      </c>
      <c r="G200" s="2" t="s">
        <v>17</v>
      </c>
      <c r="H200" s="2" t="s">
        <v>18</v>
      </c>
      <c r="I200" s="2" t="s">
        <v>29</v>
      </c>
      <c r="J200" s="2">
        <v>3</v>
      </c>
      <c r="K200" s="30" t="s">
        <v>30</v>
      </c>
      <c r="L200" s="2" t="s">
        <v>8</v>
      </c>
      <c r="M200" s="19">
        <v>80715</v>
      </c>
    </row>
    <row r="201" spans="1:13" x14ac:dyDescent="0.35">
      <c r="A201" s="2">
        <v>58808</v>
      </c>
      <c r="B201" s="16" t="s">
        <v>497</v>
      </c>
      <c r="C201" s="16" t="s">
        <v>498</v>
      </c>
      <c r="D201" s="16" t="s">
        <v>245</v>
      </c>
      <c r="E201" s="2">
        <v>20081203</v>
      </c>
      <c r="F201" s="2" t="s">
        <v>3</v>
      </c>
      <c r="G201" s="2" t="s">
        <v>17</v>
      </c>
      <c r="H201" s="2" t="s">
        <v>18</v>
      </c>
      <c r="I201" s="2" t="s">
        <v>29</v>
      </c>
      <c r="J201" s="2">
        <v>3</v>
      </c>
      <c r="K201" s="30" t="s">
        <v>30</v>
      </c>
      <c r="L201" s="2" t="s">
        <v>246</v>
      </c>
      <c r="M201" s="19">
        <v>65581</v>
      </c>
    </row>
    <row r="202" spans="1:13" x14ac:dyDescent="0.35">
      <c r="A202" s="2">
        <v>58816</v>
      </c>
      <c r="B202" s="16" t="s">
        <v>496</v>
      </c>
      <c r="C202" s="16" t="s">
        <v>257</v>
      </c>
      <c r="D202" s="16" t="s">
        <v>245</v>
      </c>
      <c r="E202" s="2">
        <v>20081118</v>
      </c>
      <c r="F202" s="2" t="s">
        <v>3</v>
      </c>
      <c r="G202" s="2" t="s">
        <v>17</v>
      </c>
      <c r="H202" s="2" t="s">
        <v>18</v>
      </c>
      <c r="I202" s="2" t="s">
        <v>29</v>
      </c>
      <c r="J202" s="2">
        <v>8</v>
      </c>
      <c r="K202" s="30" t="s">
        <v>629</v>
      </c>
      <c r="L202" s="2" t="s">
        <v>246</v>
      </c>
      <c r="M202" s="19">
        <v>300512</v>
      </c>
    </row>
  </sheetData>
  <mergeCells count="2">
    <mergeCell ref="A1:M1"/>
    <mergeCell ref="A2:M2"/>
  </mergeCells>
  <pageMargins left="0.25" right="0.25" top="0.75" bottom="0.75" header="0.3" footer="0.3"/>
  <pageSetup scale="55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M192"/>
  <sheetViews>
    <sheetView workbookViewId="0">
      <pane ySplit="5" topLeftCell="A6" activePane="bottomLeft" state="frozen"/>
      <selection sqref="A1:L1"/>
      <selection pane="bottomLeft" activeCell="A6" sqref="A6"/>
    </sheetView>
  </sheetViews>
  <sheetFormatPr defaultRowHeight="14.5" x14ac:dyDescent="0.35"/>
  <cols>
    <col min="1" max="1" width="18.36328125" style="2" bestFit="1" customWidth="1"/>
    <col min="2" max="2" width="33" style="16" bestFit="1" customWidth="1"/>
    <col min="3" max="3" width="18.453125" style="16" bestFit="1" customWidth="1"/>
    <col min="4" max="4" width="5.54296875" style="30" bestFit="1" customWidth="1"/>
    <col min="5" max="5" width="9" style="2" bestFit="1" customWidth="1"/>
    <col min="6" max="6" width="16.08984375" style="2" bestFit="1" customWidth="1"/>
    <col min="7" max="7" width="10.08984375" style="2" bestFit="1" customWidth="1"/>
    <col min="8" max="8" width="16.90625" style="2" bestFit="1" customWidth="1"/>
    <col min="9" max="9" width="27" style="2" bestFit="1" customWidth="1"/>
    <col min="10" max="10" width="29.453125" style="2" bestFit="1" customWidth="1"/>
    <col min="11" max="11" width="58.453125" style="30" bestFit="1" customWidth="1"/>
    <col min="12" max="12" width="12.6328125" style="2" bestFit="1" customWidth="1"/>
    <col min="13" max="13" width="19.90625" style="17" bestFit="1" customWidth="1"/>
    <col min="14" max="14" width="13" customWidth="1"/>
  </cols>
  <sheetData>
    <row r="1" spans="1:13" ht="26" x14ac:dyDescent="0.6">
      <c r="A1" s="88" t="s">
        <v>580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</row>
    <row r="2" spans="1:13" ht="21" x14ac:dyDescent="0.5">
      <c r="A2" s="89">
        <v>40908</v>
      </c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</row>
    <row r="3" spans="1:13" x14ac:dyDescent="0.35">
      <c r="B3"/>
      <c r="C3"/>
      <c r="D3"/>
    </row>
    <row r="4" spans="1:13" x14ac:dyDescent="0.35">
      <c r="B4"/>
      <c r="C4"/>
      <c r="D4"/>
    </row>
    <row r="5" spans="1:13" x14ac:dyDescent="0.35">
      <c r="A5" s="5" t="s">
        <v>561</v>
      </c>
      <c r="B5" s="38" t="s">
        <v>562</v>
      </c>
      <c r="C5" s="38" t="s">
        <v>563</v>
      </c>
      <c r="D5" s="38" t="s">
        <v>564</v>
      </c>
      <c r="E5" s="5" t="s">
        <v>565</v>
      </c>
      <c r="F5" s="5" t="s">
        <v>566</v>
      </c>
      <c r="G5" s="5" t="s">
        <v>567</v>
      </c>
      <c r="H5" s="5" t="s">
        <v>568</v>
      </c>
      <c r="I5" s="5" t="s">
        <v>631</v>
      </c>
      <c r="J5" s="5" t="s">
        <v>632</v>
      </c>
      <c r="K5" s="29" t="s">
        <v>569</v>
      </c>
      <c r="L5" s="5" t="s">
        <v>570</v>
      </c>
      <c r="M5" s="18" t="s">
        <v>571</v>
      </c>
    </row>
    <row r="6" spans="1:13" x14ac:dyDescent="0.35">
      <c r="A6" s="2">
        <v>422</v>
      </c>
      <c r="B6" s="16" t="s">
        <v>311</v>
      </c>
      <c r="C6" s="16" t="s">
        <v>312</v>
      </c>
      <c r="D6" s="16" t="s">
        <v>119</v>
      </c>
      <c r="E6" s="2">
        <v>19310101</v>
      </c>
      <c r="F6" s="2" t="s">
        <v>3</v>
      </c>
      <c r="G6" s="2" t="s">
        <v>17</v>
      </c>
      <c r="H6" s="2" t="s">
        <v>18</v>
      </c>
      <c r="I6" s="2" t="s">
        <v>11</v>
      </c>
      <c r="J6" s="2">
        <v>4</v>
      </c>
      <c r="K6" s="30" t="s">
        <v>58</v>
      </c>
      <c r="L6" s="2" t="s">
        <v>104</v>
      </c>
      <c r="M6" s="19">
        <v>101828</v>
      </c>
    </row>
    <row r="7" spans="1:13" x14ac:dyDescent="0.35">
      <c r="A7" s="2">
        <v>916</v>
      </c>
      <c r="B7" s="16" t="s">
        <v>73</v>
      </c>
      <c r="C7" s="16" t="s">
        <v>74</v>
      </c>
      <c r="D7" s="16" t="s">
        <v>71</v>
      </c>
      <c r="E7" s="2">
        <v>18970201</v>
      </c>
      <c r="F7" s="2" t="s">
        <v>34</v>
      </c>
      <c r="G7" s="2" t="s">
        <v>11</v>
      </c>
      <c r="H7" s="2" t="s">
        <v>12</v>
      </c>
      <c r="I7" s="2" t="s">
        <v>29</v>
      </c>
      <c r="J7" s="2">
        <v>3</v>
      </c>
      <c r="K7" s="30" t="s">
        <v>30</v>
      </c>
      <c r="L7" s="2" t="s">
        <v>72</v>
      </c>
      <c r="M7" s="19">
        <v>1297146</v>
      </c>
    </row>
    <row r="8" spans="1:13" x14ac:dyDescent="0.35">
      <c r="A8" s="2">
        <v>1417</v>
      </c>
      <c r="B8" s="16" t="s">
        <v>165</v>
      </c>
      <c r="C8" s="16" t="s">
        <v>166</v>
      </c>
      <c r="D8" s="16" t="s">
        <v>167</v>
      </c>
      <c r="E8" s="2">
        <v>19081001</v>
      </c>
      <c r="F8" s="2" t="s">
        <v>3</v>
      </c>
      <c r="G8" s="2" t="s">
        <v>11</v>
      </c>
      <c r="H8" s="2" t="s">
        <v>12</v>
      </c>
      <c r="I8" s="2" t="s">
        <v>11</v>
      </c>
      <c r="J8" s="2">
        <v>4</v>
      </c>
      <c r="K8" s="30" t="s">
        <v>58</v>
      </c>
      <c r="L8" s="2" t="s">
        <v>164</v>
      </c>
      <c r="M8" s="19">
        <v>137826</v>
      </c>
    </row>
    <row r="9" spans="1:13" x14ac:dyDescent="0.35">
      <c r="A9" s="2">
        <v>2320</v>
      </c>
      <c r="B9" s="16" t="s">
        <v>313</v>
      </c>
      <c r="C9" s="16" t="s">
        <v>314</v>
      </c>
      <c r="D9" s="16" t="s">
        <v>119</v>
      </c>
      <c r="E9" s="2">
        <v>19030203</v>
      </c>
      <c r="F9" s="2" t="s">
        <v>3</v>
      </c>
      <c r="G9" s="2" t="s">
        <v>17</v>
      </c>
      <c r="H9" s="2" t="s">
        <v>18</v>
      </c>
      <c r="I9" s="2" t="s">
        <v>11</v>
      </c>
      <c r="J9" s="2">
        <v>4</v>
      </c>
      <c r="K9" s="30" t="s">
        <v>58</v>
      </c>
      <c r="L9" s="2" t="s">
        <v>104</v>
      </c>
      <c r="M9" s="19">
        <v>50797</v>
      </c>
    </row>
    <row r="10" spans="1:13" x14ac:dyDescent="0.35">
      <c r="A10" s="2">
        <v>2327</v>
      </c>
      <c r="B10" s="16" t="s">
        <v>122</v>
      </c>
      <c r="C10" s="16" t="s">
        <v>123</v>
      </c>
      <c r="D10" s="16" t="s">
        <v>119</v>
      </c>
      <c r="E10" s="2">
        <v>19081201</v>
      </c>
      <c r="F10" s="2" t="s">
        <v>3</v>
      </c>
      <c r="G10" s="2" t="s">
        <v>25</v>
      </c>
      <c r="H10" s="2" t="s">
        <v>26</v>
      </c>
      <c r="I10" s="2" t="s">
        <v>11</v>
      </c>
      <c r="J10" s="2">
        <v>4</v>
      </c>
      <c r="K10" s="30" t="s">
        <v>58</v>
      </c>
      <c r="L10" s="2" t="s">
        <v>104</v>
      </c>
      <c r="M10" s="19">
        <v>97671</v>
      </c>
    </row>
    <row r="11" spans="1:13" x14ac:dyDescent="0.35">
      <c r="A11" s="2">
        <v>3337</v>
      </c>
      <c r="B11" s="16" t="s">
        <v>478</v>
      </c>
      <c r="C11" s="16" t="s">
        <v>479</v>
      </c>
      <c r="D11" s="16" t="s">
        <v>140</v>
      </c>
      <c r="E11" s="2">
        <v>19201126</v>
      </c>
      <c r="F11" s="2" t="s">
        <v>3</v>
      </c>
      <c r="G11" s="2" t="s">
        <v>11</v>
      </c>
      <c r="H11" s="2" t="s">
        <v>12</v>
      </c>
      <c r="I11" s="2" t="s">
        <v>22</v>
      </c>
      <c r="J11" s="2">
        <v>2</v>
      </c>
      <c r="K11" s="30" t="s">
        <v>23</v>
      </c>
      <c r="L11" s="2" t="s">
        <v>104</v>
      </c>
      <c r="M11" s="19">
        <v>93004</v>
      </c>
    </row>
    <row r="12" spans="1:13" x14ac:dyDescent="0.35">
      <c r="A12" s="2">
        <v>4051</v>
      </c>
      <c r="B12" s="16" t="s">
        <v>346</v>
      </c>
      <c r="C12" s="16" t="s">
        <v>347</v>
      </c>
      <c r="D12" s="16" t="s">
        <v>119</v>
      </c>
      <c r="E12" s="2">
        <v>19010101</v>
      </c>
      <c r="F12" s="2" t="s">
        <v>3</v>
      </c>
      <c r="G12" s="2" t="s">
        <v>25</v>
      </c>
      <c r="H12" s="2" t="s">
        <v>26</v>
      </c>
      <c r="I12" s="2" t="s">
        <v>11</v>
      </c>
      <c r="J12" s="2">
        <v>4</v>
      </c>
      <c r="K12" s="30" t="s">
        <v>58</v>
      </c>
      <c r="L12" s="2" t="s">
        <v>104</v>
      </c>
      <c r="M12" s="19">
        <v>38237</v>
      </c>
    </row>
    <row r="13" spans="1:13" x14ac:dyDescent="0.35">
      <c r="A13" s="2">
        <v>4180</v>
      </c>
      <c r="B13" s="16" t="s">
        <v>126</v>
      </c>
      <c r="C13" s="16" t="s">
        <v>127</v>
      </c>
      <c r="D13" s="16" t="s">
        <v>119</v>
      </c>
      <c r="E13" s="2">
        <v>19050101</v>
      </c>
      <c r="F13" s="2" t="s">
        <v>3</v>
      </c>
      <c r="G13" s="2" t="s">
        <v>17</v>
      </c>
      <c r="H13" s="2" t="s">
        <v>18</v>
      </c>
      <c r="I13" s="2" t="s">
        <v>11</v>
      </c>
      <c r="J13" s="2">
        <v>4</v>
      </c>
      <c r="K13" s="30" t="s">
        <v>58</v>
      </c>
      <c r="L13" s="2" t="s">
        <v>104</v>
      </c>
      <c r="M13" s="19">
        <v>34352</v>
      </c>
    </row>
    <row r="14" spans="1:13" x14ac:dyDescent="0.35">
      <c r="A14" s="2">
        <v>8033</v>
      </c>
      <c r="B14" s="16" t="s">
        <v>37</v>
      </c>
      <c r="C14" s="16" t="s">
        <v>38</v>
      </c>
      <c r="D14" s="16" t="s">
        <v>39</v>
      </c>
      <c r="E14" s="2">
        <v>19210618</v>
      </c>
      <c r="F14" s="2" t="s">
        <v>3</v>
      </c>
      <c r="G14" s="2" t="s">
        <v>25</v>
      </c>
      <c r="H14" s="2" t="s">
        <v>26</v>
      </c>
      <c r="I14" s="2" t="s">
        <v>6</v>
      </c>
      <c r="J14" s="2">
        <v>1</v>
      </c>
      <c r="K14" s="30" t="s">
        <v>7</v>
      </c>
      <c r="L14" s="2" t="s">
        <v>8</v>
      </c>
      <c r="M14" s="19">
        <v>397062</v>
      </c>
    </row>
    <row r="15" spans="1:13" x14ac:dyDescent="0.35">
      <c r="A15" s="2">
        <v>9502</v>
      </c>
      <c r="B15" s="16" t="s">
        <v>62</v>
      </c>
      <c r="C15" s="16" t="s">
        <v>63</v>
      </c>
      <c r="D15" s="16" t="s">
        <v>64</v>
      </c>
      <c r="E15" s="2">
        <v>19190908</v>
      </c>
      <c r="F15" s="2" t="s">
        <v>3</v>
      </c>
      <c r="G15" s="2" t="s">
        <v>17</v>
      </c>
      <c r="H15" s="2" t="s">
        <v>18</v>
      </c>
      <c r="I15" s="2" t="s">
        <v>6</v>
      </c>
      <c r="J15" s="2">
        <v>1</v>
      </c>
      <c r="K15" s="30" t="s">
        <v>7</v>
      </c>
      <c r="L15" s="2" t="s">
        <v>8</v>
      </c>
      <c r="M15" s="19">
        <v>37461</v>
      </c>
    </row>
    <row r="16" spans="1:13" x14ac:dyDescent="0.35">
      <c r="A16" s="2">
        <v>10319</v>
      </c>
      <c r="B16" s="16" t="s">
        <v>136</v>
      </c>
      <c r="C16" s="16" t="s">
        <v>137</v>
      </c>
      <c r="D16" s="16" t="s">
        <v>134</v>
      </c>
      <c r="E16" s="2">
        <v>19040104</v>
      </c>
      <c r="F16" s="2" t="s">
        <v>3</v>
      </c>
      <c r="G16" s="2" t="s">
        <v>17</v>
      </c>
      <c r="H16" s="2" t="s">
        <v>18</v>
      </c>
      <c r="I16" s="2" t="s">
        <v>6</v>
      </c>
      <c r="J16" s="2">
        <v>1</v>
      </c>
      <c r="K16" s="30" t="s">
        <v>7</v>
      </c>
      <c r="L16" s="2" t="s">
        <v>104</v>
      </c>
      <c r="M16" s="19">
        <v>90482</v>
      </c>
    </row>
    <row r="17" spans="1:13" x14ac:dyDescent="0.35">
      <c r="A17" s="2">
        <v>11521</v>
      </c>
      <c r="B17" s="16" t="s">
        <v>310</v>
      </c>
      <c r="C17" s="16" t="s">
        <v>125</v>
      </c>
      <c r="D17" s="16" t="s">
        <v>119</v>
      </c>
      <c r="E17" s="2">
        <v>19030101</v>
      </c>
      <c r="F17" s="2" t="s">
        <v>3</v>
      </c>
      <c r="G17" s="2" t="s">
        <v>25</v>
      </c>
      <c r="H17" s="2" t="s">
        <v>26</v>
      </c>
      <c r="I17" s="2" t="s">
        <v>11</v>
      </c>
      <c r="J17" s="2">
        <v>4</v>
      </c>
      <c r="K17" s="30" t="s">
        <v>58</v>
      </c>
      <c r="L17" s="2" t="s">
        <v>104</v>
      </c>
      <c r="M17" s="19">
        <v>101534</v>
      </c>
    </row>
    <row r="18" spans="1:13" x14ac:dyDescent="0.35">
      <c r="A18" s="2">
        <v>12266</v>
      </c>
      <c r="B18" s="16" t="s">
        <v>49</v>
      </c>
      <c r="C18" s="16" t="s">
        <v>50</v>
      </c>
      <c r="D18" s="16" t="s">
        <v>51</v>
      </c>
      <c r="E18" s="2">
        <v>19080301</v>
      </c>
      <c r="F18" s="2" t="s">
        <v>3</v>
      </c>
      <c r="G18" s="2" t="s">
        <v>17</v>
      </c>
      <c r="H18" s="2" t="s">
        <v>18</v>
      </c>
      <c r="I18" s="2" t="s">
        <v>6</v>
      </c>
      <c r="J18" s="2">
        <v>1</v>
      </c>
      <c r="K18" s="30" t="s">
        <v>7</v>
      </c>
      <c r="L18" s="2" t="s">
        <v>8</v>
      </c>
      <c r="M18" s="19">
        <v>301953</v>
      </c>
    </row>
    <row r="19" spans="1:13" x14ac:dyDescent="0.35">
      <c r="A19" s="2">
        <v>12761</v>
      </c>
      <c r="B19" s="16" t="s">
        <v>520</v>
      </c>
      <c r="C19" s="16" t="s">
        <v>521</v>
      </c>
      <c r="D19" s="16" t="s">
        <v>119</v>
      </c>
      <c r="E19" s="2">
        <v>19020101</v>
      </c>
      <c r="F19" s="2" t="s">
        <v>3</v>
      </c>
      <c r="G19" s="2" t="s">
        <v>17</v>
      </c>
      <c r="H19" s="2" t="s">
        <v>18</v>
      </c>
      <c r="I19" s="2" t="s">
        <v>11</v>
      </c>
      <c r="J19" s="2">
        <v>4</v>
      </c>
      <c r="K19" s="30" t="s">
        <v>58</v>
      </c>
      <c r="L19" s="2" t="s">
        <v>104</v>
      </c>
      <c r="M19" s="19">
        <v>231586</v>
      </c>
    </row>
    <row r="20" spans="1:13" x14ac:dyDescent="0.35">
      <c r="A20" s="2">
        <v>13959</v>
      </c>
      <c r="B20" s="16" t="s">
        <v>503</v>
      </c>
      <c r="C20" s="16" t="s">
        <v>504</v>
      </c>
      <c r="D20" s="16" t="s">
        <v>163</v>
      </c>
      <c r="E20" s="2">
        <v>18920101</v>
      </c>
      <c r="F20" s="2" t="s">
        <v>3</v>
      </c>
      <c r="G20" s="2" t="s">
        <v>17</v>
      </c>
      <c r="H20" s="2" t="s">
        <v>18</v>
      </c>
      <c r="I20" s="2" t="s">
        <v>29</v>
      </c>
      <c r="J20" s="2">
        <v>3</v>
      </c>
      <c r="K20" s="30" t="s">
        <v>30</v>
      </c>
      <c r="L20" s="2" t="s">
        <v>164</v>
      </c>
      <c r="M20" s="19">
        <v>8365</v>
      </c>
    </row>
    <row r="21" spans="1:13" x14ac:dyDescent="0.35">
      <c r="A21" s="2">
        <v>14679</v>
      </c>
      <c r="B21" s="16" t="s">
        <v>459</v>
      </c>
      <c r="C21" s="16" t="s">
        <v>182</v>
      </c>
      <c r="D21" s="16" t="s">
        <v>183</v>
      </c>
      <c r="E21" s="2">
        <v>19340818</v>
      </c>
      <c r="F21" s="2" t="s">
        <v>3</v>
      </c>
      <c r="G21" s="2" t="s">
        <v>17</v>
      </c>
      <c r="H21" s="2" t="s">
        <v>18</v>
      </c>
      <c r="I21" s="2" t="s">
        <v>6</v>
      </c>
      <c r="J21" s="2">
        <v>1</v>
      </c>
      <c r="K21" s="30" t="s">
        <v>7</v>
      </c>
      <c r="L21" s="2" t="s">
        <v>180</v>
      </c>
      <c r="M21" s="19">
        <v>364007</v>
      </c>
    </row>
    <row r="22" spans="1:13" x14ac:dyDescent="0.35">
      <c r="A22" s="2">
        <v>15611</v>
      </c>
      <c r="B22" s="16" t="s">
        <v>330</v>
      </c>
      <c r="C22" s="16" t="s">
        <v>331</v>
      </c>
      <c r="D22" s="16" t="s">
        <v>119</v>
      </c>
      <c r="E22" s="2">
        <v>19380713</v>
      </c>
      <c r="F22" s="2" t="s">
        <v>3</v>
      </c>
      <c r="G22" s="2" t="s">
        <v>17</v>
      </c>
      <c r="H22" s="2" t="s">
        <v>18</v>
      </c>
      <c r="I22" s="2" t="s">
        <v>11</v>
      </c>
      <c r="J22" s="2">
        <v>4</v>
      </c>
      <c r="K22" s="30" t="s">
        <v>58</v>
      </c>
      <c r="L22" s="2" t="s">
        <v>104</v>
      </c>
      <c r="M22" s="19">
        <v>110743</v>
      </c>
    </row>
    <row r="23" spans="1:13" x14ac:dyDescent="0.35">
      <c r="A23" s="2">
        <v>16511</v>
      </c>
      <c r="B23" s="16" t="s">
        <v>132</v>
      </c>
      <c r="C23" s="16" t="s">
        <v>133</v>
      </c>
      <c r="D23" s="16" t="s">
        <v>134</v>
      </c>
      <c r="E23" s="2">
        <v>19461216</v>
      </c>
      <c r="F23" s="2" t="s">
        <v>3</v>
      </c>
      <c r="G23" s="2" t="s">
        <v>17</v>
      </c>
      <c r="H23" s="2" t="s">
        <v>18</v>
      </c>
      <c r="I23" s="2" t="s">
        <v>6</v>
      </c>
      <c r="J23" s="2">
        <v>1</v>
      </c>
      <c r="K23" s="30" t="s">
        <v>7</v>
      </c>
      <c r="L23" s="2" t="s">
        <v>104</v>
      </c>
      <c r="M23" s="19">
        <v>124285</v>
      </c>
    </row>
    <row r="24" spans="1:13" x14ac:dyDescent="0.35">
      <c r="A24" s="2">
        <v>16584</v>
      </c>
      <c r="B24" s="16" t="s">
        <v>47</v>
      </c>
      <c r="C24" s="16" t="s">
        <v>48</v>
      </c>
      <c r="D24" s="16" t="s">
        <v>39</v>
      </c>
      <c r="E24" s="2">
        <v>19270101</v>
      </c>
      <c r="F24" s="2" t="s">
        <v>3</v>
      </c>
      <c r="G24" s="2" t="s">
        <v>17</v>
      </c>
      <c r="H24" s="2" t="s">
        <v>18</v>
      </c>
      <c r="I24" s="2" t="s">
        <v>6</v>
      </c>
      <c r="J24" s="2">
        <v>1</v>
      </c>
      <c r="K24" s="30" t="s">
        <v>7</v>
      </c>
      <c r="L24" s="2" t="s">
        <v>8</v>
      </c>
      <c r="M24" s="19">
        <v>41979</v>
      </c>
    </row>
    <row r="25" spans="1:13" x14ac:dyDescent="0.35">
      <c r="A25" s="2">
        <v>18296</v>
      </c>
      <c r="B25" s="16" t="s">
        <v>298</v>
      </c>
      <c r="C25" s="16" t="s">
        <v>296</v>
      </c>
      <c r="D25" s="16" t="s">
        <v>297</v>
      </c>
      <c r="E25" s="2">
        <v>19600916</v>
      </c>
      <c r="F25" s="2" t="s">
        <v>3</v>
      </c>
      <c r="G25" s="2" t="s">
        <v>11</v>
      </c>
      <c r="H25" s="2" t="s">
        <v>12</v>
      </c>
      <c r="I25" s="2" t="s">
        <v>29</v>
      </c>
      <c r="J25" s="2">
        <v>3</v>
      </c>
      <c r="K25" s="30" t="s">
        <v>30</v>
      </c>
      <c r="L25" s="2" t="s">
        <v>246</v>
      </c>
      <c r="M25" s="19">
        <v>618394</v>
      </c>
    </row>
    <row r="26" spans="1:13" x14ac:dyDescent="0.35">
      <c r="A26" s="2">
        <v>18301</v>
      </c>
      <c r="B26" s="16" t="s">
        <v>62</v>
      </c>
      <c r="C26" s="16" t="s">
        <v>383</v>
      </c>
      <c r="D26" s="16" t="s">
        <v>140</v>
      </c>
      <c r="E26" s="2">
        <v>19601008</v>
      </c>
      <c r="F26" s="2" t="s">
        <v>3</v>
      </c>
      <c r="G26" s="2" t="s">
        <v>17</v>
      </c>
      <c r="H26" s="2" t="s">
        <v>18</v>
      </c>
      <c r="I26" s="2" t="s">
        <v>29</v>
      </c>
      <c r="J26" s="2">
        <v>3</v>
      </c>
      <c r="K26" s="30" t="s">
        <v>30</v>
      </c>
      <c r="L26" s="2" t="s">
        <v>104</v>
      </c>
      <c r="M26" s="19">
        <v>50553</v>
      </c>
    </row>
    <row r="27" spans="1:13" x14ac:dyDescent="0.35">
      <c r="A27" s="2">
        <v>18454</v>
      </c>
      <c r="B27" s="16" t="s">
        <v>502</v>
      </c>
      <c r="C27" s="16" t="s">
        <v>160</v>
      </c>
      <c r="D27" s="16" t="s">
        <v>140</v>
      </c>
      <c r="E27" s="2">
        <v>19611116</v>
      </c>
      <c r="F27" s="2" t="s">
        <v>3</v>
      </c>
      <c r="G27" s="2" t="s">
        <v>11</v>
      </c>
      <c r="H27" s="2" t="s">
        <v>12</v>
      </c>
      <c r="I27" s="2" t="s">
        <v>22</v>
      </c>
      <c r="J27" s="2">
        <v>2</v>
      </c>
      <c r="K27" s="30" t="s">
        <v>23</v>
      </c>
      <c r="L27" s="2" t="s">
        <v>104</v>
      </c>
      <c r="M27" s="19">
        <v>103999</v>
      </c>
    </row>
    <row r="28" spans="1:13" x14ac:dyDescent="0.35">
      <c r="A28" s="2">
        <v>18503</v>
      </c>
      <c r="B28" s="16" t="s">
        <v>256</v>
      </c>
      <c r="C28" s="16" t="s">
        <v>257</v>
      </c>
      <c r="D28" s="16" t="s">
        <v>245</v>
      </c>
      <c r="E28" s="2">
        <v>19620419</v>
      </c>
      <c r="F28" s="2" t="s">
        <v>34</v>
      </c>
      <c r="G28" s="2" t="s">
        <v>17</v>
      </c>
      <c r="H28" s="2" t="s">
        <v>18</v>
      </c>
      <c r="I28" s="2" t="s">
        <v>29</v>
      </c>
      <c r="J28" s="2">
        <v>3</v>
      </c>
      <c r="K28" s="30" t="s">
        <v>30</v>
      </c>
      <c r="L28" s="2" t="s">
        <v>246</v>
      </c>
      <c r="M28" s="19">
        <v>10628922</v>
      </c>
    </row>
    <row r="29" spans="1:13" x14ac:dyDescent="0.35">
      <c r="A29" s="2">
        <v>19328</v>
      </c>
      <c r="B29" s="16" t="s">
        <v>447</v>
      </c>
      <c r="C29" s="16" t="s">
        <v>74</v>
      </c>
      <c r="D29" s="16" t="s">
        <v>71</v>
      </c>
      <c r="E29" s="2">
        <v>19650102</v>
      </c>
      <c r="F29" s="2" t="s">
        <v>3</v>
      </c>
      <c r="G29" s="2" t="s">
        <v>17</v>
      </c>
      <c r="H29" s="2" t="s">
        <v>18</v>
      </c>
      <c r="I29" s="2" t="s">
        <v>6</v>
      </c>
      <c r="J29" s="2">
        <v>1</v>
      </c>
      <c r="K29" s="30" t="s">
        <v>7</v>
      </c>
      <c r="L29" s="2" t="s">
        <v>72</v>
      </c>
      <c r="M29" s="19">
        <v>597406</v>
      </c>
    </row>
    <row r="30" spans="1:13" x14ac:dyDescent="0.35">
      <c r="A30" s="2">
        <v>19416</v>
      </c>
      <c r="B30" s="16" t="s">
        <v>511</v>
      </c>
      <c r="C30" s="16" t="s">
        <v>512</v>
      </c>
      <c r="D30" s="16" t="s">
        <v>245</v>
      </c>
      <c r="E30" s="2">
        <v>19650427</v>
      </c>
      <c r="F30" s="2" t="s">
        <v>34</v>
      </c>
      <c r="G30" s="2" t="s">
        <v>17</v>
      </c>
      <c r="H30" s="2" t="s">
        <v>18</v>
      </c>
      <c r="I30" s="2" t="s">
        <v>29</v>
      </c>
      <c r="J30" s="2">
        <v>8</v>
      </c>
      <c r="K30" s="30" t="s">
        <v>629</v>
      </c>
      <c r="L30" s="2" t="s">
        <v>246</v>
      </c>
      <c r="M30" s="19">
        <v>1421711</v>
      </c>
    </row>
    <row r="31" spans="1:13" x14ac:dyDescent="0.35">
      <c r="A31" s="2">
        <v>19629</v>
      </c>
      <c r="B31" s="16" t="s">
        <v>138</v>
      </c>
      <c r="C31" s="16" t="s">
        <v>151</v>
      </c>
      <c r="D31" s="16" t="s">
        <v>140</v>
      </c>
      <c r="E31" s="2">
        <v>19660902</v>
      </c>
      <c r="F31" s="2" t="s">
        <v>34</v>
      </c>
      <c r="G31" s="2" t="s">
        <v>17</v>
      </c>
      <c r="H31" s="2" t="s">
        <v>18</v>
      </c>
      <c r="I31" s="2" t="s">
        <v>22</v>
      </c>
      <c r="J31" s="2">
        <v>2</v>
      </c>
      <c r="K31" s="30" t="s">
        <v>23</v>
      </c>
      <c r="L31" s="2" t="s">
        <v>104</v>
      </c>
      <c r="M31" s="19">
        <v>9621944</v>
      </c>
    </row>
    <row r="32" spans="1:13" x14ac:dyDescent="0.35">
      <c r="A32" s="2">
        <v>19904</v>
      </c>
      <c r="B32" s="16" t="s">
        <v>115</v>
      </c>
      <c r="C32" s="16" t="s">
        <v>116</v>
      </c>
      <c r="D32" s="16" t="s">
        <v>17</v>
      </c>
      <c r="E32" s="2">
        <v>19690301</v>
      </c>
      <c r="F32" s="2" t="s">
        <v>3</v>
      </c>
      <c r="G32" s="2" t="s">
        <v>17</v>
      </c>
      <c r="H32" s="2" t="s">
        <v>18</v>
      </c>
      <c r="I32" s="2" t="s">
        <v>22</v>
      </c>
      <c r="J32" s="2">
        <v>2</v>
      </c>
      <c r="K32" s="30" t="s">
        <v>23</v>
      </c>
      <c r="L32" s="2" t="s">
        <v>104</v>
      </c>
      <c r="M32" s="19">
        <v>178554</v>
      </c>
    </row>
    <row r="33" spans="1:13" x14ac:dyDescent="0.35">
      <c r="A33" s="2">
        <v>19919</v>
      </c>
      <c r="B33" s="16" t="s">
        <v>350</v>
      </c>
      <c r="C33" s="16" t="s">
        <v>240</v>
      </c>
      <c r="D33" s="16" t="s">
        <v>231</v>
      </c>
      <c r="E33" s="2">
        <v>19690225</v>
      </c>
      <c r="F33" s="2" t="s">
        <v>34</v>
      </c>
      <c r="G33" s="2" t="s">
        <v>17</v>
      </c>
      <c r="H33" s="2" t="s">
        <v>18</v>
      </c>
      <c r="I33" s="2" t="s">
        <v>22</v>
      </c>
      <c r="J33" s="2">
        <v>7</v>
      </c>
      <c r="K33" s="30" t="s">
        <v>628</v>
      </c>
      <c r="L33" s="2" t="s">
        <v>180</v>
      </c>
      <c r="M33" s="19">
        <v>5016217</v>
      </c>
    </row>
    <row r="34" spans="1:13" x14ac:dyDescent="0.35">
      <c r="A34" s="2">
        <v>20179</v>
      </c>
      <c r="B34" s="16" t="s">
        <v>382</v>
      </c>
      <c r="C34" s="16" t="s">
        <v>92</v>
      </c>
      <c r="D34" s="16" t="s">
        <v>93</v>
      </c>
      <c r="E34" s="2">
        <v>19700514</v>
      </c>
      <c r="F34" s="2" t="s">
        <v>3</v>
      </c>
      <c r="G34" s="2" t="s">
        <v>17</v>
      </c>
      <c r="H34" s="2" t="s">
        <v>18</v>
      </c>
      <c r="I34" s="2" t="s">
        <v>6</v>
      </c>
      <c r="J34" s="2">
        <v>1</v>
      </c>
      <c r="K34" s="30" t="s">
        <v>7</v>
      </c>
      <c r="L34" s="2" t="s">
        <v>72</v>
      </c>
      <c r="M34" s="19">
        <v>165219</v>
      </c>
    </row>
    <row r="35" spans="1:13" x14ac:dyDescent="0.35">
      <c r="A35" s="2">
        <v>20290</v>
      </c>
      <c r="B35" s="16" t="s">
        <v>76</v>
      </c>
      <c r="C35" s="16" t="s">
        <v>74</v>
      </c>
      <c r="D35" s="16" t="s">
        <v>71</v>
      </c>
      <c r="E35" s="2">
        <v>19701109</v>
      </c>
      <c r="F35" s="2" t="s">
        <v>3</v>
      </c>
      <c r="G35" s="2" t="s">
        <v>17</v>
      </c>
      <c r="H35" s="2" t="s">
        <v>18</v>
      </c>
      <c r="I35" s="2" t="s">
        <v>6</v>
      </c>
      <c r="J35" s="2">
        <v>1</v>
      </c>
      <c r="K35" s="30" t="s">
        <v>7</v>
      </c>
      <c r="L35" s="2" t="s">
        <v>72</v>
      </c>
      <c r="M35" s="19">
        <v>94717</v>
      </c>
    </row>
    <row r="36" spans="1:13" x14ac:dyDescent="0.35">
      <c r="A36" s="2">
        <v>20364</v>
      </c>
      <c r="B36" s="16" t="s">
        <v>98</v>
      </c>
      <c r="C36" s="16" t="s">
        <v>99</v>
      </c>
      <c r="D36" s="16" t="s">
        <v>97</v>
      </c>
      <c r="E36" s="2">
        <v>19710212</v>
      </c>
      <c r="F36" s="2" t="s">
        <v>3</v>
      </c>
      <c r="G36" s="2" t="s">
        <v>17</v>
      </c>
      <c r="H36" s="2" t="s">
        <v>18</v>
      </c>
      <c r="I36" s="2" t="s">
        <v>6</v>
      </c>
      <c r="J36" s="2">
        <v>1</v>
      </c>
      <c r="K36" s="30" t="s">
        <v>7</v>
      </c>
      <c r="L36" s="2" t="s">
        <v>72</v>
      </c>
      <c r="M36" s="19">
        <v>89449</v>
      </c>
    </row>
    <row r="37" spans="1:13" x14ac:dyDescent="0.35">
      <c r="A37" s="2">
        <v>20387</v>
      </c>
      <c r="B37" s="16" t="s">
        <v>280</v>
      </c>
      <c r="C37" s="16" t="s">
        <v>281</v>
      </c>
      <c r="D37" s="16" t="s">
        <v>245</v>
      </c>
      <c r="E37" s="2">
        <v>19710317</v>
      </c>
      <c r="F37" s="2" t="s">
        <v>3</v>
      </c>
      <c r="G37" s="2" t="s">
        <v>25</v>
      </c>
      <c r="H37" s="2" t="s">
        <v>26</v>
      </c>
      <c r="I37" s="2" t="s">
        <v>29</v>
      </c>
      <c r="J37" s="2">
        <v>3</v>
      </c>
      <c r="K37" s="30" t="s">
        <v>30</v>
      </c>
      <c r="L37" s="2" t="s">
        <v>246</v>
      </c>
      <c r="M37" s="19">
        <v>576808</v>
      </c>
    </row>
    <row r="38" spans="1:13" x14ac:dyDescent="0.35">
      <c r="A38" s="2">
        <v>20448</v>
      </c>
      <c r="B38" s="16" t="s">
        <v>258</v>
      </c>
      <c r="C38" s="16" t="s">
        <v>257</v>
      </c>
      <c r="D38" s="16" t="s">
        <v>245</v>
      </c>
      <c r="E38" s="2">
        <v>19710701</v>
      </c>
      <c r="F38" s="2" t="s">
        <v>3</v>
      </c>
      <c r="G38" s="2" t="s">
        <v>17</v>
      </c>
      <c r="H38" s="2" t="s">
        <v>18</v>
      </c>
      <c r="I38" s="2" t="s">
        <v>22</v>
      </c>
      <c r="J38" s="2">
        <v>2</v>
      </c>
      <c r="K38" s="30" t="s">
        <v>23</v>
      </c>
      <c r="L38" s="2" t="s">
        <v>246</v>
      </c>
      <c r="M38" s="19">
        <v>39460</v>
      </c>
    </row>
    <row r="39" spans="1:13" x14ac:dyDescent="0.35">
      <c r="A39" s="2">
        <v>20568</v>
      </c>
      <c r="B39" s="16" t="s">
        <v>56</v>
      </c>
      <c r="C39" s="16" t="s">
        <v>57</v>
      </c>
      <c r="D39" s="16" t="s">
        <v>51</v>
      </c>
      <c r="E39" s="2">
        <v>19711222</v>
      </c>
      <c r="F39" s="2" t="s">
        <v>3</v>
      </c>
      <c r="G39" s="2" t="s">
        <v>17</v>
      </c>
      <c r="H39" s="2" t="s">
        <v>18</v>
      </c>
      <c r="I39" s="2" t="s">
        <v>11</v>
      </c>
      <c r="J39" s="2">
        <v>4</v>
      </c>
      <c r="K39" s="30" t="s">
        <v>58</v>
      </c>
      <c r="L39" s="2" t="s">
        <v>8</v>
      </c>
      <c r="M39" s="19">
        <v>304205</v>
      </c>
    </row>
    <row r="40" spans="1:13" x14ac:dyDescent="0.35">
      <c r="A40" s="2">
        <v>20711</v>
      </c>
      <c r="B40" s="16" t="s">
        <v>362</v>
      </c>
      <c r="C40" s="16" t="s">
        <v>20</v>
      </c>
      <c r="D40" s="16" t="s">
        <v>21</v>
      </c>
      <c r="E40" s="2">
        <v>19720607</v>
      </c>
      <c r="F40" s="2" t="s">
        <v>3</v>
      </c>
      <c r="G40" s="2" t="s">
        <v>11</v>
      </c>
      <c r="H40" s="2" t="s">
        <v>12</v>
      </c>
      <c r="I40" s="2" t="s">
        <v>22</v>
      </c>
      <c r="J40" s="2">
        <v>2</v>
      </c>
      <c r="K40" s="30" t="s">
        <v>23</v>
      </c>
      <c r="L40" s="2" t="s">
        <v>8</v>
      </c>
      <c r="M40" s="19">
        <v>275514</v>
      </c>
    </row>
    <row r="41" spans="1:13" x14ac:dyDescent="0.35">
      <c r="A41" s="2">
        <v>20828</v>
      </c>
      <c r="B41" s="16" t="s">
        <v>351</v>
      </c>
      <c r="C41" s="16" t="s">
        <v>240</v>
      </c>
      <c r="D41" s="16" t="s">
        <v>231</v>
      </c>
      <c r="E41" s="2">
        <v>19721002</v>
      </c>
      <c r="F41" s="2" t="s">
        <v>34</v>
      </c>
      <c r="G41" s="2" t="s">
        <v>17</v>
      </c>
      <c r="H41" s="2" t="s">
        <v>18</v>
      </c>
      <c r="I41" s="2" t="s">
        <v>22</v>
      </c>
      <c r="J41" s="2">
        <v>7</v>
      </c>
      <c r="K41" s="30" t="s">
        <v>628</v>
      </c>
      <c r="L41" s="2" t="s">
        <v>180</v>
      </c>
      <c r="M41" s="19">
        <v>6587459</v>
      </c>
    </row>
    <row r="42" spans="1:13" x14ac:dyDescent="0.35">
      <c r="A42" s="2">
        <v>20845</v>
      </c>
      <c r="B42" s="16" t="s">
        <v>158</v>
      </c>
      <c r="C42" s="16" t="s">
        <v>159</v>
      </c>
      <c r="D42" s="16" t="s">
        <v>140</v>
      </c>
      <c r="E42" s="2">
        <v>19721028</v>
      </c>
      <c r="F42" s="2" t="s">
        <v>3</v>
      </c>
      <c r="G42" s="2" t="s">
        <v>17</v>
      </c>
      <c r="H42" s="2" t="s">
        <v>18</v>
      </c>
      <c r="I42" s="2" t="s">
        <v>29</v>
      </c>
      <c r="J42" s="2">
        <v>3</v>
      </c>
      <c r="K42" s="30" t="s">
        <v>30</v>
      </c>
      <c r="L42" s="2" t="s">
        <v>104</v>
      </c>
      <c r="M42" s="19">
        <v>352761</v>
      </c>
    </row>
    <row r="43" spans="1:13" x14ac:dyDescent="0.35">
      <c r="A43" s="2">
        <v>20856</v>
      </c>
      <c r="B43" s="16" t="s">
        <v>105</v>
      </c>
      <c r="C43" s="16" t="s">
        <v>106</v>
      </c>
      <c r="D43" s="16" t="s">
        <v>107</v>
      </c>
      <c r="E43" s="2">
        <v>19721116</v>
      </c>
      <c r="F43" s="2" t="s">
        <v>3</v>
      </c>
      <c r="G43" s="2" t="s">
        <v>17</v>
      </c>
      <c r="H43" s="2" t="s">
        <v>18</v>
      </c>
      <c r="I43" s="2" t="s">
        <v>6</v>
      </c>
      <c r="J43" s="2">
        <v>1</v>
      </c>
      <c r="K43" s="30" t="s">
        <v>7</v>
      </c>
      <c r="L43" s="2" t="s">
        <v>104</v>
      </c>
      <c r="M43" s="19">
        <v>558009</v>
      </c>
    </row>
    <row r="44" spans="1:13" x14ac:dyDescent="0.35">
      <c r="A44" s="2">
        <v>20884</v>
      </c>
      <c r="B44" s="16" t="s">
        <v>290</v>
      </c>
      <c r="C44" s="16" t="s">
        <v>291</v>
      </c>
      <c r="D44" s="16" t="s">
        <v>292</v>
      </c>
      <c r="E44" s="2">
        <v>19721211</v>
      </c>
      <c r="F44" s="2" t="s">
        <v>34</v>
      </c>
      <c r="G44" s="2" t="s">
        <v>17</v>
      </c>
      <c r="H44" s="2" t="s">
        <v>18</v>
      </c>
      <c r="I44" s="2" t="s">
        <v>29</v>
      </c>
      <c r="J44" s="2">
        <v>3</v>
      </c>
      <c r="K44" s="30" t="s">
        <v>30</v>
      </c>
      <c r="L44" s="2" t="s">
        <v>246</v>
      </c>
      <c r="M44" s="19">
        <v>1140173</v>
      </c>
    </row>
    <row r="45" spans="1:13" x14ac:dyDescent="0.35">
      <c r="A45" s="2">
        <v>21090</v>
      </c>
      <c r="B45" s="16" t="s">
        <v>120</v>
      </c>
      <c r="C45" s="16" t="s">
        <v>121</v>
      </c>
      <c r="D45" s="16" t="s">
        <v>119</v>
      </c>
      <c r="E45" s="2">
        <v>19730521</v>
      </c>
      <c r="F45" s="2" t="s">
        <v>3</v>
      </c>
      <c r="G45" s="2" t="s">
        <v>17</v>
      </c>
      <c r="H45" s="2" t="s">
        <v>18</v>
      </c>
      <c r="I45" s="2" t="s">
        <v>11</v>
      </c>
      <c r="J45" s="2">
        <v>4</v>
      </c>
      <c r="K45" s="30" t="s">
        <v>58</v>
      </c>
      <c r="L45" s="2" t="s">
        <v>104</v>
      </c>
      <c r="M45" s="19">
        <v>56323</v>
      </c>
    </row>
    <row r="46" spans="1:13" x14ac:dyDescent="0.35">
      <c r="A46" s="2">
        <v>21111</v>
      </c>
      <c r="B46" s="16" t="s">
        <v>202</v>
      </c>
      <c r="C46" s="16" t="s">
        <v>203</v>
      </c>
      <c r="D46" s="16" t="s">
        <v>199</v>
      </c>
      <c r="E46" s="2">
        <v>19730611</v>
      </c>
      <c r="F46" s="2" t="s">
        <v>3</v>
      </c>
      <c r="G46" s="2" t="s">
        <v>11</v>
      </c>
      <c r="H46" s="2" t="s">
        <v>12</v>
      </c>
      <c r="I46" s="2" t="s">
        <v>6</v>
      </c>
      <c r="J46" s="2">
        <v>1</v>
      </c>
      <c r="K46" s="30" t="s">
        <v>7</v>
      </c>
      <c r="L46" s="2" t="s">
        <v>180</v>
      </c>
      <c r="M46" s="19">
        <v>358432</v>
      </c>
    </row>
    <row r="47" spans="1:13" x14ac:dyDescent="0.35">
      <c r="A47" s="2">
        <v>21220</v>
      </c>
      <c r="B47" s="16" t="s">
        <v>363</v>
      </c>
      <c r="C47" s="16" t="s">
        <v>20</v>
      </c>
      <c r="D47" s="16" t="s">
        <v>21</v>
      </c>
      <c r="E47" s="2">
        <v>19730912</v>
      </c>
      <c r="F47" s="2" t="s">
        <v>3</v>
      </c>
      <c r="G47" s="2" t="s">
        <v>17</v>
      </c>
      <c r="H47" s="2" t="s">
        <v>18</v>
      </c>
      <c r="I47" s="2" t="s">
        <v>22</v>
      </c>
      <c r="J47" s="2">
        <v>7</v>
      </c>
      <c r="K47" s="30" t="s">
        <v>628</v>
      </c>
      <c r="L47" s="2" t="s">
        <v>8</v>
      </c>
      <c r="M47" s="19">
        <v>612679</v>
      </c>
    </row>
    <row r="48" spans="1:13" x14ac:dyDescent="0.35">
      <c r="A48" s="2">
        <v>21265</v>
      </c>
      <c r="B48" s="16" t="s">
        <v>361</v>
      </c>
      <c r="C48" s="16" t="s">
        <v>360</v>
      </c>
      <c r="D48" s="16" t="s">
        <v>21</v>
      </c>
      <c r="E48" s="2">
        <v>19731012</v>
      </c>
      <c r="F48" s="2" t="s">
        <v>34</v>
      </c>
      <c r="G48" s="2" t="s">
        <v>17</v>
      </c>
      <c r="H48" s="2" t="s">
        <v>18</v>
      </c>
      <c r="I48" s="2" t="s">
        <v>22</v>
      </c>
      <c r="J48" s="2">
        <v>2</v>
      </c>
      <c r="K48" s="30" t="s">
        <v>23</v>
      </c>
      <c r="L48" s="2" t="s">
        <v>8</v>
      </c>
      <c r="M48" s="19">
        <v>1174160</v>
      </c>
    </row>
    <row r="49" spans="1:13" x14ac:dyDescent="0.35">
      <c r="A49" s="2">
        <v>21578</v>
      </c>
      <c r="B49" s="16" t="s">
        <v>19</v>
      </c>
      <c r="C49" s="16" t="s">
        <v>20</v>
      </c>
      <c r="D49" s="16" t="s">
        <v>21</v>
      </c>
      <c r="E49" s="2">
        <v>19740510</v>
      </c>
      <c r="F49" s="2" t="s">
        <v>3</v>
      </c>
      <c r="G49" s="2" t="s">
        <v>11</v>
      </c>
      <c r="H49" s="2" t="s">
        <v>12</v>
      </c>
      <c r="I49" s="2" t="s">
        <v>22</v>
      </c>
      <c r="J49" s="2">
        <v>2</v>
      </c>
      <c r="K49" s="30" t="s">
        <v>23</v>
      </c>
      <c r="L49" s="2" t="s">
        <v>8</v>
      </c>
      <c r="M49" s="19">
        <v>290664</v>
      </c>
    </row>
    <row r="50" spans="1:13" x14ac:dyDescent="0.35">
      <c r="A50" s="2">
        <v>22229</v>
      </c>
      <c r="B50" s="16" t="s">
        <v>9</v>
      </c>
      <c r="C50" s="16" t="s">
        <v>10</v>
      </c>
      <c r="D50" s="16" t="s">
        <v>2</v>
      </c>
      <c r="E50" s="2">
        <v>19760219</v>
      </c>
      <c r="F50" s="2" t="s">
        <v>3</v>
      </c>
      <c r="G50" s="2" t="s">
        <v>11</v>
      </c>
      <c r="H50" s="2" t="s">
        <v>12</v>
      </c>
      <c r="I50" s="2" t="s">
        <v>6</v>
      </c>
      <c r="J50" s="2">
        <v>1</v>
      </c>
      <c r="K50" s="30" t="s">
        <v>7</v>
      </c>
      <c r="L50" s="2" t="s">
        <v>8</v>
      </c>
      <c r="M50" s="19">
        <v>65062</v>
      </c>
    </row>
    <row r="51" spans="1:13" x14ac:dyDescent="0.35">
      <c r="A51" s="2">
        <v>22476</v>
      </c>
      <c r="B51" s="16" t="s">
        <v>477</v>
      </c>
      <c r="C51" s="16" t="s">
        <v>74</v>
      </c>
      <c r="D51" s="16" t="s">
        <v>71</v>
      </c>
      <c r="E51" s="2">
        <v>19770620</v>
      </c>
      <c r="F51" s="2" t="s">
        <v>3</v>
      </c>
      <c r="G51" s="2" t="s">
        <v>17</v>
      </c>
      <c r="H51" s="2" t="s">
        <v>18</v>
      </c>
      <c r="I51" s="2" t="s">
        <v>6</v>
      </c>
      <c r="J51" s="2">
        <v>1</v>
      </c>
      <c r="K51" s="30" t="s">
        <v>7</v>
      </c>
      <c r="L51" s="2" t="s">
        <v>72</v>
      </c>
      <c r="M51" s="19">
        <v>63510</v>
      </c>
    </row>
    <row r="52" spans="1:13" x14ac:dyDescent="0.35">
      <c r="A52" s="2">
        <v>22657</v>
      </c>
      <c r="B52" s="16" t="s">
        <v>156</v>
      </c>
      <c r="C52" s="16" t="s">
        <v>157</v>
      </c>
      <c r="D52" s="16" t="s">
        <v>140</v>
      </c>
      <c r="E52" s="2">
        <v>19780515</v>
      </c>
      <c r="F52" s="2" t="s">
        <v>3</v>
      </c>
      <c r="G52" s="2" t="s">
        <v>17</v>
      </c>
      <c r="H52" s="2" t="s">
        <v>18</v>
      </c>
      <c r="I52" s="2" t="s">
        <v>22</v>
      </c>
      <c r="J52" s="2">
        <v>2</v>
      </c>
      <c r="K52" s="30" t="s">
        <v>23</v>
      </c>
      <c r="L52" s="2" t="s">
        <v>104</v>
      </c>
      <c r="M52" s="19">
        <v>78351</v>
      </c>
    </row>
    <row r="53" spans="1:13" x14ac:dyDescent="0.35">
      <c r="A53" s="2">
        <v>22946</v>
      </c>
      <c r="B53" s="16" t="s">
        <v>352</v>
      </c>
      <c r="C53" s="16" t="s">
        <v>240</v>
      </c>
      <c r="D53" s="16" t="s">
        <v>231</v>
      </c>
      <c r="E53" s="2">
        <v>19790907</v>
      </c>
      <c r="F53" s="2" t="s">
        <v>34</v>
      </c>
      <c r="G53" s="2" t="s">
        <v>17</v>
      </c>
      <c r="H53" s="2" t="s">
        <v>18</v>
      </c>
      <c r="I53" s="2" t="s">
        <v>22</v>
      </c>
      <c r="J53" s="2">
        <v>7</v>
      </c>
      <c r="K53" s="30" t="s">
        <v>628</v>
      </c>
      <c r="L53" s="2" t="s">
        <v>180</v>
      </c>
      <c r="M53" s="19">
        <v>6740450</v>
      </c>
    </row>
    <row r="54" spans="1:13" x14ac:dyDescent="0.35">
      <c r="A54" s="2">
        <v>23086</v>
      </c>
      <c r="B54" s="16" t="s">
        <v>526</v>
      </c>
      <c r="C54" s="16" t="s">
        <v>337</v>
      </c>
      <c r="D54" s="16" t="s">
        <v>245</v>
      </c>
      <c r="E54" s="2">
        <v>19800212</v>
      </c>
      <c r="F54" s="2" t="s">
        <v>3</v>
      </c>
      <c r="G54" s="2" t="s">
        <v>11</v>
      </c>
      <c r="H54" s="2" t="s">
        <v>12</v>
      </c>
      <c r="I54" s="2" t="s">
        <v>29</v>
      </c>
      <c r="J54" s="2">
        <v>3</v>
      </c>
      <c r="K54" s="30" t="s">
        <v>30</v>
      </c>
      <c r="L54" s="2" t="s">
        <v>246</v>
      </c>
      <c r="M54" s="19">
        <v>153496</v>
      </c>
    </row>
    <row r="55" spans="1:13" x14ac:dyDescent="0.35">
      <c r="A55" s="2">
        <v>23242</v>
      </c>
      <c r="B55" s="16" t="s">
        <v>510</v>
      </c>
      <c r="C55" s="16" t="s">
        <v>281</v>
      </c>
      <c r="D55" s="16" t="s">
        <v>245</v>
      </c>
      <c r="E55" s="2">
        <v>19801016</v>
      </c>
      <c r="F55" s="2" t="s">
        <v>3</v>
      </c>
      <c r="G55" s="2" t="s">
        <v>17</v>
      </c>
      <c r="H55" s="2" t="s">
        <v>18</v>
      </c>
      <c r="I55" s="2" t="s">
        <v>29</v>
      </c>
      <c r="J55" s="2">
        <v>3</v>
      </c>
      <c r="K55" s="30" t="s">
        <v>30</v>
      </c>
      <c r="L55" s="2" t="s">
        <v>246</v>
      </c>
      <c r="M55" s="19">
        <v>102630</v>
      </c>
    </row>
    <row r="56" spans="1:13" x14ac:dyDescent="0.35">
      <c r="A56" s="2">
        <v>23301</v>
      </c>
      <c r="B56" s="16" t="s">
        <v>507</v>
      </c>
      <c r="C56" s="16" t="s">
        <v>257</v>
      </c>
      <c r="D56" s="16" t="s">
        <v>245</v>
      </c>
      <c r="E56" s="2">
        <v>19801230</v>
      </c>
      <c r="F56" s="2" t="s">
        <v>34</v>
      </c>
      <c r="G56" s="2" t="s">
        <v>17</v>
      </c>
      <c r="H56" s="2" t="s">
        <v>18</v>
      </c>
      <c r="I56" s="2" t="s">
        <v>29</v>
      </c>
      <c r="J56" s="2">
        <v>8</v>
      </c>
      <c r="K56" s="30" t="s">
        <v>629</v>
      </c>
      <c r="L56" s="2" t="s">
        <v>246</v>
      </c>
      <c r="M56" s="19">
        <v>2691384</v>
      </c>
    </row>
    <row r="57" spans="1:13" x14ac:dyDescent="0.35">
      <c r="A57" s="2">
        <v>23373</v>
      </c>
      <c r="B57" s="16" t="s">
        <v>214</v>
      </c>
      <c r="C57" s="16" t="s">
        <v>213</v>
      </c>
      <c r="D57" s="16" t="s">
        <v>206</v>
      </c>
      <c r="E57" s="2">
        <v>19810409</v>
      </c>
      <c r="F57" s="2" t="s">
        <v>3</v>
      </c>
      <c r="G57" s="2" t="s">
        <v>17</v>
      </c>
      <c r="H57" s="2" t="s">
        <v>18</v>
      </c>
      <c r="I57" s="2" t="s">
        <v>29</v>
      </c>
      <c r="J57" s="2">
        <v>3</v>
      </c>
      <c r="K57" s="30" t="s">
        <v>30</v>
      </c>
      <c r="L57" s="2" t="s">
        <v>180</v>
      </c>
      <c r="M57" s="19">
        <v>92741</v>
      </c>
    </row>
    <row r="58" spans="1:13" x14ac:dyDescent="0.35">
      <c r="A58" s="2">
        <v>23749</v>
      </c>
      <c r="B58" s="16" t="s">
        <v>282</v>
      </c>
      <c r="C58" s="16" t="s">
        <v>281</v>
      </c>
      <c r="D58" s="16" t="s">
        <v>245</v>
      </c>
      <c r="E58" s="2">
        <v>19820216</v>
      </c>
      <c r="F58" s="2" t="s">
        <v>3</v>
      </c>
      <c r="G58" s="2" t="s">
        <v>11</v>
      </c>
      <c r="H58" s="2" t="s">
        <v>12</v>
      </c>
      <c r="I58" s="2" t="s">
        <v>29</v>
      </c>
      <c r="J58" s="2">
        <v>3</v>
      </c>
      <c r="K58" s="30" t="s">
        <v>30</v>
      </c>
      <c r="L58" s="2" t="s">
        <v>246</v>
      </c>
      <c r="M58" s="19">
        <v>185934</v>
      </c>
    </row>
    <row r="59" spans="1:13" x14ac:dyDescent="0.35">
      <c r="A59" s="2">
        <v>23772</v>
      </c>
      <c r="B59" s="16" t="s">
        <v>152</v>
      </c>
      <c r="C59" s="16" t="s">
        <v>151</v>
      </c>
      <c r="D59" s="16" t="s">
        <v>140</v>
      </c>
      <c r="E59" s="2">
        <v>19820331</v>
      </c>
      <c r="F59" s="2" t="s">
        <v>34</v>
      </c>
      <c r="G59" s="2" t="s">
        <v>17</v>
      </c>
      <c r="H59" s="2" t="s">
        <v>18</v>
      </c>
      <c r="I59" s="2" t="s">
        <v>22</v>
      </c>
      <c r="J59" s="2">
        <v>2</v>
      </c>
      <c r="K59" s="30" t="s">
        <v>23</v>
      </c>
      <c r="L59" s="2" t="s">
        <v>104</v>
      </c>
      <c r="M59" s="19">
        <v>557221</v>
      </c>
    </row>
    <row r="60" spans="1:13" x14ac:dyDescent="0.35">
      <c r="A60" s="2">
        <v>23805</v>
      </c>
      <c r="B60" s="16" t="s">
        <v>386</v>
      </c>
      <c r="C60" s="16" t="s">
        <v>251</v>
      </c>
      <c r="D60" s="16" t="s">
        <v>245</v>
      </c>
      <c r="E60" s="2">
        <v>19820511</v>
      </c>
      <c r="F60" s="2" t="s">
        <v>3</v>
      </c>
      <c r="G60" s="2" t="s">
        <v>17</v>
      </c>
      <c r="H60" s="2" t="s">
        <v>18</v>
      </c>
      <c r="I60" s="2" t="s">
        <v>29</v>
      </c>
      <c r="J60" s="2">
        <v>3</v>
      </c>
      <c r="K60" s="30" t="s">
        <v>30</v>
      </c>
      <c r="L60" s="2" t="s">
        <v>246</v>
      </c>
      <c r="M60" s="19">
        <v>125879</v>
      </c>
    </row>
    <row r="61" spans="1:13" x14ac:dyDescent="0.35">
      <c r="A61" s="2">
        <v>23966</v>
      </c>
      <c r="B61" s="16" t="s">
        <v>322</v>
      </c>
      <c r="C61" s="16" t="s">
        <v>185</v>
      </c>
      <c r="D61" s="16" t="s">
        <v>186</v>
      </c>
      <c r="E61" s="2">
        <v>19820802</v>
      </c>
      <c r="F61" s="2" t="s">
        <v>3</v>
      </c>
      <c r="G61" s="2" t="s">
        <v>17</v>
      </c>
      <c r="H61" s="2" t="s">
        <v>18</v>
      </c>
      <c r="I61" s="2" t="s">
        <v>6</v>
      </c>
      <c r="J61" s="2">
        <v>1</v>
      </c>
      <c r="K61" s="30" t="s">
        <v>7</v>
      </c>
      <c r="L61" s="2" t="s">
        <v>180</v>
      </c>
      <c r="M61" s="19">
        <v>562798</v>
      </c>
    </row>
    <row r="62" spans="1:13" x14ac:dyDescent="0.35">
      <c r="A62" s="2">
        <v>23998</v>
      </c>
      <c r="B62" s="16" t="s">
        <v>528</v>
      </c>
      <c r="C62" s="16" t="s">
        <v>257</v>
      </c>
      <c r="D62" s="16" t="s">
        <v>245</v>
      </c>
      <c r="E62" s="2">
        <v>19820903</v>
      </c>
      <c r="F62" s="2" t="s">
        <v>3</v>
      </c>
      <c r="G62" s="2" t="s">
        <v>17</v>
      </c>
      <c r="H62" s="2" t="s">
        <v>18</v>
      </c>
      <c r="I62" s="2" t="s">
        <v>29</v>
      </c>
      <c r="J62" s="2">
        <v>8</v>
      </c>
      <c r="K62" s="30" t="s">
        <v>629</v>
      </c>
      <c r="L62" s="2" t="s">
        <v>246</v>
      </c>
      <c r="M62" s="19">
        <v>798989</v>
      </c>
    </row>
    <row r="63" spans="1:13" x14ac:dyDescent="0.35">
      <c r="A63" s="2">
        <v>24015</v>
      </c>
      <c r="B63" s="16" t="s">
        <v>189</v>
      </c>
      <c r="C63" s="16" t="s">
        <v>190</v>
      </c>
      <c r="D63" s="16" t="s">
        <v>191</v>
      </c>
      <c r="E63" s="2">
        <v>19820913</v>
      </c>
      <c r="F63" s="2" t="s">
        <v>3</v>
      </c>
      <c r="G63" s="2" t="s">
        <v>17</v>
      </c>
      <c r="H63" s="2" t="s">
        <v>18</v>
      </c>
      <c r="I63" s="2" t="s">
        <v>6</v>
      </c>
      <c r="J63" s="2">
        <v>6</v>
      </c>
      <c r="K63" s="30" t="s">
        <v>627</v>
      </c>
      <c r="L63" s="2" t="s">
        <v>180</v>
      </c>
      <c r="M63" s="19">
        <v>240428</v>
      </c>
    </row>
    <row r="64" spans="1:13" x14ac:dyDescent="0.35">
      <c r="A64" s="2">
        <v>24080</v>
      </c>
      <c r="B64" s="16" t="s">
        <v>243</v>
      </c>
      <c r="C64" s="16" t="s">
        <v>390</v>
      </c>
      <c r="D64" s="16" t="s">
        <v>245</v>
      </c>
      <c r="E64" s="2">
        <v>19821101</v>
      </c>
      <c r="F64" s="2" t="s">
        <v>3</v>
      </c>
      <c r="G64" s="2" t="s">
        <v>11</v>
      </c>
      <c r="H64" s="2" t="s">
        <v>12</v>
      </c>
      <c r="I64" s="2" t="s">
        <v>11</v>
      </c>
      <c r="J64" s="2">
        <v>4</v>
      </c>
      <c r="K64" s="30" t="s">
        <v>58</v>
      </c>
      <c r="L64" s="2" t="s">
        <v>246</v>
      </c>
      <c r="M64" s="19">
        <v>131298</v>
      </c>
    </row>
    <row r="65" spans="1:13" x14ac:dyDescent="0.35">
      <c r="A65" s="2">
        <v>24156</v>
      </c>
      <c r="B65" s="16" t="s">
        <v>364</v>
      </c>
      <c r="C65" s="16" t="s">
        <v>20</v>
      </c>
      <c r="D65" s="16" t="s">
        <v>21</v>
      </c>
      <c r="E65" s="2">
        <v>19821209</v>
      </c>
      <c r="F65" s="2" t="s">
        <v>3</v>
      </c>
      <c r="G65" s="2" t="s">
        <v>17</v>
      </c>
      <c r="H65" s="2" t="s">
        <v>18</v>
      </c>
      <c r="I65" s="2" t="s">
        <v>22</v>
      </c>
      <c r="J65" s="2">
        <v>2</v>
      </c>
      <c r="K65" s="30" t="s">
        <v>23</v>
      </c>
      <c r="L65" s="2" t="s">
        <v>8</v>
      </c>
      <c r="M65" s="19">
        <v>3249730</v>
      </c>
    </row>
    <row r="66" spans="1:13" x14ac:dyDescent="0.35">
      <c r="A66" s="2">
        <v>24170</v>
      </c>
      <c r="B66" s="16" t="s">
        <v>494</v>
      </c>
      <c r="C66" s="16" t="s">
        <v>257</v>
      </c>
      <c r="D66" s="16" t="s">
        <v>245</v>
      </c>
      <c r="E66" s="2">
        <v>19821215</v>
      </c>
      <c r="F66" s="2" t="s">
        <v>34</v>
      </c>
      <c r="G66" s="2" t="s">
        <v>25</v>
      </c>
      <c r="H66" s="2" t="s">
        <v>26</v>
      </c>
      <c r="I66" s="2" t="s">
        <v>29</v>
      </c>
      <c r="J66" s="2">
        <v>8</v>
      </c>
      <c r="K66" s="30" t="s">
        <v>629</v>
      </c>
      <c r="L66" s="2" t="s">
        <v>246</v>
      </c>
      <c r="M66" s="19">
        <v>2739569</v>
      </c>
    </row>
    <row r="67" spans="1:13" x14ac:dyDescent="0.35">
      <c r="A67" s="2">
        <v>24211</v>
      </c>
      <c r="B67" s="16" t="s">
        <v>513</v>
      </c>
      <c r="C67" s="16" t="s">
        <v>514</v>
      </c>
      <c r="D67" s="16" t="s">
        <v>245</v>
      </c>
      <c r="E67" s="2">
        <v>19821220</v>
      </c>
      <c r="F67" s="2" t="s">
        <v>3</v>
      </c>
      <c r="G67" s="2" t="s">
        <v>11</v>
      </c>
      <c r="H67" s="2" t="s">
        <v>12</v>
      </c>
      <c r="I67" s="2" t="s">
        <v>29</v>
      </c>
      <c r="J67" s="2">
        <v>3</v>
      </c>
      <c r="K67" s="30" t="s">
        <v>30</v>
      </c>
      <c r="L67" s="2" t="s">
        <v>246</v>
      </c>
      <c r="M67" s="19">
        <v>49298</v>
      </c>
    </row>
    <row r="68" spans="1:13" x14ac:dyDescent="0.35">
      <c r="A68" s="2">
        <v>24347</v>
      </c>
      <c r="B68" s="16" t="s">
        <v>319</v>
      </c>
      <c r="C68" s="16" t="s">
        <v>320</v>
      </c>
      <c r="D68" s="16" t="s">
        <v>140</v>
      </c>
      <c r="E68" s="2">
        <v>19830124</v>
      </c>
      <c r="F68" s="2" t="s">
        <v>3</v>
      </c>
      <c r="G68" s="2" t="s">
        <v>11</v>
      </c>
      <c r="H68" s="2" t="s">
        <v>12</v>
      </c>
      <c r="I68" s="2" t="s">
        <v>22</v>
      </c>
      <c r="J68" s="2">
        <v>2</v>
      </c>
      <c r="K68" s="30" t="s">
        <v>23</v>
      </c>
      <c r="L68" s="2" t="s">
        <v>104</v>
      </c>
      <c r="M68" s="19">
        <v>2174674</v>
      </c>
    </row>
    <row r="69" spans="1:13" x14ac:dyDescent="0.35">
      <c r="A69" s="2">
        <v>24823</v>
      </c>
      <c r="B69" s="16" t="s">
        <v>365</v>
      </c>
      <c r="C69" s="16" t="s">
        <v>20</v>
      </c>
      <c r="D69" s="16" t="s">
        <v>21</v>
      </c>
      <c r="E69" s="2">
        <v>19831130</v>
      </c>
      <c r="F69" s="2" t="s">
        <v>3</v>
      </c>
      <c r="G69" s="2" t="s">
        <v>17</v>
      </c>
      <c r="H69" s="2" t="s">
        <v>18</v>
      </c>
      <c r="I69" s="2" t="s">
        <v>22</v>
      </c>
      <c r="J69" s="2">
        <v>7</v>
      </c>
      <c r="K69" s="30" t="s">
        <v>628</v>
      </c>
      <c r="L69" s="2" t="s">
        <v>8</v>
      </c>
      <c r="M69" s="19">
        <v>358673</v>
      </c>
    </row>
    <row r="70" spans="1:13" x14ac:dyDescent="0.35">
      <c r="A70" s="2">
        <v>24961</v>
      </c>
      <c r="B70" s="16" t="s">
        <v>138</v>
      </c>
      <c r="C70" s="16" t="s">
        <v>160</v>
      </c>
      <c r="D70" s="16" t="s">
        <v>140</v>
      </c>
      <c r="E70" s="2">
        <v>19840206</v>
      </c>
      <c r="F70" s="2" t="s">
        <v>34</v>
      </c>
      <c r="G70" s="2" t="s">
        <v>17</v>
      </c>
      <c r="H70" s="2" t="s">
        <v>18</v>
      </c>
      <c r="I70" s="2" t="s">
        <v>22</v>
      </c>
      <c r="J70" s="2">
        <v>2</v>
      </c>
      <c r="K70" s="30" t="s">
        <v>23</v>
      </c>
      <c r="L70" s="2" t="s">
        <v>104</v>
      </c>
      <c r="M70" s="19">
        <v>504928</v>
      </c>
    </row>
    <row r="71" spans="1:13" x14ac:dyDescent="0.35">
      <c r="A71" s="2">
        <v>25158</v>
      </c>
      <c r="B71" s="16" t="s">
        <v>299</v>
      </c>
      <c r="C71" s="16" t="s">
        <v>296</v>
      </c>
      <c r="D71" s="16" t="s">
        <v>297</v>
      </c>
      <c r="E71" s="2">
        <v>19520514</v>
      </c>
      <c r="F71" s="2" t="s">
        <v>34</v>
      </c>
      <c r="G71" s="2" t="s">
        <v>17</v>
      </c>
      <c r="H71" s="2" t="s">
        <v>18</v>
      </c>
      <c r="I71" s="2" t="s">
        <v>29</v>
      </c>
      <c r="J71" s="2">
        <v>3</v>
      </c>
      <c r="K71" s="30" t="s">
        <v>30</v>
      </c>
      <c r="L71" s="2" t="s">
        <v>246</v>
      </c>
      <c r="M71" s="19">
        <v>488135</v>
      </c>
    </row>
    <row r="72" spans="1:13" x14ac:dyDescent="0.35">
      <c r="A72" s="2">
        <v>25330</v>
      </c>
      <c r="B72" s="16" t="s">
        <v>141</v>
      </c>
      <c r="C72" s="16" t="s">
        <v>142</v>
      </c>
      <c r="D72" s="16" t="s">
        <v>140</v>
      </c>
      <c r="E72" s="2">
        <v>19840820</v>
      </c>
      <c r="F72" s="2" t="s">
        <v>34</v>
      </c>
      <c r="G72" s="2" t="s">
        <v>17</v>
      </c>
      <c r="H72" s="2" t="s">
        <v>18</v>
      </c>
      <c r="I72" s="2" t="s">
        <v>29</v>
      </c>
      <c r="J72" s="2">
        <v>3</v>
      </c>
      <c r="K72" s="30" t="s">
        <v>30</v>
      </c>
      <c r="L72" s="2" t="s">
        <v>104</v>
      </c>
      <c r="M72" s="19">
        <v>2354288</v>
      </c>
    </row>
    <row r="73" spans="1:13" x14ac:dyDescent="0.35">
      <c r="A73" s="2">
        <v>25679</v>
      </c>
      <c r="B73" s="16" t="s">
        <v>138</v>
      </c>
      <c r="C73" s="16" t="s">
        <v>139</v>
      </c>
      <c r="D73" s="16" t="s">
        <v>140</v>
      </c>
      <c r="E73" s="2">
        <v>19841009</v>
      </c>
      <c r="F73" s="2" t="s">
        <v>34</v>
      </c>
      <c r="G73" s="2" t="s">
        <v>17</v>
      </c>
      <c r="H73" s="2" t="s">
        <v>18</v>
      </c>
      <c r="I73" s="2" t="s">
        <v>22</v>
      </c>
      <c r="J73" s="2">
        <v>2</v>
      </c>
      <c r="K73" s="30" t="s">
        <v>23</v>
      </c>
      <c r="L73" s="2" t="s">
        <v>104</v>
      </c>
      <c r="M73" s="19">
        <v>952789</v>
      </c>
    </row>
    <row r="74" spans="1:13" x14ac:dyDescent="0.35">
      <c r="A74" s="2">
        <v>25738</v>
      </c>
      <c r="B74" s="16" t="s">
        <v>128</v>
      </c>
      <c r="C74" s="16" t="s">
        <v>129</v>
      </c>
      <c r="D74" s="16" t="s">
        <v>119</v>
      </c>
      <c r="E74" s="2">
        <v>19841029</v>
      </c>
      <c r="F74" s="2" t="s">
        <v>3</v>
      </c>
      <c r="G74" s="2" t="s">
        <v>11</v>
      </c>
      <c r="H74" s="2" t="s">
        <v>12</v>
      </c>
      <c r="I74" s="2" t="s">
        <v>11</v>
      </c>
      <c r="J74" s="2">
        <v>4</v>
      </c>
      <c r="K74" s="30" t="s">
        <v>58</v>
      </c>
      <c r="L74" s="2" t="s">
        <v>104</v>
      </c>
      <c r="M74" s="19">
        <v>215689</v>
      </c>
    </row>
    <row r="75" spans="1:13" x14ac:dyDescent="0.35">
      <c r="A75" s="2">
        <v>25745</v>
      </c>
      <c r="B75" s="16" t="s">
        <v>482</v>
      </c>
      <c r="C75" s="16" t="s">
        <v>211</v>
      </c>
      <c r="D75" s="16" t="s">
        <v>206</v>
      </c>
      <c r="E75" s="2">
        <v>19841109</v>
      </c>
      <c r="F75" s="2" t="s">
        <v>3</v>
      </c>
      <c r="G75" s="2" t="s">
        <v>11</v>
      </c>
      <c r="H75" s="2" t="s">
        <v>12</v>
      </c>
      <c r="I75" s="2" t="s">
        <v>29</v>
      </c>
      <c r="J75" s="2">
        <v>3</v>
      </c>
      <c r="K75" s="30" t="s">
        <v>30</v>
      </c>
      <c r="L75" s="2" t="s">
        <v>180</v>
      </c>
      <c r="M75" s="19">
        <v>437403</v>
      </c>
    </row>
    <row r="76" spans="1:13" x14ac:dyDescent="0.35">
      <c r="A76" s="2">
        <v>25749</v>
      </c>
      <c r="B76" s="16" t="s">
        <v>215</v>
      </c>
      <c r="C76" s="16" t="s">
        <v>213</v>
      </c>
      <c r="D76" s="16" t="s">
        <v>206</v>
      </c>
      <c r="E76" s="2">
        <v>19841126</v>
      </c>
      <c r="F76" s="2" t="s">
        <v>3</v>
      </c>
      <c r="G76" s="2" t="s">
        <v>11</v>
      </c>
      <c r="H76" s="2" t="s">
        <v>12</v>
      </c>
      <c r="I76" s="2" t="s">
        <v>29</v>
      </c>
      <c r="J76" s="2">
        <v>3</v>
      </c>
      <c r="K76" s="30" t="s">
        <v>30</v>
      </c>
      <c r="L76" s="2" t="s">
        <v>180</v>
      </c>
      <c r="M76" s="19">
        <v>187145</v>
      </c>
    </row>
    <row r="77" spans="1:13" x14ac:dyDescent="0.35">
      <c r="A77" s="2">
        <v>25869</v>
      </c>
      <c r="B77" s="16" t="s">
        <v>270</v>
      </c>
      <c r="C77" s="16" t="s">
        <v>271</v>
      </c>
      <c r="D77" s="16" t="s">
        <v>245</v>
      </c>
      <c r="E77" s="2">
        <v>19830901</v>
      </c>
      <c r="F77" s="2" t="s">
        <v>3</v>
      </c>
      <c r="G77" s="2" t="s">
        <v>17</v>
      </c>
      <c r="H77" s="2" t="s">
        <v>18</v>
      </c>
      <c r="I77" s="2" t="s">
        <v>29</v>
      </c>
      <c r="J77" s="2">
        <v>3</v>
      </c>
      <c r="K77" s="30" t="s">
        <v>30</v>
      </c>
      <c r="L77" s="2" t="s">
        <v>246</v>
      </c>
      <c r="M77" s="19">
        <v>137982</v>
      </c>
    </row>
    <row r="78" spans="1:13" x14ac:dyDescent="0.35">
      <c r="A78" s="2">
        <v>26223</v>
      </c>
      <c r="B78" s="16" t="s">
        <v>408</v>
      </c>
      <c r="C78" s="16" t="s">
        <v>144</v>
      </c>
      <c r="D78" s="16" t="s">
        <v>140</v>
      </c>
      <c r="E78" s="2">
        <v>19850503</v>
      </c>
      <c r="F78" s="2" t="s">
        <v>3</v>
      </c>
      <c r="G78" s="2" t="s">
        <v>11</v>
      </c>
      <c r="H78" s="2" t="s">
        <v>12</v>
      </c>
      <c r="I78" s="2" t="s">
        <v>29</v>
      </c>
      <c r="J78" s="2">
        <v>3</v>
      </c>
      <c r="K78" s="30" t="s">
        <v>30</v>
      </c>
      <c r="L78" s="2" t="s">
        <v>104</v>
      </c>
      <c r="M78" s="19">
        <v>517463</v>
      </c>
    </row>
    <row r="79" spans="1:13" x14ac:dyDescent="0.35">
      <c r="A79" s="2">
        <v>26351</v>
      </c>
      <c r="B79" s="16" t="s">
        <v>146</v>
      </c>
      <c r="C79" s="16" t="s">
        <v>144</v>
      </c>
      <c r="D79" s="16" t="s">
        <v>140</v>
      </c>
      <c r="E79" s="2">
        <v>19850801</v>
      </c>
      <c r="F79" s="2" t="s">
        <v>3</v>
      </c>
      <c r="G79" s="2" t="s">
        <v>11</v>
      </c>
      <c r="H79" s="2" t="s">
        <v>12</v>
      </c>
      <c r="I79" s="2" t="s">
        <v>6</v>
      </c>
      <c r="J79" s="2">
        <v>1</v>
      </c>
      <c r="K79" s="30" t="s">
        <v>7</v>
      </c>
      <c r="L79" s="2" t="s">
        <v>104</v>
      </c>
      <c r="M79" s="19">
        <v>71515</v>
      </c>
    </row>
    <row r="80" spans="1:13" x14ac:dyDescent="0.35">
      <c r="A80" s="2">
        <v>26363</v>
      </c>
      <c r="B80" s="16" t="s">
        <v>260</v>
      </c>
      <c r="C80" s="16" t="s">
        <v>487</v>
      </c>
      <c r="D80" s="16" t="s">
        <v>245</v>
      </c>
      <c r="E80" s="2">
        <v>19761001</v>
      </c>
      <c r="F80" s="2" t="s">
        <v>34</v>
      </c>
      <c r="G80" s="2" t="s">
        <v>17</v>
      </c>
      <c r="H80" s="2" t="s">
        <v>18</v>
      </c>
      <c r="I80" s="2" t="s">
        <v>22</v>
      </c>
      <c r="J80" s="2">
        <v>2</v>
      </c>
      <c r="K80" s="30" t="s">
        <v>23</v>
      </c>
      <c r="L80" s="2" t="s">
        <v>246</v>
      </c>
      <c r="M80" s="19">
        <v>312822</v>
      </c>
    </row>
    <row r="81" spans="1:13" x14ac:dyDescent="0.35">
      <c r="A81" s="2">
        <v>26610</v>
      </c>
      <c r="B81" s="16" t="s">
        <v>529</v>
      </c>
      <c r="C81" s="16" t="s">
        <v>257</v>
      </c>
      <c r="D81" s="16" t="s">
        <v>245</v>
      </c>
      <c r="E81" s="2">
        <v>19860318</v>
      </c>
      <c r="F81" s="2" t="s">
        <v>34</v>
      </c>
      <c r="G81" s="2" t="s">
        <v>17</v>
      </c>
      <c r="H81" s="2" t="s">
        <v>18</v>
      </c>
      <c r="I81" s="2" t="s">
        <v>29</v>
      </c>
      <c r="J81" s="2">
        <v>3</v>
      </c>
      <c r="K81" s="30" t="s">
        <v>30</v>
      </c>
      <c r="L81" s="2" t="s">
        <v>246</v>
      </c>
      <c r="M81" s="19">
        <v>5163472</v>
      </c>
    </row>
    <row r="82" spans="1:13" x14ac:dyDescent="0.35">
      <c r="A82" s="2">
        <v>26725</v>
      </c>
      <c r="B82" s="16" t="s">
        <v>229</v>
      </c>
      <c r="C82" s="16" t="s">
        <v>360</v>
      </c>
      <c r="D82" s="16" t="s">
        <v>21</v>
      </c>
      <c r="E82" s="2">
        <v>19860724</v>
      </c>
      <c r="F82" s="2" t="s">
        <v>3</v>
      </c>
      <c r="G82" s="2" t="s">
        <v>17</v>
      </c>
      <c r="H82" s="2" t="s">
        <v>18</v>
      </c>
      <c r="I82" s="2" t="s">
        <v>22</v>
      </c>
      <c r="J82" s="2">
        <v>7</v>
      </c>
      <c r="K82" s="30" t="s">
        <v>628</v>
      </c>
      <c r="L82" s="2" t="s">
        <v>8</v>
      </c>
      <c r="M82" s="19">
        <v>74688</v>
      </c>
    </row>
    <row r="83" spans="1:13" x14ac:dyDescent="0.35">
      <c r="A83" s="2">
        <v>26727</v>
      </c>
      <c r="B83" s="16" t="s">
        <v>409</v>
      </c>
      <c r="C83" s="16" t="s">
        <v>410</v>
      </c>
      <c r="D83" s="16" t="s">
        <v>140</v>
      </c>
      <c r="E83" s="2">
        <v>19860708</v>
      </c>
      <c r="F83" s="2" t="s">
        <v>3</v>
      </c>
      <c r="G83" s="2" t="s">
        <v>17</v>
      </c>
      <c r="H83" s="2" t="s">
        <v>18</v>
      </c>
      <c r="I83" s="2" t="s">
        <v>22</v>
      </c>
      <c r="J83" s="2">
        <v>2</v>
      </c>
      <c r="K83" s="30" t="s">
        <v>23</v>
      </c>
      <c r="L83" s="2" t="s">
        <v>104</v>
      </c>
      <c r="M83" s="19">
        <v>76652</v>
      </c>
    </row>
    <row r="84" spans="1:13" x14ac:dyDescent="0.35">
      <c r="A84" s="2">
        <v>26790</v>
      </c>
      <c r="B84" s="16" t="s">
        <v>411</v>
      </c>
      <c r="C84" s="16" t="s">
        <v>335</v>
      </c>
      <c r="D84" s="16" t="s">
        <v>199</v>
      </c>
      <c r="E84" s="2">
        <v>19860916</v>
      </c>
      <c r="F84" s="2" t="s">
        <v>3</v>
      </c>
      <c r="G84" s="2" t="s">
        <v>11</v>
      </c>
      <c r="H84" s="2" t="s">
        <v>12</v>
      </c>
      <c r="I84" s="2" t="s">
        <v>29</v>
      </c>
      <c r="J84" s="2">
        <v>3</v>
      </c>
      <c r="K84" s="30" t="s">
        <v>30</v>
      </c>
      <c r="L84" s="2" t="s">
        <v>180</v>
      </c>
      <c r="M84" s="19">
        <v>357273</v>
      </c>
    </row>
    <row r="85" spans="1:13" x14ac:dyDescent="0.35">
      <c r="A85" s="2">
        <v>26856</v>
      </c>
      <c r="B85" s="16" t="s">
        <v>153</v>
      </c>
      <c r="C85" s="16" t="s">
        <v>151</v>
      </c>
      <c r="D85" s="16" t="s">
        <v>140</v>
      </c>
      <c r="E85" s="2">
        <v>19861210</v>
      </c>
      <c r="F85" s="2" t="s">
        <v>3</v>
      </c>
      <c r="G85" s="2" t="s">
        <v>17</v>
      </c>
      <c r="H85" s="2" t="s">
        <v>18</v>
      </c>
      <c r="I85" s="2" t="s">
        <v>22</v>
      </c>
      <c r="J85" s="2">
        <v>2</v>
      </c>
      <c r="K85" s="30" t="s">
        <v>23</v>
      </c>
      <c r="L85" s="2" t="s">
        <v>104</v>
      </c>
      <c r="M85" s="19">
        <v>869564</v>
      </c>
    </row>
    <row r="86" spans="1:13" x14ac:dyDescent="0.35">
      <c r="A86" s="2">
        <v>26937</v>
      </c>
      <c r="B86" s="16" t="s">
        <v>147</v>
      </c>
      <c r="C86" s="16" t="s">
        <v>144</v>
      </c>
      <c r="D86" s="16" t="s">
        <v>140</v>
      </c>
      <c r="E86" s="2">
        <v>19870415</v>
      </c>
      <c r="F86" s="2" t="s">
        <v>34</v>
      </c>
      <c r="G86" s="2" t="s">
        <v>11</v>
      </c>
      <c r="H86" s="2" t="s">
        <v>12</v>
      </c>
      <c r="I86" s="2" t="s">
        <v>29</v>
      </c>
      <c r="J86" s="2">
        <v>3</v>
      </c>
      <c r="K86" s="30" t="s">
        <v>30</v>
      </c>
      <c r="L86" s="2" t="s">
        <v>104</v>
      </c>
      <c r="M86" s="19">
        <v>1103089</v>
      </c>
    </row>
    <row r="87" spans="1:13" x14ac:dyDescent="0.35">
      <c r="A87" s="2">
        <v>27026</v>
      </c>
      <c r="B87" s="16" t="s">
        <v>301</v>
      </c>
      <c r="C87" s="16" t="s">
        <v>102</v>
      </c>
      <c r="D87" s="16" t="s">
        <v>103</v>
      </c>
      <c r="E87" s="2">
        <v>19870727</v>
      </c>
      <c r="F87" s="2" t="s">
        <v>3</v>
      </c>
      <c r="G87" s="2" t="s">
        <v>11</v>
      </c>
      <c r="H87" s="2" t="s">
        <v>12</v>
      </c>
      <c r="I87" s="2" t="s">
        <v>11</v>
      </c>
      <c r="J87" s="2">
        <v>4</v>
      </c>
      <c r="K87" s="30" t="s">
        <v>58</v>
      </c>
      <c r="L87" s="2" t="s">
        <v>104</v>
      </c>
      <c r="M87" s="19">
        <v>69574</v>
      </c>
    </row>
    <row r="88" spans="1:13" x14ac:dyDescent="0.35">
      <c r="A88" s="2">
        <v>27074</v>
      </c>
      <c r="B88" s="16" t="s">
        <v>149</v>
      </c>
      <c r="C88" s="16" t="s">
        <v>407</v>
      </c>
      <c r="D88" s="16" t="s">
        <v>140</v>
      </c>
      <c r="E88" s="2">
        <v>19871019</v>
      </c>
      <c r="F88" s="2" t="s">
        <v>3</v>
      </c>
      <c r="G88" s="2" t="s">
        <v>17</v>
      </c>
      <c r="H88" s="2" t="s">
        <v>18</v>
      </c>
      <c r="I88" s="2" t="s">
        <v>29</v>
      </c>
      <c r="J88" s="2">
        <v>3</v>
      </c>
      <c r="K88" s="30" t="s">
        <v>30</v>
      </c>
      <c r="L88" s="2" t="s">
        <v>104</v>
      </c>
      <c r="M88" s="19">
        <v>544326</v>
      </c>
    </row>
    <row r="89" spans="1:13" x14ac:dyDescent="0.35">
      <c r="A89" s="2">
        <v>27267</v>
      </c>
      <c r="B89" s="16" t="s">
        <v>210</v>
      </c>
      <c r="C89" s="16" t="s">
        <v>211</v>
      </c>
      <c r="D89" s="16" t="s">
        <v>206</v>
      </c>
      <c r="E89" s="2">
        <v>19880620</v>
      </c>
      <c r="F89" s="2" t="s">
        <v>3</v>
      </c>
      <c r="G89" s="2" t="s">
        <v>17</v>
      </c>
      <c r="H89" s="2" t="s">
        <v>18</v>
      </c>
      <c r="I89" s="2" t="s">
        <v>29</v>
      </c>
      <c r="J89" s="2">
        <v>3</v>
      </c>
      <c r="K89" s="30" t="s">
        <v>30</v>
      </c>
      <c r="L89" s="2" t="s">
        <v>180</v>
      </c>
      <c r="M89" s="19">
        <v>268299</v>
      </c>
    </row>
    <row r="90" spans="1:13" x14ac:dyDescent="0.35">
      <c r="A90" s="2">
        <v>27447</v>
      </c>
      <c r="B90" s="16" t="s">
        <v>79</v>
      </c>
      <c r="C90" s="16" t="s">
        <v>74</v>
      </c>
      <c r="D90" s="16" t="s">
        <v>71</v>
      </c>
      <c r="E90" s="2">
        <v>19890208</v>
      </c>
      <c r="F90" s="2" t="s">
        <v>3</v>
      </c>
      <c r="G90" s="2" t="s">
        <v>17</v>
      </c>
      <c r="H90" s="2" t="s">
        <v>18</v>
      </c>
      <c r="I90" s="2" t="s">
        <v>29</v>
      </c>
      <c r="J90" s="2">
        <v>3</v>
      </c>
      <c r="K90" s="30" t="s">
        <v>30</v>
      </c>
      <c r="L90" s="2" t="s">
        <v>72</v>
      </c>
      <c r="M90" s="19">
        <v>465564</v>
      </c>
    </row>
    <row r="91" spans="1:13" x14ac:dyDescent="0.35">
      <c r="A91" s="2">
        <v>27986</v>
      </c>
      <c r="B91" s="16" t="s">
        <v>518</v>
      </c>
      <c r="C91" s="16" t="s">
        <v>74</v>
      </c>
      <c r="D91" s="16" t="s">
        <v>71</v>
      </c>
      <c r="E91" s="2">
        <v>19230101</v>
      </c>
      <c r="F91" s="2" t="s">
        <v>3</v>
      </c>
      <c r="G91" s="2" t="s">
        <v>14</v>
      </c>
      <c r="H91" s="2" t="s">
        <v>12</v>
      </c>
      <c r="I91" s="2" t="s">
        <v>22</v>
      </c>
      <c r="J91" s="2">
        <v>2</v>
      </c>
      <c r="K91" s="30" t="s">
        <v>23</v>
      </c>
      <c r="L91" s="2" t="s">
        <v>72</v>
      </c>
      <c r="M91" s="19">
        <v>198243</v>
      </c>
    </row>
    <row r="92" spans="1:13" x14ac:dyDescent="0.35">
      <c r="A92" s="2">
        <v>28480</v>
      </c>
      <c r="B92" s="16" t="s">
        <v>100</v>
      </c>
      <c r="C92" s="16" t="s">
        <v>99</v>
      </c>
      <c r="D92" s="16" t="s">
        <v>97</v>
      </c>
      <c r="E92" s="2">
        <v>19240101</v>
      </c>
      <c r="F92" s="2" t="s">
        <v>3</v>
      </c>
      <c r="G92" s="2" t="s">
        <v>4</v>
      </c>
      <c r="H92" s="2" t="s">
        <v>18</v>
      </c>
      <c r="I92" s="2" t="s">
        <v>6</v>
      </c>
      <c r="J92" s="2">
        <v>1</v>
      </c>
      <c r="K92" s="30" t="s">
        <v>7</v>
      </c>
      <c r="L92" s="2" t="s">
        <v>72</v>
      </c>
      <c r="M92" s="19">
        <v>23198</v>
      </c>
    </row>
    <row r="93" spans="1:13" x14ac:dyDescent="0.35">
      <c r="A93" s="2">
        <v>29399</v>
      </c>
      <c r="B93" s="16" t="s">
        <v>81</v>
      </c>
      <c r="C93" s="16" t="s">
        <v>74</v>
      </c>
      <c r="D93" s="16" t="s">
        <v>71</v>
      </c>
      <c r="E93" s="2">
        <v>19340101</v>
      </c>
      <c r="F93" s="2" t="s">
        <v>3</v>
      </c>
      <c r="G93" s="2" t="s">
        <v>14</v>
      </c>
      <c r="H93" s="2" t="s">
        <v>12</v>
      </c>
      <c r="I93" s="2" t="s">
        <v>6</v>
      </c>
      <c r="J93" s="2">
        <v>1</v>
      </c>
      <c r="K93" s="30" t="s">
        <v>7</v>
      </c>
      <c r="L93" s="2" t="s">
        <v>72</v>
      </c>
      <c r="M93" s="19">
        <v>147771</v>
      </c>
    </row>
    <row r="94" spans="1:13" x14ac:dyDescent="0.35">
      <c r="A94" s="2">
        <v>30306</v>
      </c>
      <c r="B94" s="16" t="s">
        <v>508</v>
      </c>
      <c r="C94" s="16" t="s">
        <v>257</v>
      </c>
      <c r="D94" s="16" t="s">
        <v>245</v>
      </c>
      <c r="E94" s="2">
        <v>19470226</v>
      </c>
      <c r="F94" s="2" t="s">
        <v>3</v>
      </c>
      <c r="G94" s="2" t="s">
        <v>14</v>
      </c>
      <c r="H94" s="2" t="s">
        <v>12</v>
      </c>
      <c r="I94" s="2" t="s">
        <v>6</v>
      </c>
      <c r="J94" s="2">
        <v>1</v>
      </c>
      <c r="K94" s="30" t="s">
        <v>7</v>
      </c>
      <c r="L94" s="2" t="s">
        <v>246</v>
      </c>
      <c r="M94" s="19">
        <v>414303</v>
      </c>
    </row>
    <row r="95" spans="1:13" x14ac:dyDescent="0.35">
      <c r="A95" s="2">
        <v>30387</v>
      </c>
      <c r="B95" s="16" t="s">
        <v>241</v>
      </c>
      <c r="C95" s="16" t="s">
        <v>242</v>
      </c>
      <c r="D95" s="16" t="s">
        <v>231</v>
      </c>
      <c r="E95" s="2">
        <v>19490117</v>
      </c>
      <c r="F95" s="2" t="s">
        <v>34</v>
      </c>
      <c r="G95" s="2" t="s">
        <v>17</v>
      </c>
      <c r="H95" s="2" t="s">
        <v>18</v>
      </c>
      <c r="I95" s="2" t="s">
        <v>22</v>
      </c>
      <c r="J95" s="2">
        <v>7</v>
      </c>
      <c r="K95" s="30" t="s">
        <v>628</v>
      </c>
      <c r="L95" s="2" t="s">
        <v>180</v>
      </c>
      <c r="M95" s="19">
        <v>13111660</v>
      </c>
    </row>
    <row r="96" spans="1:13" x14ac:dyDescent="0.35">
      <c r="A96" s="2">
        <v>30394</v>
      </c>
      <c r="B96" s="16" t="s">
        <v>217</v>
      </c>
      <c r="C96" s="16" t="s">
        <v>213</v>
      </c>
      <c r="D96" s="16" t="s">
        <v>206</v>
      </c>
      <c r="E96" s="2">
        <v>19480101</v>
      </c>
      <c r="F96" s="2" t="s">
        <v>3</v>
      </c>
      <c r="G96" s="2" t="s">
        <v>14</v>
      </c>
      <c r="H96" s="2" t="s">
        <v>12</v>
      </c>
      <c r="I96" s="2" t="s">
        <v>6</v>
      </c>
      <c r="J96" s="2">
        <v>6</v>
      </c>
      <c r="K96" s="30" t="s">
        <v>627</v>
      </c>
      <c r="L96" s="2" t="s">
        <v>180</v>
      </c>
      <c r="M96" s="19">
        <v>670357</v>
      </c>
    </row>
    <row r="97" spans="1:13" x14ac:dyDescent="0.35">
      <c r="A97" s="2">
        <v>30692</v>
      </c>
      <c r="B97" s="16" t="s">
        <v>293</v>
      </c>
      <c r="C97" s="16" t="s">
        <v>291</v>
      </c>
      <c r="D97" s="16" t="s">
        <v>292</v>
      </c>
      <c r="E97" s="2">
        <v>19530101</v>
      </c>
      <c r="F97" s="2" t="s">
        <v>3</v>
      </c>
      <c r="G97" s="2" t="s">
        <v>4</v>
      </c>
      <c r="H97" s="2" t="s">
        <v>18</v>
      </c>
      <c r="I97" s="2" t="s">
        <v>29</v>
      </c>
      <c r="J97" s="2">
        <v>3</v>
      </c>
      <c r="K97" s="30" t="s">
        <v>30</v>
      </c>
      <c r="L97" s="2" t="s">
        <v>246</v>
      </c>
      <c r="M97" s="19">
        <v>113140</v>
      </c>
    </row>
    <row r="98" spans="1:13" x14ac:dyDescent="0.35">
      <c r="A98" s="2">
        <v>30722</v>
      </c>
      <c r="B98" s="16" t="s">
        <v>288</v>
      </c>
      <c r="C98" s="16" t="s">
        <v>289</v>
      </c>
      <c r="D98" s="16" t="s">
        <v>245</v>
      </c>
      <c r="E98" s="2">
        <v>19541117</v>
      </c>
      <c r="F98" s="2" t="s">
        <v>3</v>
      </c>
      <c r="G98" s="2" t="s">
        <v>14</v>
      </c>
      <c r="H98" s="2" t="s">
        <v>12</v>
      </c>
      <c r="I98" s="2" t="s">
        <v>29</v>
      </c>
      <c r="J98" s="2">
        <v>3</v>
      </c>
      <c r="K98" s="30" t="s">
        <v>30</v>
      </c>
      <c r="L98" s="2" t="s">
        <v>246</v>
      </c>
      <c r="M98" s="19">
        <v>458897</v>
      </c>
    </row>
    <row r="99" spans="1:13" x14ac:dyDescent="0.35">
      <c r="A99" s="2">
        <v>31189</v>
      </c>
      <c r="B99" s="16" t="s">
        <v>207</v>
      </c>
      <c r="C99" s="16" t="s">
        <v>205</v>
      </c>
      <c r="D99" s="16" t="s">
        <v>206</v>
      </c>
      <c r="E99" s="2">
        <v>19600331</v>
      </c>
      <c r="F99" s="2" t="s">
        <v>3</v>
      </c>
      <c r="G99" s="2" t="s">
        <v>14</v>
      </c>
      <c r="H99" s="2" t="s">
        <v>12</v>
      </c>
      <c r="I99" s="2" t="s">
        <v>22</v>
      </c>
      <c r="J99" s="2">
        <v>7</v>
      </c>
      <c r="K99" s="30" t="s">
        <v>628</v>
      </c>
      <c r="L99" s="2" t="s">
        <v>180</v>
      </c>
      <c r="M99" s="19">
        <v>759115</v>
      </c>
    </row>
    <row r="100" spans="1:13" x14ac:dyDescent="0.35">
      <c r="A100" s="2">
        <v>31372</v>
      </c>
      <c r="B100" s="16" t="s">
        <v>192</v>
      </c>
      <c r="C100" s="16" t="s">
        <v>190</v>
      </c>
      <c r="D100" s="16" t="s">
        <v>191</v>
      </c>
      <c r="E100" s="2">
        <v>19570101</v>
      </c>
      <c r="F100" s="2" t="s">
        <v>3</v>
      </c>
      <c r="G100" s="2" t="s">
        <v>14</v>
      </c>
      <c r="H100" s="2" t="s">
        <v>12</v>
      </c>
      <c r="I100" s="2" t="s">
        <v>6</v>
      </c>
      <c r="J100" s="2">
        <v>6</v>
      </c>
      <c r="K100" s="30" t="s">
        <v>627</v>
      </c>
      <c r="L100" s="2" t="s">
        <v>180</v>
      </c>
      <c r="M100" s="19">
        <v>65760</v>
      </c>
    </row>
    <row r="101" spans="1:13" x14ac:dyDescent="0.35">
      <c r="A101" s="2">
        <v>31469</v>
      </c>
      <c r="B101" s="16" t="s">
        <v>232</v>
      </c>
      <c r="C101" s="16" t="s">
        <v>240</v>
      </c>
      <c r="D101" s="16" t="s">
        <v>231</v>
      </c>
      <c r="E101" s="2">
        <v>19650325</v>
      </c>
      <c r="F101" s="2" t="s">
        <v>34</v>
      </c>
      <c r="G101" s="2" t="s">
        <v>17</v>
      </c>
      <c r="H101" s="2" t="s">
        <v>18</v>
      </c>
      <c r="I101" s="2" t="s">
        <v>22</v>
      </c>
      <c r="J101" s="2">
        <v>7</v>
      </c>
      <c r="K101" s="30" t="s">
        <v>628</v>
      </c>
      <c r="L101" s="2" t="s">
        <v>180</v>
      </c>
      <c r="M101" s="19">
        <v>6642158</v>
      </c>
    </row>
    <row r="102" spans="1:13" x14ac:dyDescent="0.35">
      <c r="A102" s="2">
        <v>31555</v>
      </c>
      <c r="B102" s="16" t="s">
        <v>184</v>
      </c>
      <c r="C102" s="16" t="s">
        <v>182</v>
      </c>
      <c r="D102" s="16" t="s">
        <v>183</v>
      </c>
      <c r="E102" s="2">
        <v>19680701</v>
      </c>
      <c r="F102" s="2" t="s">
        <v>3</v>
      </c>
      <c r="G102" s="2" t="s">
        <v>14</v>
      </c>
      <c r="H102" s="2" t="s">
        <v>12</v>
      </c>
      <c r="I102" s="2" t="s">
        <v>6</v>
      </c>
      <c r="J102" s="2">
        <v>6</v>
      </c>
      <c r="K102" s="30" t="s">
        <v>627</v>
      </c>
      <c r="L102" s="2" t="s">
        <v>180</v>
      </c>
      <c r="M102" s="19">
        <v>94327</v>
      </c>
    </row>
    <row r="103" spans="1:13" x14ac:dyDescent="0.35">
      <c r="A103" s="2">
        <v>31628</v>
      </c>
      <c r="B103" s="16" t="s">
        <v>395</v>
      </c>
      <c r="C103" s="16" t="s">
        <v>425</v>
      </c>
      <c r="D103" s="16" t="s">
        <v>245</v>
      </c>
      <c r="E103" s="2">
        <v>19720101</v>
      </c>
      <c r="F103" s="2" t="s">
        <v>34</v>
      </c>
      <c r="G103" s="2" t="s">
        <v>25</v>
      </c>
      <c r="H103" s="2" t="s">
        <v>26</v>
      </c>
      <c r="I103" s="2" t="s">
        <v>29</v>
      </c>
      <c r="J103" s="2">
        <v>8</v>
      </c>
      <c r="K103" s="30" t="s">
        <v>629</v>
      </c>
      <c r="L103" s="2" t="s">
        <v>246</v>
      </c>
      <c r="M103" s="19">
        <v>21962377</v>
      </c>
    </row>
    <row r="104" spans="1:13" x14ac:dyDescent="0.35">
      <c r="A104" s="2">
        <v>31762</v>
      </c>
      <c r="B104" s="16" t="s">
        <v>348</v>
      </c>
      <c r="C104" s="16" t="s">
        <v>349</v>
      </c>
      <c r="D104" s="16" t="s">
        <v>140</v>
      </c>
      <c r="E104" s="2">
        <v>19740101</v>
      </c>
      <c r="F104" s="2" t="s">
        <v>3</v>
      </c>
      <c r="G104" s="2" t="s">
        <v>17</v>
      </c>
      <c r="H104" s="2" t="s">
        <v>18</v>
      </c>
      <c r="I104" s="2" t="s">
        <v>22</v>
      </c>
      <c r="J104" s="2">
        <v>2</v>
      </c>
      <c r="K104" s="30" t="s">
        <v>23</v>
      </c>
      <c r="L104" s="2" t="s">
        <v>104</v>
      </c>
      <c r="M104" s="19">
        <v>51520</v>
      </c>
    </row>
    <row r="105" spans="1:13" x14ac:dyDescent="0.35">
      <c r="A105" s="2">
        <v>31823</v>
      </c>
      <c r="B105" s="16" t="s">
        <v>27</v>
      </c>
      <c r="C105" s="16" t="s">
        <v>20</v>
      </c>
      <c r="D105" s="16" t="s">
        <v>21</v>
      </c>
      <c r="E105" s="2">
        <v>19760823</v>
      </c>
      <c r="F105" s="2" t="s">
        <v>3</v>
      </c>
      <c r="G105" s="2" t="s">
        <v>14</v>
      </c>
      <c r="H105" s="2" t="s">
        <v>12</v>
      </c>
      <c r="I105" s="2" t="s">
        <v>22</v>
      </c>
      <c r="J105" s="2">
        <v>2</v>
      </c>
      <c r="K105" s="30" t="s">
        <v>23</v>
      </c>
      <c r="L105" s="2" t="s">
        <v>8</v>
      </c>
      <c r="M105" s="19">
        <v>248485</v>
      </c>
    </row>
    <row r="106" spans="1:13" x14ac:dyDescent="0.35">
      <c r="A106" s="2">
        <v>32209</v>
      </c>
      <c r="B106" s="16" t="s">
        <v>218</v>
      </c>
      <c r="C106" s="16" t="s">
        <v>213</v>
      </c>
      <c r="D106" s="16" t="s">
        <v>206</v>
      </c>
      <c r="E106" s="2">
        <v>19840427</v>
      </c>
      <c r="F106" s="2" t="s">
        <v>3</v>
      </c>
      <c r="G106" s="2" t="s">
        <v>14</v>
      </c>
      <c r="H106" s="2" t="s">
        <v>12</v>
      </c>
      <c r="I106" s="2" t="s">
        <v>29</v>
      </c>
      <c r="J106" s="2">
        <v>3</v>
      </c>
      <c r="K106" s="30" t="s">
        <v>30</v>
      </c>
      <c r="L106" s="2" t="s">
        <v>180</v>
      </c>
      <c r="M106" s="19">
        <v>161380</v>
      </c>
    </row>
    <row r="107" spans="1:13" x14ac:dyDescent="0.35">
      <c r="A107" s="2">
        <v>32257</v>
      </c>
      <c r="B107" s="16" t="s">
        <v>219</v>
      </c>
      <c r="C107" s="16" t="s">
        <v>213</v>
      </c>
      <c r="D107" s="16" t="s">
        <v>206</v>
      </c>
      <c r="E107" s="2">
        <v>19841129</v>
      </c>
      <c r="F107" s="2" t="s">
        <v>3</v>
      </c>
      <c r="G107" s="2" t="s">
        <v>14</v>
      </c>
      <c r="H107" s="2" t="s">
        <v>12</v>
      </c>
      <c r="I107" s="2" t="s">
        <v>29</v>
      </c>
      <c r="J107" s="2">
        <v>3</v>
      </c>
      <c r="K107" s="30" t="s">
        <v>30</v>
      </c>
      <c r="L107" s="2" t="s">
        <v>180</v>
      </c>
      <c r="M107" s="19">
        <v>233256</v>
      </c>
    </row>
    <row r="108" spans="1:13" x14ac:dyDescent="0.35">
      <c r="A108" s="2">
        <v>32277</v>
      </c>
      <c r="B108" s="16" t="s">
        <v>264</v>
      </c>
      <c r="C108" s="16" t="s">
        <v>257</v>
      </c>
      <c r="D108" s="16" t="s">
        <v>245</v>
      </c>
      <c r="E108" s="2">
        <v>19850226</v>
      </c>
      <c r="F108" s="2" t="s">
        <v>3</v>
      </c>
      <c r="G108" s="2" t="s">
        <v>17</v>
      </c>
      <c r="H108" s="2" t="s">
        <v>18</v>
      </c>
      <c r="I108" s="2" t="s">
        <v>29</v>
      </c>
      <c r="J108" s="2">
        <v>3</v>
      </c>
      <c r="K108" s="30" t="s">
        <v>30</v>
      </c>
      <c r="L108" s="2" t="s">
        <v>246</v>
      </c>
      <c r="M108" s="19">
        <v>126754</v>
      </c>
    </row>
    <row r="109" spans="1:13" x14ac:dyDescent="0.35">
      <c r="A109" s="2">
        <v>33013</v>
      </c>
      <c r="B109" s="16" t="s">
        <v>427</v>
      </c>
      <c r="C109" s="16" t="s">
        <v>428</v>
      </c>
      <c r="D109" s="16" t="s">
        <v>245</v>
      </c>
      <c r="E109" s="2">
        <v>19900725</v>
      </c>
      <c r="F109" s="2" t="s">
        <v>3</v>
      </c>
      <c r="G109" s="2" t="s">
        <v>11</v>
      </c>
      <c r="H109" s="2" t="s">
        <v>12</v>
      </c>
      <c r="I109" s="2" t="s">
        <v>29</v>
      </c>
      <c r="J109" s="2">
        <v>3</v>
      </c>
      <c r="K109" s="30" t="s">
        <v>30</v>
      </c>
      <c r="L109" s="2" t="s">
        <v>246</v>
      </c>
      <c r="M109" s="19">
        <v>53138</v>
      </c>
    </row>
    <row r="110" spans="1:13" x14ac:dyDescent="0.35">
      <c r="A110" s="2">
        <v>33103</v>
      </c>
      <c r="B110" s="16" t="s">
        <v>285</v>
      </c>
      <c r="C110" s="16" t="s">
        <v>281</v>
      </c>
      <c r="D110" s="16" t="s">
        <v>245</v>
      </c>
      <c r="E110" s="2">
        <v>19900608</v>
      </c>
      <c r="F110" s="2" t="s">
        <v>3</v>
      </c>
      <c r="G110" s="2" t="s">
        <v>14</v>
      </c>
      <c r="H110" s="2" t="s">
        <v>12</v>
      </c>
      <c r="I110" s="2" t="s">
        <v>29</v>
      </c>
      <c r="J110" s="2">
        <v>3</v>
      </c>
      <c r="K110" s="30" t="s">
        <v>30</v>
      </c>
      <c r="L110" s="2" t="s">
        <v>246</v>
      </c>
      <c r="M110" s="19">
        <v>266820</v>
      </c>
    </row>
    <row r="111" spans="1:13" x14ac:dyDescent="0.35">
      <c r="A111" s="2">
        <v>33316</v>
      </c>
      <c r="B111" s="16" t="s">
        <v>500</v>
      </c>
      <c r="C111" s="16" t="s">
        <v>291</v>
      </c>
      <c r="D111" s="16" t="s">
        <v>292</v>
      </c>
      <c r="E111" s="2">
        <v>19910111</v>
      </c>
      <c r="F111" s="2" t="s">
        <v>3</v>
      </c>
      <c r="G111" s="2" t="s">
        <v>17</v>
      </c>
      <c r="H111" s="2" t="s">
        <v>18</v>
      </c>
      <c r="I111" s="2" t="s">
        <v>29</v>
      </c>
      <c r="J111" s="2">
        <v>8</v>
      </c>
      <c r="K111" s="30" t="s">
        <v>629</v>
      </c>
      <c r="L111" s="2" t="s">
        <v>246</v>
      </c>
      <c r="M111" s="19">
        <v>287540</v>
      </c>
    </row>
    <row r="112" spans="1:13" x14ac:dyDescent="0.35">
      <c r="A112" s="2">
        <v>33401</v>
      </c>
      <c r="B112" s="16" t="s">
        <v>426</v>
      </c>
      <c r="C112" s="16" t="s">
        <v>279</v>
      </c>
      <c r="D112" s="16" t="s">
        <v>245</v>
      </c>
      <c r="E112" s="2">
        <v>19910515</v>
      </c>
      <c r="F112" s="2" t="s">
        <v>34</v>
      </c>
      <c r="G112" s="2" t="s">
        <v>17</v>
      </c>
      <c r="H112" s="2" t="s">
        <v>18</v>
      </c>
      <c r="I112" s="2" t="s">
        <v>29</v>
      </c>
      <c r="J112" s="2">
        <v>8</v>
      </c>
      <c r="K112" s="30" t="s">
        <v>629</v>
      </c>
      <c r="L112" s="2" t="s">
        <v>246</v>
      </c>
      <c r="M112" s="19">
        <v>394972</v>
      </c>
    </row>
    <row r="113" spans="1:13" x14ac:dyDescent="0.35">
      <c r="A113" s="2">
        <v>33435</v>
      </c>
      <c r="B113" s="16" t="s">
        <v>265</v>
      </c>
      <c r="C113" s="16" t="s">
        <v>257</v>
      </c>
      <c r="D113" s="16" t="s">
        <v>245</v>
      </c>
      <c r="E113" s="2">
        <v>19910612</v>
      </c>
      <c r="F113" s="2" t="s">
        <v>3</v>
      </c>
      <c r="G113" s="2" t="s">
        <v>17</v>
      </c>
      <c r="H113" s="2" t="s">
        <v>18</v>
      </c>
      <c r="I113" s="2" t="s">
        <v>29</v>
      </c>
      <c r="J113" s="2">
        <v>3</v>
      </c>
      <c r="K113" s="30" t="s">
        <v>30</v>
      </c>
      <c r="L113" s="2" t="s">
        <v>246</v>
      </c>
      <c r="M113" s="19">
        <v>576448</v>
      </c>
    </row>
    <row r="114" spans="1:13" x14ac:dyDescent="0.35">
      <c r="A114" s="2">
        <v>33519</v>
      </c>
      <c r="B114" s="16" t="s">
        <v>15</v>
      </c>
      <c r="C114" s="16" t="s">
        <v>16</v>
      </c>
      <c r="D114" s="16" t="s">
        <v>2</v>
      </c>
      <c r="E114" s="2">
        <v>19911011</v>
      </c>
      <c r="F114" s="2" t="s">
        <v>3</v>
      </c>
      <c r="G114" s="2" t="s">
        <v>17</v>
      </c>
      <c r="H114" s="2" t="s">
        <v>18</v>
      </c>
      <c r="I114" s="2" t="s">
        <v>6</v>
      </c>
      <c r="J114" s="2">
        <v>1</v>
      </c>
      <c r="K114" s="30" t="s">
        <v>7</v>
      </c>
      <c r="L114" s="2" t="s">
        <v>8</v>
      </c>
      <c r="M114" s="19">
        <v>67015</v>
      </c>
    </row>
    <row r="115" spans="1:13" x14ac:dyDescent="0.35">
      <c r="A115" s="2">
        <v>33539</v>
      </c>
      <c r="B115" s="16" t="s">
        <v>266</v>
      </c>
      <c r="C115" s="16" t="s">
        <v>257</v>
      </c>
      <c r="D115" s="16" t="s">
        <v>245</v>
      </c>
      <c r="E115" s="2">
        <v>19911223</v>
      </c>
      <c r="F115" s="2" t="s">
        <v>3</v>
      </c>
      <c r="G115" s="2" t="s">
        <v>17</v>
      </c>
      <c r="H115" s="2" t="s">
        <v>18</v>
      </c>
      <c r="I115" s="2" t="s">
        <v>29</v>
      </c>
      <c r="J115" s="2">
        <v>3</v>
      </c>
      <c r="K115" s="30" t="s">
        <v>30</v>
      </c>
      <c r="L115" s="2" t="s">
        <v>246</v>
      </c>
      <c r="M115" s="19">
        <v>1309800</v>
      </c>
    </row>
    <row r="116" spans="1:13" x14ac:dyDescent="0.35">
      <c r="A116" s="2">
        <v>33568</v>
      </c>
      <c r="B116" s="16" t="s">
        <v>225</v>
      </c>
      <c r="C116" s="16" t="s">
        <v>223</v>
      </c>
      <c r="D116" s="16" t="s">
        <v>224</v>
      </c>
      <c r="E116" s="2">
        <v>19920323</v>
      </c>
      <c r="F116" s="2" t="s">
        <v>3</v>
      </c>
      <c r="G116" s="2" t="s">
        <v>17</v>
      </c>
      <c r="H116" s="2" t="s">
        <v>18</v>
      </c>
      <c r="I116" s="2" t="s">
        <v>6</v>
      </c>
      <c r="J116" s="2">
        <v>1</v>
      </c>
      <c r="K116" s="30" t="s">
        <v>7</v>
      </c>
      <c r="L116" s="2" t="s">
        <v>180</v>
      </c>
      <c r="M116" s="19">
        <v>77017</v>
      </c>
    </row>
    <row r="117" spans="1:13" x14ac:dyDescent="0.35">
      <c r="A117" s="2">
        <v>33616</v>
      </c>
      <c r="B117" s="16" t="s">
        <v>453</v>
      </c>
      <c r="C117" s="16" t="s">
        <v>114</v>
      </c>
      <c r="D117" s="16" t="s">
        <v>17</v>
      </c>
      <c r="E117" s="2">
        <v>19920701</v>
      </c>
      <c r="F117" s="2" t="s">
        <v>3</v>
      </c>
      <c r="G117" s="2" t="s">
        <v>25</v>
      </c>
      <c r="H117" s="2" t="s">
        <v>26</v>
      </c>
      <c r="I117" s="2" t="s">
        <v>22</v>
      </c>
      <c r="J117" s="2">
        <v>2</v>
      </c>
      <c r="K117" s="30" t="s">
        <v>23</v>
      </c>
      <c r="L117" s="2" t="s">
        <v>104</v>
      </c>
      <c r="M117" s="19">
        <v>162976</v>
      </c>
    </row>
    <row r="118" spans="1:13" x14ac:dyDescent="0.35">
      <c r="A118" s="2">
        <v>33708</v>
      </c>
      <c r="B118" s="16" t="s">
        <v>82</v>
      </c>
      <c r="C118" s="16" t="s">
        <v>74</v>
      </c>
      <c r="D118" s="16" t="s">
        <v>71</v>
      </c>
      <c r="E118" s="2">
        <v>19921026</v>
      </c>
      <c r="F118" s="2" t="s">
        <v>3</v>
      </c>
      <c r="G118" s="2" t="s">
        <v>17</v>
      </c>
      <c r="H118" s="2" t="s">
        <v>18</v>
      </c>
      <c r="I118" s="2" t="s">
        <v>29</v>
      </c>
      <c r="J118" s="2">
        <v>3</v>
      </c>
      <c r="K118" s="30" t="s">
        <v>30</v>
      </c>
      <c r="L118" s="2" t="s">
        <v>72</v>
      </c>
      <c r="M118" s="19">
        <v>289172</v>
      </c>
    </row>
    <row r="119" spans="1:13" x14ac:dyDescent="0.35">
      <c r="A119" s="2">
        <v>33872</v>
      </c>
      <c r="B119" s="16" t="s">
        <v>28</v>
      </c>
      <c r="C119" s="16" t="s">
        <v>20</v>
      </c>
      <c r="D119" s="16" t="s">
        <v>21</v>
      </c>
      <c r="E119" s="2">
        <v>19940120</v>
      </c>
      <c r="F119" s="2" t="s">
        <v>3</v>
      </c>
      <c r="G119" s="2" t="s">
        <v>17</v>
      </c>
      <c r="H119" s="2" t="s">
        <v>18</v>
      </c>
      <c r="I119" s="2" t="s">
        <v>29</v>
      </c>
      <c r="J119" s="2">
        <v>3</v>
      </c>
      <c r="K119" s="30" t="s">
        <v>30</v>
      </c>
      <c r="L119" s="2" t="s">
        <v>8</v>
      </c>
      <c r="M119" s="19">
        <v>55198</v>
      </c>
    </row>
    <row r="120" spans="1:13" x14ac:dyDescent="0.35">
      <c r="A120" s="2">
        <v>33938</v>
      </c>
      <c r="B120" s="16" t="s">
        <v>40</v>
      </c>
      <c r="C120" s="16" t="s">
        <v>38</v>
      </c>
      <c r="D120" s="16" t="s">
        <v>39</v>
      </c>
      <c r="E120" s="2">
        <v>19941003</v>
      </c>
      <c r="F120" s="2" t="s">
        <v>3</v>
      </c>
      <c r="G120" s="2" t="s">
        <v>17</v>
      </c>
      <c r="H120" s="2" t="s">
        <v>18</v>
      </c>
      <c r="I120" s="2" t="s">
        <v>6</v>
      </c>
      <c r="J120" s="2">
        <v>1</v>
      </c>
      <c r="K120" s="30" t="s">
        <v>7</v>
      </c>
      <c r="L120" s="2" t="s">
        <v>8</v>
      </c>
      <c r="M120" s="19">
        <v>295648</v>
      </c>
    </row>
    <row r="121" spans="1:13" x14ac:dyDescent="0.35">
      <c r="A121" s="2">
        <v>34010</v>
      </c>
      <c r="B121" s="16" t="s">
        <v>250</v>
      </c>
      <c r="C121" s="16" t="s">
        <v>251</v>
      </c>
      <c r="D121" s="16" t="s">
        <v>245</v>
      </c>
      <c r="E121" s="2">
        <v>19950503</v>
      </c>
      <c r="F121" s="2" t="s">
        <v>3</v>
      </c>
      <c r="G121" s="2" t="s">
        <v>17</v>
      </c>
      <c r="H121" s="2" t="s">
        <v>18</v>
      </c>
      <c r="I121" s="2" t="s">
        <v>29</v>
      </c>
      <c r="J121" s="2">
        <v>8</v>
      </c>
      <c r="K121" s="30" t="s">
        <v>629</v>
      </c>
      <c r="L121" s="2" t="s">
        <v>246</v>
      </c>
      <c r="M121" s="19">
        <v>483463</v>
      </c>
    </row>
    <row r="122" spans="1:13" x14ac:dyDescent="0.35">
      <c r="A122" s="2">
        <v>34046</v>
      </c>
      <c r="B122" s="16" t="s">
        <v>44</v>
      </c>
      <c r="C122" s="16" t="s">
        <v>45</v>
      </c>
      <c r="D122" s="16" t="s">
        <v>39</v>
      </c>
      <c r="E122" s="2">
        <v>19950818</v>
      </c>
      <c r="F122" s="2" t="s">
        <v>3</v>
      </c>
      <c r="G122" s="2" t="s">
        <v>17</v>
      </c>
      <c r="H122" s="2" t="s">
        <v>18</v>
      </c>
      <c r="I122" s="2" t="s">
        <v>29</v>
      </c>
      <c r="J122" s="2">
        <v>3</v>
      </c>
      <c r="K122" s="30" t="s">
        <v>30</v>
      </c>
      <c r="L122" s="2" t="s">
        <v>8</v>
      </c>
      <c r="M122" s="19">
        <v>143678</v>
      </c>
    </row>
    <row r="123" spans="1:13" x14ac:dyDescent="0.35">
      <c r="A123" s="2">
        <v>34052</v>
      </c>
      <c r="B123" s="16" t="s">
        <v>95</v>
      </c>
      <c r="C123" s="16" t="s">
        <v>96</v>
      </c>
      <c r="D123" s="16" t="s">
        <v>97</v>
      </c>
      <c r="E123" s="2">
        <v>19950821</v>
      </c>
      <c r="F123" s="2" t="s">
        <v>3</v>
      </c>
      <c r="G123" s="2" t="s">
        <v>17</v>
      </c>
      <c r="H123" s="2" t="s">
        <v>18</v>
      </c>
      <c r="I123" s="2" t="s">
        <v>11</v>
      </c>
      <c r="J123" s="2">
        <v>4</v>
      </c>
      <c r="K123" s="30" t="s">
        <v>58</v>
      </c>
      <c r="L123" s="2" t="s">
        <v>72</v>
      </c>
      <c r="M123" s="19">
        <v>103310</v>
      </c>
    </row>
    <row r="124" spans="1:13" x14ac:dyDescent="0.35">
      <c r="A124" s="2">
        <v>34089</v>
      </c>
      <c r="B124" s="16" t="s">
        <v>83</v>
      </c>
      <c r="C124" s="16" t="s">
        <v>74</v>
      </c>
      <c r="D124" s="16" t="s">
        <v>71</v>
      </c>
      <c r="E124" s="2">
        <v>19951109</v>
      </c>
      <c r="F124" s="2" t="s">
        <v>3</v>
      </c>
      <c r="G124" s="2" t="s">
        <v>25</v>
      </c>
      <c r="H124" s="2" t="s">
        <v>26</v>
      </c>
      <c r="I124" s="2" t="s">
        <v>29</v>
      </c>
      <c r="J124" s="2">
        <v>3</v>
      </c>
      <c r="K124" s="30" t="s">
        <v>30</v>
      </c>
      <c r="L124" s="2" t="s">
        <v>72</v>
      </c>
      <c r="M124" s="19">
        <v>152818</v>
      </c>
    </row>
    <row r="125" spans="1:13" x14ac:dyDescent="0.35">
      <c r="A125" s="2">
        <v>34110</v>
      </c>
      <c r="B125" s="16" t="s">
        <v>378</v>
      </c>
      <c r="C125" s="16" t="s">
        <v>379</v>
      </c>
      <c r="D125" s="16" t="s">
        <v>39</v>
      </c>
      <c r="E125" s="2">
        <v>19951227</v>
      </c>
      <c r="F125" s="2" t="s">
        <v>3</v>
      </c>
      <c r="G125" s="2" t="s">
        <v>11</v>
      </c>
      <c r="H125" s="2" t="s">
        <v>12</v>
      </c>
      <c r="I125" s="2" t="s">
        <v>29</v>
      </c>
      <c r="J125" s="2">
        <v>3</v>
      </c>
      <c r="K125" s="30" t="s">
        <v>30</v>
      </c>
      <c r="L125" s="2" t="s">
        <v>8</v>
      </c>
      <c r="M125" s="19">
        <v>342025</v>
      </c>
    </row>
    <row r="126" spans="1:13" x14ac:dyDescent="0.35">
      <c r="A126" s="2">
        <v>34112</v>
      </c>
      <c r="B126" s="16" t="s">
        <v>89</v>
      </c>
      <c r="C126" s="16" t="s">
        <v>102</v>
      </c>
      <c r="D126" s="16" t="s">
        <v>103</v>
      </c>
      <c r="E126" s="2">
        <v>19951229</v>
      </c>
      <c r="F126" s="2" t="s">
        <v>3</v>
      </c>
      <c r="G126" s="2" t="s">
        <v>25</v>
      </c>
      <c r="H126" s="2" t="s">
        <v>26</v>
      </c>
      <c r="I126" s="2" t="s">
        <v>29</v>
      </c>
      <c r="J126" s="2">
        <v>3</v>
      </c>
      <c r="K126" s="30" t="s">
        <v>30</v>
      </c>
      <c r="L126" s="2" t="s">
        <v>104</v>
      </c>
      <c r="M126" s="19">
        <v>58625</v>
      </c>
    </row>
    <row r="127" spans="1:13" x14ac:dyDescent="0.35">
      <c r="A127" s="2">
        <v>34146</v>
      </c>
      <c r="B127" s="16" t="s">
        <v>321</v>
      </c>
      <c r="C127" s="16" t="s">
        <v>174</v>
      </c>
      <c r="D127" s="16" t="s">
        <v>170</v>
      </c>
      <c r="E127" s="2">
        <v>19960315</v>
      </c>
      <c r="F127" s="2" t="s">
        <v>3</v>
      </c>
      <c r="G127" s="2" t="s">
        <v>17</v>
      </c>
      <c r="H127" s="2" t="s">
        <v>18</v>
      </c>
      <c r="I127" s="2" t="s">
        <v>11</v>
      </c>
      <c r="J127" s="2">
        <v>4</v>
      </c>
      <c r="K127" s="30" t="s">
        <v>58</v>
      </c>
      <c r="L127" s="2" t="s">
        <v>164</v>
      </c>
      <c r="M127" s="19">
        <v>95500</v>
      </c>
    </row>
    <row r="128" spans="1:13" x14ac:dyDescent="0.35">
      <c r="A128" s="2">
        <v>34308</v>
      </c>
      <c r="B128" s="16" t="s">
        <v>519</v>
      </c>
      <c r="C128" s="16" t="s">
        <v>343</v>
      </c>
      <c r="D128" s="16" t="s">
        <v>344</v>
      </c>
      <c r="E128" s="2">
        <v>19970106</v>
      </c>
      <c r="F128" s="2" t="s">
        <v>3</v>
      </c>
      <c r="G128" s="2" t="s">
        <v>17</v>
      </c>
      <c r="H128" s="2" t="s">
        <v>18</v>
      </c>
      <c r="I128" s="2" t="s">
        <v>6</v>
      </c>
      <c r="J128" s="2">
        <v>6</v>
      </c>
      <c r="K128" s="30" t="s">
        <v>627</v>
      </c>
      <c r="L128" s="2" t="s">
        <v>72</v>
      </c>
      <c r="M128" s="19">
        <v>32278</v>
      </c>
    </row>
    <row r="129" spans="1:13" x14ac:dyDescent="0.35">
      <c r="A129" s="2">
        <v>34319</v>
      </c>
      <c r="B129" s="16" t="s">
        <v>318</v>
      </c>
      <c r="C129" s="16" t="s">
        <v>144</v>
      </c>
      <c r="D129" s="16" t="s">
        <v>140</v>
      </c>
      <c r="E129" s="2">
        <v>19971103</v>
      </c>
      <c r="F129" s="2" t="s">
        <v>3</v>
      </c>
      <c r="G129" s="2" t="s">
        <v>11</v>
      </c>
      <c r="H129" s="2" t="s">
        <v>12</v>
      </c>
      <c r="I129" s="2" t="s">
        <v>29</v>
      </c>
      <c r="J129" s="2">
        <v>3</v>
      </c>
      <c r="K129" s="30" t="s">
        <v>30</v>
      </c>
      <c r="L129" s="2" t="s">
        <v>104</v>
      </c>
      <c r="M129" s="19">
        <v>331476</v>
      </c>
    </row>
    <row r="130" spans="1:13" x14ac:dyDescent="0.35">
      <c r="A130" s="2">
        <v>34334</v>
      </c>
      <c r="B130" s="16" t="s">
        <v>84</v>
      </c>
      <c r="C130" s="16" t="s">
        <v>74</v>
      </c>
      <c r="D130" s="16" t="s">
        <v>71</v>
      </c>
      <c r="E130" s="2">
        <v>19970129</v>
      </c>
      <c r="F130" s="2" t="s">
        <v>3</v>
      </c>
      <c r="G130" s="2" t="s">
        <v>17</v>
      </c>
      <c r="H130" s="2" t="s">
        <v>18</v>
      </c>
      <c r="I130" s="2" t="s">
        <v>29</v>
      </c>
      <c r="J130" s="2">
        <v>3</v>
      </c>
      <c r="K130" s="30" t="s">
        <v>30</v>
      </c>
      <c r="L130" s="2" t="s">
        <v>72</v>
      </c>
      <c r="M130" s="19">
        <v>83013</v>
      </c>
    </row>
    <row r="131" spans="1:13" x14ac:dyDescent="0.35">
      <c r="A131" s="2">
        <v>34496</v>
      </c>
      <c r="B131" s="16" t="s">
        <v>336</v>
      </c>
      <c r="C131" s="16" t="s">
        <v>337</v>
      </c>
      <c r="D131" s="16" t="s">
        <v>245</v>
      </c>
      <c r="E131" s="2">
        <v>19970520</v>
      </c>
      <c r="F131" s="2" t="s">
        <v>3</v>
      </c>
      <c r="G131" s="2" t="s">
        <v>17</v>
      </c>
      <c r="H131" s="2" t="s">
        <v>18</v>
      </c>
      <c r="I131" s="2" t="s">
        <v>29</v>
      </c>
      <c r="J131" s="2">
        <v>8</v>
      </c>
      <c r="K131" s="30" t="s">
        <v>629</v>
      </c>
      <c r="L131" s="2" t="s">
        <v>246</v>
      </c>
      <c r="M131" s="19">
        <v>486346</v>
      </c>
    </row>
    <row r="132" spans="1:13" x14ac:dyDescent="0.35">
      <c r="A132" s="2">
        <v>34643</v>
      </c>
      <c r="B132" s="16" t="s">
        <v>435</v>
      </c>
      <c r="C132" s="16" t="s">
        <v>20</v>
      </c>
      <c r="D132" s="16" t="s">
        <v>21</v>
      </c>
      <c r="E132" s="2">
        <v>19990315</v>
      </c>
      <c r="F132" s="2" t="s">
        <v>3</v>
      </c>
      <c r="G132" s="2" t="s">
        <v>17</v>
      </c>
      <c r="H132" s="2" t="s">
        <v>18</v>
      </c>
      <c r="I132" s="2" t="s">
        <v>22</v>
      </c>
      <c r="J132" s="2">
        <v>7</v>
      </c>
      <c r="K132" s="30" t="s">
        <v>628</v>
      </c>
      <c r="L132" s="2" t="s">
        <v>8</v>
      </c>
      <c r="M132" s="19">
        <v>155114</v>
      </c>
    </row>
    <row r="133" spans="1:13" x14ac:dyDescent="0.35">
      <c r="A133" s="2">
        <v>34656</v>
      </c>
      <c r="B133" s="16" t="s">
        <v>148</v>
      </c>
      <c r="C133" s="16" t="s">
        <v>144</v>
      </c>
      <c r="D133" s="16" t="s">
        <v>140</v>
      </c>
      <c r="E133" s="2">
        <v>19980518</v>
      </c>
      <c r="F133" s="2" t="s">
        <v>3</v>
      </c>
      <c r="G133" s="2" t="s">
        <v>11</v>
      </c>
      <c r="H133" s="2" t="s">
        <v>12</v>
      </c>
      <c r="I133" s="2" t="s">
        <v>29</v>
      </c>
      <c r="J133" s="2">
        <v>3</v>
      </c>
      <c r="K133" s="30" t="s">
        <v>30</v>
      </c>
      <c r="L133" s="2" t="s">
        <v>104</v>
      </c>
      <c r="M133" s="19">
        <v>868864</v>
      </c>
    </row>
    <row r="134" spans="1:13" x14ac:dyDescent="0.35">
      <c r="A134" s="2">
        <v>34759</v>
      </c>
      <c r="B134" s="16" t="s">
        <v>226</v>
      </c>
      <c r="C134" s="16" t="s">
        <v>223</v>
      </c>
      <c r="D134" s="16" t="s">
        <v>224</v>
      </c>
      <c r="E134" s="2">
        <v>19990609</v>
      </c>
      <c r="F134" s="2" t="s">
        <v>3</v>
      </c>
      <c r="G134" s="2" t="s">
        <v>25</v>
      </c>
      <c r="H134" s="2" t="s">
        <v>26</v>
      </c>
      <c r="I134" s="2" t="s">
        <v>29</v>
      </c>
      <c r="J134" s="2">
        <v>3</v>
      </c>
      <c r="K134" s="30" t="s">
        <v>30</v>
      </c>
      <c r="L134" s="2" t="s">
        <v>180</v>
      </c>
      <c r="M134" s="19">
        <v>70141</v>
      </c>
    </row>
    <row r="135" spans="1:13" x14ac:dyDescent="0.35">
      <c r="A135" s="2">
        <v>34967</v>
      </c>
      <c r="B135" s="16" t="s">
        <v>221</v>
      </c>
      <c r="C135" s="16" t="s">
        <v>213</v>
      </c>
      <c r="D135" s="16" t="s">
        <v>206</v>
      </c>
      <c r="E135" s="2">
        <v>19990102</v>
      </c>
      <c r="F135" s="2" t="s">
        <v>34</v>
      </c>
      <c r="G135" s="2" t="s">
        <v>25</v>
      </c>
      <c r="H135" s="2" t="s">
        <v>26</v>
      </c>
      <c r="I135" s="2" t="s">
        <v>22</v>
      </c>
      <c r="J135" s="2">
        <v>7</v>
      </c>
      <c r="K135" s="30" t="s">
        <v>628</v>
      </c>
      <c r="L135" s="2" t="s">
        <v>180</v>
      </c>
      <c r="M135" s="19">
        <v>8605345</v>
      </c>
    </row>
    <row r="136" spans="1:13" x14ac:dyDescent="0.35">
      <c r="A136" s="2">
        <v>34968</v>
      </c>
      <c r="B136" s="16" t="s">
        <v>234</v>
      </c>
      <c r="C136" s="16" t="s">
        <v>230</v>
      </c>
      <c r="D136" s="16" t="s">
        <v>231</v>
      </c>
      <c r="E136" s="2">
        <v>19990102</v>
      </c>
      <c r="F136" s="2" t="s">
        <v>34</v>
      </c>
      <c r="G136" s="2" t="s">
        <v>25</v>
      </c>
      <c r="H136" s="2" t="s">
        <v>26</v>
      </c>
      <c r="I136" s="2" t="s">
        <v>22</v>
      </c>
      <c r="J136" s="2">
        <v>7</v>
      </c>
      <c r="K136" s="30" t="s">
        <v>628</v>
      </c>
      <c r="L136" s="2" t="s">
        <v>180</v>
      </c>
      <c r="M136" s="19">
        <v>27941000</v>
      </c>
    </row>
    <row r="137" spans="1:13" x14ac:dyDescent="0.35">
      <c r="A137" s="2">
        <v>34998</v>
      </c>
      <c r="B137" s="16" t="s">
        <v>46</v>
      </c>
      <c r="C137" s="16" t="s">
        <v>45</v>
      </c>
      <c r="D137" s="16" t="s">
        <v>39</v>
      </c>
      <c r="E137" s="2">
        <v>20000131</v>
      </c>
      <c r="F137" s="2" t="s">
        <v>3</v>
      </c>
      <c r="G137" s="2" t="s">
        <v>17</v>
      </c>
      <c r="H137" s="2" t="s">
        <v>18</v>
      </c>
      <c r="I137" s="2" t="s">
        <v>29</v>
      </c>
      <c r="J137" s="2">
        <v>3</v>
      </c>
      <c r="K137" s="30" t="s">
        <v>30</v>
      </c>
      <c r="L137" s="2" t="s">
        <v>8</v>
      </c>
      <c r="M137" s="19">
        <v>254113</v>
      </c>
    </row>
    <row r="138" spans="1:13" x14ac:dyDescent="0.35">
      <c r="A138" s="2">
        <v>35186</v>
      </c>
      <c r="B138" s="16" t="s">
        <v>208</v>
      </c>
      <c r="C138" s="16" t="s">
        <v>209</v>
      </c>
      <c r="D138" s="16" t="s">
        <v>206</v>
      </c>
      <c r="E138" s="2">
        <v>19991115</v>
      </c>
      <c r="F138" s="2" t="s">
        <v>3</v>
      </c>
      <c r="G138" s="2" t="s">
        <v>17</v>
      </c>
      <c r="H138" s="2" t="s">
        <v>18</v>
      </c>
      <c r="I138" s="2" t="s">
        <v>29</v>
      </c>
      <c r="J138" s="2">
        <v>3</v>
      </c>
      <c r="K138" s="30" t="s">
        <v>30</v>
      </c>
      <c r="L138" s="2" t="s">
        <v>180</v>
      </c>
      <c r="M138" s="19">
        <v>532809</v>
      </c>
    </row>
    <row r="139" spans="1:13" x14ac:dyDescent="0.35">
      <c r="A139" s="2">
        <v>35241</v>
      </c>
      <c r="B139" s="16" t="s">
        <v>59</v>
      </c>
      <c r="C139" s="16" t="s">
        <v>60</v>
      </c>
      <c r="D139" s="16" t="s">
        <v>61</v>
      </c>
      <c r="E139" s="2">
        <v>19990326</v>
      </c>
      <c r="F139" s="2" t="s">
        <v>3</v>
      </c>
      <c r="G139" s="2" t="s">
        <v>17</v>
      </c>
      <c r="H139" s="2" t="s">
        <v>18</v>
      </c>
      <c r="I139" s="2" t="s">
        <v>6</v>
      </c>
      <c r="J139" s="2">
        <v>1</v>
      </c>
      <c r="K139" s="30" t="s">
        <v>7</v>
      </c>
      <c r="L139" s="2" t="s">
        <v>8</v>
      </c>
      <c r="M139" s="19">
        <v>83200</v>
      </c>
    </row>
    <row r="140" spans="1:13" x14ac:dyDescent="0.35">
      <c r="A140" s="2">
        <v>35314</v>
      </c>
      <c r="B140" s="16" t="s">
        <v>325</v>
      </c>
      <c r="C140" s="16" t="s">
        <v>1</v>
      </c>
      <c r="D140" s="16" t="s">
        <v>2</v>
      </c>
      <c r="E140" s="2">
        <v>20000128</v>
      </c>
      <c r="F140" s="2" t="s">
        <v>3</v>
      </c>
      <c r="G140" s="2" t="s">
        <v>17</v>
      </c>
      <c r="H140" s="2" t="s">
        <v>18</v>
      </c>
      <c r="I140" s="2" t="s">
        <v>6</v>
      </c>
      <c r="J140" s="2">
        <v>1</v>
      </c>
      <c r="K140" s="30" t="s">
        <v>7</v>
      </c>
      <c r="L140" s="2" t="s">
        <v>8</v>
      </c>
      <c r="M140" s="19">
        <v>33514</v>
      </c>
    </row>
    <row r="141" spans="1:13" x14ac:dyDescent="0.35">
      <c r="A141" s="2">
        <v>35419</v>
      </c>
      <c r="B141" s="16" t="s">
        <v>89</v>
      </c>
      <c r="C141" s="16" t="s">
        <v>90</v>
      </c>
      <c r="D141" s="16" t="s">
        <v>71</v>
      </c>
      <c r="E141" s="2">
        <v>20000214</v>
      </c>
      <c r="F141" s="2" t="s">
        <v>3</v>
      </c>
      <c r="G141" s="2" t="s">
        <v>17</v>
      </c>
      <c r="H141" s="2" t="s">
        <v>18</v>
      </c>
      <c r="I141" s="2" t="s">
        <v>29</v>
      </c>
      <c r="J141" s="2">
        <v>3</v>
      </c>
      <c r="K141" s="30" t="s">
        <v>30</v>
      </c>
      <c r="L141" s="2" t="s">
        <v>72</v>
      </c>
      <c r="M141" s="19">
        <v>268703</v>
      </c>
    </row>
    <row r="142" spans="1:13" x14ac:dyDescent="0.35">
      <c r="A142" s="2">
        <v>35474</v>
      </c>
      <c r="B142" s="16" t="s">
        <v>486</v>
      </c>
      <c r="C142" s="16" t="s">
        <v>337</v>
      </c>
      <c r="D142" s="16" t="s">
        <v>245</v>
      </c>
      <c r="E142" s="2">
        <v>20000929</v>
      </c>
      <c r="F142" s="2" t="s">
        <v>3</v>
      </c>
      <c r="G142" s="2" t="s">
        <v>11</v>
      </c>
      <c r="H142" s="2" t="s">
        <v>12</v>
      </c>
      <c r="I142" s="2" t="s">
        <v>29</v>
      </c>
      <c r="J142" s="2">
        <v>3</v>
      </c>
      <c r="K142" s="30" t="s">
        <v>30</v>
      </c>
      <c r="L142" s="2" t="s">
        <v>246</v>
      </c>
      <c r="M142" s="19">
        <v>416298</v>
      </c>
    </row>
    <row r="143" spans="1:13" x14ac:dyDescent="0.35">
      <c r="A143" s="2">
        <v>57041</v>
      </c>
      <c r="B143" s="16" t="s">
        <v>175</v>
      </c>
      <c r="C143" s="16" t="s">
        <v>176</v>
      </c>
      <c r="D143" s="16" t="s">
        <v>177</v>
      </c>
      <c r="E143" s="2">
        <v>20010223</v>
      </c>
      <c r="F143" s="2" t="s">
        <v>3</v>
      </c>
      <c r="G143" s="2" t="s">
        <v>17</v>
      </c>
      <c r="H143" s="2" t="s">
        <v>18</v>
      </c>
      <c r="I143" s="2" t="s">
        <v>178</v>
      </c>
      <c r="J143" s="2">
        <v>5</v>
      </c>
      <c r="K143" s="30" t="s">
        <v>179</v>
      </c>
      <c r="L143" s="2" t="s">
        <v>180</v>
      </c>
      <c r="M143" s="19">
        <v>36330</v>
      </c>
    </row>
    <row r="144" spans="1:13" x14ac:dyDescent="0.35">
      <c r="A144" s="2">
        <v>57065</v>
      </c>
      <c r="B144" s="16" t="s">
        <v>495</v>
      </c>
      <c r="C144" s="16" t="s">
        <v>257</v>
      </c>
      <c r="D144" s="16" t="s">
        <v>245</v>
      </c>
      <c r="E144" s="2">
        <v>20021010</v>
      </c>
      <c r="F144" s="2" t="s">
        <v>3</v>
      </c>
      <c r="G144" s="2" t="s">
        <v>25</v>
      </c>
      <c r="H144" s="2" t="s">
        <v>26</v>
      </c>
      <c r="I144" s="2" t="s">
        <v>29</v>
      </c>
      <c r="J144" s="2">
        <v>3</v>
      </c>
      <c r="K144" s="30" t="s">
        <v>30</v>
      </c>
      <c r="L144" s="2" t="s">
        <v>246</v>
      </c>
      <c r="M144" s="19">
        <v>166344</v>
      </c>
    </row>
    <row r="145" spans="1:13" x14ac:dyDescent="0.35">
      <c r="A145" s="2">
        <v>57083</v>
      </c>
      <c r="B145" s="16" t="s">
        <v>368</v>
      </c>
      <c r="C145" s="16" t="s">
        <v>20</v>
      </c>
      <c r="D145" s="16" t="s">
        <v>21</v>
      </c>
      <c r="E145" s="2">
        <v>20010914</v>
      </c>
      <c r="F145" s="2" t="s">
        <v>3</v>
      </c>
      <c r="G145" s="2" t="s">
        <v>17</v>
      </c>
      <c r="H145" s="2" t="s">
        <v>18</v>
      </c>
      <c r="I145" s="2" t="s">
        <v>22</v>
      </c>
      <c r="J145" s="2">
        <v>2</v>
      </c>
      <c r="K145" s="30" t="s">
        <v>23</v>
      </c>
      <c r="L145" s="2" t="s">
        <v>8</v>
      </c>
      <c r="M145" s="19">
        <v>87806</v>
      </c>
    </row>
    <row r="146" spans="1:13" x14ac:dyDescent="0.35">
      <c r="A146" s="2">
        <v>57119</v>
      </c>
      <c r="B146" s="16" t="s">
        <v>315</v>
      </c>
      <c r="C146" s="16" t="s">
        <v>316</v>
      </c>
      <c r="D146" s="16" t="s">
        <v>140</v>
      </c>
      <c r="E146" s="2">
        <v>20010501</v>
      </c>
      <c r="F146" s="2" t="s">
        <v>3</v>
      </c>
      <c r="G146" s="2" t="s">
        <v>25</v>
      </c>
      <c r="H146" s="2" t="s">
        <v>26</v>
      </c>
      <c r="I146" s="2" t="s">
        <v>22</v>
      </c>
      <c r="J146" s="2">
        <v>2</v>
      </c>
      <c r="K146" s="30" t="s">
        <v>23</v>
      </c>
      <c r="L146" s="2" t="s">
        <v>104</v>
      </c>
      <c r="M146" s="19">
        <v>174817</v>
      </c>
    </row>
    <row r="147" spans="1:13" x14ac:dyDescent="0.35">
      <c r="A147" s="2">
        <v>57120</v>
      </c>
      <c r="B147" s="16" t="s">
        <v>419</v>
      </c>
      <c r="C147" s="16" t="s">
        <v>420</v>
      </c>
      <c r="D147" s="16" t="s">
        <v>245</v>
      </c>
      <c r="E147" s="2">
        <v>20011217</v>
      </c>
      <c r="F147" s="2" t="s">
        <v>3</v>
      </c>
      <c r="G147" s="2" t="s">
        <v>17</v>
      </c>
      <c r="H147" s="2" t="s">
        <v>18</v>
      </c>
      <c r="I147" s="2" t="s">
        <v>29</v>
      </c>
      <c r="J147" s="2">
        <v>3</v>
      </c>
      <c r="K147" s="30" t="s">
        <v>30</v>
      </c>
      <c r="L147" s="2" t="s">
        <v>246</v>
      </c>
      <c r="M147" s="19">
        <v>180242</v>
      </c>
    </row>
    <row r="148" spans="1:13" x14ac:dyDescent="0.35">
      <c r="A148" s="2">
        <v>57134</v>
      </c>
      <c r="B148" s="16" t="s">
        <v>505</v>
      </c>
      <c r="C148" s="16" t="s">
        <v>506</v>
      </c>
      <c r="D148" s="16" t="s">
        <v>186</v>
      </c>
      <c r="E148" s="2">
        <v>20020508</v>
      </c>
      <c r="F148" s="2" t="s">
        <v>3</v>
      </c>
      <c r="G148" s="2" t="s">
        <v>11</v>
      </c>
      <c r="H148" s="2" t="s">
        <v>12</v>
      </c>
      <c r="I148" s="2" t="s">
        <v>29</v>
      </c>
      <c r="J148" s="2">
        <v>3</v>
      </c>
      <c r="K148" s="30" t="s">
        <v>30</v>
      </c>
      <c r="L148" s="2" t="s">
        <v>180</v>
      </c>
      <c r="M148" s="19">
        <v>509351</v>
      </c>
    </row>
    <row r="149" spans="1:13" x14ac:dyDescent="0.35">
      <c r="A149" s="2">
        <v>57214</v>
      </c>
      <c r="B149" s="16" t="s">
        <v>371</v>
      </c>
      <c r="C149" s="16" t="s">
        <v>372</v>
      </c>
      <c r="D149" s="16" t="s">
        <v>21</v>
      </c>
      <c r="E149" s="2">
        <v>20020621</v>
      </c>
      <c r="F149" s="2" t="s">
        <v>3</v>
      </c>
      <c r="G149" s="2" t="s">
        <v>17</v>
      </c>
      <c r="H149" s="2" t="s">
        <v>18</v>
      </c>
      <c r="I149" s="2" t="s">
        <v>22</v>
      </c>
      <c r="J149" s="2">
        <v>2</v>
      </c>
      <c r="K149" s="30" t="s">
        <v>23</v>
      </c>
      <c r="L149" s="2" t="s">
        <v>8</v>
      </c>
      <c r="M149" s="19">
        <v>163108</v>
      </c>
    </row>
    <row r="150" spans="1:13" x14ac:dyDescent="0.35">
      <c r="A150" s="2">
        <v>57246</v>
      </c>
      <c r="B150" s="16" t="s">
        <v>309</v>
      </c>
      <c r="C150" s="16" t="s">
        <v>308</v>
      </c>
      <c r="D150" s="16" t="s">
        <v>306</v>
      </c>
      <c r="E150" s="2">
        <v>20011115</v>
      </c>
      <c r="F150" s="2" t="s">
        <v>3</v>
      </c>
      <c r="G150" s="2" t="s">
        <v>17</v>
      </c>
      <c r="H150" s="2" t="s">
        <v>18</v>
      </c>
      <c r="I150" s="2" t="s">
        <v>29</v>
      </c>
      <c r="J150" s="2">
        <v>3</v>
      </c>
      <c r="K150" s="30" t="s">
        <v>30</v>
      </c>
      <c r="L150" s="2" t="s">
        <v>246</v>
      </c>
      <c r="M150" s="19">
        <v>229576</v>
      </c>
    </row>
    <row r="151" spans="1:13" x14ac:dyDescent="0.35">
      <c r="A151" s="2">
        <v>57369</v>
      </c>
      <c r="B151" s="16" t="s">
        <v>370</v>
      </c>
      <c r="C151" s="16" t="s">
        <v>434</v>
      </c>
      <c r="D151" s="16" t="s">
        <v>21</v>
      </c>
      <c r="E151" s="2">
        <v>20021028</v>
      </c>
      <c r="F151" s="2" t="s">
        <v>3</v>
      </c>
      <c r="G151" s="2" t="s">
        <v>17</v>
      </c>
      <c r="H151" s="2" t="s">
        <v>18</v>
      </c>
      <c r="I151" s="2" t="s">
        <v>22</v>
      </c>
      <c r="J151" s="2">
        <v>2</v>
      </c>
      <c r="K151" s="30" t="s">
        <v>23</v>
      </c>
      <c r="L151" s="2" t="s">
        <v>8</v>
      </c>
      <c r="M151" s="19">
        <v>1345628</v>
      </c>
    </row>
    <row r="152" spans="1:13" x14ac:dyDescent="0.35">
      <c r="A152" s="2">
        <v>57444</v>
      </c>
      <c r="B152" s="16" t="s">
        <v>387</v>
      </c>
      <c r="C152" s="16" t="s">
        <v>251</v>
      </c>
      <c r="D152" s="16" t="s">
        <v>245</v>
      </c>
      <c r="E152" s="2">
        <v>20031006</v>
      </c>
      <c r="F152" s="2" t="s">
        <v>3</v>
      </c>
      <c r="G152" s="2" t="s">
        <v>17</v>
      </c>
      <c r="H152" s="2" t="s">
        <v>18</v>
      </c>
      <c r="I152" s="2" t="s">
        <v>29</v>
      </c>
      <c r="J152" s="2">
        <v>3</v>
      </c>
      <c r="K152" s="30" t="s">
        <v>30</v>
      </c>
      <c r="L152" s="2" t="s">
        <v>246</v>
      </c>
      <c r="M152" s="19">
        <v>129081</v>
      </c>
    </row>
    <row r="153" spans="1:13" x14ac:dyDescent="0.35">
      <c r="A153" s="2">
        <v>57463</v>
      </c>
      <c r="B153" s="16" t="s">
        <v>339</v>
      </c>
      <c r="C153" s="16" t="s">
        <v>257</v>
      </c>
      <c r="D153" s="16" t="s">
        <v>245</v>
      </c>
      <c r="E153" s="2">
        <v>20030918</v>
      </c>
      <c r="F153" s="2" t="s">
        <v>3</v>
      </c>
      <c r="G153" s="2" t="s">
        <v>17</v>
      </c>
      <c r="H153" s="2" t="s">
        <v>18</v>
      </c>
      <c r="I153" s="2" t="s">
        <v>29</v>
      </c>
      <c r="J153" s="2">
        <v>3</v>
      </c>
      <c r="K153" s="30" t="s">
        <v>30</v>
      </c>
      <c r="L153" s="2" t="s">
        <v>246</v>
      </c>
      <c r="M153" s="19">
        <v>546047</v>
      </c>
    </row>
    <row r="154" spans="1:13" x14ac:dyDescent="0.35">
      <c r="A154" s="2">
        <v>57815</v>
      </c>
      <c r="B154" s="16" t="s">
        <v>515</v>
      </c>
      <c r="C154" s="16" t="s">
        <v>360</v>
      </c>
      <c r="D154" s="16" t="s">
        <v>21</v>
      </c>
      <c r="E154" s="2">
        <v>20060110</v>
      </c>
      <c r="F154" s="2" t="s">
        <v>3</v>
      </c>
      <c r="G154" s="2" t="s">
        <v>17</v>
      </c>
      <c r="H154" s="2" t="s">
        <v>18</v>
      </c>
      <c r="I154" s="2" t="s">
        <v>22</v>
      </c>
      <c r="J154" s="2">
        <v>2</v>
      </c>
      <c r="K154" s="30" t="s">
        <v>23</v>
      </c>
      <c r="L154" s="2" t="s">
        <v>8</v>
      </c>
      <c r="M154" s="19">
        <v>490417</v>
      </c>
    </row>
    <row r="155" spans="1:13" x14ac:dyDescent="0.35">
      <c r="A155" s="2">
        <v>57873</v>
      </c>
      <c r="B155" s="16" t="s">
        <v>391</v>
      </c>
      <c r="C155" s="16" t="s">
        <v>257</v>
      </c>
      <c r="D155" s="16" t="s">
        <v>245</v>
      </c>
      <c r="E155" s="2">
        <v>20050303</v>
      </c>
      <c r="F155" s="2" t="s">
        <v>3</v>
      </c>
      <c r="G155" s="2" t="s">
        <v>25</v>
      </c>
      <c r="H155" s="2" t="s">
        <v>26</v>
      </c>
      <c r="I155" s="2" t="s">
        <v>29</v>
      </c>
      <c r="J155" s="2">
        <v>3</v>
      </c>
      <c r="K155" s="30" t="s">
        <v>30</v>
      </c>
      <c r="L155" s="2" t="s">
        <v>246</v>
      </c>
      <c r="M155" s="19">
        <v>408084</v>
      </c>
    </row>
    <row r="156" spans="1:13" x14ac:dyDescent="0.35">
      <c r="A156" s="2">
        <v>57901</v>
      </c>
      <c r="B156" s="16" t="s">
        <v>406</v>
      </c>
      <c r="C156" s="16" t="s">
        <v>407</v>
      </c>
      <c r="D156" s="16" t="s">
        <v>140</v>
      </c>
      <c r="E156" s="2">
        <v>20050404</v>
      </c>
      <c r="F156" s="2" t="s">
        <v>3</v>
      </c>
      <c r="G156" s="2" t="s">
        <v>17</v>
      </c>
      <c r="H156" s="2" t="s">
        <v>18</v>
      </c>
      <c r="I156" s="2" t="s">
        <v>29</v>
      </c>
      <c r="J156" s="2">
        <v>3</v>
      </c>
      <c r="K156" s="30" t="s">
        <v>30</v>
      </c>
      <c r="L156" s="2" t="s">
        <v>104</v>
      </c>
      <c r="M156" s="19">
        <v>94153</v>
      </c>
    </row>
    <row r="157" spans="1:13" x14ac:dyDescent="0.35">
      <c r="A157" s="2">
        <v>57915</v>
      </c>
      <c r="B157" s="16" t="s">
        <v>454</v>
      </c>
      <c r="C157" s="16" t="s">
        <v>455</v>
      </c>
      <c r="D157" s="16" t="s">
        <v>119</v>
      </c>
      <c r="E157" s="2">
        <v>20050609</v>
      </c>
      <c r="F157" s="2" t="s">
        <v>3</v>
      </c>
      <c r="G157" s="2" t="s">
        <v>17</v>
      </c>
      <c r="H157" s="2" t="s">
        <v>18</v>
      </c>
      <c r="I157" s="2" t="s">
        <v>22</v>
      </c>
      <c r="J157" s="2">
        <v>2</v>
      </c>
      <c r="K157" s="30" t="s">
        <v>23</v>
      </c>
      <c r="L157" s="2" t="s">
        <v>104</v>
      </c>
      <c r="M157" s="19">
        <v>90686</v>
      </c>
    </row>
    <row r="158" spans="1:13" x14ac:dyDescent="0.35">
      <c r="A158" s="2">
        <v>57944</v>
      </c>
      <c r="B158" s="16" t="s">
        <v>509</v>
      </c>
      <c r="C158" s="16" t="s">
        <v>257</v>
      </c>
      <c r="D158" s="16" t="s">
        <v>245</v>
      </c>
      <c r="E158" s="2">
        <v>20050610</v>
      </c>
      <c r="F158" s="2" t="s">
        <v>3</v>
      </c>
      <c r="G158" s="2" t="s">
        <v>17</v>
      </c>
      <c r="H158" s="2" t="s">
        <v>18</v>
      </c>
      <c r="I158" s="2" t="s">
        <v>29</v>
      </c>
      <c r="J158" s="2">
        <v>3</v>
      </c>
      <c r="K158" s="30" t="s">
        <v>30</v>
      </c>
      <c r="L158" s="2" t="s">
        <v>246</v>
      </c>
      <c r="M158" s="19">
        <v>142383</v>
      </c>
    </row>
    <row r="159" spans="1:13" x14ac:dyDescent="0.35">
      <c r="A159" s="2">
        <v>57966</v>
      </c>
      <c r="B159" s="16" t="s">
        <v>384</v>
      </c>
      <c r="C159" s="16" t="s">
        <v>385</v>
      </c>
      <c r="D159" s="16" t="s">
        <v>245</v>
      </c>
      <c r="E159" s="2">
        <v>20050818</v>
      </c>
      <c r="F159" s="2" t="s">
        <v>3</v>
      </c>
      <c r="G159" s="2" t="s">
        <v>17</v>
      </c>
      <c r="H159" s="2" t="s">
        <v>18</v>
      </c>
      <c r="I159" s="2" t="s">
        <v>29</v>
      </c>
      <c r="J159" s="2">
        <v>3</v>
      </c>
      <c r="K159" s="30" t="s">
        <v>30</v>
      </c>
      <c r="L159" s="2" t="s">
        <v>246</v>
      </c>
      <c r="M159" s="19">
        <v>248377</v>
      </c>
    </row>
    <row r="160" spans="1:13" x14ac:dyDescent="0.35">
      <c r="A160" s="2">
        <v>57974</v>
      </c>
      <c r="B160" s="16" t="s">
        <v>398</v>
      </c>
      <c r="C160" s="16" t="s">
        <v>397</v>
      </c>
      <c r="D160" s="16" t="s">
        <v>245</v>
      </c>
      <c r="E160" s="2">
        <v>20051130</v>
      </c>
      <c r="F160" s="2" t="s">
        <v>3</v>
      </c>
      <c r="G160" s="2" t="s">
        <v>11</v>
      </c>
      <c r="H160" s="2" t="s">
        <v>12</v>
      </c>
      <c r="I160" s="2" t="s">
        <v>29</v>
      </c>
      <c r="J160" s="2">
        <v>3</v>
      </c>
      <c r="K160" s="30" t="s">
        <v>30</v>
      </c>
      <c r="L160" s="2" t="s">
        <v>246</v>
      </c>
      <c r="M160" s="19">
        <v>57729</v>
      </c>
    </row>
    <row r="161" spans="1:13" x14ac:dyDescent="0.35">
      <c r="A161" s="2">
        <v>57983</v>
      </c>
      <c r="B161" s="16" t="s">
        <v>412</v>
      </c>
      <c r="C161" s="16" t="s">
        <v>413</v>
      </c>
      <c r="D161" s="16" t="s">
        <v>199</v>
      </c>
      <c r="E161" s="2">
        <v>20051212</v>
      </c>
      <c r="F161" s="2" t="s">
        <v>3</v>
      </c>
      <c r="G161" s="2" t="s">
        <v>17</v>
      </c>
      <c r="H161" s="2" t="s">
        <v>18</v>
      </c>
      <c r="I161" s="2" t="s">
        <v>29</v>
      </c>
      <c r="J161" s="2">
        <v>3</v>
      </c>
      <c r="K161" s="30" t="s">
        <v>30</v>
      </c>
      <c r="L161" s="2" t="s">
        <v>180</v>
      </c>
      <c r="M161" s="19">
        <v>205569</v>
      </c>
    </row>
    <row r="162" spans="1:13" x14ac:dyDescent="0.35">
      <c r="A162" s="2">
        <v>57987</v>
      </c>
      <c r="B162" s="16" t="s">
        <v>483</v>
      </c>
      <c r="C162" s="16" t="s">
        <v>211</v>
      </c>
      <c r="D162" s="16" t="s">
        <v>206</v>
      </c>
      <c r="E162" s="2">
        <v>20060228</v>
      </c>
      <c r="F162" s="2" t="s">
        <v>3</v>
      </c>
      <c r="G162" s="2" t="s">
        <v>17</v>
      </c>
      <c r="H162" s="2" t="s">
        <v>18</v>
      </c>
      <c r="I162" s="2" t="s">
        <v>29</v>
      </c>
      <c r="J162" s="2">
        <v>3</v>
      </c>
      <c r="K162" s="30" t="s">
        <v>30</v>
      </c>
      <c r="L162" s="2" t="s">
        <v>180</v>
      </c>
      <c r="M162" s="19">
        <v>191870</v>
      </c>
    </row>
    <row r="163" spans="1:13" x14ac:dyDescent="0.35">
      <c r="A163" s="2">
        <v>57989</v>
      </c>
      <c r="B163" s="16" t="s">
        <v>388</v>
      </c>
      <c r="C163" s="16" t="s">
        <v>389</v>
      </c>
      <c r="D163" s="16" t="s">
        <v>245</v>
      </c>
      <c r="E163" s="2">
        <v>20050718</v>
      </c>
      <c r="F163" s="2" t="s">
        <v>3</v>
      </c>
      <c r="G163" s="2" t="s">
        <v>17</v>
      </c>
      <c r="H163" s="2" t="s">
        <v>18</v>
      </c>
      <c r="I163" s="2" t="s">
        <v>29</v>
      </c>
      <c r="J163" s="2">
        <v>8</v>
      </c>
      <c r="K163" s="30" t="s">
        <v>629</v>
      </c>
      <c r="L163" s="2" t="s">
        <v>246</v>
      </c>
      <c r="M163" s="19">
        <v>112332</v>
      </c>
    </row>
    <row r="164" spans="1:13" x14ac:dyDescent="0.35">
      <c r="A164" s="2">
        <v>58060</v>
      </c>
      <c r="B164" s="16" t="s">
        <v>393</v>
      </c>
      <c r="C164" s="16" t="s">
        <v>394</v>
      </c>
      <c r="D164" s="16" t="s">
        <v>245</v>
      </c>
      <c r="E164" s="2">
        <v>20051013</v>
      </c>
      <c r="F164" s="2" t="s">
        <v>3</v>
      </c>
      <c r="G164" s="2" t="s">
        <v>17</v>
      </c>
      <c r="H164" s="2" t="s">
        <v>18</v>
      </c>
      <c r="I164" s="2" t="s">
        <v>29</v>
      </c>
      <c r="J164" s="2">
        <v>3</v>
      </c>
      <c r="K164" s="30" t="s">
        <v>30</v>
      </c>
      <c r="L164" s="2" t="s">
        <v>246</v>
      </c>
      <c r="M164" s="19">
        <v>506782</v>
      </c>
    </row>
    <row r="165" spans="1:13" x14ac:dyDescent="0.35">
      <c r="A165" s="2">
        <v>58137</v>
      </c>
      <c r="B165" s="16" t="s">
        <v>429</v>
      </c>
      <c r="C165" s="16" t="s">
        <v>296</v>
      </c>
      <c r="D165" s="16" t="s">
        <v>297</v>
      </c>
      <c r="E165" s="2">
        <v>20060227</v>
      </c>
      <c r="F165" s="2" t="s">
        <v>3</v>
      </c>
      <c r="G165" s="2" t="s">
        <v>17</v>
      </c>
      <c r="H165" s="2" t="s">
        <v>18</v>
      </c>
      <c r="I165" s="2" t="s">
        <v>29</v>
      </c>
      <c r="J165" s="2">
        <v>3</v>
      </c>
      <c r="K165" s="30" t="s">
        <v>30</v>
      </c>
      <c r="L165" s="2" t="s">
        <v>246</v>
      </c>
      <c r="M165" s="19">
        <v>132687</v>
      </c>
    </row>
    <row r="166" spans="1:13" x14ac:dyDescent="0.35">
      <c r="A166" s="2">
        <v>58181</v>
      </c>
      <c r="B166" s="16" t="s">
        <v>402</v>
      </c>
      <c r="C166" s="16" t="s">
        <v>45</v>
      </c>
      <c r="D166" s="16" t="s">
        <v>39</v>
      </c>
      <c r="E166" s="2">
        <v>20060404</v>
      </c>
      <c r="F166" s="2" t="s">
        <v>3</v>
      </c>
      <c r="G166" s="2" t="s">
        <v>17</v>
      </c>
      <c r="H166" s="2" t="s">
        <v>18</v>
      </c>
      <c r="I166" s="2" t="s">
        <v>29</v>
      </c>
      <c r="J166" s="2">
        <v>3</v>
      </c>
      <c r="K166" s="30" t="s">
        <v>30</v>
      </c>
      <c r="L166" s="2" t="s">
        <v>8</v>
      </c>
      <c r="M166" s="19">
        <v>388091</v>
      </c>
    </row>
    <row r="167" spans="1:13" x14ac:dyDescent="0.35">
      <c r="A167" s="2">
        <v>58196</v>
      </c>
      <c r="B167" s="16" t="s">
        <v>524</v>
      </c>
      <c r="C167" s="16" t="s">
        <v>525</v>
      </c>
      <c r="D167" s="16" t="s">
        <v>224</v>
      </c>
      <c r="E167" s="2">
        <v>20060717</v>
      </c>
      <c r="F167" s="2" t="s">
        <v>3</v>
      </c>
      <c r="G167" s="2" t="s">
        <v>17</v>
      </c>
      <c r="H167" s="2" t="s">
        <v>18</v>
      </c>
      <c r="I167" s="2" t="s">
        <v>29</v>
      </c>
      <c r="J167" s="2">
        <v>3</v>
      </c>
      <c r="K167" s="30" t="s">
        <v>30</v>
      </c>
      <c r="L167" s="2" t="s">
        <v>180</v>
      </c>
      <c r="M167" s="19">
        <v>173163</v>
      </c>
    </row>
    <row r="168" spans="1:13" x14ac:dyDescent="0.35">
      <c r="A168" s="2">
        <v>58203</v>
      </c>
      <c r="B168" s="16" t="s">
        <v>414</v>
      </c>
      <c r="C168" s="16" t="s">
        <v>211</v>
      </c>
      <c r="D168" s="16" t="s">
        <v>206</v>
      </c>
      <c r="E168" s="2">
        <v>20060929</v>
      </c>
      <c r="F168" s="2" t="s">
        <v>3</v>
      </c>
      <c r="G168" s="2" t="s">
        <v>17</v>
      </c>
      <c r="H168" s="2" t="s">
        <v>18</v>
      </c>
      <c r="I168" s="2" t="s">
        <v>29</v>
      </c>
      <c r="J168" s="2">
        <v>3</v>
      </c>
      <c r="K168" s="30" t="s">
        <v>30</v>
      </c>
      <c r="L168" s="2" t="s">
        <v>180</v>
      </c>
      <c r="M168" s="19">
        <v>140722</v>
      </c>
    </row>
    <row r="169" spans="1:13" x14ac:dyDescent="0.35">
      <c r="A169" s="2">
        <v>58231</v>
      </c>
      <c r="B169" s="16" t="s">
        <v>430</v>
      </c>
      <c r="C169" s="16" t="s">
        <v>296</v>
      </c>
      <c r="D169" s="16" t="s">
        <v>297</v>
      </c>
      <c r="E169" s="2">
        <v>20060601</v>
      </c>
      <c r="F169" s="2" t="s">
        <v>3</v>
      </c>
      <c r="G169" s="2" t="s">
        <v>17</v>
      </c>
      <c r="H169" s="2" t="s">
        <v>18</v>
      </c>
      <c r="I169" s="2" t="s">
        <v>29</v>
      </c>
      <c r="J169" s="2">
        <v>3</v>
      </c>
      <c r="K169" s="30" t="s">
        <v>30</v>
      </c>
      <c r="L169" s="2" t="s">
        <v>246</v>
      </c>
      <c r="M169" s="19">
        <v>90795</v>
      </c>
    </row>
    <row r="170" spans="1:13" x14ac:dyDescent="0.35">
      <c r="A170" s="2">
        <v>58234</v>
      </c>
      <c r="B170" s="16" t="s">
        <v>470</v>
      </c>
      <c r="C170" s="16" t="s">
        <v>277</v>
      </c>
      <c r="D170" s="16" t="s">
        <v>245</v>
      </c>
      <c r="E170" s="2">
        <v>20061227</v>
      </c>
      <c r="F170" s="2" t="s">
        <v>3</v>
      </c>
      <c r="G170" s="2" t="s">
        <v>17</v>
      </c>
      <c r="H170" s="2" t="s">
        <v>18</v>
      </c>
      <c r="I170" s="2" t="s">
        <v>29</v>
      </c>
      <c r="J170" s="2">
        <v>3</v>
      </c>
      <c r="K170" s="30" t="s">
        <v>30</v>
      </c>
      <c r="L170" s="2" t="s">
        <v>246</v>
      </c>
      <c r="M170" s="19">
        <v>116594</v>
      </c>
    </row>
    <row r="171" spans="1:13" x14ac:dyDescent="0.35">
      <c r="A171" s="2">
        <v>58252</v>
      </c>
      <c r="B171" s="16" t="s">
        <v>484</v>
      </c>
      <c r="C171" s="16" t="s">
        <v>417</v>
      </c>
      <c r="D171" s="16" t="s">
        <v>418</v>
      </c>
      <c r="E171" s="2">
        <v>20060626</v>
      </c>
      <c r="F171" s="2" t="s">
        <v>3</v>
      </c>
      <c r="G171" s="2" t="s">
        <v>11</v>
      </c>
      <c r="H171" s="2" t="s">
        <v>12</v>
      </c>
      <c r="I171" s="2" t="s">
        <v>22</v>
      </c>
      <c r="J171" s="2">
        <v>7</v>
      </c>
      <c r="K171" s="30" t="s">
        <v>628</v>
      </c>
      <c r="L171" s="2" t="s">
        <v>246</v>
      </c>
      <c r="M171" s="19">
        <v>31396</v>
      </c>
    </row>
    <row r="172" spans="1:13" x14ac:dyDescent="0.35">
      <c r="A172" s="2">
        <v>58261</v>
      </c>
      <c r="B172" s="16" t="s">
        <v>469</v>
      </c>
      <c r="C172" s="16" t="s">
        <v>257</v>
      </c>
      <c r="D172" s="16" t="s">
        <v>245</v>
      </c>
      <c r="E172" s="2">
        <v>20060725</v>
      </c>
      <c r="F172" s="2" t="s">
        <v>3</v>
      </c>
      <c r="G172" s="2" t="s">
        <v>17</v>
      </c>
      <c r="H172" s="2" t="s">
        <v>18</v>
      </c>
      <c r="I172" s="2" t="s">
        <v>29</v>
      </c>
      <c r="J172" s="2">
        <v>3</v>
      </c>
      <c r="K172" s="30" t="s">
        <v>30</v>
      </c>
      <c r="L172" s="2" t="s">
        <v>246</v>
      </c>
      <c r="M172" s="19">
        <v>102977</v>
      </c>
    </row>
    <row r="173" spans="1:13" x14ac:dyDescent="0.35">
      <c r="A173" s="2">
        <v>58263</v>
      </c>
      <c r="B173" s="16" t="s">
        <v>460</v>
      </c>
      <c r="C173" s="16" t="s">
        <v>213</v>
      </c>
      <c r="D173" s="16" t="s">
        <v>206</v>
      </c>
      <c r="E173" s="2">
        <v>20070312</v>
      </c>
      <c r="F173" s="2" t="s">
        <v>3</v>
      </c>
      <c r="G173" s="2" t="s">
        <v>17</v>
      </c>
      <c r="H173" s="2" t="s">
        <v>18</v>
      </c>
      <c r="I173" s="2" t="s">
        <v>29</v>
      </c>
      <c r="J173" s="2">
        <v>3</v>
      </c>
      <c r="K173" s="30" t="s">
        <v>30</v>
      </c>
      <c r="L173" s="2" t="s">
        <v>180</v>
      </c>
      <c r="M173" s="19">
        <v>119175</v>
      </c>
    </row>
    <row r="174" spans="1:13" x14ac:dyDescent="0.35">
      <c r="A174" s="2">
        <v>58282</v>
      </c>
      <c r="B174" s="16" t="s">
        <v>431</v>
      </c>
      <c r="C174" s="16" t="s">
        <v>432</v>
      </c>
      <c r="D174" s="16" t="s">
        <v>303</v>
      </c>
      <c r="E174" s="2">
        <v>20060725</v>
      </c>
      <c r="F174" s="2" t="s">
        <v>3</v>
      </c>
      <c r="G174" s="2" t="s">
        <v>17</v>
      </c>
      <c r="H174" s="2" t="s">
        <v>18</v>
      </c>
      <c r="I174" s="2" t="s">
        <v>11</v>
      </c>
      <c r="J174" s="2">
        <v>4</v>
      </c>
      <c r="K174" s="30" t="s">
        <v>58</v>
      </c>
      <c r="L174" s="2" t="s">
        <v>246</v>
      </c>
      <c r="M174" s="19">
        <v>29926</v>
      </c>
    </row>
    <row r="175" spans="1:13" x14ac:dyDescent="0.35">
      <c r="A175" s="2">
        <v>58305</v>
      </c>
      <c r="B175" s="16" t="s">
        <v>433</v>
      </c>
      <c r="C175" s="16" t="s">
        <v>308</v>
      </c>
      <c r="D175" s="16" t="s">
        <v>306</v>
      </c>
      <c r="E175" s="2">
        <v>20060607</v>
      </c>
      <c r="F175" s="2" t="s">
        <v>3</v>
      </c>
      <c r="G175" s="2" t="s">
        <v>17</v>
      </c>
      <c r="H175" s="2" t="s">
        <v>18</v>
      </c>
      <c r="I175" s="2" t="s">
        <v>22</v>
      </c>
      <c r="J175" s="2">
        <v>7</v>
      </c>
      <c r="K175" s="30" t="s">
        <v>628</v>
      </c>
      <c r="L175" s="2" t="s">
        <v>246</v>
      </c>
      <c r="M175" s="19">
        <v>109917</v>
      </c>
    </row>
    <row r="176" spans="1:13" x14ac:dyDescent="0.35">
      <c r="A176" s="2">
        <v>58310</v>
      </c>
      <c r="B176" s="16" t="s">
        <v>465</v>
      </c>
      <c r="C176" s="16" t="s">
        <v>466</v>
      </c>
      <c r="D176" s="16" t="s">
        <v>245</v>
      </c>
      <c r="E176" s="2">
        <v>20060915</v>
      </c>
      <c r="F176" s="2" t="s">
        <v>3</v>
      </c>
      <c r="G176" s="2" t="s">
        <v>17</v>
      </c>
      <c r="H176" s="2" t="s">
        <v>18</v>
      </c>
      <c r="I176" s="2" t="s">
        <v>29</v>
      </c>
      <c r="J176" s="2">
        <v>3</v>
      </c>
      <c r="K176" s="30" t="s">
        <v>30</v>
      </c>
      <c r="L176" s="2" t="s">
        <v>246</v>
      </c>
      <c r="M176" s="19">
        <v>92947</v>
      </c>
    </row>
    <row r="177" spans="1:13" x14ac:dyDescent="0.35">
      <c r="A177" s="2">
        <v>58340</v>
      </c>
      <c r="B177" s="16" t="s">
        <v>451</v>
      </c>
      <c r="C177" s="16" t="s">
        <v>452</v>
      </c>
      <c r="D177" s="16" t="s">
        <v>93</v>
      </c>
      <c r="E177" s="2">
        <v>20070228</v>
      </c>
      <c r="F177" s="2" t="s">
        <v>3</v>
      </c>
      <c r="G177" s="2" t="s">
        <v>17</v>
      </c>
      <c r="H177" s="2" t="s">
        <v>18</v>
      </c>
      <c r="I177" s="2" t="s">
        <v>29</v>
      </c>
      <c r="J177" s="2">
        <v>3</v>
      </c>
      <c r="K177" s="30" t="s">
        <v>30</v>
      </c>
      <c r="L177" s="2" t="s">
        <v>72</v>
      </c>
      <c r="M177" s="19">
        <v>69759</v>
      </c>
    </row>
    <row r="178" spans="1:13" x14ac:dyDescent="0.35">
      <c r="A178" s="2">
        <v>58348</v>
      </c>
      <c r="B178" s="16" t="s">
        <v>450</v>
      </c>
      <c r="C178" s="16" t="s">
        <v>449</v>
      </c>
      <c r="D178" s="16" t="s">
        <v>71</v>
      </c>
      <c r="E178" s="2">
        <v>20070702</v>
      </c>
      <c r="F178" s="2" t="s">
        <v>3</v>
      </c>
      <c r="G178" s="2" t="s">
        <v>17</v>
      </c>
      <c r="H178" s="2" t="s">
        <v>18</v>
      </c>
      <c r="I178" s="2" t="s">
        <v>29</v>
      </c>
      <c r="J178" s="2">
        <v>3</v>
      </c>
      <c r="K178" s="30" t="s">
        <v>30</v>
      </c>
      <c r="L178" s="2" t="s">
        <v>72</v>
      </c>
      <c r="M178" s="19">
        <v>45111</v>
      </c>
    </row>
    <row r="179" spans="1:13" x14ac:dyDescent="0.35">
      <c r="A179" s="2">
        <v>58349</v>
      </c>
      <c r="B179" s="16" t="s">
        <v>530</v>
      </c>
      <c r="C179" s="16" t="s">
        <v>257</v>
      </c>
      <c r="D179" s="16" t="s">
        <v>245</v>
      </c>
      <c r="E179" s="2">
        <v>20061107</v>
      </c>
      <c r="F179" s="2" t="s">
        <v>3</v>
      </c>
      <c r="G179" s="2" t="s">
        <v>17</v>
      </c>
      <c r="H179" s="2" t="s">
        <v>18</v>
      </c>
      <c r="I179" s="2" t="s">
        <v>22</v>
      </c>
      <c r="J179" s="2">
        <v>2</v>
      </c>
      <c r="K179" s="30" t="s">
        <v>23</v>
      </c>
      <c r="L179" s="2" t="s">
        <v>246</v>
      </c>
      <c r="M179" s="19">
        <v>129116</v>
      </c>
    </row>
    <row r="180" spans="1:13" x14ac:dyDescent="0.35">
      <c r="A180" s="2">
        <v>58360</v>
      </c>
      <c r="B180" s="16" t="s">
        <v>421</v>
      </c>
      <c r="C180" s="16" t="s">
        <v>422</v>
      </c>
      <c r="D180" s="16" t="s">
        <v>245</v>
      </c>
      <c r="E180" s="2">
        <v>20061106</v>
      </c>
      <c r="F180" s="2" t="s">
        <v>3</v>
      </c>
      <c r="G180" s="2" t="s">
        <v>17</v>
      </c>
      <c r="H180" s="2" t="s">
        <v>18</v>
      </c>
      <c r="I180" s="2" t="s">
        <v>22</v>
      </c>
      <c r="J180" s="2">
        <v>2</v>
      </c>
      <c r="K180" s="30" t="s">
        <v>23</v>
      </c>
      <c r="L180" s="2" t="s">
        <v>246</v>
      </c>
      <c r="M180" s="19">
        <v>100393</v>
      </c>
    </row>
    <row r="181" spans="1:13" x14ac:dyDescent="0.35">
      <c r="A181" s="2">
        <v>58377</v>
      </c>
      <c r="B181" s="16" t="s">
        <v>437</v>
      </c>
      <c r="C181" s="16" t="s">
        <v>438</v>
      </c>
      <c r="D181" s="16" t="s">
        <v>21</v>
      </c>
      <c r="E181" s="2">
        <v>20070226</v>
      </c>
      <c r="F181" s="2" t="s">
        <v>3</v>
      </c>
      <c r="G181" s="2" t="s">
        <v>17</v>
      </c>
      <c r="H181" s="2" t="s">
        <v>18</v>
      </c>
      <c r="I181" s="2" t="s">
        <v>29</v>
      </c>
      <c r="J181" s="2">
        <v>3</v>
      </c>
      <c r="K181" s="30" t="s">
        <v>30</v>
      </c>
      <c r="L181" s="2" t="s">
        <v>8</v>
      </c>
      <c r="M181" s="19">
        <v>72765</v>
      </c>
    </row>
    <row r="182" spans="1:13" x14ac:dyDescent="0.35">
      <c r="A182" s="2">
        <v>58391</v>
      </c>
      <c r="B182" s="16" t="s">
        <v>527</v>
      </c>
      <c r="C182" s="16" t="s">
        <v>468</v>
      </c>
      <c r="D182" s="16" t="s">
        <v>245</v>
      </c>
      <c r="E182" s="2">
        <v>20070507</v>
      </c>
      <c r="F182" s="2" t="s">
        <v>3</v>
      </c>
      <c r="G182" s="2" t="s">
        <v>17</v>
      </c>
      <c r="H182" s="2" t="s">
        <v>18</v>
      </c>
      <c r="I182" s="2" t="s">
        <v>29</v>
      </c>
      <c r="J182" s="2">
        <v>3</v>
      </c>
      <c r="K182" s="30" t="s">
        <v>30</v>
      </c>
      <c r="L182" s="2" t="s">
        <v>246</v>
      </c>
      <c r="M182" s="19">
        <v>40493</v>
      </c>
    </row>
    <row r="183" spans="1:13" x14ac:dyDescent="0.35">
      <c r="A183" s="2">
        <v>58401</v>
      </c>
      <c r="B183" s="16" t="s">
        <v>490</v>
      </c>
      <c r="C183" s="16" t="s">
        <v>428</v>
      </c>
      <c r="D183" s="16" t="s">
        <v>245</v>
      </c>
      <c r="E183" s="2">
        <v>20080205</v>
      </c>
      <c r="F183" s="2" t="s">
        <v>3</v>
      </c>
      <c r="G183" s="2" t="s">
        <v>17</v>
      </c>
      <c r="H183" s="2" t="s">
        <v>18</v>
      </c>
      <c r="I183" s="2" t="s">
        <v>29</v>
      </c>
      <c r="J183" s="2">
        <v>3</v>
      </c>
      <c r="K183" s="30" t="s">
        <v>30</v>
      </c>
      <c r="L183" s="2" t="s">
        <v>246</v>
      </c>
      <c r="M183" s="19">
        <v>212507</v>
      </c>
    </row>
    <row r="184" spans="1:13" x14ac:dyDescent="0.35">
      <c r="A184" s="2">
        <v>58407</v>
      </c>
      <c r="B184" s="16" t="s">
        <v>35</v>
      </c>
      <c r="C184" s="16" t="s">
        <v>474</v>
      </c>
      <c r="D184" s="16" t="s">
        <v>306</v>
      </c>
      <c r="E184" s="2">
        <v>20061101</v>
      </c>
      <c r="F184" s="2" t="s">
        <v>3</v>
      </c>
      <c r="G184" s="2" t="s">
        <v>17</v>
      </c>
      <c r="H184" s="2" t="s">
        <v>18</v>
      </c>
      <c r="I184" s="2" t="s">
        <v>29</v>
      </c>
      <c r="J184" s="2">
        <v>3</v>
      </c>
      <c r="K184" s="30" t="s">
        <v>30</v>
      </c>
      <c r="L184" s="2" t="s">
        <v>246</v>
      </c>
      <c r="M184" s="19">
        <v>164912</v>
      </c>
    </row>
    <row r="185" spans="1:13" x14ac:dyDescent="0.35">
      <c r="A185" s="2">
        <v>58418</v>
      </c>
      <c r="B185" s="16" t="s">
        <v>471</v>
      </c>
      <c r="C185" s="16" t="s">
        <v>472</v>
      </c>
      <c r="D185" s="16" t="s">
        <v>473</v>
      </c>
      <c r="E185" s="2">
        <v>20070626</v>
      </c>
      <c r="F185" s="2" t="s">
        <v>3</v>
      </c>
      <c r="G185" s="2" t="s">
        <v>11</v>
      </c>
      <c r="H185" s="2" t="s">
        <v>12</v>
      </c>
      <c r="I185" s="2" t="s">
        <v>29</v>
      </c>
      <c r="J185" s="2">
        <v>3</v>
      </c>
      <c r="K185" s="30" t="s">
        <v>30</v>
      </c>
      <c r="L185" s="2" t="s">
        <v>246</v>
      </c>
      <c r="M185" s="19">
        <v>44479</v>
      </c>
    </row>
    <row r="186" spans="1:13" x14ac:dyDescent="0.35">
      <c r="A186" s="2">
        <v>58469</v>
      </c>
      <c r="B186" s="16" t="s">
        <v>464</v>
      </c>
      <c r="C186" s="16" t="s">
        <v>354</v>
      </c>
      <c r="D186" s="16" t="s">
        <v>245</v>
      </c>
      <c r="E186" s="2">
        <v>20070808</v>
      </c>
      <c r="F186" s="2" t="s">
        <v>3</v>
      </c>
      <c r="G186" s="2" t="s">
        <v>11</v>
      </c>
      <c r="H186" s="2" t="s">
        <v>12</v>
      </c>
      <c r="I186" s="2" t="s">
        <v>29</v>
      </c>
      <c r="J186" s="2">
        <v>3</v>
      </c>
      <c r="K186" s="30" t="s">
        <v>30</v>
      </c>
      <c r="L186" s="2" t="s">
        <v>246</v>
      </c>
      <c r="M186" s="19">
        <v>212899</v>
      </c>
    </row>
    <row r="187" spans="1:13" x14ac:dyDescent="0.35">
      <c r="A187" s="2">
        <v>58525</v>
      </c>
      <c r="B187" s="16" t="s">
        <v>480</v>
      </c>
      <c r="C187" s="16" t="s">
        <v>481</v>
      </c>
      <c r="D187" s="16" t="s">
        <v>199</v>
      </c>
      <c r="E187" s="2">
        <v>20071031</v>
      </c>
      <c r="F187" s="2" t="s">
        <v>3</v>
      </c>
      <c r="G187" s="2" t="s">
        <v>17</v>
      </c>
      <c r="H187" s="2" t="s">
        <v>18</v>
      </c>
      <c r="I187" s="2" t="s">
        <v>29</v>
      </c>
      <c r="J187" s="2">
        <v>8</v>
      </c>
      <c r="K187" s="30" t="s">
        <v>629</v>
      </c>
      <c r="L187" s="2" t="s">
        <v>180</v>
      </c>
      <c r="M187" s="19">
        <v>189817</v>
      </c>
    </row>
    <row r="188" spans="1:13" x14ac:dyDescent="0.35">
      <c r="A188" s="2">
        <v>58586</v>
      </c>
      <c r="B188" s="16" t="s">
        <v>456</v>
      </c>
      <c r="C188" s="16" t="s">
        <v>457</v>
      </c>
      <c r="D188" s="16" t="s">
        <v>458</v>
      </c>
      <c r="E188" s="2">
        <v>20071203</v>
      </c>
      <c r="F188" s="2" t="s">
        <v>3</v>
      </c>
      <c r="G188" s="2" t="s">
        <v>17</v>
      </c>
      <c r="H188" s="2" t="s">
        <v>18</v>
      </c>
      <c r="I188" s="2" t="s">
        <v>11</v>
      </c>
      <c r="J188" s="2">
        <v>4</v>
      </c>
      <c r="K188" s="30" t="s">
        <v>58</v>
      </c>
      <c r="L188" s="2" t="s">
        <v>164</v>
      </c>
      <c r="M188" s="19">
        <v>20816</v>
      </c>
    </row>
    <row r="189" spans="1:13" x14ac:dyDescent="0.35">
      <c r="A189" s="2">
        <v>58599</v>
      </c>
      <c r="B189" s="16" t="s">
        <v>516</v>
      </c>
      <c r="C189" s="16" t="s">
        <v>517</v>
      </c>
      <c r="D189" s="16" t="s">
        <v>39</v>
      </c>
      <c r="E189" s="2">
        <v>20071105</v>
      </c>
      <c r="F189" s="2" t="s">
        <v>3</v>
      </c>
      <c r="G189" s="2" t="s">
        <v>17</v>
      </c>
      <c r="H189" s="2" t="s">
        <v>18</v>
      </c>
      <c r="I189" s="2" t="s">
        <v>178</v>
      </c>
      <c r="J189" s="2">
        <v>10</v>
      </c>
      <c r="K189" s="30" t="s">
        <v>630</v>
      </c>
      <c r="L189" s="2" t="s">
        <v>8</v>
      </c>
      <c r="M189" s="19">
        <v>93801</v>
      </c>
    </row>
    <row r="190" spans="1:13" x14ac:dyDescent="0.35">
      <c r="A190" s="2">
        <v>58657</v>
      </c>
      <c r="B190" s="16" t="s">
        <v>476</v>
      </c>
      <c r="C190" s="16" t="s">
        <v>375</v>
      </c>
      <c r="D190" s="16" t="s">
        <v>39</v>
      </c>
      <c r="E190" s="2">
        <v>20081106</v>
      </c>
      <c r="F190" s="2" t="s">
        <v>3</v>
      </c>
      <c r="G190" s="2" t="s">
        <v>17</v>
      </c>
      <c r="H190" s="2" t="s">
        <v>18</v>
      </c>
      <c r="I190" s="2" t="s">
        <v>29</v>
      </c>
      <c r="J190" s="2">
        <v>3</v>
      </c>
      <c r="K190" s="30" t="s">
        <v>30</v>
      </c>
      <c r="L190" s="2" t="s">
        <v>8</v>
      </c>
      <c r="M190" s="19">
        <v>111940</v>
      </c>
    </row>
    <row r="191" spans="1:13" x14ac:dyDescent="0.35">
      <c r="A191" s="2">
        <v>58675</v>
      </c>
      <c r="B191" s="16" t="s">
        <v>522</v>
      </c>
      <c r="C191" s="16" t="s">
        <v>523</v>
      </c>
      <c r="D191" s="16" t="s">
        <v>206</v>
      </c>
      <c r="E191" s="2">
        <v>20090121</v>
      </c>
      <c r="F191" s="2" t="s">
        <v>3</v>
      </c>
      <c r="G191" s="2" t="s">
        <v>17</v>
      </c>
      <c r="H191" s="2" t="s">
        <v>18</v>
      </c>
      <c r="I191" s="2" t="s">
        <v>29</v>
      </c>
      <c r="J191" s="2">
        <v>3</v>
      </c>
      <c r="K191" s="30" t="s">
        <v>30</v>
      </c>
      <c r="L191" s="2" t="s">
        <v>180</v>
      </c>
      <c r="M191" s="19">
        <v>61239</v>
      </c>
    </row>
    <row r="192" spans="1:13" x14ac:dyDescent="0.35">
      <c r="A192" s="2">
        <v>58816</v>
      </c>
      <c r="B192" s="16" t="s">
        <v>496</v>
      </c>
      <c r="C192" s="16" t="s">
        <v>257</v>
      </c>
      <c r="D192" s="16" t="s">
        <v>245</v>
      </c>
      <c r="E192" s="2">
        <v>20081118</v>
      </c>
      <c r="F192" s="2" t="s">
        <v>3</v>
      </c>
      <c r="G192" s="2" t="s">
        <v>17</v>
      </c>
      <c r="H192" s="2" t="s">
        <v>18</v>
      </c>
      <c r="I192" s="2" t="s">
        <v>29</v>
      </c>
      <c r="J192" s="2">
        <v>8</v>
      </c>
      <c r="K192" s="30" t="s">
        <v>629</v>
      </c>
      <c r="L192" s="2" t="s">
        <v>246</v>
      </c>
      <c r="M192" s="19">
        <v>502366</v>
      </c>
    </row>
  </sheetData>
  <mergeCells count="2">
    <mergeCell ref="A1:M1"/>
    <mergeCell ref="A2:M2"/>
  </mergeCells>
  <pageMargins left="0.25" right="0.25" top="0.75" bottom="0.75" header="0.3" footer="0.3"/>
  <pageSetup scale="55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M186"/>
  <sheetViews>
    <sheetView workbookViewId="0">
      <pane ySplit="5" topLeftCell="A6" activePane="bottomLeft" state="frozen"/>
      <selection sqref="A1:L1"/>
      <selection pane="bottomLeft" activeCell="A6" sqref="A6"/>
    </sheetView>
  </sheetViews>
  <sheetFormatPr defaultRowHeight="14.5" x14ac:dyDescent="0.35"/>
  <cols>
    <col min="1" max="1" width="18.36328125" style="2" bestFit="1" customWidth="1"/>
    <col min="2" max="2" width="33" style="16" bestFit="1" customWidth="1"/>
    <col min="3" max="3" width="18.453125" style="16" bestFit="1" customWidth="1"/>
    <col min="4" max="4" width="5.54296875" style="30" bestFit="1" customWidth="1"/>
    <col min="5" max="5" width="9" style="2" bestFit="1" customWidth="1"/>
    <col min="6" max="6" width="16.08984375" style="2" bestFit="1" customWidth="1"/>
    <col min="7" max="7" width="10.08984375" style="2" bestFit="1" customWidth="1"/>
    <col min="8" max="8" width="16.90625" style="2" bestFit="1" customWidth="1"/>
    <col min="9" max="9" width="27" style="2" bestFit="1" customWidth="1"/>
    <col min="10" max="10" width="29.453125" style="2" bestFit="1" customWidth="1"/>
    <col min="11" max="11" width="58.453125" style="30" bestFit="1" customWidth="1"/>
    <col min="12" max="12" width="12.6328125" style="2" bestFit="1" customWidth="1"/>
    <col min="13" max="13" width="19.90625" style="17" bestFit="1" customWidth="1"/>
    <col min="14" max="14" width="13" customWidth="1"/>
  </cols>
  <sheetData>
    <row r="1" spans="1:13" ht="26" x14ac:dyDescent="0.6">
      <c r="A1" s="88" t="s">
        <v>580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</row>
    <row r="2" spans="1:13" ht="21" x14ac:dyDescent="0.5">
      <c r="A2" s="89">
        <v>41274</v>
      </c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</row>
    <row r="3" spans="1:13" x14ac:dyDescent="0.35">
      <c r="B3"/>
      <c r="C3"/>
      <c r="D3"/>
    </row>
    <row r="4" spans="1:13" x14ac:dyDescent="0.35">
      <c r="B4"/>
      <c r="C4"/>
      <c r="D4"/>
    </row>
    <row r="5" spans="1:13" x14ac:dyDescent="0.35">
      <c r="A5" s="5" t="s">
        <v>561</v>
      </c>
      <c r="B5" s="38" t="s">
        <v>562</v>
      </c>
      <c r="C5" s="38" t="s">
        <v>563</v>
      </c>
      <c r="D5" s="38" t="s">
        <v>564</v>
      </c>
      <c r="E5" s="5" t="s">
        <v>565</v>
      </c>
      <c r="F5" s="5" t="s">
        <v>566</v>
      </c>
      <c r="G5" s="5" t="s">
        <v>567</v>
      </c>
      <c r="H5" s="5" t="s">
        <v>568</v>
      </c>
      <c r="I5" s="5" t="s">
        <v>631</v>
      </c>
      <c r="J5" s="5" t="s">
        <v>632</v>
      </c>
      <c r="K5" s="29" t="s">
        <v>569</v>
      </c>
      <c r="L5" s="5" t="s">
        <v>570</v>
      </c>
      <c r="M5" s="18" t="s">
        <v>571</v>
      </c>
    </row>
    <row r="6" spans="1:13" x14ac:dyDescent="0.35">
      <c r="A6" s="2">
        <v>422</v>
      </c>
      <c r="B6" s="16" t="s">
        <v>311</v>
      </c>
      <c r="C6" s="16" t="s">
        <v>312</v>
      </c>
      <c r="D6" s="16" t="s">
        <v>119</v>
      </c>
      <c r="E6" s="2">
        <v>19310101</v>
      </c>
      <c r="F6" s="2" t="s">
        <v>3</v>
      </c>
      <c r="G6" s="2" t="s">
        <v>17</v>
      </c>
      <c r="H6" s="2" t="s">
        <v>18</v>
      </c>
      <c r="I6" s="2" t="s">
        <v>11</v>
      </c>
      <c r="J6" s="2">
        <v>4</v>
      </c>
      <c r="K6" s="30" t="s">
        <v>58</v>
      </c>
      <c r="L6" s="2" t="s">
        <v>104</v>
      </c>
      <c r="M6" s="19">
        <v>102430</v>
      </c>
    </row>
    <row r="7" spans="1:13" x14ac:dyDescent="0.35">
      <c r="A7" s="2">
        <v>916</v>
      </c>
      <c r="B7" s="16" t="s">
        <v>73</v>
      </c>
      <c r="C7" s="16" t="s">
        <v>74</v>
      </c>
      <c r="D7" s="16" t="s">
        <v>71</v>
      </c>
      <c r="E7" s="2">
        <v>18970201</v>
      </c>
      <c r="F7" s="2" t="s">
        <v>34</v>
      </c>
      <c r="G7" s="2" t="s">
        <v>11</v>
      </c>
      <c r="H7" s="2" t="s">
        <v>12</v>
      </c>
      <c r="I7" s="2" t="s">
        <v>29</v>
      </c>
      <c r="J7" s="2">
        <v>3</v>
      </c>
      <c r="K7" s="30" t="s">
        <v>30</v>
      </c>
      <c r="L7" s="2" t="s">
        <v>72</v>
      </c>
      <c r="M7" s="19">
        <v>1156764</v>
      </c>
    </row>
    <row r="8" spans="1:13" x14ac:dyDescent="0.35">
      <c r="A8" s="2">
        <v>1417</v>
      </c>
      <c r="B8" s="16" t="s">
        <v>165</v>
      </c>
      <c r="C8" s="16" t="s">
        <v>166</v>
      </c>
      <c r="D8" s="16" t="s">
        <v>167</v>
      </c>
      <c r="E8" s="2">
        <v>19081001</v>
      </c>
      <c r="F8" s="2" t="s">
        <v>3</v>
      </c>
      <c r="G8" s="2" t="s">
        <v>11</v>
      </c>
      <c r="H8" s="2" t="s">
        <v>12</v>
      </c>
      <c r="I8" s="2" t="s">
        <v>11</v>
      </c>
      <c r="J8" s="2">
        <v>4</v>
      </c>
      <c r="K8" s="30" t="s">
        <v>58</v>
      </c>
      <c r="L8" s="2" t="s">
        <v>164</v>
      </c>
      <c r="M8" s="19">
        <v>132246</v>
      </c>
    </row>
    <row r="9" spans="1:13" x14ac:dyDescent="0.35">
      <c r="A9" s="2">
        <v>2320</v>
      </c>
      <c r="B9" s="16" t="s">
        <v>313</v>
      </c>
      <c r="C9" s="16" t="s">
        <v>314</v>
      </c>
      <c r="D9" s="16" t="s">
        <v>119</v>
      </c>
      <c r="E9" s="2">
        <v>19030203</v>
      </c>
      <c r="F9" s="2" t="s">
        <v>3</v>
      </c>
      <c r="G9" s="2" t="s">
        <v>17</v>
      </c>
      <c r="H9" s="2" t="s">
        <v>18</v>
      </c>
      <c r="I9" s="2" t="s">
        <v>11</v>
      </c>
      <c r="J9" s="2">
        <v>4</v>
      </c>
      <c r="K9" s="30" t="s">
        <v>58</v>
      </c>
      <c r="L9" s="2" t="s">
        <v>104</v>
      </c>
      <c r="M9" s="19">
        <v>51072</v>
      </c>
    </row>
    <row r="10" spans="1:13" x14ac:dyDescent="0.35">
      <c r="A10" s="2">
        <v>2327</v>
      </c>
      <c r="B10" s="16" t="s">
        <v>122</v>
      </c>
      <c r="C10" s="16" t="s">
        <v>123</v>
      </c>
      <c r="D10" s="16" t="s">
        <v>119</v>
      </c>
      <c r="E10" s="2">
        <v>19081201</v>
      </c>
      <c r="F10" s="2" t="s">
        <v>3</v>
      </c>
      <c r="G10" s="2" t="s">
        <v>25</v>
      </c>
      <c r="H10" s="2" t="s">
        <v>26</v>
      </c>
      <c r="I10" s="2" t="s">
        <v>11</v>
      </c>
      <c r="J10" s="2">
        <v>4</v>
      </c>
      <c r="K10" s="30" t="s">
        <v>58</v>
      </c>
      <c r="L10" s="2" t="s">
        <v>104</v>
      </c>
      <c r="M10" s="19">
        <v>103510</v>
      </c>
    </row>
    <row r="11" spans="1:13" x14ac:dyDescent="0.35">
      <c r="A11" s="2">
        <v>3337</v>
      </c>
      <c r="B11" s="16" t="s">
        <v>478</v>
      </c>
      <c r="C11" s="16" t="s">
        <v>479</v>
      </c>
      <c r="D11" s="16" t="s">
        <v>140</v>
      </c>
      <c r="E11" s="2">
        <v>19201126</v>
      </c>
      <c r="F11" s="2" t="s">
        <v>3</v>
      </c>
      <c r="G11" s="2" t="s">
        <v>11</v>
      </c>
      <c r="H11" s="2" t="s">
        <v>12</v>
      </c>
      <c r="I11" s="2" t="s">
        <v>22</v>
      </c>
      <c r="J11" s="2">
        <v>2</v>
      </c>
      <c r="K11" s="30" t="s">
        <v>23</v>
      </c>
      <c r="L11" s="2" t="s">
        <v>104</v>
      </c>
      <c r="M11" s="19">
        <v>100839</v>
      </c>
    </row>
    <row r="12" spans="1:13" x14ac:dyDescent="0.35">
      <c r="A12" s="2">
        <v>4051</v>
      </c>
      <c r="B12" s="16" t="s">
        <v>346</v>
      </c>
      <c r="C12" s="16" t="s">
        <v>347</v>
      </c>
      <c r="D12" s="16" t="s">
        <v>119</v>
      </c>
      <c r="E12" s="2">
        <v>19010101</v>
      </c>
      <c r="F12" s="2" t="s">
        <v>3</v>
      </c>
      <c r="G12" s="2" t="s">
        <v>25</v>
      </c>
      <c r="H12" s="2" t="s">
        <v>26</v>
      </c>
      <c r="I12" s="2" t="s">
        <v>11</v>
      </c>
      <c r="J12" s="2">
        <v>4</v>
      </c>
      <c r="K12" s="30" t="s">
        <v>58</v>
      </c>
      <c r="L12" s="2" t="s">
        <v>104</v>
      </c>
      <c r="M12" s="19">
        <v>45162</v>
      </c>
    </row>
    <row r="13" spans="1:13" x14ac:dyDescent="0.35">
      <c r="A13" s="2">
        <v>4180</v>
      </c>
      <c r="B13" s="16" t="s">
        <v>126</v>
      </c>
      <c r="C13" s="16" t="s">
        <v>127</v>
      </c>
      <c r="D13" s="16" t="s">
        <v>119</v>
      </c>
      <c r="E13" s="2">
        <v>19050101</v>
      </c>
      <c r="F13" s="2" t="s">
        <v>3</v>
      </c>
      <c r="G13" s="2" t="s">
        <v>17</v>
      </c>
      <c r="H13" s="2" t="s">
        <v>18</v>
      </c>
      <c r="I13" s="2" t="s">
        <v>11</v>
      </c>
      <c r="J13" s="2">
        <v>4</v>
      </c>
      <c r="K13" s="30" t="s">
        <v>58</v>
      </c>
      <c r="L13" s="2" t="s">
        <v>104</v>
      </c>
      <c r="M13" s="19">
        <v>34647</v>
      </c>
    </row>
    <row r="14" spans="1:13" x14ac:dyDescent="0.35">
      <c r="A14" s="2">
        <v>8033</v>
      </c>
      <c r="B14" s="16" t="s">
        <v>37</v>
      </c>
      <c r="C14" s="16" t="s">
        <v>38</v>
      </c>
      <c r="D14" s="16" t="s">
        <v>39</v>
      </c>
      <c r="E14" s="2">
        <v>19210618</v>
      </c>
      <c r="F14" s="2" t="s">
        <v>3</v>
      </c>
      <c r="G14" s="2" t="s">
        <v>25</v>
      </c>
      <c r="H14" s="2" t="s">
        <v>26</v>
      </c>
      <c r="I14" s="2" t="s">
        <v>6</v>
      </c>
      <c r="J14" s="2">
        <v>1</v>
      </c>
      <c r="K14" s="30" t="s">
        <v>7</v>
      </c>
      <c r="L14" s="2" t="s">
        <v>8</v>
      </c>
      <c r="M14" s="19">
        <v>395375</v>
      </c>
    </row>
    <row r="15" spans="1:13" x14ac:dyDescent="0.35">
      <c r="A15" s="2">
        <v>9502</v>
      </c>
      <c r="B15" s="16" t="s">
        <v>62</v>
      </c>
      <c r="C15" s="16" t="s">
        <v>63</v>
      </c>
      <c r="D15" s="16" t="s">
        <v>64</v>
      </c>
      <c r="E15" s="2">
        <v>19190908</v>
      </c>
      <c r="F15" s="2" t="s">
        <v>3</v>
      </c>
      <c r="G15" s="2" t="s">
        <v>17</v>
      </c>
      <c r="H15" s="2" t="s">
        <v>18</v>
      </c>
      <c r="I15" s="2" t="s">
        <v>6</v>
      </c>
      <c r="J15" s="2">
        <v>1</v>
      </c>
      <c r="K15" s="30" t="s">
        <v>7</v>
      </c>
      <c r="L15" s="2" t="s">
        <v>8</v>
      </c>
      <c r="M15" s="19">
        <v>38798</v>
      </c>
    </row>
    <row r="16" spans="1:13" x14ac:dyDescent="0.35">
      <c r="A16" s="2">
        <v>10319</v>
      </c>
      <c r="B16" s="16" t="s">
        <v>136</v>
      </c>
      <c r="C16" s="16" t="s">
        <v>137</v>
      </c>
      <c r="D16" s="16" t="s">
        <v>134</v>
      </c>
      <c r="E16" s="2">
        <v>19040104</v>
      </c>
      <c r="F16" s="2" t="s">
        <v>3</v>
      </c>
      <c r="G16" s="2" t="s">
        <v>17</v>
      </c>
      <c r="H16" s="2" t="s">
        <v>18</v>
      </c>
      <c r="I16" s="2" t="s">
        <v>6</v>
      </c>
      <c r="J16" s="2">
        <v>1</v>
      </c>
      <c r="K16" s="30" t="s">
        <v>7</v>
      </c>
      <c r="L16" s="2" t="s">
        <v>104</v>
      </c>
      <c r="M16" s="19">
        <v>89160</v>
      </c>
    </row>
    <row r="17" spans="1:13" x14ac:dyDescent="0.35">
      <c r="A17" s="2">
        <v>11521</v>
      </c>
      <c r="B17" s="16" t="s">
        <v>310</v>
      </c>
      <c r="C17" s="16" t="s">
        <v>125</v>
      </c>
      <c r="D17" s="16" t="s">
        <v>119</v>
      </c>
      <c r="E17" s="2">
        <v>19030101</v>
      </c>
      <c r="F17" s="2" t="s">
        <v>3</v>
      </c>
      <c r="G17" s="2" t="s">
        <v>25</v>
      </c>
      <c r="H17" s="2" t="s">
        <v>26</v>
      </c>
      <c r="I17" s="2" t="s">
        <v>11</v>
      </c>
      <c r="J17" s="2">
        <v>4</v>
      </c>
      <c r="K17" s="30" t="s">
        <v>58</v>
      </c>
      <c r="L17" s="2" t="s">
        <v>104</v>
      </c>
      <c r="M17" s="19">
        <v>101634</v>
      </c>
    </row>
    <row r="18" spans="1:13" x14ac:dyDescent="0.35">
      <c r="A18" s="2">
        <v>12266</v>
      </c>
      <c r="B18" s="16" t="s">
        <v>49</v>
      </c>
      <c r="C18" s="16" t="s">
        <v>50</v>
      </c>
      <c r="D18" s="16" t="s">
        <v>51</v>
      </c>
      <c r="E18" s="2">
        <v>19080301</v>
      </c>
      <c r="F18" s="2" t="s">
        <v>3</v>
      </c>
      <c r="G18" s="2" t="s">
        <v>17</v>
      </c>
      <c r="H18" s="2" t="s">
        <v>18</v>
      </c>
      <c r="I18" s="2" t="s">
        <v>6</v>
      </c>
      <c r="J18" s="2">
        <v>1</v>
      </c>
      <c r="K18" s="30" t="s">
        <v>7</v>
      </c>
      <c r="L18" s="2" t="s">
        <v>8</v>
      </c>
      <c r="M18" s="19">
        <v>293715</v>
      </c>
    </row>
    <row r="19" spans="1:13" x14ac:dyDescent="0.35">
      <c r="A19" s="2">
        <v>12761</v>
      </c>
      <c r="B19" s="16" t="s">
        <v>520</v>
      </c>
      <c r="C19" s="16" t="s">
        <v>521</v>
      </c>
      <c r="D19" s="16" t="s">
        <v>119</v>
      </c>
      <c r="E19" s="2">
        <v>19020101</v>
      </c>
      <c r="F19" s="2" t="s">
        <v>3</v>
      </c>
      <c r="G19" s="2" t="s">
        <v>17</v>
      </c>
      <c r="H19" s="2" t="s">
        <v>18</v>
      </c>
      <c r="I19" s="2" t="s">
        <v>11</v>
      </c>
      <c r="J19" s="2">
        <v>4</v>
      </c>
      <c r="K19" s="30" t="s">
        <v>58</v>
      </c>
      <c r="L19" s="2" t="s">
        <v>104</v>
      </c>
      <c r="M19" s="19">
        <v>282706</v>
      </c>
    </row>
    <row r="20" spans="1:13" x14ac:dyDescent="0.35">
      <c r="A20" s="2">
        <v>13959</v>
      </c>
      <c r="B20" s="16" t="s">
        <v>503</v>
      </c>
      <c r="C20" s="16" t="s">
        <v>504</v>
      </c>
      <c r="D20" s="16" t="s">
        <v>163</v>
      </c>
      <c r="E20" s="2">
        <v>18920101</v>
      </c>
      <c r="F20" s="2" t="s">
        <v>3</v>
      </c>
      <c r="G20" s="2" t="s">
        <v>17</v>
      </c>
      <c r="H20" s="2" t="s">
        <v>18</v>
      </c>
      <c r="I20" s="2" t="s">
        <v>29</v>
      </c>
      <c r="J20" s="2">
        <v>3</v>
      </c>
      <c r="K20" s="30" t="s">
        <v>30</v>
      </c>
      <c r="L20" s="2" t="s">
        <v>164</v>
      </c>
      <c r="M20" s="19">
        <v>12994</v>
      </c>
    </row>
    <row r="21" spans="1:13" x14ac:dyDescent="0.35">
      <c r="A21" s="2">
        <v>14679</v>
      </c>
      <c r="B21" s="16" t="s">
        <v>459</v>
      </c>
      <c r="C21" s="16" t="s">
        <v>182</v>
      </c>
      <c r="D21" s="16" t="s">
        <v>183</v>
      </c>
      <c r="E21" s="2">
        <v>19340818</v>
      </c>
      <c r="F21" s="2" t="s">
        <v>3</v>
      </c>
      <c r="G21" s="2" t="s">
        <v>17</v>
      </c>
      <c r="H21" s="2" t="s">
        <v>18</v>
      </c>
      <c r="I21" s="2" t="s">
        <v>6</v>
      </c>
      <c r="J21" s="2">
        <v>1</v>
      </c>
      <c r="K21" s="30" t="s">
        <v>7</v>
      </c>
      <c r="L21" s="2" t="s">
        <v>180</v>
      </c>
      <c r="M21" s="19">
        <v>364041</v>
      </c>
    </row>
    <row r="22" spans="1:13" x14ac:dyDescent="0.35">
      <c r="A22" s="2">
        <v>15611</v>
      </c>
      <c r="B22" s="16" t="s">
        <v>330</v>
      </c>
      <c r="C22" s="16" t="s">
        <v>331</v>
      </c>
      <c r="D22" s="16" t="s">
        <v>119</v>
      </c>
      <c r="E22" s="2">
        <v>19380713</v>
      </c>
      <c r="F22" s="2" t="s">
        <v>3</v>
      </c>
      <c r="G22" s="2" t="s">
        <v>17</v>
      </c>
      <c r="H22" s="2" t="s">
        <v>18</v>
      </c>
      <c r="I22" s="2" t="s">
        <v>11</v>
      </c>
      <c r="J22" s="2">
        <v>4</v>
      </c>
      <c r="K22" s="30" t="s">
        <v>58</v>
      </c>
      <c r="L22" s="2" t="s">
        <v>104</v>
      </c>
      <c r="M22" s="19">
        <v>116509</v>
      </c>
    </row>
    <row r="23" spans="1:13" x14ac:dyDescent="0.35">
      <c r="A23" s="2">
        <v>16511</v>
      </c>
      <c r="B23" s="16" t="s">
        <v>132</v>
      </c>
      <c r="C23" s="16" t="s">
        <v>133</v>
      </c>
      <c r="D23" s="16" t="s">
        <v>134</v>
      </c>
      <c r="E23" s="2">
        <v>19461216</v>
      </c>
      <c r="F23" s="2" t="s">
        <v>3</v>
      </c>
      <c r="G23" s="2" t="s">
        <v>17</v>
      </c>
      <c r="H23" s="2" t="s">
        <v>18</v>
      </c>
      <c r="I23" s="2" t="s">
        <v>6</v>
      </c>
      <c r="J23" s="2">
        <v>1</v>
      </c>
      <c r="K23" s="30" t="s">
        <v>7</v>
      </c>
      <c r="L23" s="2" t="s">
        <v>104</v>
      </c>
      <c r="M23" s="19">
        <v>127960</v>
      </c>
    </row>
    <row r="24" spans="1:13" x14ac:dyDescent="0.35">
      <c r="A24" s="2">
        <v>16584</v>
      </c>
      <c r="B24" s="16" t="s">
        <v>47</v>
      </c>
      <c r="C24" s="16" t="s">
        <v>48</v>
      </c>
      <c r="D24" s="16" t="s">
        <v>39</v>
      </c>
      <c r="E24" s="2">
        <v>19270101</v>
      </c>
      <c r="F24" s="2" t="s">
        <v>3</v>
      </c>
      <c r="G24" s="2" t="s">
        <v>17</v>
      </c>
      <c r="H24" s="2" t="s">
        <v>18</v>
      </c>
      <c r="I24" s="2" t="s">
        <v>6</v>
      </c>
      <c r="J24" s="2">
        <v>1</v>
      </c>
      <c r="K24" s="30" t="s">
        <v>7</v>
      </c>
      <c r="L24" s="2" t="s">
        <v>8</v>
      </c>
      <c r="M24" s="19">
        <v>42666</v>
      </c>
    </row>
    <row r="25" spans="1:13" x14ac:dyDescent="0.35">
      <c r="A25" s="2">
        <v>18296</v>
      </c>
      <c r="B25" s="16" t="s">
        <v>298</v>
      </c>
      <c r="C25" s="16" t="s">
        <v>296</v>
      </c>
      <c r="D25" s="16" t="s">
        <v>297</v>
      </c>
      <c r="E25" s="2">
        <v>19600916</v>
      </c>
      <c r="F25" s="2" t="s">
        <v>3</v>
      </c>
      <c r="G25" s="2" t="s">
        <v>11</v>
      </c>
      <c r="H25" s="2" t="s">
        <v>12</v>
      </c>
      <c r="I25" s="2" t="s">
        <v>29</v>
      </c>
      <c r="J25" s="2">
        <v>3</v>
      </c>
      <c r="K25" s="30" t="s">
        <v>30</v>
      </c>
      <c r="L25" s="2" t="s">
        <v>246</v>
      </c>
      <c r="M25" s="19">
        <v>620554</v>
      </c>
    </row>
    <row r="26" spans="1:13" x14ac:dyDescent="0.35">
      <c r="A26" s="2">
        <v>18301</v>
      </c>
      <c r="B26" s="16" t="s">
        <v>62</v>
      </c>
      <c r="C26" s="16" t="s">
        <v>383</v>
      </c>
      <c r="D26" s="16" t="s">
        <v>140</v>
      </c>
      <c r="E26" s="2">
        <v>19601008</v>
      </c>
      <c r="F26" s="2" t="s">
        <v>3</v>
      </c>
      <c r="G26" s="2" t="s">
        <v>17</v>
      </c>
      <c r="H26" s="2" t="s">
        <v>18</v>
      </c>
      <c r="I26" s="2" t="s">
        <v>29</v>
      </c>
      <c r="J26" s="2">
        <v>3</v>
      </c>
      <c r="K26" s="30" t="s">
        <v>30</v>
      </c>
      <c r="L26" s="2" t="s">
        <v>104</v>
      </c>
      <c r="M26" s="19">
        <v>56565</v>
      </c>
    </row>
    <row r="27" spans="1:13" x14ac:dyDescent="0.35">
      <c r="A27" s="2">
        <v>18454</v>
      </c>
      <c r="B27" s="16" t="s">
        <v>502</v>
      </c>
      <c r="C27" s="16" t="s">
        <v>160</v>
      </c>
      <c r="D27" s="16" t="s">
        <v>140</v>
      </c>
      <c r="E27" s="2">
        <v>19611116</v>
      </c>
      <c r="F27" s="2" t="s">
        <v>3</v>
      </c>
      <c r="G27" s="2" t="s">
        <v>11</v>
      </c>
      <c r="H27" s="2" t="s">
        <v>12</v>
      </c>
      <c r="I27" s="2" t="s">
        <v>22</v>
      </c>
      <c r="J27" s="2">
        <v>2</v>
      </c>
      <c r="K27" s="30" t="s">
        <v>23</v>
      </c>
      <c r="L27" s="2" t="s">
        <v>104</v>
      </c>
      <c r="M27" s="19">
        <v>102516</v>
      </c>
    </row>
    <row r="28" spans="1:13" x14ac:dyDescent="0.35">
      <c r="A28" s="2">
        <v>18503</v>
      </c>
      <c r="B28" s="16" t="s">
        <v>256</v>
      </c>
      <c r="C28" s="16" t="s">
        <v>257</v>
      </c>
      <c r="D28" s="16" t="s">
        <v>245</v>
      </c>
      <c r="E28" s="2">
        <v>19620419</v>
      </c>
      <c r="F28" s="2" t="s">
        <v>34</v>
      </c>
      <c r="G28" s="2" t="s">
        <v>17</v>
      </c>
      <c r="H28" s="2" t="s">
        <v>18</v>
      </c>
      <c r="I28" s="2" t="s">
        <v>29</v>
      </c>
      <c r="J28" s="2">
        <v>3</v>
      </c>
      <c r="K28" s="30" t="s">
        <v>30</v>
      </c>
      <c r="L28" s="2" t="s">
        <v>246</v>
      </c>
      <c r="M28" s="19">
        <v>10682596</v>
      </c>
    </row>
    <row r="29" spans="1:13" x14ac:dyDescent="0.35">
      <c r="A29" s="2">
        <v>19328</v>
      </c>
      <c r="B29" s="16" t="s">
        <v>447</v>
      </c>
      <c r="C29" s="16" t="s">
        <v>74</v>
      </c>
      <c r="D29" s="16" t="s">
        <v>71</v>
      </c>
      <c r="E29" s="2">
        <v>19650102</v>
      </c>
      <c r="F29" s="2" t="s">
        <v>3</v>
      </c>
      <c r="G29" s="2" t="s">
        <v>17</v>
      </c>
      <c r="H29" s="2" t="s">
        <v>18</v>
      </c>
      <c r="I29" s="2" t="s">
        <v>6</v>
      </c>
      <c r="J29" s="2">
        <v>1</v>
      </c>
      <c r="K29" s="30" t="s">
        <v>7</v>
      </c>
      <c r="L29" s="2" t="s">
        <v>72</v>
      </c>
      <c r="M29" s="19">
        <v>552983</v>
      </c>
    </row>
    <row r="30" spans="1:13" x14ac:dyDescent="0.35">
      <c r="A30" s="2">
        <v>19416</v>
      </c>
      <c r="B30" s="16" t="s">
        <v>511</v>
      </c>
      <c r="C30" s="16" t="s">
        <v>512</v>
      </c>
      <c r="D30" s="16" t="s">
        <v>245</v>
      </c>
      <c r="E30" s="2">
        <v>19650427</v>
      </c>
      <c r="F30" s="2" t="s">
        <v>34</v>
      </c>
      <c r="G30" s="2" t="s">
        <v>17</v>
      </c>
      <c r="H30" s="2" t="s">
        <v>18</v>
      </c>
      <c r="I30" s="2" t="s">
        <v>29</v>
      </c>
      <c r="J30" s="2">
        <v>8</v>
      </c>
      <c r="K30" s="30" t="s">
        <v>629</v>
      </c>
      <c r="L30" s="2" t="s">
        <v>246</v>
      </c>
      <c r="M30" s="19">
        <v>1493084</v>
      </c>
    </row>
    <row r="31" spans="1:13" x14ac:dyDescent="0.35">
      <c r="A31" s="2">
        <v>19629</v>
      </c>
      <c r="B31" s="16" t="s">
        <v>138</v>
      </c>
      <c r="C31" s="16" t="s">
        <v>151</v>
      </c>
      <c r="D31" s="16" t="s">
        <v>140</v>
      </c>
      <c r="E31" s="2">
        <v>19660902</v>
      </c>
      <c r="F31" s="2" t="s">
        <v>34</v>
      </c>
      <c r="G31" s="2" t="s">
        <v>17</v>
      </c>
      <c r="H31" s="2" t="s">
        <v>18</v>
      </c>
      <c r="I31" s="2" t="s">
        <v>22</v>
      </c>
      <c r="J31" s="2">
        <v>2</v>
      </c>
      <c r="K31" s="30" t="s">
        <v>23</v>
      </c>
      <c r="L31" s="2" t="s">
        <v>104</v>
      </c>
      <c r="M31" s="19">
        <v>9836378</v>
      </c>
    </row>
    <row r="32" spans="1:13" x14ac:dyDescent="0.35">
      <c r="A32" s="2">
        <v>19904</v>
      </c>
      <c r="B32" s="16" t="s">
        <v>115</v>
      </c>
      <c r="C32" s="16" t="s">
        <v>116</v>
      </c>
      <c r="D32" s="16" t="s">
        <v>17</v>
      </c>
      <c r="E32" s="2">
        <v>19690301</v>
      </c>
      <c r="F32" s="2" t="s">
        <v>3</v>
      </c>
      <c r="G32" s="2" t="s">
        <v>17</v>
      </c>
      <c r="H32" s="2" t="s">
        <v>18</v>
      </c>
      <c r="I32" s="2" t="s">
        <v>22</v>
      </c>
      <c r="J32" s="2">
        <v>2</v>
      </c>
      <c r="K32" s="30" t="s">
        <v>23</v>
      </c>
      <c r="L32" s="2" t="s">
        <v>104</v>
      </c>
      <c r="M32" s="19">
        <v>189480</v>
      </c>
    </row>
    <row r="33" spans="1:13" x14ac:dyDescent="0.35">
      <c r="A33" s="2">
        <v>20179</v>
      </c>
      <c r="B33" s="16" t="s">
        <v>382</v>
      </c>
      <c r="C33" s="16" t="s">
        <v>92</v>
      </c>
      <c r="D33" s="16" t="s">
        <v>93</v>
      </c>
      <c r="E33" s="2">
        <v>19700514</v>
      </c>
      <c r="F33" s="2" t="s">
        <v>3</v>
      </c>
      <c r="G33" s="2" t="s">
        <v>17</v>
      </c>
      <c r="H33" s="2" t="s">
        <v>18</v>
      </c>
      <c r="I33" s="2" t="s">
        <v>6</v>
      </c>
      <c r="J33" s="2">
        <v>1</v>
      </c>
      <c r="K33" s="30" t="s">
        <v>7</v>
      </c>
      <c r="L33" s="2" t="s">
        <v>72</v>
      </c>
      <c r="M33" s="19">
        <v>184413</v>
      </c>
    </row>
    <row r="34" spans="1:13" x14ac:dyDescent="0.35">
      <c r="A34" s="2">
        <v>20290</v>
      </c>
      <c r="B34" s="16" t="s">
        <v>76</v>
      </c>
      <c r="C34" s="16" t="s">
        <v>74</v>
      </c>
      <c r="D34" s="16" t="s">
        <v>71</v>
      </c>
      <c r="E34" s="2">
        <v>19701109</v>
      </c>
      <c r="F34" s="2" t="s">
        <v>3</v>
      </c>
      <c r="G34" s="2" t="s">
        <v>17</v>
      </c>
      <c r="H34" s="2" t="s">
        <v>18</v>
      </c>
      <c r="I34" s="2" t="s">
        <v>6</v>
      </c>
      <c r="J34" s="2">
        <v>1</v>
      </c>
      <c r="K34" s="30" t="s">
        <v>7</v>
      </c>
      <c r="L34" s="2" t="s">
        <v>72</v>
      </c>
      <c r="M34" s="19">
        <v>82975</v>
      </c>
    </row>
    <row r="35" spans="1:13" x14ac:dyDescent="0.35">
      <c r="A35" s="2">
        <v>20364</v>
      </c>
      <c r="B35" s="16" t="s">
        <v>98</v>
      </c>
      <c r="C35" s="16" t="s">
        <v>99</v>
      </c>
      <c r="D35" s="16" t="s">
        <v>97</v>
      </c>
      <c r="E35" s="2">
        <v>19710212</v>
      </c>
      <c r="F35" s="2" t="s">
        <v>3</v>
      </c>
      <c r="G35" s="2" t="s">
        <v>17</v>
      </c>
      <c r="H35" s="2" t="s">
        <v>18</v>
      </c>
      <c r="I35" s="2" t="s">
        <v>6</v>
      </c>
      <c r="J35" s="2">
        <v>1</v>
      </c>
      <c r="K35" s="30" t="s">
        <v>7</v>
      </c>
      <c r="L35" s="2" t="s">
        <v>72</v>
      </c>
      <c r="M35" s="19">
        <v>88557</v>
      </c>
    </row>
    <row r="36" spans="1:13" x14ac:dyDescent="0.35">
      <c r="A36" s="2">
        <v>20387</v>
      </c>
      <c r="B36" s="16" t="s">
        <v>280</v>
      </c>
      <c r="C36" s="16" t="s">
        <v>281</v>
      </c>
      <c r="D36" s="16" t="s">
        <v>245</v>
      </c>
      <c r="E36" s="2">
        <v>19710317</v>
      </c>
      <c r="F36" s="2" t="s">
        <v>3</v>
      </c>
      <c r="G36" s="2" t="s">
        <v>25</v>
      </c>
      <c r="H36" s="2" t="s">
        <v>26</v>
      </c>
      <c r="I36" s="2" t="s">
        <v>29</v>
      </c>
      <c r="J36" s="2">
        <v>3</v>
      </c>
      <c r="K36" s="30" t="s">
        <v>30</v>
      </c>
      <c r="L36" s="2" t="s">
        <v>246</v>
      </c>
      <c r="M36" s="19">
        <v>534021</v>
      </c>
    </row>
    <row r="37" spans="1:13" x14ac:dyDescent="0.35">
      <c r="A37" s="2">
        <v>20448</v>
      </c>
      <c r="B37" s="16" t="s">
        <v>258</v>
      </c>
      <c r="C37" s="16" t="s">
        <v>257</v>
      </c>
      <c r="D37" s="16" t="s">
        <v>245</v>
      </c>
      <c r="E37" s="2">
        <v>19710701</v>
      </c>
      <c r="F37" s="2" t="s">
        <v>3</v>
      </c>
      <c r="G37" s="2" t="s">
        <v>17</v>
      </c>
      <c r="H37" s="2" t="s">
        <v>18</v>
      </c>
      <c r="I37" s="2" t="s">
        <v>22</v>
      </c>
      <c r="J37" s="2">
        <v>2</v>
      </c>
      <c r="K37" s="30" t="s">
        <v>23</v>
      </c>
      <c r="L37" s="2" t="s">
        <v>246</v>
      </c>
      <c r="M37" s="19">
        <v>38302</v>
      </c>
    </row>
    <row r="38" spans="1:13" x14ac:dyDescent="0.35">
      <c r="A38" s="2">
        <v>20568</v>
      </c>
      <c r="B38" s="16" t="s">
        <v>56</v>
      </c>
      <c r="C38" s="16" t="s">
        <v>57</v>
      </c>
      <c r="D38" s="16" t="s">
        <v>51</v>
      </c>
      <c r="E38" s="2">
        <v>19711222</v>
      </c>
      <c r="F38" s="2" t="s">
        <v>3</v>
      </c>
      <c r="G38" s="2" t="s">
        <v>17</v>
      </c>
      <c r="H38" s="2" t="s">
        <v>18</v>
      </c>
      <c r="I38" s="2" t="s">
        <v>11</v>
      </c>
      <c r="J38" s="2">
        <v>4</v>
      </c>
      <c r="K38" s="30" t="s">
        <v>58</v>
      </c>
      <c r="L38" s="2" t="s">
        <v>8</v>
      </c>
      <c r="M38" s="19">
        <v>326137</v>
      </c>
    </row>
    <row r="39" spans="1:13" x14ac:dyDescent="0.35">
      <c r="A39" s="2">
        <v>20711</v>
      </c>
      <c r="B39" s="16" t="s">
        <v>362</v>
      </c>
      <c r="C39" s="16" t="s">
        <v>20</v>
      </c>
      <c r="D39" s="16" t="s">
        <v>21</v>
      </c>
      <c r="E39" s="2">
        <v>19720607</v>
      </c>
      <c r="F39" s="2" t="s">
        <v>3</v>
      </c>
      <c r="G39" s="2" t="s">
        <v>11</v>
      </c>
      <c r="H39" s="2" t="s">
        <v>12</v>
      </c>
      <c r="I39" s="2" t="s">
        <v>22</v>
      </c>
      <c r="J39" s="2">
        <v>2</v>
      </c>
      <c r="K39" s="30" t="s">
        <v>23</v>
      </c>
      <c r="L39" s="2" t="s">
        <v>8</v>
      </c>
      <c r="M39" s="19">
        <v>282201</v>
      </c>
    </row>
    <row r="40" spans="1:13" x14ac:dyDescent="0.35">
      <c r="A40" s="2">
        <v>20828</v>
      </c>
      <c r="B40" s="16" t="s">
        <v>351</v>
      </c>
      <c r="C40" s="16" t="s">
        <v>240</v>
      </c>
      <c r="D40" s="16" t="s">
        <v>231</v>
      </c>
      <c r="E40" s="2">
        <v>19721002</v>
      </c>
      <c r="F40" s="2" t="s">
        <v>34</v>
      </c>
      <c r="G40" s="2" t="s">
        <v>17</v>
      </c>
      <c r="H40" s="2" t="s">
        <v>18</v>
      </c>
      <c r="I40" s="2" t="s">
        <v>22</v>
      </c>
      <c r="J40" s="2">
        <v>7</v>
      </c>
      <c r="K40" s="30" t="s">
        <v>628</v>
      </c>
      <c r="L40" s="2" t="s">
        <v>180</v>
      </c>
      <c r="M40" s="19">
        <v>7202438</v>
      </c>
    </row>
    <row r="41" spans="1:13" x14ac:dyDescent="0.35">
      <c r="A41" s="2">
        <v>20845</v>
      </c>
      <c r="B41" s="16" t="s">
        <v>158</v>
      </c>
      <c r="C41" s="16" t="s">
        <v>159</v>
      </c>
      <c r="D41" s="16" t="s">
        <v>140</v>
      </c>
      <c r="E41" s="2">
        <v>19721028</v>
      </c>
      <c r="F41" s="2" t="s">
        <v>3</v>
      </c>
      <c r="G41" s="2" t="s">
        <v>17</v>
      </c>
      <c r="H41" s="2" t="s">
        <v>18</v>
      </c>
      <c r="I41" s="2" t="s">
        <v>29</v>
      </c>
      <c r="J41" s="2">
        <v>3</v>
      </c>
      <c r="K41" s="30" t="s">
        <v>30</v>
      </c>
      <c r="L41" s="2" t="s">
        <v>104</v>
      </c>
      <c r="M41" s="19">
        <v>368273</v>
      </c>
    </row>
    <row r="42" spans="1:13" x14ac:dyDescent="0.35">
      <c r="A42" s="2">
        <v>20856</v>
      </c>
      <c r="B42" s="16" t="s">
        <v>105</v>
      </c>
      <c r="C42" s="16" t="s">
        <v>106</v>
      </c>
      <c r="D42" s="16" t="s">
        <v>107</v>
      </c>
      <c r="E42" s="2">
        <v>19721116</v>
      </c>
      <c r="F42" s="2" t="s">
        <v>3</v>
      </c>
      <c r="G42" s="2" t="s">
        <v>17</v>
      </c>
      <c r="H42" s="2" t="s">
        <v>18</v>
      </c>
      <c r="I42" s="2" t="s">
        <v>6</v>
      </c>
      <c r="J42" s="2">
        <v>1</v>
      </c>
      <c r="K42" s="30" t="s">
        <v>7</v>
      </c>
      <c r="L42" s="2" t="s">
        <v>104</v>
      </c>
      <c r="M42" s="19">
        <v>535765</v>
      </c>
    </row>
    <row r="43" spans="1:13" x14ac:dyDescent="0.35">
      <c r="A43" s="2">
        <v>20884</v>
      </c>
      <c r="B43" s="16" t="s">
        <v>290</v>
      </c>
      <c r="C43" s="16" t="s">
        <v>291</v>
      </c>
      <c r="D43" s="16" t="s">
        <v>292</v>
      </c>
      <c r="E43" s="2">
        <v>19721211</v>
      </c>
      <c r="F43" s="2" t="s">
        <v>34</v>
      </c>
      <c r="G43" s="2" t="s">
        <v>17</v>
      </c>
      <c r="H43" s="2" t="s">
        <v>18</v>
      </c>
      <c r="I43" s="2" t="s">
        <v>29</v>
      </c>
      <c r="J43" s="2">
        <v>3</v>
      </c>
      <c r="K43" s="30" t="s">
        <v>30</v>
      </c>
      <c r="L43" s="2" t="s">
        <v>246</v>
      </c>
      <c r="M43" s="19">
        <v>1211571</v>
      </c>
    </row>
    <row r="44" spans="1:13" x14ac:dyDescent="0.35">
      <c r="A44" s="2">
        <v>21090</v>
      </c>
      <c r="B44" s="16" t="s">
        <v>120</v>
      </c>
      <c r="C44" s="16" t="s">
        <v>121</v>
      </c>
      <c r="D44" s="16" t="s">
        <v>119</v>
      </c>
      <c r="E44" s="2">
        <v>19730521</v>
      </c>
      <c r="F44" s="2" t="s">
        <v>3</v>
      </c>
      <c r="G44" s="2" t="s">
        <v>17</v>
      </c>
      <c r="H44" s="2" t="s">
        <v>18</v>
      </c>
      <c r="I44" s="2" t="s">
        <v>11</v>
      </c>
      <c r="J44" s="2">
        <v>4</v>
      </c>
      <c r="K44" s="30" t="s">
        <v>58</v>
      </c>
      <c r="L44" s="2" t="s">
        <v>104</v>
      </c>
      <c r="M44" s="19">
        <v>58070</v>
      </c>
    </row>
    <row r="45" spans="1:13" x14ac:dyDescent="0.35">
      <c r="A45" s="2">
        <v>21111</v>
      </c>
      <c r="B45" s="16" t="s">
        <v>202</v>
      </c>
      <c r="C45" s="16" t="s">
        <v>203</v>
      </c>
      <c r="D45" s="16" t="s">
        <v>199</v>
      </c>
      <c r="E45" s="2">
        <v>19730611</v>
      </c>
      <c r="F45" s="2" t="s">
        <v>3</v>
      </c>
      <c r="G45" s="2" t="s">
        <v>11</v>
      </c>
      <c r="H45" s="2" t="s">
        <v>12</v>
      </c>
      <c r="I45" s="2" t="s">
        <v>6</v>
      </c>
      <c r="J45" s="2">
        <v>1</v>
      </c>
      <c r="K45" s="30" t="s">
        <v>7</v>
      </c>
      <c r="L45" s="2" t="s">
        <v>180</v>
      </c>
      <c r="M45" s="19">
        <v>330662</v>
      </c>
    </row>
    <row r="46" spans="1:13" x14ac:dyDescent="0.35">
      <c r="A46" s="2">
        <v>21265</v>
      </c>
      <c r="B46" s="16" t="s">
        <v>361</v>
      </c>
      <c r="C46" s="16" t="s">
        <v>360</v>
      </c>
      <c r="D46" s="16" t="s">
        <v>21</v>
      </c>
      <c r="E46" s="2">
        <v>19731012</v>
      </c>
      <c r="F46" s="2" t="s">
        <v>34</v>
      </c>
      <c r="G46" s="2" t="s">
        <v>17</v>
      </c>
      <c r="H46" s="2" t="s">
        <v>18</v>
      </c>
      <c r="I46" s="2" t="s">
        <v>22</v>
      </c>
      <c r="J46" s="2">
        <v>2</v>
      </c>
      <c r="K46" s="30" t="s">
        <v>23</v>
      </c>
      <c r="L46" s="2" t="s">
        <v>8</v>
      </c>
      <c r="M46" s="19">
        <v>1310434</v>
      </c>
    </row>
    <row r="47" spans="1:13" x14ac:dyDescent="0.35">
      <c r="A47" s="2">
        <v>21578</v>
      </c>
      <c r="B47" s="16" t="s">
        <v>19</v>
      </c>
      <c r="C47" s="16" t="s">
        <v>20</v>
      </c>
      <c r="D47" s="16" t="s">
        <v>21</v>
      </c>
      <c r="E47" s="2">
        <v>19740510</v>
      </c>
      <c r="F47" s="2" t="s">
        <v>3</v>
      </c>
      <c r="G47" s="2" t="s">
        <v>11</v>
      </c>
      <c r="H47" s="2" t="s">
        <v>12</v>
      </c>
      <c r="I47" s="2" t="s">
        <v>22</v>
      </c>
      <c r="J47" s="2">
        <v>2</v>
      </c>
      <c r="K47" s="30" t="s">
        <v>23</v>
      </c>
      <c r="L47" s="2" t="s">
        <v>8</v>
      </c>
      <c r="M47" s="19">
        <v>321648</v>
      </c>
    </row>
    <row r="48" spans="1:13" x14ac:dyDescent="0.35">
      <c r="A48" s="2">
        <v>22229</v>
      </c>
      <c r="B48" s="16" t="s">
        <v>9</v>
      </c>
      <c r="C48" s="16" t="s">
        <v>10</v>
      </c>
      <c r="D48" s="16" t="s">
        <v>2</v>
      </c>
      <c r="E48" s="2">
        <v>19760219</v>
      </c>
      <c r="F48" s="2" t="s">
        <v>3</v>
      </c>
      <c r="G48" s="2" t="s">
        <v>11</v>
      </c>
      <c r="H48" s="2" t="s">
        <v>12</v>
      </c>
      <c r="I48" s="2" t="s">
        <v>6</v>
      </c>
      <c r="J48" s="2">
        <v>1</v>
      </c>
      <c r="K48" s="30" t="s">
        <v>7</v>
      </c>
      <c r="L48" s="2" t="s">
        <v>8</v>
      </c>
      <c r="M48" s="19">
        <v>58903</v>
      </c>
    </row>
    <row r="49" spans="1:13" x14ac:dyDescent="0.35">
      <c r="A49" s="2">
        <v>22476</v>
      </c>
      <c r="B49" s="16" t="s">
        <v>477</v>
      </c>
      <c r="C49" s="16" t="s">
        <v>74</v>
      </c>
      <c r="D49" s="16" t="s">
        <v>71</v>
      </c>
      <c r="E49" s="2">
        <v>19770620</v>
      </c>
      <c r="F49" s="2" t="s">
        <v>3</v>
      </c>
      <c r="G49" s="2" t="s">
        <v>17</v>
      </c>
      <c r="H49" s="2" t="s">
        <v>18</v>
      </c>
      <c r="I49" s="2" t="s">
        <v>6</v>
      </c>
      <c r="J49" s="2">
        <v>1</v>
      </c>
      <c r="K49" s="30" t="s">
        <v>7</v>
      </c>
      <c r="L49" s="2" t="s">
        <v>72</v>
      </c>
      <c r="M49" s="19">
        <v>58422</v>
      </c>
    </row>
    <row r="50" spans="1:13" x14ac:dyDescent="0.35">
      <c r="A50" s="2">
        <v>22657</v>
      </c>
      <c r="B50" s="16" t="s">
        <v>156</v>
      </c>
      <c r="C50" s="16" t="s">
        <v>157</v>
      </c>
      <c r="D50" s="16" t="s">
        <v>140</v>
      </c>
      <c r="E50" s="2">
        <v>19780515</v>
      </c>
      <c r="F50" s="2" t="s">
        <v>3</v>
      </c>
      <c r="G50" s="2" t="s">
        <v>17</v>
      </c>
      <c r="H50" s="2" t="s">
        <v>18</v>
      </c>
      <c r="I50" s="2" t="s">
        <v>22</v>
      </c>
      <c r="J50" s="2">
        <v>2</v>
      </c>
      <c r="K50" s="30" t="s">
        <v>23</v>
      </c>
      <c r="L50" s="2" t="s">
        <v>104</v>
      </c>
      <c r="M50" s="19">
        <v>83691</v>
      </c>
    </row>
    <row r="51" spans="1:13" x14ac:dyDescent="0.35">
      <c r="A51" s="2">
        <v>22946</v>
      </c>
      <c r="B51" s="16" t="s">
        <v>352</v>
      </c>
      <c r="C51" s="16" t="s">
        <v>240</v>
      </c>
      <c r="D51" s="16" t="s">
        <v>231</v>
      </c>
      <c r="E51" s="2">
        <v>19790907</v>
      </c>
      <c r="F51" s="2" t="s">
        <v>3</v>
      </c>
      <c r="G51" s="2" t="s">
        <v>17</v>
      </c>
      <c r="H51" s="2" t="s">
        <v>18</v>
      </c>
      <c r="I51" s="2" t="s">
        <v>22</v>
      </c>
      <c r="J51" s="2">
        <v>7</v>
      </c>
      <c r="K51" s="30" t="s">
        <v>628</v>
      </c>
      <c r="L51" s="2" t="s">
        <v>180</v>
      </c>
      <c r="M51" s="19">
        <v>5982654</v>
      </c>
    </row>
    <row r="52" spans="1:13" x14ac:dyDescent="0.35">
      <c r="A52" s="2">
        <v>23086</v>
      </c>
      <c r="B52" s="16" t="s">
        <v>526</v>
      </c>
      <c r="C52" s="16" t="s">
        <v>337</v>
      </c>
      <c r="D52" s="16" t="s">
        <v>245</v>
      </c>
      <c r="E52" s="2">
        <v>19800212</v>
      </c>
      <c r="F52" s="2" t="s">
        <v>3</v>
      </c>
      <c r="G52" s="2" t="s">
        <v>11</v>
      </c>
      <c r="H52" s="2" t="s">
        <v>12</v>
      </c>
      <c r="I52" s="2" t="s">
        <v>29</v>
      </c>
      <c r="J52" s="2">
        <v>3</v>
      </c>
      <c r="K52" s="30" t="s">
        <v>30</v>
      </c>
      <c r="L52" s="2" t="s">
        <v>246</v>
      </c>
      <c r="M52" s="19">
        <v>200958</v>
      </c>
    </row>
    <row r="53" spans="1:13" x14ac:dyDescent="0.35">
      <c r="A53" s="2">
        <v>23242</v>
      </c>
      <c r="B53" s="16" t="s">
        <v>510</v>
      </c>
      <c r="C53" s="16" t="s">
        <v>281</v>
      </c>
      <c r="D53" s="16" t="s">
        <v>245</v>
      </c>
      <c r="E53" s="2">
        <v>19801016</v>
      </c>
      <c r="F53" s="2" t="s">
        <v>3</v>
      </c>
      <c r="G53" s="2" t="s">
        <v>17</v>
      </c>
      <c r="H53" s="2" t="s">
        <v>18</v>
      </c>
      <c r="I53" s="2" t="s">
        <v>29</v>
      </c>
      <c r="J53" s="2">
        <v>3</v>
      </c>
      <c r="K53" s="30" t="s">
        <v>30</v>
      </c>
      <c r="L53" s="2" t="s">
        <v>246</v>
      </c>
      <c r="M53" s="19">
        <v>107915</v>
      </c>
    </row>
    <row r="54" spans="1:13" x14ac:dyDescent="0.35">
      <c r="A54" s="2">
        <v>23301</v>
      </c>
      <c r="B54" s="16" t="s">
        <v>507</v>
      </c>
      <c r="C54" s="16" t="s">
        <v>257</v>
      </c>
      <c r="D54" s="16" t="s">
        <v>245</v>
      </c>
      <c r="E54" s="2">
        <v>19801230</v>
      </c>
      <c r="F54" s="2" t="s">
        <v>34</v>
      </c>
      <c r="G54" s="2" t="s">
        <v>17</v>
      </c>
      <c r="H54" s="2" t="s">
        <v>18</v>
      </c>
      <c r="I54" s="2" t="s">
        <v>29</v>
      </c>
      <c r="J54" s="2">
        <v>8</v>
      </c>
      <c r="K54" s="30" t="s">
        <v>629</v>
      </c>
      <c r="L54" s="2" t="s">
        <v>246</v>
      </c>
      <c r="M54" s="19">
        <v>2748303</v>
      </c>
    </row>
    <row r="55" spans="1:13" x14ac:dyDescent="0.35">
      <c r="A55" s="2">
        <v>23373</v>
      </c>
      <c r="B55" s="16" t="s">
        <v>214</v>
      </c>
      <c r="C55" s="16" t="s">
        <v>213</v>
      </c>
      <c r="D55" s="16" t="s">
        <v>206</v>
      </c>
      <c r="E55" s="2">
        <v>19810409</v>
      </c>
      <c r="F55" s="2" t="s">
        <v>3</v>
      </c>
      <c r="G55" s="2" t="s">
        <v>17</v>
      </c>
      <c r="H55" s="2" t="s">
        <v>18</v>
      </c>
      <c r="I55" s="2" t="s">
        <v>29</v>
      </c>
      <c r="J55" s="2">
        <v>3</v>
      </c>
      <c r="K55" s="30" t="s">
        <v>30</v>
      </c>
      <c r="L55" s="2" t="s">
        <v>180</v>
      </c>
      <c r="M55" s="19">
        <v>99874</v>
      </c>
    </row>
    <row r="56" spans="1:13" x14ac:dyDescent="0.35">
      <c r="A56" s="2">
        <v>23749</v>
      </c>
      <c r="B56" s="16" t="s">
        <v>282</v>
      </c>
      <c r="C56" s="16" t="s">
        <v>281</v>
      </c>
      <c r="D56" s="16" t="s">
        <v>245</v>
      </c>
      <c r="E56" s="2">
        <v>19820216</v>
      </c>
      <c r="F56" s="2" t="s">
        <v>3</v>
      </c>
      <c r="G56" s="2" t="s">
        <v>11</v>
      </c>
      <c r="H56" s="2" t="s">
        <v>12</v>
      </c>
      <c r="I56" s="2" t="s">
        <v>29</v>
      </c>
      <c r="J56" s="2">
        <v>3</v>
      </c>
      <c r="K56" s="30" t="s">
        <v>30</v>
      </c>
      <c r="L56" s="2" t="s">
        <v>246</v>
      </c>
      <c r="M56" s="19">
        <v>169972</v>
      </c>
    </row>
    <row r="57" spans="1:13" x14ac:dyDescent="0.35">
      <c r="A57" s="2">
        <v>23772</v>
      </c>
      <c r="B57" s="16" t="s">
        <v>152</v>
      </c>
      <c r="C57" s="16" t="s">
        <v>151</v>
      </c>
      <c r="D57" s="16" t="s">
        <v>140</v>
      </c>
      <c r="E57" s="2">
        <v>19820331</v>
      </c>
      <c r="F57" s="2" t="s">
        <v>34</v>
      </c>
      <c r="G57" s="2" t="s">
        <v>17</v>
      </c>
      <c r="H57" s="2" t="s">
        <v>18</v>
      </c>
      <c r="I57" s="2" t="s">
        <v>22</v>
      </c>
      <c r="J57" s="2">
        <v>2</v>
      </c>
      <c r="K57" s="30" t="s">
        <v>23</v>
      </c>
      <c r="L57" s="2" t="s">
        <v>104</v>
      </c>
      <c r="M57" s="19">
        <v>539491</v>
      </c>
    </row>
    <row r="58" spans="1:13" x14ac:dyDescent="0.35">
      <c r="A58" s="2">
        <v>23805</v>
      </c>
      <c r="B58" s="16" t="s">
        <v>386</v>
      </c>
      <c r="C58" s="16" t="s">
        <v>251</v>
      </c>
      <c r="D58" s="16" t="s">
        <v>245</v>
      </c>
      <c r="E58" s="2">
        <v>19820511</v>
      </c>
      <c r="F58" s="2" t="s">
        <v>3</v>
      </c>
      <c r="G58" s="2" t="s">
        <v>17</v>
      </c>
      <c r="H58" s="2" t="s">
        <v>18</v>
      </c>
      <c r="I58" s="2" t="s">
        <v>29</v>
      </c>
      <c r="J58" s="2">
        <v>3</v>
      </c>
      <c r="K58" s="30" t="s">
        <v>30</v>
      </c>
      <c r="L58" s="2" t="s">
        <v>246</v>
      </c>
      <c r="M58" s="19">
        <v>119265</v>
      </c>
    </row>
    <row r="59" spans="1:13" x14ac:dyDescent="0.35">
      <c r="A59" s="2">
        <v>23966</v>
      </c>
      <c r="B59" s="16" t="s">
        <v>322</v>
      </c>
      <c r="C59" s="16" t="s">
        <v>185</v>
      </c>
      <c r="D59" s="16" t="s">
        <v>186</v>
      </c>
      <c r="E59" s="2">
        <v>19820802</v>
      </c>
      <c r="F59" s="2" t="s">
        <v>3</v>
      </c>
      <c r="G59" s="2" t="s">
        <v>17</v>
      </c>
      <c r="H59" s="2" t="s">
        <v>18</v>
      </c>
      <c r="I59" s="2" t="s">
        <v>6</v>
      </c>
      <c r="J59" s="2">
        <v>1</v>
      </c>
      <c r="K59" s="30" t="s">
        <v>7</v>
      </c>
      <c r="L59" s="2" t="s">
        <v>180</v>
      </c>
      <c r="M59" s="19">
        <v>601776</v>
      </c>
    </row>
    <row r="60" spans="1:13" x14ac:dyDescent="0.35">
      <c r="A60" s="2">
        <v>23998</v>
      </c>
      <c r="B60" s="16" t="s">
        <v>528</v>
      </c>
      <c r="C60" s="16" t="s">
        <v>257</v>
      </c>
      <c r="D60" s="16" t="s">
        <v>245</v>
      </c>
      <c r="E60" s="2">
        <v>19820903</v>
      </c>
      <c r="F60" s="2" t="s">
        <v>3</v>
      </c>
      <c r="G60" s="2" t="s">
        <v>17</v>
      </c>
      <c r="H60" s="2" t="s">
        <v>18</v>
      </c>
      <c r="I60" s="2" t="s">
        <v>29</v>
      </c>
      <c r="J60" s="2">
        <v>8</v>
      </c>
      <c r="K60" s="30" t="s">
        <v>629</v>
      </c>
      <c r="L60" s="2" t="s">
        <v>246</v>
      </c>
      <c r="M60" s="19">
        <v>792911</v>
      </c>
    </row>
    <row r="61" spans="1:13" x14ac:dyDescent="0.35">
      <c r="A61" s="2">
        <v>24015</v>
      </c>
      <c r="B61" s="16" t="s">
        <v>189</v>
      </c>
      <c r="C61" s="16" t="s">
        <v>190</v>
      </c>
      <c r="D61" s="16" t="s">
        <v>191</v>
      </c>
      <c r="E61" s="2">
        <v>19820913</v>
      </c>
      <c r="F61" s="2" t="s">
        <v>3</v>
      </c>
      <c r="G61" s="2" t="s">
        <v>17</v>
      </c>
      <c r="H61" s="2" t="s">
        <v>18</v>
      </c>
      <c r="I61" s="2" t="s">
        <v>6</v>
      </c>
      <c r="J61" s="2">
        <v>6</v>
      </c>
      <c r="K61" s="30" t="s">
        <v>627</v>
      </c>
      <c r="L61" s="2" t="s">
        <v>180</v>
      </c>
      <c r="M61" s="19">
        <v>248897</v>
      </c>
    </row>
    <row r="62" spans="1:13" x14ac:dyDescent="0.35">
      <c r="A62" s="2">
        <v>24080</v>
      </c>
      <c r="B62" s="16" t="s">
        <v>243</v>
      </c>
      <c r="C62" s="16" t="s">
        <v>390</v>
      </c>
      <c r="D62" s="16" t="s">
        <v>245</v>
      </c>
      <c r="E62" s="2">
        <v>19821101</v>
      </c>
      <c r="F62" s="2" t="s">
        <v>3</v>
      </c>
      <c r="G62" s="2" t="s">
        <v>11</v>
      </c>
      <c r="H62" s="2" t="s">
        <v>12</v>
      </c>
      <c r="I62" s="2" t="s">
        <v>11</v>
      </c>
      <c r="J62" s="2">
        <v>4</v>
      </c>
      <c r="K62" s="30" t="s">
        <v>58</v>
      </c>
      <c r="L62" s="2" t="s">
        <v>246</v>
      </c>
      <c r="M62" s="19">
        <v>141708</v>
      </c>
    </row>
    <row r="63" spans="1:13" x14ac:dyDescent="0.35">
      <c r="A63" s="2">
        <v>24156</v>
      </c>
      <c r="B63" s="16" t="s">
        <v>364</v>
      </c>
      <c r="C63" s="16" t="s">
        <v>20</v>
      </c>
      <c r="D63" s="16" t="s">
        <v>21</v>
      </c>
      <c r="E63" s="2">
        <v>19821209</v>
      </c>
      <c r="F63" s="2" t="s">
        <v>3</v>
      </c>
      <c r="G63" s="2" t="s">
        <v>17</v>
      </c>
      <c r="H63" s="2" t="s">
        <v>18</v>
      </c>
      <c r="I63" s="2" t="s">
        <v>22</v>
      </c>
      <c r="J63" s="2">
        <v>2</v>
      </c>
      <c r="K63" s="30" t="s">
        <v>23</v>
      </c>
      <c r="L63" s="2" t="s">
        <v>8</v>
      </c>
      <c r="M63" s="19">
        <v>3349887</v>
      </c>
    </row>
    <row r="64" spans="1:13" x14ac:dyDescent="0.35">
      <c r="A64" s="2">
        <v>24170</v>
      </c>
      <c r="B64" s="16" t="s">
        <v>494</v>
      </c>
      <c r="C64" s="16" t="s">
        <v>257</v>
      </c>
      <c r="D64" s="16" t="s">
        <v>245</v>
      </c>
      <c r="E64" s="2">
        <v>19821215</v>
      </c>
      <c r="F64" s="2" t="s">
        <v>34</v>
      </c>
      <c r="G64" s="2" t="s">
        <v>25</v>
      </c>
      <c r="H64" s="2" t="s">
        <v>26</v>
      </c>
      <c r="I64" s="2" t="s">
        <v>29</v>
      </c>
      <c r="J64" s="2">
        <v>8</v>
      </c>
      <c r="K64" s="30" t="s">
        <v>629</v>
      </c>
      <c r="L64" s="2" t="s">
        <v>246</v>
      </c>
      <c r="M64" s="19">
        <v>2877013</v>
      </c>
    </row>
    <row r="65" spans="1:13" x14ac:dyDescent="0.35">
      <c r="A65" s="2">
        <v>24211</v>
      </c>
      <c r="B65" s="16" t="s">
        <v>513</v>
      </c>
      <c r="C65" s="16" t="s">
        <v>514</v>
      </c>
      <c r="D65" s="16" t="s">
        <v>245</v>
      </c>
      <c r="E65" s="2">
        <v>19821220</v>
      </c>
      <c r="F65" s="2" t="s">
        <v>3</v>
      </c>
      <c r="G65" s="2" t="s">
        <v>11</v>
      </c>
      <c r="H65" s="2" t="s">
        <v>12</v>
      </c>
      <c r="I65" s="2" t="s">
        <v>29</v>
      </c>
      <c r="J65" s="2">
        <v>3</v>
      </c>
      <c r="K65" s="30" t="s">
        <v>30</v>
      </c>
      <c r="L65" s="2" t="s">
        <v>246</v>
      </c>
      <c r="M65" s="19">
        <v>53150</v>
      </c>
    </row>
    <row r="66" spans="1:13" x14ac:dyDescent="0.35">
      <c r="A66" s="2">
        <v>24347</v>
      </c>
      <c r="B66" s="16" t="s">
        <v>319</v>
      </c>
      <c r="C66" s="16" t="s">
        <v>320</v>
      </c>
      <c r="D66" s="16" t="s">
        <v>140</v>
      </c>
      <c r="E66" s="2">
        <v>19830124</v>
      </c>
      <c r="F66" s="2" t="s">
        <v>3</v>
      </c>
      <c r="G66" s="2" t="s">
        <v>11</v>
      </c>
      <c r="H66" s="2" t="s">
        <v>12</v>
      </c>
      <c r="I66" s="2" t="s">
        <v>22</v>
      </c>
      <c r="J66" s="2">
        <v>2</v>
      </c>
      <c r="K66" s="30" t="s">
        <v>23</v>
      </c>
      <c r="L66" s="2" t="s">
        <v>104</v>
      </c>
      <c r="M66" s="19">
        <v>2117190</v>
      </c>
    </row>
    <row r="67" spans="1:13" x14ac:dyDescent="0.35">
      <c r="A67" s="2">
        <v>24823</v>
      </c>
      <c r="B67" s="16" t="s">
        <v>365</v>
      </c>
      <c r="C67" s="16" t="s">
        <v>20</v>
      </c>
      <c r="D67" s="16" t="s">
        <v>21</v>
      </c>
      <c r="E67" s="2">
        <v>19831130</v>
      </c>
      <c r="F67" s="2" t="s">
        <v>3</v>
      </c>
      <c r="G67" s="2" t="s">
        <v>17</v>
      </c>
      <c r="H67" s="2" t="s">
        <v>18</v>
      </c>
      <c r="I67" s="2" t="s">
        <v>22</v>
      </c>
      <c r="J67" s="2">
        <v>7</v>
      </c>
      <c r="K67" s="30" t="s">
        <v>628</v>
      </c>
      <c r="L67" s="2" t="s">
        <v>8</v>
      </c>
      <c r="M67" s="19">
        <v>342234</v>
      </c>
    </row>
    <row r="68" spans="1:13" x14ac:dyDescent="0.35">
      <c r="A68" s="2">
        <v>24961</v>
      </c>
      <c r="B68" s="16" t="s">
        <v>138</v>
      </c>
      <c r="C68" s="16" t="s">
        <v>160</v>
      </c>
      <c r="D68" s="16" t="s">
        <v>140</v>
      </c>
      <c r="E68" s="2">
        <v>19840206</v>
      </c>
      <c r="F68" s="2" t="s">
        <v>34</v>
      </c>
      <c r="G68" s="2" t="s">
        <v>17</v>
      </c>
      <c r="H68" s="2" t="s">
        <v>18</v>
      </c>
      <c r="I68" s="2" t="s">
        <v>22</v>
      </c>
      <c r="J68" s="2">
        <v>2</v>
      </c>
      <c r="K68" s="30" t="s">
        <v>23</v>
      </c>
      <c r="L68" s="2" t="s">
        <v>104</v>
      </c>
      <c r="M68" s="19">
        <v>511381</v>
      </c>
    </row>
    <row r="69" spans="1:13" x14ac:dyDescent="0.35">
      <c r="A69" s="2">
        <v>25158</v>
      </c>
      <c r="B69" s="16" t="s">
        <v>299</v>
      </c>
      <c r="C69" s="16" t="s">
        <v>296</v>
      </c>
      <c r="D69" s="16" t="s">
        <v>297</v>
      </c>
      <c r="E69" s="2">
        <v>19520514</v>
      </c>
      <c r="F69" s="2" t="s">
        <v>34</v>
      </c>
      <c r="G69" s="2" t="s">
        <v>17</v>
      </c>
      <c r="H69" s="2" t="s">
        <v>18</v>
      </c>
      <c r="I69" s="2" t="s">
        <v>29</v>
      </c>
      <c r="J69" s="2">
        <v>3</v>
      </c>
      <c r="K69" s="30" t="s">
        <v>30</v>
      </c>
      <c r="L69" s="2" t="s">
        <v>246</v>
      </c>
      <c r="M69" s="19">
        <v>476790</v>
      </c>
    </row>
    <row r="70" spans="1:13" x14ac:dyDescent="0.35">
      <c r="A70" s="2">
        <v>25330</v>
      </c>
      <c r="B70" s="16" t="s">
        <v>141</v>
      </c>
      <c r="C70" s="16" t="s">
        <v>142</v>
      </c>
      <c r="D70" s="16" t="s">
        <v>140</v>
      </c>
      <c r="E70" s="2">
        <v>19840820</v>
      </c>
      <c r="F70" s="2" t="s">
        <v>34</v>
      </c>
      <c r="G70" s="2" t="s">
        <v>17</v>
      </c>
      <c r="H70" s="2" t="s">
        <v>18</v>
      </c>
      <c r="I70" s="2" t="s">
        <v>29</v>
      </c>
      <c r="J70" s="2">
        <v>3</v>
      </c>
      <c r="K70" s="30" t="s">
        <v>30</v>
      </c>
      <c r="L70" s="2" t="s">
        <v>104</v>
      </c>
      <c r="M70" s="19">
        <v>1838791</v>
      </c>
    </row>
    <row r="71" spans="1:13" x14ac:dyDescent="0.35">
      <c r="A71" s="2">
        <v>25679</v>
      </c>
      <c r="B71" s="16" t="s">
        <v>138</v>
      </c>
      <c r="C71" s="16" t="s">
        <v>139</v>
      </c>
      <c r="D71" s="16" t="s">
        <v>140</v>
      </c>
      <c r="E71" s="2">
        <v>19841009</v>
      </c>
      <c r="F71" s="2" t="s">
        <v>34</v>
      </c>
      <c r="G71" s="2" t="s">
        <v>17</v>
      </c>
      <c r="H71" s="2" t="s">
        <v>18</v>
      </c>
      <c r="I71" s="2" t="s">
        <v>22</v>
      </c>
      <c r="J71" s="2">
        <v>2</v>
      </c>
      <c r="K71" s="30" t="s">
        <v>23</v>
      </c>
      <c r="L71" s="2" t="s">
        <v>104</v>
      </c>
      <c r="M71" s="19">
        <v>890574</v>
      </c>
    </row>
    <row r="72" spans="1:13" x14ac:dyDescent="0.35">
      <c r="A72" s="2">
        <v>25738</v>
      </c>
      <c r="B72" s="16" t="s">
        <v>128</v>
      </c>
      <c r="C72" s="16" t="s">
        <v>129</v>
      </c>
      <c r="D72" s="16" t="s">
        <v>119</v>
      </c>
      <c r="E72" s="2">
        <v>19841029</v>
      </c>
      <c r="F72" s="2" t="s">
        <v>3</v>
      </c>
      <c r="G72" s="2" t="s">
        <v>11</v>
      </c>
      <c r="H72" s="2" t="s">
        <v>12</v>
      </c>
      <c r="I72" s="2" t="s">
        <v>11</v>
      </c>
      <c r="J72" s="2">
        <v>4</v>
      </c>
      <c r="K72" s="30" t="s">
        <v>58</v>
      </c>
      <c r="L72" s="2" t="s">
        <v>104</v>
      </c>
      <c r="M72" s="19">
        <v>237919</v>
      </c>
    </row>
    <row r="73" spans="1:13" x14ac:dyDescent="0.35">
      <c r="A73" s="2">
        <v>25745</v>
      </c>
      <c r="B73" s="16" t="s">
        <v>482</v>
      </c>
      <c r="C73" s="16" t="s">
        <v>211</v>
      </c>
      <c r="D73" s="16" t="s">
        <v>206</v>
      </c>
      <c r="E73" s="2">
        <v>19841109</v>
      </c>
      <c r="F73" s="2" t="s">
        <v>3</v>
      </c>
      <c r="G73" s="2" t="s">
        <v>11</v>
      </c>
      <c r="H73" s="2" t="s">
        <v>12</v>
      </c>
      <c r="I73" s="2" t="s">
        <v>29</v>
      </c>
      <c r="J73" s="2">
        <v>3</v>
      </c>
      <c r="K73" s="30" t="s">
        <v>30</v>
      </c>
      <c r="L73" s="2" t="s">
        <v>180</v>
      </c>
      <c r="M73" s="19">
        <v>464905</v>
      </c>
    </row>
    <row r="74" spans="1:13" x14ac:dyDescent="0.35">
      <c r="A74" s="2">
        <v>25749</v>
      </c>
      <c r="B74" s="16" t="s">
        <v>215</v>
      </c>
      <c r="C74" s="16" t="s">
        <v>213</v>
      </c>
      <c r="D74" s="16" t="s">
        <v>206</v>
      </c>
      <c r="E74" s="2">
        <v>19841126</v>
      </c>
      <c r="F74" s="2" t="s">
        <v>3</v>
      </c>
      <c r="G74" s="2" t="s">
        <v>11</v>
      </c>
      <c r="H74" s="2" t="s">
        <v>12</v>
      </c>
      <c r="I74" s="2" t="s">
        <v>29</v>
      </c>
      <c r="J74" s="2">
        <v>3</v>
      </c>
      <c r="K74" s="30" t="s">
        <v>30</v>
      </c>
      <c r="L74" s="2" t="s">
        <v>180</v>
      </c>
      <c r="M74" s="19">
        <v>179185</v>
      </c>
    </row>
    <row r="75" spans="1:13" x14ac:dyDescent="0.35">
      <c r="A75" s="2">
        <v>25869</v>
      </c>
      <c r="B75" s="16" t="s">
        <v>270</v>
      </c>
      <c r="C75" s="16" t="s">
        <v>271</v>
      </c>
      <c r="D75" s="16" t="s">
        <v>245</v>
      </c>
      <c r="E75" s="2">
        <v>19830901</v>
      </c>
      <c r="F75" s="2" t="s">
        <v>3</v>
      </c>
      <c r="G75" s="2" t="s">
        <v>17</v>
      </c>
      <c r="H75" s="2" t="s">
        <v>18</v>
      </c>
      <c r="I75" s="2" t="s">
        <v>29</v>
      </c>
      <c r="J75" s="2">
        <v>3</v>
      </c>
      <c r="K75" s="30" t="s">
        <v>30</v>
      </c>
      <c r="L75" s="2" t="s">
        <v>246</v>
      </c>
      <c r="M75" s="19">
        <v>124972</v>
      </c>
    </row>
    <row r="76" spans="1:13" x14ac:dyDescent="0.35">
      <c r="A76" s="2">
        <v>26223</v>
      </c>
      <c r="B76" s="16" t="s">
        <v>408</v>
      </c>
      <c r="C76" s="16" t="s">
        <v>144</v>
      </c>
      <c r="D76" s="16" t="s">
        <v>140</v>
      </c>
      <c r="E76" s="2">
        <v>19850503</v>
      </c>
      <c r="F76" s="2" t="s">
        <v>3</v>
      </c>
      <c r="G76" s="2" t="s">
        <v>11</v>
      </c>
      <c r="H76" s="2" t="s">
        <v>12</v>
      </c>
      <c r="I76" s="2" t="s">
        <v>29</v>
      </c>
      <c r="J76" s="2">
        <v>3</v>
      </c>
      <c r="K76" s="30" t="s">
        <v>30</v>
      </c>
      <c r="L76" s="2" t="s">
        <v>104</v>
      </c>
      <c r="M76" s="19">
        <v>553651</v>
      </c>
    </row>
    <row r="77" spans="1:13" x14ac:dyDescent="0.35">
      <c r="A77" s="2">
        <v>26351</v>
      </c>
      <c r="B77" s="16" t="s">
        <v>146</v>
      </c>
      <c r="C77" s="16" t="s">
        <v>144</v>
      </c>
      <c r="D77" s="16" t="s">
        <v>140</v>
      </c>
      <c r="E77" s="2">
        <v>19850801</v>
      </c>
      <c r="F77" s="2" t="s">
        <v>3</v>
      </c>
      <c r="G77" s="2" t="s">
        <v>11</v>
      </c>
      <c r="H77" s="2" t="s">
        <v>12</v>
      </c>
      <c r="I77" s="2" t="s">
        <v>6</v>
      </c>
      <c r="J77" s="2">
        <v>1</v>
      </c>
      <c r="K77" s="30" t="s">
        <v>7</v>
      </c>
      <c r="L77" s="2" t="s">
        <v>104</v>
      </c>
      <c r="M77" s="19">
        <v>67060</v>
      </c>
    </row>
    <row r="78" spans="1:13" x14ac:dyDescent="0.35">
      <c r="A78" s="2">
        <v>26363</v>
      </c>
      <c r="B78" s="16" t="s">
        <v>260</v>
      </c>
      <c r="C78" s="16" t="s">
        <v>487</v>
      </c>
      <c r="D78" s="16" t="s">
        <v>245</v>
      </c>
      <c r="E78" s="2">
        <v>19761001</v>
      </c>
      <c r="F78" s="2" t="s">
        <v>34</v>
      </c>
      <c r="G78" s="2" t="s">
        <v>17</v>
      </c>
      <c r="H78" s="2" t="s">
        <v>18</v>
      </c>
      <c r="I78" s="2" t="s">
        <v>22</v>
      </c>
      <c r="J78" s="2">
        <v>2</v>
      </c>
      <c r="K78" s="30" t="s">
        <v>23</v>
      </c>
      <c r="L78" s="2" t="s">
        <v>246</v>
      </c>
      <c r="M78" s="19">
        <v>264046</v>
      </c>
    </row>
    <row r="79" spans="1:13" x14ac:dyDescent="0.35">
      <c r="A79" s="2">
        <v>26610</v>
      </c>
      <c r="B79" s="16" t="s">
        <v>529</v>
      </c>
      <c r="C79" s="16" t="s">
        <v>257</v>
      </c>
      <c r="D79" s="16" t="s">
        <v>245</v>
      </c>
      <c r="E79" s="2">
        <v>19860318</v>
      </c>
      <c r="F79" s="2" t="s">
        <v>34</v>
      </c>
      <c r="G79" s="2" t="s">
        <v>17</v>
      </c>
      <c r="H79" s="2" t="s">
        <v>18</v>
      </c>
      <c r="I79" s="2" t="s">
        <v>29</v>
      </c>
      <c r="J79" s="2">
        <v>3</v>
      </c>
      <c r="K79" s="30" t="s">
        <v>30</v>
      </c>
      <c r="L79" s="2" t="s">
        <v>246</v>
      </c>
      <c r="M79" s="19">
        <v>5637163</v>
      </c>
    </row>
    <row r="80" spans="1:13" x14ac:dyDescent="0.35">
      <c r="A80" s="2">
        <v>26727</v>
      </c>
      <c r="B80" s="16" t="s">
        <v>409</v>
      </c>
      <c r="C80" s="16" t="s">
        <v>410</v>
      </c>
      <c r="D80" s="16" t="s">
        <v>140</v>
      </c>
      <c r="E80" s="2">
        <v>19860708</v>
      </c>
      <c r="F80" s="2" t="s">
        <v>3</v>
      </c>
      <c r="G80" s="2" t="s">
        <v>17</v>
      </c>
      <c r="H80" s="2" t="s">
        <v>18</v>
      </c>
      <c r="I80" s="2" t="s">
        <v>22</v>
      </c>
      <c r="J80" s="2">
        <v>2</v>
      </c>
      <c r="K80" s="30" t="s">
        <v>23</v>
      </c>
      <c r="L80" s="2" t="s">
        <v>104</v>
      </c>
      <c r="M80" s="19">
        <v>77335</v>
      </c>
    </row>
    <row r="81" spans="1:13" x14ac:dyDescent="0.35">
      <c r="A81" s="2">
        <v>26790</v>
      </c>
      <c r="B81" s="16" t="s">
        <v>411</v>
      </c>
      <c r="C81" s="16" t="s">
        <v>335</v>
      </c>
      <c r="D81" s="16" t="s">
        <v>199</v>
      </c>
      <c r="E81" s="2">
        <v>19860916</v>
      </c>
      <c r="F81" s="2" t="s">
        <v>3</v>
      </c>
      <c r="G81" s="2" t="s">
        <v>11</v>
      </c>
      <c r="H81" s="2" t="s">
        <v>12</v>
      </c>
      <c r="I81" s="2" t="s">
        <v>29</v>
      </c>
      <c r="J81" s="2">
        <v>3</v>
      </c>
      <c r="K81" s="30" t="s">
        <v>30</v>
      </c>
      <c r="L81" s="2" t="s">
        <v>180</v>
      </c>
      <c r="M81" s="19">
        <v>333001</v>
      </c>
    </row>
    <row r="82" spans="1:13" x14ac:dyDescent="0.35">
      <c r="A82" s="2">
        <v>26856</v>
      </c>
      <c r="B82" s="16" t="s">
        <v>153</v>
      </c>
      <c r="C82" s="16" t="s">
        <v>151</v>
      </c>
      <c r="D82" s="16" t="s">
        <v>140</v>
      </c>
      <c r="E82" s="2">
        <v>19861210</v>
      </c>
      <c r="F82" s="2" t="s">
        <v>3</v>
      </c>
      <c r="G82" s="2" t="s">
        <v>17</v>
      </c>
      <c r="H82" s="2" t="s">
        <v>18</v>
      </c>
      <c r="I82" s="2" t="s">
        <v>22</v>
      </c>
      <c r="J82" s="2">
        <v>2</v>
      </c>
      <c r="K82" s="30" t="s">
        <v>23</v>
      </c>
      <c r="L82" s="2" t="s">
        <v>104</v>
      </c>
      <c r="M82" s="19">
        <v>826303</v>
      </c>
    </row>
    <row r="83" spans="1:13" x14ac:dyDescent="0.35">
      <c r="A83" s="2">
        <v>26937</v>
      </c>
      <c r="B83" s="16" t="s">
        <v>147</v>
      </c>
      <c r="C83" s="16" t="s">
        <v>144</v>
      </c>
      <c r="D83" s="16" t="s">
        <v>140</v>
      </c>
      <c r="E83" s="2">
        <v>19870415</v>
      </c>
      <c r="F83" s="2" t="s">
        <v>34</v>
      </c>
      <c r="G83" s="2" t="s">
        <v>11</v>
      </c>
      <c r="H83" s="2" t="s">
        <v>12</v>
      </c>
      <c r="I83" s="2" t="s">
        <v>29</v>
      </c>
      <c r="J83" s="2">
        <v>3</v>
      </c>
      <c r="K83" s="30" t="s">
        <v>30</v>
      </c>
      <c r="L83" s="2" t="s">
        <v>104</v>
      </c>
      <c r="M83" s="19">
        <v>1118197</v>
      </c>
    </row>
    <row r="84" spans="1:13" x14ac:dyDescent="0.35">
      <c r="A84" s="2">
        <v>27026</v>
      </c>
      <c r="B84" s="16" t="s">
        <v>301</v>
      </c>
      <c r="C84" s="16" t="s">
        <v>102</v>
      </c>
      <c r="D84" s="16" t="s">
        <v>103</v>
      </c>
      <c r="E84" s="2">
        <v>19870727</v>
      </c>
      <c r="F84" s="2" t="s">
        <v>3</v>
      </c>
      <c r="G84" s="2" t="s">
        <v>11</v>
      </c>
      <c r="H84" s="2" t="s">
        <v>12</v>
      </c>
      <c r="I84" s="2" t="s">
        <v>11</v>
      </c>
      <c r="J84" s="2">
        <v>4</v>
      </c>
      <c r="K84" s="30" t="s">
        <v>58</v>
      </c>
      <c r="L84" s="2" t="s">
        <v>104</v>
      </c>
      <c r="M84" s="19">
        <v>61639</v>
      </c>
    </row>
    <row r="85" spans="1:13" x14ac:dyDescent="0.35">
      <c r="A85" s="2">
        <v>27074</v>
      </c>
      <c r="B85" s="16" t="s">
        <v>149</v>
      </c>
      <c r="C85" s="16" t="s">
        <v>407</v>
      </c>
      <c r="D85" s="16" t="s">
        <v>140</v>
      </c>
      <c r="E85" s="2">
        <v>19871019</v>
      </c>
      <c r="F85" s="2" t="s">
        <v>3</v>
      </c>
      <c r="G85" s="2" t="s">
        <v>17</v>
      </c>
      <c r="H85" s="2" t="s">
        <v>18</v>
      </c>
      <c r="I85" s="2" t="s">
        <v>29</v>
      </c>
      <c r="J85" s="2">
        <v>3</v>
      </c>
      <c r="K85" s="30" t="s">
        <v>30</v>
      </c>
      <c r="L85" s="2" t="s">
        <v>104</v>
      </c>
      <c r="M85" s="19">
        <v>461275</v>
      </c>
    </row>
    <row r="86" spans="1:13" x14ac:dyDescent="0.35">
      <c r="A86" s="2">
        <v>27267</v>
      </c>
      <c r="B86" s="16" t="s">
        <v>210</v>
      </c>
      <c r="C86" s="16" t="s">
        <v>211</v>
      </c>
      <c r="D86" s="16" t="s">
        <v>206</v>
      </c>
      <c r="E86" s="2">
        <v>19880620</v>
      </c>
      <c r="F86" s="2" t="s">
        <v>3</v>
      </c>
      <c r="G86" s="2" t="s">
        <v>17</v>
      </c>
      <c r="H86" s="2" t="s">
        <v>18</v>
      </c>
      <c r="I86" s="2" t="s">
        <v>29</v>
      </c>
      <c r="J86" s="2">
        <v>3</v>
      </c>
      <c r="K86" s="30" t="s">
        <v>30</v>
      </c>
      <c r="L86" s="2" t="s">
        <v>180</v>
      </c>
      <c r="M86" s="19">
        <v>313121</v>
      </c>
    </row>
    <row r="87" spans="1:13" x14ac:dyDescent="0.35">
      <c r="A87" s="2">
        <v>27447</v>
      </c>
      <c r="B87" s="16" t="s">
        <v>79</v>
      </c>
      <c r="C87" s="16" t="s">
        <v>74</v>
      </c>
      <c r="D87" s="16" t="s">
        <v>71</v>
      </c>
      <c r="E87" s="2">
        <v>19890208</v>
      </c>
      <c r="F87" s="2" t="s">
        <v>3</v>
      </c>
      <c r="G87" s="2" t="s">
        <v>17</v>
      </c>
      <c r="H87" s="2" t="s">
        <v>18</v>
      </c>
      <c r="I87" s="2" t="s">
        <v>29</v>
      </c>
      <c r="J87" s="2">
        <v>3</v>
      </c>
      <c r="K87" s="30" t="s">
        <v>30</v>
      </c>
      <c r="L87" s="2" t="s">
        <v>72</v>
      </c>
      <c r="M87" s="19">
        <v>412130</v>
      </c>
    </row>
    <row r="88" spans="1:13" x14ac:dyDescent="0.35">
      <c r="A88" s="2">
        <v>28480</v>
      </c>
      <c r="B88" s="16" t="s">
        <v>100</v>
      </c>
      <c r="C88" s="16" t="s">
        <v>99</v>
      </c>
      <c r="D88" s="16" t="s">
        <v>97</v>
      </c>
      <c r="E88" s="2">
        <v>19240101</v>
      </c>
      <c r="F88" s="2" t="s">
        <v>3</v>
      </c>
      <c r="G88" s="2" t="s">
        <v>4</v>
      </c>
      <c r="H88" s="2" t="s">
        <v>18</v>
      </c>
      <c r="I88" s="2" t="s">
        <v>6</v>
      </c>
      <c r="J88" s="2">
        <v>1</v>
      </c>
      <c r="K88" s="30" t="s">
        <v>7</v>
      </c>
      <c r="L88" s="2" t="s">
        <v>72</v>
      </c>
      <c r="M88" s="19">
        <v>22598</v>
      </c>
    </row>
    <row r="89" spans="1:13" x14ac:dyDescent="0.35">
      <c r="A89" s="2">
        <v>29399</v>
      </c>
      <c r="B89" s="16" t="s">
        <v>81</v>
      </c>
      <c r="C89" s="16" t="s">
        <v>74</v>
      </c>
      <c r="D89" s="16" t="s">
        <v>71</v>
      </c>
      <c r="E89" s="2">
        <v>19340101</v>
      </c>
      <c r="F89" s="2" t="s">
        <v>3</v>
      </c>
      <c r="G89" s="2" t="s">
        <v>14</v>
      </c>
      <c r="H89" s="2" t="s">
        <v>12</v>
      </c>
      <c r="I89" s="2" t="s">
        <v>6</v>
      </c>
      <c r="J89" s="2">
        <v>1</v>
      </c>
      <c r="K89" s="30" t="s">
        <v>7</v>
      </c>
      <c r="L89" s="2" t="s">
        <v>72</v>
      </c>
      <c r="M89" s="19">
        <v>135046</v>
      </c>
    </row>
    <row r="90" spans="1:13" x14ac:dyDescent="0.35">
      <c r="A90" s="2">
        <v>30306</v>
      </c>
      <c r="B90" s="16" t="s">
        <v>508</v>
      </c>
      <c r="C90" s="16" t="s">
        <v>257</v>
      </c>
      <c r="D90" s="16" t="s">
        <v>245</v>
      </c>
      <c r="E90" s="2">
        <v>19470226</v>
      </c>
      <c r="F90" s="2" t="s">
        <v>3</v>
      </c>
      <c r="G90" s="2" t="s">
        <v>14</v>
      </c>
      <c r="H90" s="2" t="s">
        <v>12</v>
      </c>
      <c r="I90" s="2" t="s">
        <v>6</v>
      </c>
      <c r="J90" s="2">
        <v>1</v>
      </c>
      <c r="K90" s="30" t="s">
        <v>7</v>
      </c>
      <c r="L90" s="2" t="s">
        <v>246</v>
      </c>
      <c r="M90" s="19">
        <v>373839</v>
      </c>
    </row>
    <row r="91" spans="1:13" x14ac:dyDescent="0.35">
      <c r="A91" s="2">
        <v>30387</v>
      </c>
      <c r="B91" s="16" t="s">
        <v>241</v>
      </c>
      <c r="C91" s="16" t="s">
        <v>242</v>
      </c>
      <c r="D91" s="16" t="s">
        <v>231</v>
      </c>
      <c r="E91" s="2">
        <v>19490117</v>
      </c>
      <c r="F91" s="2" t="s">
        <v>34</v>
      </c>
      <c r="G91" s="2" t="s">
        <v>17</v>
      </c>
      <c r="H91" s="2" t="s">
        <v>18</v>
      </c>
      <c r="I91" s="2" t="s">
        <v>22</v>
      </c>
      <c r="J91" s="2">
        <v>7</v>
      </c>
      <c r="K91" s="30" t="s">
        <v>628</v>
      </c>
      <c r="L91" s="2" t="s">
        <v>180</v>
      </c>
      <c r="M91" s="19">
        <v>13082461</v>
      </c>
    </row>
    <row r="92" spans="1:13" x14ac:dyDescent="0.35">
      <c r="A92" s="2">
        <v>30394</v>
      </c>
      <c r="B92" s="16" t="s">
        <v>217</v>
      </c>
      <c r="C92" s="16" t="s">
        <v>213</v>
      </c>
      <c r="D92" s="16" t="s">
        <v>206</v>
      </c>
      <c r="E92" s="2">
        <v>19480101</v>
      </c>
      <c r="F92" s="2" t="s">
        <v>3</v>
      </c>
      <c r="G92" s="2" t="s">
        <v>14</v>
      </c>
      <c r="H92" s="2" t="s">
        <v>12</v>
      </c>
      <c r="I92" s="2" t="s">
        <v>6</v>
      </c>
      <c r="J92" s="2">
        <v>6</v>
      </c>
      <c r="K92" s="30" t="s">
        <v>627</v>
      </c>
      <c r="L92" s="2" t="s">
        <v>180</v>
      </c>
      <c r="M92" s="19">
        <v>640482</v>
      </c>
    </row>
    <row r="93" spans="1:13" x14ac:dyDescent="0.35">
      <c r="A93" s="2">
        <v>30692</v>
      </c>
      <c r="B93" s="16" t="s">
        <v>293</v>
      </c>
      <c r="C93" s="16" t="s">
        <v>291</v>
      </c>
      <c r="D93" s="16" t="s">
        <v>292</v>
      </c>
      <c r="E93" s="2">
        <v>19530101</v>
      </c>
      <c r="F93" s="2" t="s">
        <v>3</v>
      </c>
      <c r="G93" s="2" t="s">
        <v>4</v>
      </c>
      <c r="H93" s="2" t="s">
        <v>18</v>
      </c>
      <c r="I93" s="2" t="s">
        <v>29</v>
      </c>
      <c r="J93" s="2">
        <v>3</v>
      </c>
      <c r="K93" s="30" t="s">
        <v>30</v>
      </c>
      <c r="L93" s="2" t="s">
        <v>246</v>
      </c>
      <c r="M93" s="19">
        <v>121085</v>
      </c>
    </row>
    <row r="94" spans="1:13" x14ac:dyDescent="0.35">
      <c r="A94" s="2">
        <v>30722</v>
      </c>
      <c r="B94" s="16" t="s">
        <v>288</v>
      </c>
      <c r="C94" s="16" t="s">
        <v>289</v>
      </c>
      <c r="D94" s="16" t="s">
        <v>245</v>
      </c>
      <c r="E94" s="2">
        <v>19541117</v>
      </c>
      <c r="F94" s="2" t="s">
        <v>3</v>
      </c>
      <c r="G94" s="2" t="s">
        <v>14</v>
      </c>
      <c r="H94" s="2" t="s">
        <v>12</v>
      </c>
      <c r="I94" s="2" t="s">
        <v>29</v>
      </c>
      <c r="J94" s="2">
        <v>3</v>
      </c>
      <c r="K94" s="30" t="s">
        <v>30</v>
      </c>
      <c r="L94" s="2" t="s">
        <v>246</v>
      </c>
      <c r="M94" s="19">
        <v>358725</v>
      </c>
    </row>
    <row r="95" spans="1:13" x14ac:dyDescent="0.35">
      <c r="A95" s="2">
        <v>31189</v>
      </c>
      <c r="B95" s="16" t="s">
        <v>207</v>
      </c>
      <c r="C95" s="16" t="s">
        <v>205</v>
      </c>
      <c r="D95" s="16" t="s">
        <v>206</v>
      </c>
      <c r="E95" s="2">
        <v>19600331</v>
      </c>
      <c r="F95" s="2" t="s">
        <v>3</v>
      </c>
      <c r="G95" s="2" t="s">
        <v>14</v>
      </c>
      <c r="H95" s="2" t="s">
        <v>12</v>
      </c>
      <c r="I95" s="2" t="s">
        <v>22</v>
      </c>
      <c r="J95" s="2">
        <v>7</v>
      </c>
      <c r="K95" s="30" t="s">
        <v>628</v>
      </c>
      <c r="L95" s="2" t="s">
        <v>180</v>
      </c>
      <c r="M95" s="19">
        <v>761544</v>
      </c>
    </row>
    <row r="96" spans="1:13" x14ac:dyDescent="0.35">
      <c r="A96" s="2">
        <v>31372</v>
      </c>
      <c r="B96" s="16" t="s">
        <v>192</v>
      </c>
      <c r="C96" s="16" t="s">
        <v>190</v>
      </c>
      <c r="D96" s="16" t="s">
        <v>191</v>
      </c>
      <c r="E96" s="2">
        <v>19570101</v>
      </c>
      <c r="F96" s="2" t="s">
        <v>3</v>
      </c>
      <c r="G96" s="2" t="s">
        <v>14</v>
      </c>
      <c r="H96" s="2" t="s">
        <v>12</v>
      </c>
      <c r="I96" s="2" t="s">
        <v>6</v>
      </c>
      <c r="J96" s="2">
        <v>6</v>
      </c>
      <c r="K96" s="30" t="s">
        <v>627</v>
      </c>
      <c r="L96" s="2" t="s">
        <v>180</v>
      </c>
      <c r="M96" s="19">
        <v>60763</v>
      </c>
    </row>
    <row r="97" spans="1:13" x14ac:dyDescent="0.35">
      <c r="A97" s="2">
        <v>31469</v>
      </c>
      <c r="B97" s="16" t="s">
        <v>232</v>
      </c>
      <c r="C97" s="16" t="s">
        <v>240</v>
      </c>
      <c r="D97" s="16" t="s">
        <v>231</v>
      </c>
      <c r="E97" s="2">
        <v>19650325</v>
      </c>
      <c r="F97" s="2" t="s">
        <v>3</v>
      </c>
      <c r="G97" s="2" t="s">
        <v>17</v>
      </c>
      <c r="H97" s="2" t="s">
        <v>18</v>
      </c>
      <c r="I97" s="2" t="s">
        <v>22</v>
      </c>
      <c r="J97" s="2">
        <v>7</v>
      </c>
      <c r="K97" s="30" t="s">
        <v>628</v>
      </c>
      <c r="L97" s="2" t="s">
        <v>180</v>
      </c>
      <c r="M97" s="19">
        <v>9137885</v>
      </c>
    </row>
    <row r="98" spans="1:13" x14ac:dyDescent="0.35">
      <c r="A98" s="2">
        <v>31555</v>
      </c>
      <c r="B98" s="16" t="s">
        <v>184</v>
      </c>
      <c r="C98" s="16" t="s">
        <v>182</v>
      </c>
      <c r="D98" s="16" t="s">
        <v>183</v>
      </c>
      <c r="E98" s="2">
        <v>19680701</v>
      </c>
      <c r="F98" s="2" t="s">
        <v>3</v>
      </c>
      <c r="G98" s="2" t="s">
        <v>14</v>
      </c>
      <c r="H98" s="2" t="s">
        <v>12</v>
      </c>
      <c r="I98" s="2" t="s">
        <v>6</v>
      </c>
      <c r="J98" s="2">
        <v>6</v>
      </c>
      <c r="K98" s="30" t="s">
        <v>627</v>
      </c>
      <c r="L98" s="2" t="s">
        <v>180</v>
      </c>
      <c r="M98" s="19">
        <v>75180</v>
      </c>
    </row>
    <row r="99" spans="1:13" x14ac:dyDescent="0.35">
      <c r="A99" s="2">
        <v>31628</v>
      </c>
      <c r="B99" s="16" t="s">
        <v>395</v>
      </c>
      <c r="C99" s="16" t="s">
        <v>425</v>
      </c>
      <c r="D99" s="16" t="s">
        <v>245</v>
      </c>
      <c r="E99" s="2">
        <v>19720101</v>
      </c>
      <c r="F99" s="2" t="s">
        <v>34</v>
      </c>
      <c r="G99" s="2" t="s">
        <v>25</v>
      </c>
      <c r="H99" s="2" t="s">
        <v>26</v>
      </c>
      <c r="I99" s="2" t="s">
        <v>29</v>
      </c>
      <c r="J99" s="2">
        <v>8</v>
      </c>
      <c r="K99" s="30" t="s">
        <v>629</v>
      </c>
      <c r="L99" s="2" t="s">
        <v>246</v>
      </c>
      <c r="M99" s="19">
        <v>22525249</v>
      </c>
    </row>
    <row r="100" spans="1:13" x14ac:dyDescent="0.35">
      <c r="A100" s="2">
        <v>31762</v>
      </c>
      <c r="B100" s="16" t="s">
        <v>348</v>
      </c>
      <c r="C100" s="16" t="s">
        <v>349</v>
      </c>
      <c r="D100" s="16" t="s">
        <v>140</v>
      </c>
      <c r="E100" s="2">
        <v>19740101</v>
      </c>
      <c r="F100" s="2" t="s">
        <v>3</v>
      </c>
      <c r="G100" s="2" t="s">
        <v>17</v>
      </c>
      <c r="H100" s="2" t="s">
        <v>18</v>
      </c>
      <c r="I100" s="2" t="s">
        <v>22</v>
      </c>
      <c r="J100" s="2">
        <v>2</v>
      </c>
      <c r="K100" s="30" t="s">
        <v>23</v>
      </c>
      <c r="L100" s="2" t="s">
        <v>104</v>
      </c>
      <c r="M100" s="19">
        <v>54305</v>
      </c>
    </row>
    <row r="101" spans="1:13" x14ac:dyDescent="0.35">
      <c r="A101" s="2">
        <v>31823</v>
      </c>
      <c r="B101" s="16" t="s">
        <v>27</v>
      </c>
      <c r="C101" s="16" t="s">
        <v>20</v>
      </c>
      <c r="D101" s="16" t="s">
        <v>21</v>
      </c>
      <c r="E101" s="2">
        <v>19760823</v>
      </c>
      <c r="F101" s="2" t="s">
        <v>3</v>
      </c>
      <c r="G101" s="2" t="s">
        <v>14</v>
      </c>
      <c r="H101" s="2" t="s">
        <v>12</v>
      </c>
      <c r="I101" s="2" t="s">
        <v>22</v>
      </c>
      <c r="J101" s="2">
        <v>2</v>
      </c>
      <c r="K101" s="30" t="s">
        <v>23</v>
      </c>
      <c r="L101" s="2" t="s">
        <v>8</v>
      </c>
      <c r="M101" s="19">
        <v>226405</v>
      </c>
    </row>
    <row r="102" spans="1:13" x14ac:dyDescent="0.35">
      <c r="A102" s="2">
        <v>32209</v>
      </c>
      <c r="B102" s="16" t="s">
        <v>218</v>
      </c>
      <c r="C102" s="16" t="s">
        <v>213</v>
      </c>
      <c r="D102" s="16" t="s">
        <v>206</v>
      </c>
      <c r="E102" s="2">
        <v>19840427</v>
      </c>
      <c r="F102" s="2" t="s">
        <v>3</v>
      </c>
      <c r="G102" s="2" t="s">
        <v>14</v>
      </c>
      <c r="H102" s="2" t="s">
        <v>12</v>
      </c>
      <c r="I102" s="2" t="s">
        <v>29</v>
      </c>
      <c r="J102" s="2">
        <v>3</v>
      </c>
      <c r="K102" s="30" t="s">
        <v>30</v>
      </c>
      <c r="L102" s="2" t="s">
        <v>180</v>
      </c>
      <c r="M102" s="19">
        <v>159874</v>
      </c>
    </row>
    <row r="103" spans="1:13" x14ac:dyDescent="0.35">
      <c r="A103" s="2">
        <v>32257</v>
      </c>
      <c r="B103" s="16" t="s">
        <v>219</v>
      </c>
      <c r="C103" s="16" t="s">
        <v>213</v>
      </c>
      <c r="D103" s="16" t="s">
        <v>206</v>
      </c>
      <c r="E103" s="2">
        <v>19841129</v>
      </c>
      <c r="F103" s="2" t="s">
        <v>3</v>
      </c>
      <c r="G103" s="2" t="s">
        <v>14</v>
      </c>
      <c r="H103" s="2" t="s">
        <v>12</v>
      </c>
      <c r="I103" s="2" t="s">
        <v>29</v>
      </c>
      <c r="J103" s="2">
        <v>3</v>
      </c>
      <c r="K103" s="30" t="s">
        <v>30</v>
      </c>
      <c r="L103" s="2" t="s">
        <v>180</v>
      </c>
      <c r="M103" s="19">
        <v>258561</v>
      </c>
    </row>
    <row r="104" spans="1:13" x14ac:dyDescent="0.35">
      <c r="A104" s="2">
        <v>32277</v>
      </c>
      <c r="B104" s="16" t="s">
        <v>264</v>
      </c>
      <c r="C104" s="16" t="s">
        <v>257</v>
      </c>
      <c r="D104" s="16" t="s">
        <v>245</v>
      </c>
      <c r="E104" s="2">
        <v>19850226</v>
      </c>
      <c r="F104" s="2" t="s">
        <v>3</v>
      </c>
      <c r="G104" s="2" t="s">
        <v>17</v>
      </c>
      <c r="H104" s="2" t="s">
        <v>18</v>
      </c>
      <c r="I104" s="2" t="s">
        <v>29</v>
      </c>
      <c r="J104" s="2">
        <v>3</v>
      </c>
      <c r="K104" s="30" t="s">
        <v>30</v>
      </c>
      <c r="L104" s="2" t="s">
        <v>246</v>
      </c>
      <c r="M104" s="19">
        <v>126751</v>
      </c>
    </row>
    <row r="105" spans="1:13" x14ac:dyDescent="0.35">
      <c r="A105" s="2">
        <v>33013</v>
      </c>
      <c r="B105" s="16" t="s">
        <v>427</v>
      </c>
      <c r="C105" s="16" t="s">
        <v>428</v>
      </c>
      <c r="D105" s="16" t="s">
        <v>245</v>
      </c>
      <c r="E105" s="2">
        <v>19900725</v>
      </c>
      <c r="F105" s="2" t="s">
        <v>3</v>
      </c>
      <c r="G105" s="2" t="s">
        <v>11</v>
      </c>
      <c r="H105" s="2" t="s">
        <v>12</v>
      </c>
      <c r="I105" s="2" t="s">
        <v>29</v>
      </c>
      <c r="J105" s="2">
        <v>3</v>
      </c>
      <c r="K105" s="30" t="s">
        <v>30</v>
      </c>
      <c r="L105" s="2" t="s">
        <v>246</v>
      </c>
      <c r="M105" s="19">
        <v>53536</v>
      </c>
    </row>
    <row r="106" spans="1:13" x14ac:dyDescent="0.35">
      <c r="A106" s="2">
        <v>33103</v>
      </c>
      <c r="B106" s="16" t="s">
        <v>285</v>
      </c>
      <c r="C106" s="16" t="s">
        <v>281</v>
      </c>
      <c r="D106" s="16" t="s">
        <v>245</v>
      </c>
      <c r="E106" s="2">
        <v>19900608</v>
      </c>
      <c r="F106" s="2" t="s">
        <v>3</v>
      </c>
      <c r="G106" s="2" t="s">
        <v>14</v>
      </c>
      <c r="H106" s="2" t="s">
        <v>12</v>
      </c>
      <c r="I106" s="2" t="s">
        <v>29</v>
      </c>
      <c r="J106" s="2">
        <v>3</v>
      </c>
      <c r="K106" s="30" t="s">
        <v>30</v>
      </c>
      <c r="L106" s="2" t="s">
        <v>246</v>
      </c>
      <c r="M106" s="19">
        <v>237689</v>
      </c>
    </row>
    <row r="107" spans="1:13" x14ac:dyDescent="0.35">
      <c r="A107" s="2">
        <v>33316</v>
      </c>
      <c r="B107" s="16" t="s">
        <v>500</v>
      </c>
      <c r="C107" s="16" t="s">
        <v>291</v>
      </c>
      <c r="D107" s="16" t="s">
        <v>292</v>
      </c>
      <c r="E107" s="2">
        <v>19910111</v>
      </c>
      <c r="F107" s="2" t="s">
        <v>3</v>
      </c>
      <c r="G107" s="2" t="s">
        <v>17</v>
      </c>
      <c r="H107" s="2" t="s">
        <v>18</v>
      </c>
      <c r="I107" s="2" t="s">
        <v>29</v>
      </c>
      <c r="J107" s="2">
        <v>8</v>
      </c>
      <c r="K107" s="30" t="s">
        <v>629</v>
      </c>
      <c r="L107" s="2" t="s">
        <v>246</v>
      </c>
      <c r="M107" s="19">
        <v>321679</v>
      </c>
    </row>
    <row r="108" spans="1:13" x14ac:dyDescent="0.35">
      <c r="A108" s="2">
        <v>33401</v>
      </c>
      <c r="B108" s="16" t="s">
        <v>426</v>
      </c>
      <c r="C108" s="16" t="s">
        <v>279</v>
      </c>
      <c r="D108" s="16" t="s">
        <v>245</v>
      </c>
      <c r="E108" s="2">
        <v>19910515</v>
      </c>
      <c r="F108" s="2" t="s">
        <v>34</v>
      </c>
      <c r="G108" s="2" t="s">
        <v>17</v>
      </c>
      <c r="H108" s="2" t="s">
        <v>18</v>
      </c>
      <c r="I108" s="2" t="s">
        <v>29</v>
      </c>
      <c r="J108" s="2">
        <v>8</v>
      </c>
      <c r="K108" s="30" t="s">
        <v>629</v>
      </c>
      <c r="L108" s="2" t="s">
        <v>246</v>
      </c>
      <c r="M108" s="19">
        <v>414523</v>
      </c>
    </row>
    <row r="109" spans="1:13" x14ac:dyDescent="0.35">
      <c r="A109" s="2">
        <v>33435</v>
      </c>
      <c r="B109" s="16" t="s">
        <v>265</v>
      </c>
      <c r="C109" s="16" t="s">
        <v>257</v>
      </c>
      <c r="D109" s="16" t="s">
        <v>245</v>
      </c>
      <c r="E109" s="2">
        <v>19910612</v>
      </c>
      <c r="F109" s="2" t="s">
        <v>3</v>
      </c>
      <c r="G109" s="2" t="s">
        <v>17</v>
      </c>
      <c r="H109" s="2" t="s">
        <v>18</v>
      </c>
      <c r="I109" s="2" t="s">
        <v>29</v>
      </c>
      <c r="J109" s="2">
        <v>3</v>
      </c>
      <c r="K109" s="30" t="s">
        <v>30</v>
      </c>
      <c r="L109" s="2" t="s">
        <v>246</v>
      </c>
      <c r="M109" s="19">
        <v>602028</v>
      </c>
    </row>
    <row r="110" spans="1:13" x14ac:dyDescent="0.35">
      <c r="A110" s="2">
        <v>33519</v>
      </c>
      <c r="B110" s="16" t="s">
        <v>15</v>
      </c>
      <c r="C110" s="16" t="s">
        <v>16</v>
      </c>
      <c r="D110" s="16" t="s">
        <v>2</v>
      </c>
      <c r="E110" s="2">
        <v>19911011</v>
      </c>
      <c r="F110" s="2" t="s">
        <v>3</v>
      </c>
      <c r="G110" s="2" t="s">
        <v>17</v>
      </c>
      <c r="H110" s="2" t="s">
        <v>18</v>
      </c>
      <c r="I110" s="2" t="s">
        <v>6</v>
      </c>
      <c r="J110" s="2">
        <v>1</v>
      </c>
      <c r="K110" s="30" t="s">
        <v>7</v>
      </c>
      <c r="L110" s="2" t="s">
        <v>8</v>
      </c>
      <c r="M110" s="19">
        <v>60576</v>
      </c>
    </row>
    <row r="111" spans="1:13" x14ac:dyDescent="0.35">
      <c r="A111" s="2">
        <v>33539</v>
      </c>
      <c r="B111" s="16" t="s">
        <v>266</v>
      </c>
      <c r="C111" s="16" t="s">
        <v>257</v>
      </c>
      <c r="D111" s="16" t="s">
        <v>245</v>
      </c>
      <c r="E111" s="2">
        <v>19911223</v>
      </c>
      <c r="F111" s="2" t="s">
        <v>3</v>
      </c>
      <c r="G111" s="2" t="s">
        <v>17</v>
      </c>
      <c r="H111" s="2" t="s">
        <v>18</v>
      </c>
      <c r="I111" s="2" t="s">
        <v>29</v>
      </c>
      <c r="J111" s="2">
        <v>3</v>
      </c>
      <c r="K111" s="30" t="s">
        <v>30</v>
      </c>
      <c r="L111" s="2" t="s">
        <v>246</v>
      </c>
      <c r="M111" s="19">
        <v>1554080</v>
      </c>
    </row>
    <row r="112" spans="1:13" x14ac:dyDescent="0.35">
      <c r="A112" s="2">
        <v>33568</v>
      </c>
      <c r="B112" s="16" t="s">
        <v>225</v>
      </c>
      <c r="C112" s="16" t="s">
        <v>223</v>
      </c>
      <c r="D112" s="16" t="s">
        <v>224</v>
      </c>
      <c r="E112" s="2">
        <v>19920323</v>
      </c>
      <c r="F112" s="2" t="s">
        <v>3</v>
      </c>
      <c r="G112" s="2" t="s">
        <v>17</v>
      </c>
      <c r="H112" s="2" t="s">
        <v>18</v>
      </c>
      <c r="I112" s="2" t="s">
        <v>6</v>
      </c>
      <c r="J112" s="2">
        <v>1</v>
      </c>
      <c r="K112" s="30" t="s">
        <v>7</v>
      </c>
      <c r="L112" s="2" t="s">
        <v>180</v>
      </c>
      <c r="M112" s="19">
        <v>65619</v>
      </c>
    </row>
    <row r="113" spans="1:13" x14ac:dyDescent="0.35">
      <c r="A113" s="2">
        <v>33616</v>
      </c>
      <c r="B113" s="16" t="s">
        <v>453</v>
      </c>
      <c r="C113" s="16" t="s">
        <v>114</v>
      </c>
      <c r="D113" s="16" t="s">
        <v>17</v>
      </c>
      <c r="E113" s="2">
        <v>19920701</v>
      </c>
      <c r="F113" s="2" t="s">
        <v>3</v>
      </c>
      <c r="G113" s="2" t="s">
        <v>25</v>
      </c>
      <c r="H113" s="2" t="s">
        <v>26</v>
      </c>
      <c r="I113" s="2" t="s">
        <v>22</v>
      </c>
      <c r="J113" s="2">
        <v>2</v>
      </c>
      <c r="K113" s="30" t="s">
        <v>23</v>
      </c>
      <c r="L113" s="2" t="s">
        <v>104</v>
      </c>
      <c r="M113" s="19">
        <v>164131</v>
      </c>
    </row>
    <row r="114" spans="1:13" x14ac:dyDescent="0.35">
      <c r="A114" s="2">
        <v>33708</v>
      </c>
      <c r="B114" s="16" t="s">
        <v>82</v>
      </c>
      <c r="C114" s="16" t="s">
        <v>74</v>
      </c>
      <c r="D114" s="16" t="s">
        <v>71</v>
      </c>
      <c r="E114" s="2">
        <v>19921026</v>
      </c>
      <c r="F114" s="2" t="s">
        <v>3</v>
      </c>
      <c r="G114" s="2" t="s">
        <v>17</v>
      </c>
      <c r="H114" s="2" t="s">
        <v>18</v>
      </c>
      <c r="I114" s="2" t="s">
        <v>29</v>
      </c>
      <c r="J114" s="2">
        <v>3</v>
      </c>
      <c r="K114" s="30" t="s">
        <v>30</v>
      </c>
      <c r="L114" s="2" t="s">
        <v>72</v>
      </c>
      <c r="M114" s="19">
        <v>426438</v>
      </c>
    </row>
    <row r="115" spans="1:13" x14ac:dyDescent="0.35">
      <c r="A115" s="2">
        <v>33872</v>
      </c>
      <c r="B115" s="16" t="s">
        <v>28</v>
      </c>
      <c r="C115" s="16" t="s">
        <v>20</v>
      </c>
      <c r="D115" s="16" t="s">
        <v>21</v>
      </c>
      <c r="E115" s="2">
        <v>19940120</v>
      </c>
      <c r="F115" s="2" t="s">
        <v>3</v>
      </c>
      <c r="G115" s="2" t="s">
        <v>17</v>
      </c>
      <c r="H115" s="2" t="s">
        <v>18</v>
      </c>
      <c r="I115" s="2" t="s">
        <v>29</v>
      </c>
      <c r="J115" s="2">
        <v>3</v>
      </c>
      <c r="K115" s="30" t="s">
        <v>30</v>
      </c>
      <c r="L115" s="2" t="s">
        <v>8</v>
      </c>
      <c r="M115" s="19">
        <v>45768</v>
      </c>
    </row>
    <row r="116" spans="1:13" x14ac:dyDescent="0.35">
      <c r="A116" s="2">
        <v>33938</v>
      </c>
      <c r="B116" s="16" t="s">
        <v>40</v>
      </c>
      <c r="C116" s="16" t="s">
        <v>38</v>
      </c>
      <c r="D116" s="16" t="s">
        <v>39</v>
      </c>
      <c r="E116" s="2">
        <v>19941003</v>
      </c>
      <c r="F116" s="2" t="s">
        <v>3</v>
      </c>
      <c r="G116" s="2" t="s">
        <v>17</v>
      </c>
      <c r="H116" s="2" t="s">
        <v>18</v>
      </c>
      <c r="I116" s="2" t="s">
        <v>6</v>
      </c>
      <c r="J116" s="2">
        <v>1</v>
      </c>
      <c r="K116" s="30" t="s">
        <v>7</v>
      </c>
      <c r="L116" s="2" t="s">
        <v>8</v>
      </c>
      <c r="M116" s="19">
        <v>300442</v>
      </c>
    </row>
    <row r="117" spans="1:13" x14ac:dyDescent="0.35">
      <c r="A117" s="2">
        <v>34010</v>
      </c>
      <c r="B117" s="16" t="s">
        <v>250</v>
      </c>
      <c r="C117" s="16" t="s">
        <v>251</v>
      </c>
      <c r="D117" s="16" t="s">
        <v>245</v>
      </c>
      <c r="E117" s="2">
        <v>19950503</v>
      </c>
      <c r="F117" s="2" t="s">
        <v>3</v>
      </c>
      <c r="G117" s="2" t="s">
        <v>17</v>
      </c>
      <c r="H117" s="2" t="s">
        <v>18</v>
      </c>
      <c r="I117" s="2" t="s">
        <v>29</v>
      </c>
      <c r="J117" s="2">
        <v>8</v>
      </c>
      <c r="K117" s="30" t="s">
        <v>629</v>
      </c>
      <c r="L117" s="2" t="s">
        <v>246</v>
      </c>
      <c r="M117" s="19">
        <v>531829</v>
      </c>
    </row>
    <row r="118" spans="1:13" x14ac:dyDescent="0.35">
      <c r="A118" s="2">
        <v>34052</v>
      </c>
      <c r="B118" s="16" t="s">
        <v>95</v>
      </c>
      <c r="C118" s="16" t="s">
        <v>96</v>
      </c>
      <c r="D118" s="16" t="s">
        <v>97</v>
      </c>
      <c r="E118" s="2">
        <v>19950821</v>
      </c>
      <c r="F118" s="2" t="s">
        <v>3</v>
      </c>
      <c r="G118" s="2" t="s">
        <v>17</v>
      </c>
      <c r="H118" s="2" t="s">
        <v>18</v>
      </c>
      <c r="I118" s="2" t="s">
        <v>11</v>
      </c>
      <c r="J118" s="2">
        <v>4</v>
      </c>
      <c r="K118" s="30" t="s">
        <v>58</v>
      </c>
      <c r="L118" s="2" t="s">
        <v>72</v>
      </c>
      <c r="M118" s="19">
        <v>89165</v>
      </c>
    </row>
    <row r="119" spans="1:13" x14ac:dyDescent="0.35">
      <c r="A119" s="2">
        <v>34089</v>
      </c>
      <c r="B119" s="16" t="s">
        <v>83</v>
      </c>
      <c r="C119" s="16" t="s">
        <v>74</v>
      </c>
      <c r="D119" s="16" t="s">
        <v>71</v>
      </c>
      <c r="E119" s="2">
        <v>19951109</v>
      </c>
      <c r="F119" s="2" t="s">
        <v>3</v>
      </c>
      <c r="G119" s="2" t="s">
        <v>25</v>
      </c>
      <c r="H119" s="2" t="s">
        <v>26</v>
      </c>
      <c r="I119" s="2" t="s">
        <v>29</v>
      </c>
      <c r="J119" s="2">
        <v>3</v>
      </c>
      <c r="K119" s="30" t="s">
        <v>30</v>
      </c>
      <c r="L119" s="2" t="s">
        <v>72</v>
      </c>
      <c r="M119" s="19">
        <v>159161</v>
      </c>
    </row>
    <row r="120" spans="1:13" x14ac:dyDescent="0.35">
      <c r="A120" s="2">
        <v>34110</v>
      </c>
      <c r="B120" s="16" t="s">
        <v>378</v>
      </c>
      <c r="C120" s="16" t="s">
        <v>379</v>
      </c>
      <c r="D120" s="16" t="s">
        <v>39</v>
      </c>
      <c r="E120" s="2">
        <v>19951227</v>
      </c>
      <c r="F120" s="2" t="s">
        <v>3</v>
      </c>
      <c r="G120" s="2" t="s">
        <v>11</v>
      </c>
      <c r="H120" s="2" t="s">
        <v>12</v>
      </c>
      <c r="I120" s="2" t="s">
        <v>29</v>
      </c>
      <c r="J120" s="2">
        <v>3</v>
      </c>
      <c r="K120" s="30" t="s">
        <v>30</v>
      </c>
      <c r="L120" s="2" t="s">
        <v>8</v>
      </c>
      <c r="M120" s="19">
        <v>335528</v>
      </c>
    </row>
    <row r="121" spans="1:13" x14ac:dyDescent="0.35">
      <c r="A121" s="2">
        <v>34112</v>
      </c>
      <c r="B121" s="16" t="s">
        <v>89</v>
      </c>
      <c r="C121" s="16" t="s">
        <v>102</v>
      </c>
      <c r="D121" s="16" t="s">
        <v>103</v>
      </c>
      <c r="E121" s="2">
        <v>19951229</v>
      </c>
      <c r="F121" s="2" t="s">
        <v>3</v>
      </c>
      <c r="G121" s="2" t="s">
        <v>25</v>
      </c>
      <c r="H121" s="2" t="s">
        <v>26</v>
      </c>
      <c r="I121" s="2" t="s">
        <v>29</v>
      </c>
      <c r="J121" s="2">
        <v>3</v>
      </c>
      <c r="K121" s="30" t="s">
        <v>30</v>
      </c>
      <c r="L121" s="2" t="s">
        <v>104</v>
      </c>
      <c r="M121" s="19">
        <v>46346</v>
      </c>
    </row>
    <row r="122" spans="1:13" x14ac:dyDescent="0.35">
      <c r="A122" s="2">
        <v>34146</v>
      </c>
      <c r="B122" s="16" t="s">
        <v>321</v>
      </c>
      <c r="C122" s="16" t="s">
        <v>174</v>
      </c>
      <c r="D122" s="16" t="s">
        <v>170</v>
      </c>
      <c r="E122" s="2">
        <v>19960315</v>
      </c>
      <c r="F122" s="2" t="s">
        <v>3</v>
      </c>
      <c r="G122" s="2" t="s">
        <v>17</v>
      </c>
      <c r="H122" s="2" t="s">
        <v>18</v>
      </c>
      <c r="I122" s="2" t="s">
        <v>11</v>
      </c>
      <c r="J122" s="2">
        <v>4</v>
      </c>
      <c r="K122" s="30" t="s">
        <v>58</v>
      </c>
      <c r="L122" s="2" t="s">
        <v>164</v>
      </c>
      <c r="M122" s="19">
        <v>92623</v>
      </c>
    </row>
    <row r="123" spans="1:13" x14ac:dyDescent="0.35">
      <c r="A123" s="2">
        <v>34308</v>
      </c>
      <c r="B123" s="16" t="s">
        <v>519</v>
      </c>
      <c r="C123" s="16" t="s">
        <v>343</v>
      </c>
      <c r="D123" s="16" t="s">
        <v>344</v>
      </c>
      <c r="E123" s="2">
        <v>19970106</v>
      </c>
      <c r="F123" s="2" t="s">
        <v>3</v>
      </c>
      <c r="G123" s="2" t="s">
        <v>17</v>
      </c>
      <c r="H123" s="2" t="s">
        <v>18</v>
      </c>
      <c r="I123" s="2" t="s">
        <v>6</v>
      </c>
      <c r="J123" s="2">
        <v>6</v>
      </c>
      <c r="K123" s="30" t="s">
        <v>627</v>
      </c>
      <c r="L123" s="2" t="s">
        <v>72</v>
      </c>
      <c r="M123" s="19">
        <v>32725</v>
      </c>
    </row>
    <row r="124" spans="1:13" x14ac:dyDescent="0.35">
      <c r="A124" s="2">
        <v>34319</v>
      </c>
      <c r="B124" s="16" t="s">
        <v>318</v>
      </c>
      <c r="C124" s="16" t="s">
        <v>144</v>
      </c>
      <c r="D124" s="16" t="s">
        <v>140</v>
      </c>
      <c r="E124" s="2">
        <v>19971103</v>
      </c>
      <c r="F124" s="2" t="s">
        <v>3</v>
      </c>
      <c r="G124" s="2" t="s">
        <v>11</v>
      </c>
      <c r="H124" s="2" t="s">
        <v>12</v>
      </c>
      <c r="I124" s="2" t="s">
        <v>29</v>
      </c>
      <c r="J124" s="2">
        <v>3</v>
      </c>
      <c r="K124" s="30" t="s">
        <v>30</v>
      </c>
      <c r="L124" s="2" t="s">
        <v>104</v>
      </c>
      <c r="M124" s="19">
        <v>340095</v>
      </c>
    </row>
    <row r="125" spans="1:13" x14ac:dyDescent="0.35">
      <c r="A125" s="2">
        <v>34334</v>
      </c>
      <c r="B125" s="16" t="s">
        <v>84</v>
      </c>
      <c r="C125" s="16" t="s">
        <v>74</v>
      </c>
      <c r="D125" s="16" t="s">
        <v>71</v>
      </c>
      <c r="E125" s="2">
        <v>19970129</v>
      </c>
      <c r="F125" s="2" t="s">
        <v>3</v>
      </c>
      <c r="G125" s="2" t="s">
        <v>17</v>
      </c>
      <c r="H125" s="2" t="s">
        <v>18</v>
      </c>
      <c r="I125" s="2" t="s">
        <v>29</v>
      </c>
      <c r="J125" s="2">
        <v>3</v>
      </c>
      <c r="K125" s="30" t="s">
        <v>30</v>
      </c>
      <c r="L125" s="2" t="s">
        <v>72</v>
      </c>
      <c r="M125" s="19">
        <v>79529</v>
      </c>
    </row>
    <row r="126" spans="1:13" x14ac:dyDescent="0.35">
      <c r="A126" s="2">
        <v>34496</v>
      </c>
      <c r="B126" s="16" t="s">
        <v>336</v>
      </c>
      <c r="C126" s="16" t="s">
        <v>337</v>
      </c>
      <c r="D126" s="16" t="s">
        <v>245</v>
      </c>
      <c r="E126" s="2">
        <v>19970520</v>
      </c>
      <c r="F126" s="2" t="s">
        <v>3</v>
      </c>
      <c r="G126" s="2" t="s">
        <v>17</v>
      </c>
      <c r="H126" s="2" t="s">
        <v>18</v>
      </c>
      <c r="I126" s="2" t="s">
        <v>29</v>
      </c>
      <c r="J126" s="2">
        <v>8</v>
      </c>
      <c r="K126" s="30" t="s">
        <v>629</v>
      </c>
      <c r="L126" s="2" t="s">
        <v>246</v>
      </c>
      <c r="M126" s="19">
        <v>473662</v>
      </c>
    </row>
    <row r="127" spans="1:13" x14ac:dyDescent="0.35">
      <c r="A127" s="2">
        <v>34643</v>
      </c>
      <c r="B127" s="16" t="s">
        <v>435</v>
      </c>
      <c r="C127" s="16" t="s">
        <v>20</v>
      </c>
      <c r="D127" s="16" t="s">
        <v>21</v>
      </c>
      <c r="E127" s="2">
        <v>19990315</v>
      </c>
      <c r="F127" s="2" t="s">
        <v>3</v>
      </c>
      <c r="G127" s="2" t="s">
        <v>17</v>
      </c>
      <c r="H127" s="2" t="s">
        <v>18</v>
      </c>
      <c r="I127" s="2" t="s">
        <v>22</v>
      </c>
      <c r="J127" s="2">
        <v>7</v>
      </c>
      <c r="K127" s="30" t="s">
        <v>628</v>
      </c>
      <c r="L127" s="2" t="s">
        <v>8</v>
      </c>
      <c r="M127" s="19">
        <v>157338</v>
      </c>
    </row>
    <row r="128" spans="1:13" x14ac:dyDescent="0.35">
      <c r="A128" s="2">
        <v>34656</v>
      </c>
      <c r="B128" s="16" t="s">
        <v>148</v>
      </c>
      <c r="C128" s="16" t="s">
        <v>144</v>
      </c>
      <c r="D128" s="16" t="s">
        <v>140</v>
      </c>
      <c r="E128" s="2">
        <v>19980518</v>
      </c>
      <c r="F128" s="2" t="s">
        <v>3</v>
      </c>
      <c r="G128" s="2" t="s">
        <v>11</v>
      </c>
      <c r="H128" s="2" t="s">
        <v>12</v>
      </c>
      <c r="I128" s="2" t="s">
        <v>29</v>
      </c>
      <c r="J128" s="2">
        <v>3</v>
      </c>
      <c r="K128" s="30" t="s">
        <v>30</v>
      </c>
      <c r="L128" s="2" t="s">
        <v>104</v>
      </c>
      <c r="M128" s="19">
        <v>887983</v>
      </c>
    </row>
    <row r="129" spans="1:13" x14ac:dyDescent="0.35">
      <c r="A129" s="2">
        <v>34759</v>
      </c>
      <c r="B129" s="16" t="s">
        <v>226</v>
      </c>
      <c r="C129" s="16" t="s">
        <v>223</v>
      </c>
      <c r="D129" s="16" t="s">
        <v>224</v>
      </c>
      <c r="E129" s="2">
        <v>19990609</v>
      </c>
      <c r="F129" s="2" t="s">
        <v>3</v>
      </c>
      <c r="G129" s="2" t="s">
        <v>25</v>
      </c>
      <c r="H129" s="2" t="s">
        <v>26</v>
      </c>
      <c r="I129" s="2" t="s">
        <v>29</v>
      </c>
      <c r="J129" s="2">
        <v>3</v>
      </c>
      <c r="K129" s="30" t="s">
        <v>30</v>
      </c>
      <c r="L129" s="2" t="s">
        <v>180</v>
      </c>
      <c r="M129" s="19">
        <v>76927</v>
      </c>
    </row>
    <row r="130" spans="1:13" x14ac:dyDescent="0.35">
      <c r="A130" s="2">
        <v>34967</v>
      </c>
      <c r="B130" s="16" t="s">
        <v>221</v>
      </c>
      <c r="C130" s="16" t="s">
        <v>213</v>
      </c>
      <c r="D130" s="16" t="s">
        <v>206</v>
      </c>
      <c r="E130" s="2">
        <v>19990102</v>
      </c>
      <c r="F130" s="2" t="s">
        <v>34</v>
      </c>
      <c r="G130" s="2" t="s">
        <v>25</v>
      </c>
      <c r="H130" s="2" t="s">
        <v>26</v>
      </c>
      <c r="I130" s="2" t="s">
        <v>22</v>
      </c>
      <c r="J130" s="2">
        <v>7</v>
      </c>
      <c r="K130" s="30" t="s">
        <v>628</v>
      </c>
      <c r="L130" s="2" t="s">
        <v>180</v>
      </c>
      <c r="M130" s="19">
        <v>8679074</v>
      </c>
    </row>
    <row r="131" spans="1:13" x14ac:dyDescent="0.35">
      <c r="A131" s="2">
        <v>34968</v>
      </c>
      <c r="B131" s="16" t="s">
        <v>234</v>
      </c>
      <c r="C131" s="16" t="s">
        <v>230</v>
      </c>
      <c r="D131" s="16" t="s">
        <v>231</v>
      </c>
      <c r="E131" s="2">
        <v>19990102</v>
      </c>
      <c r="F131" s="2" t="s">
        <v>34</v>
      </c>
      <c r="G131" s="2" t="s">
        <v>25</v>
      </c>
      <c r="H131" s="2" t="s">
        <v>26</v>
      </c>
      <c r="I131" s="2" t="s">
        <v>22</v>
      </c>
      <c r="J131" s="2">
        <v>7</v>
      </c>
      <c r="K131" s="30" t="s">
        <v>628</v>
      </c>
      <c r="L131" s="2" t="s">
        <v>180</v>
      </c>
      <c r="M131" s="19">
        <v>27204000</v>
      </c>
    </row>
    <row r="132" spans="1:13" x14ac:dyDescent="0.35">
      <c r="A132" s="2">
        <v>34998</v>
      </c>
      <c r="B132" s="16" t="s">
        <v>46</v>
      </c>
      <c r="C132" s="16" t="s">
        <v>45</v>
      </c>
      <c r="D132" s="16" t="s">
        <v>39</v>
      </c>
      <c r="E132" s="2">
        <v>20000131</v>
      </c>
      <c r="F132" s="2" t="s">
        <v>3</v>
      </c>
      <c r="G132" s="2" t="s">
        <v>17</v>
      </c>
      <c r="H132" s="2" t="s">
        <v>18</v>
      </c>
      <c r="I132" s="2" t="s">
        <v>29</v>
      </c>
      <c r="J132" s="2">
        <v>3</v>
      </c>
      <c r="K132" s="30" t="s">
        <v>30</v>
      </c>
      <c r="L132" s="2" t="s">
        <v>8</v>
      </c>
      <c r="M132" s="19">
        <v>269568</v>
      </c>
    </row>
    <row r="133" spans="1:13" x14ac:dyDescent="0.35">
      <c r="A133" s="2">
        <v>35186</v>
      </c>
      <c r="B133" s="16" t="s">
        <v>208</v>
      </c>
      <c r="C133" s="16" t="s">
        <v>209</v>
      </c>
      <c r="D133" s="16" t="s">
        <v>206</v>
      </c>
      <c r="E133" s="2">
        <v>19991115</v>
      </c>
      <c r="F133" s="2" t="s">
        <v>3</v>
      </c>
      <c r="G133" s="2" t="s">
        <v>17</v>
      </c>
      <c r="H133" s="2" t="s">
        <v>18</v>
      </c>
      <c r="I133" s="2" t="s">
        <v>29</v>
      </c>
      <c r="J133" s="2">
        <v>3</v>
      </c>
      <c r="K133" s="30" t="s">
        <v>30</v>
      </c>
      <c r="L133" s="2" t="s">
        <v>180</v>
      </c>
      <c r="M133" s="19">
        <v>526504</v>
      </c>
    </row>
    <row r="134" spans="1:13" x14ac:dyDescent="0.35">
      <c r="A134" s="2">
        <v>35241</v>
      </c>
      <c r="B134" s="16" t="s">
        <v>59</v>
      </c>
      <c r="C134" s="16" t="s">
        <v>60</v>
      </c>
      <c r="D134" s="16" t="s">
        <v>61</v>
      </c>
      <c r="E134" s="2">
        <v>19990326</v>
      </c>
      <c r="F134" s="2" t="s">
        <v>3</v>
      </c>
      <c r="G134" s="2" t="s">
        <v>17</v>
      </c>
      <c r="H134" s="2" t="s">
        <v>18</v>
      </c>
      <c r="I134" s="2" t="s">
        <v>6</v>
      </c>
      <c r="J134" s="2">
        <v>1</v>
      </c>
      <c r="K134" s="30" t="s">
        <v>7</v>
      </c>
      <c r="L134" s="2" t="s">
        <v>8</v>
      </c>
      <c r="M134" s="19">
        <v>80128</v>
      </c>
    </row>
    <row r="135" spans="1:13" x14ac:dyDescent="0.35">
      <c r="A135" s="2">
        <v>35314</v>
      </c>
      <c r="B135" s="16" t="s">
        <v>325</v>
      </c>
      <c r="C135" s="16" t="s">
        <v>1</v>
      </c>
      <c r="D135" s="16" t="s">
        <v>2</v>
      </c>
      <c r="E135" s="2">
        <v>20000128</v>
      </c>
      <c r="F135" s="2" t="s">
        <v>3</v>
      </c>
      <c r="G135" s="2" t="s">
        <v>17</v>
      </c>
      <c r="H135" s="2" t="s">
        <v>18</v>
      </c>
      <c r="I135" s="2" t="s">
        <v>6</v>
      </c>
      <c r="J135" s="2">
        <v>1</v>
      </c>
      <c r="K135" s="30" t="s">
        <v>7</v>
      </c>
      <c r="L135" s="2" t="s">
        <v>8</v>
      </c>
      <c r="M135" s="19">
        <v>36647</v>
      </c>
    </row>
    <row r="136" spans="1:13" x14ac:dyDescent="0.35">
      <c r="A136" s="2">
        <v>35474</v>
      </c>
      <c r="B136" s="16" t="s">
        <v>486</v>
      </c>
      <c r="C136" s="16" t="s">
        <v>337</v>
      </c>
      <c r="D136" s="16" t="s">
        <v>245</v>
      </c>
      <c r="E136" s="2">
        <v>20000929</v>
      </c>
      <c r="F136" s="2" t="s">
        <v>3</v>
      </c>
      <c r="G136" s="2" t="s">
        <v>11</v>
      </c>
      <c r="H136" s="2" t="s">
        <v>12</v>
      </c>
      <c r="I136" s="2" t="s">
        <v>29</v>
      </c>
      <c r="J136" s="2">
        <v>3</v>
      </c>
      <c r="K136" s="30" t="s">
        <v>30</v>
      </c>
      <c r="L136" s="2" t="s">
        <v>246</v>
      </c>
      <c r="M136" s="19">
        <v>417074</v>
      </c>
    </row>
    <row r="137" spans="1:13" x14ac:dyDescent="0.35">
      <c r="A137" s="2">
        <v>57041</v>
      </c>
      <c r="B137" s="16" t="s">
        <v>175</v>
      </c>
      <c r="C137" s="16" t="s">
        <v>176</v>
      </c>
      <c r="D137" s="16" t="s">
        <v>177</v>
      </c>
      <c r="E137" s="2">
        <v>20010223</v>
      </c>
      <c r="F137" s="2" t="s">
        <v>3</v>
      </c>
      <c r="G137" s="2" t="s">
        <v>17</v>
      </c>
      <c r="H137" s="2" t="s">
        <v>18</v>
      </c>
      <c r="I137" s="2" t="s">
        <v>178</v>
      </c>
      <c r="J137" s="2">
        <v>5</v>
      </c>
      <c r="K137" s="30" t="s">
        <v>179</v>
      </c>
      <c r="L137" s="2" t="s">
        <v>180</v>
      </c>
      <c r="M137" s="19">
        <v>29785</v>
      </c>
    </row>
    <row r="138" spans="1:13" x14ac:dyDescent="0.35">
      <c r="A138" s="2">
        <v>57065</v>
      </c>
      <c r="B138" s="16" t="s">
        <v>495</v>
      </c>
      <c r="C138" s="16" t="s">
        <v>257</v>
      </c>
      <c r="D138" s="16" t="s">
        <v>245</v>
      </c>
      <c r="E138" s="2">
        <v>20021010</v>
      </c>
      <c r="F138" s="2" t="s">
        <v>3</v>
      </c>
      <c r="G138" s="2" t="s">
        <v>25</v>
      </c>
      <c r="H138" s="2" t="s">
        <v>26</v>
      </c>
      <c r="I138" s="2" t="s">
        <v>29</v>
      </c>
      <c r="J138" s="2">
        <v>3</v>
      </c>
      <c r="K138" s="30" t="s">
        <v>30</v>
      </c>
      <c r="L138" s="2" t="s">
        <v>246</v>
      </c>
      <c r="M138" s="19">
        <v>155886</v>
      </c>
    </row>
    <row r="139" spans="1:13" x14ac:dyDescent="0.35">
      <c r="A139" s="2">
        <v>57083</v>
      </c>
      <c r="B139" s="16" t="s">
        <v>368</v>
      </c>
      <c r="C139" s="16" t="s">
        <v>20</v>
      </c>
      <c r="D139" s="16" t="s">
        <v>21</v>
      </c>
      <c r="E139" s="2">
        <v>20010914</v>
      </c>
      <c r="F139" s="2" t="s">
        <v>3</v>
      </c>
      <c r="G139" s="2" t="s">
        <v>17</v>
      </c>
      <c r="H139" s="2" t="s">
        <v>18</v>
      </c>
      <c r="I139" s="2" t="s">
        <v>22</v>
      </c>
      <c r="J139" s="2">
        <v>2</v>
      </c>
      <c r="K139" s="30" t="s">
        <v>23</v>
      </c>
      <c r="L139" s="2" t="s">
        <v>8</v>
      </c>
      <c r="M139" s="19">
        <v>78193</v>
      </c>
    </row>
    <row r="140" spans="1:13" x14ac:dyDescent="0.35">
      <c r="A140" s="2">
        <v>57119</v>
      </c>
      <c r="B140" s="16" t="s">
        <v>315</v>
      </c>
      <c r="C140" s="16" t="s">
        <v>316</v>
      </c>
      <c r="D140" s="16" t="s">
        <v>140</v>
      </c>
      <c r="E140" s="2">
        <v>20010501</v>
      </c>
      <c r="F140" s="2" t="s">
        <v>3</v>
      </c>
      <c r="G140" s="2" t="s">
        <v>25</v>
      </c>
      <c r="H140" s="2" t="s">
        <v>26</v>
      </c>
      <c r="I140" s="2" t="s">
        <v>22</v>
      </c>
      <c r="J140" s="2">
        <v>2</v>
      </c>
      <c r="K140" s="30" t="s">
        <v>23</v>
      </c>
      <c r="L140" s="2" t="s">
        <v>104</v>
      </c>
      <c r="M140" s="19">
        <v>192955</v>
      </c>
    </row>
    <row r="141" spans="1:13" x14ac:dyDescent="0.35">
      <c r="A141" s="2">
        <v>57120</v>
      </c>
      <c r="B141" s="16" t="s">
        <v>419</v>
      </c>
      <c r="C141" s="16" t="s">
        <v>420</v>
      </c>
      <c r="D141" s="16" t="s">
        <v>245</v>
      </c>
      <c r="E141" s="2">
        <v>20011217</v>
      </c>
      <c r="F141" s="2" t="s">
        <v>3</v>
      </c>
      <c r="G141" s="2" t="s">
        <v>17</v>
      </c>
      <c r="H141" s="2" t="s">
        <v>18</v>
      </c>
      <c r="I141" s="2" t="s">
        <v>29</v>
      </c>
      <c r="J141" s="2">
        <v>3</v>
      </c>
      <c r="K141" s="30" t="s">
        <v>30</v>
      </c>
      <c r="L141" s="2" t="s">
        <v>246</v>
      </c>
      <c r="M141" s="19">
        <v>188168</v>
      </c>
    </row>
    <row r="142" spans="1:13" x14ac:dyDescent="0.35">
      <c r="A142" s="2">
        <v>57134</v>
      </c>
      <c r="B142" s="16" t="s">
        <v>505</v>
      </c>
      <c r="C142" s="16" t="s">
        <v>506</v>
      </c>
      <c r="D142" s="16" t="s">
        <v>186</v>
      </c>
      <c r="E142" s="2">
        <v>20020508</v>
      </c>
      <c r="F142" s="2" t="s">
        <v>3</v>
      </c>
      <c r="G142" s="2" t="s">
        <v>11</v>
      </c>
      <c r="H142" s="2" t="s">
        <v>12</v>
      </c>
      <c r="I142" s="2" t="s">
        <v>29</v>
      </c>
      <c r="J142" s="2">
        <v>3</v>
      </c>
      <c r="K142" s="30" t="s">
        <v>30</v>
      </c>
      <c r="L142" s="2" t="s">
        <v>180</v>
      </c>
      <c r="M142" s="19">
        <v>587570</v>
      </c>
    </row>
    <row r="143" spans="1:13" x14ac:dyDescent="0.35">
      <c r="A143" s="2">
        <v>57214</v>
      </c>
      <c r="B143" s="16" t="s">
        <v>371</v>
      </c>
      <c r="C143" s="16" t="s">
        <v>372</v>
      </c>
      <c r="D143" s="16" t="s">
        <v>21</v>
      </c>
      <c r="E143" s="2">
        <v>20020621</v>
      </c>
      <c r="F143" s="2" t="s">
        <v>3</v>
      </c>
      <c r="G143" s="2" t="s">
        <v>17</v>
      </c>
      <c r="H143" s="2" t="s">
        <v>18</v>
      </c>
      <c r="I143" s="2" t="s">
        <v>22</v>
      </c>
      <c r="J143" s="2">
        <v>2</v>
      </c>
      <c r="K143" s="30" t="s">
        <v>23</v>
      </c>
      <c r="L143" s="2" t="s">
        <v>8</v>
      </c>
      <c r="M143" s="19">
        <v>168622</v>
      </c>
    </row>
    <row r="144" spans="1:13" x14ac:dyDescent="0.35">
      <c r="A144" s="2">
        <v>57246</v>
      </c>
      <c r="B144" s="16" t="s">
        <v>309</v>
      </c>
      <c r="C144" s="16" t="s">
        <v>308</v>
      </c>
      <c r="D144" s="16" t="s">
        <v>306</v>
      </c>
      <c r="E144" s="2">
        <v>20011115</v>
      </c>
      <c r="F144" s="2" t="s">
        <v>3</v>
      </c>
      <c r="G144" s="2" t="s">
        <v>17</v>
      </c>
      <c r="H144" s="2" t="s">
        <v>18</v>
      </c>
      <c r="I144" s="2" t="s">
        <v>29</v>
      </c>
      <c r="J144" s="2">
        <v>3</v>
      </c>
      <c r="K144" s="30" t="s">
        <v>30</v>
      </c>
      <c r="L144" s="2" t="s">
        <v>246</v>
      </c>
      <c r="M144" s="19">
        <v>182229</v>
      </c>
    </row>
    <row r="145" spans="1:13" x14ac:dyDescent="0.35">
      <c r="A145" s="2">
        <v>57369</v>
      </c>
      <c r="B145" s="16" t="s">
        <v>370</v>
      </c>
      <c r="C145" s="16" t="s">
        <v>434</v>
      </c>
      <c r="D145" s="16" t="s">
        <v>21</v>
      </c>
      <c r="E145" s="2">
        <v>20021028</v>
      </c>
      <c r="F145" s="2" t="s">
        <v>3</v>
      </c>
      <c r="G145" s="2" t="s">
        <v>17</v>
      </c>
      <c r="H145" s="2" t="s">
        <v>18</v>
      </c>
      <c r="I145" s="2" t="s">
        <v>22</v>
      </c>
      <c r="J145" s="2">
        <v>2</v>
      </c>
      <c r="K145" s="30" t="s">
        <v>23</v>
      </c>
      <c r="L145" s="2" t="s">
        <v>8</v>
      </c>
      <c r="M145" s="19">
        <v>1010383</v>
      </c>
    </row>
    <row r="146" spans="1:13" x14ac:dyDescent="0.35">
      <c r="A146" s="2">
        <v>57444</v>
      </c>
      <c r="B146" s="16" t="s">
        <v>387</v>
      </c>
      <c r="C146" s="16" t="s">
        <v>251</v>
      </c>
      <c r="D146" s="16" t="s">
        <v>245</v>
      </c>
      <c r="E146" s="2">
        <v>20031006</v>
      </c>
      <c r="F146" s="2" t="s">
        <v>3</v>
      </c>
      <c r="G146" s="2" t="s">
        <v>17</v>
      </c>
      <c r="H146" s="2" t="s">
        <v>18</v>
      </c>
      <c r="I146" s="2" t="s">
        <v>29</v>
      </c>
      <c r="J146" s="2">
        <v>3</v>
      </c>
      <c r="K146" s="30" t="s">
        <v>30</v>
      </c>
      <c r="L146" s="2" t="s">
        <v>246</v>
      </c>
      <c r="M146" s="19">
        <v>153189</v>
      </c>
    </row>
    <row r="147" spans="1:13" x14ac:dyDescent="0.35">
      <c r="A147" s="2">
        <v>57463</v>
      </c>
      <c r="B147" s="16" t="s">
        <v>339</v>
      </c>
      <c r="C147" s="16" t="s">
        <v>257</v>
      </c>
      <c r="D147" s="16" t="s">
        <v>245</v>
      </c>
      <c r="E147" s="2">
        <v>20030918</v>
      </c>
      <c r="F147" s="2" t="s">
        <v>3</v>
      </c>
      <c r="G147" s="2" t="s">
        <v>17</v>
      </c>
      <c r="H147" s="2" t="s">
        <v>18</v>
      </c>
      <c r="I147" s="2" t="s">
        <v>29</v>
      </c>
      <c r="J147" s="2">
        <v>3</v>
      </c>
      <c r="K147" s="30" t="s">
        <v>30</v>
      </c>
      <c r="L147" s="2" t="s">
        <v>246</v>
      </c>
      <c r="M147" s="19">
        <v>610840</v>
      </c>
    </row>
    <row r="148" spans="1:13" x14ac:dyDescent="0.35">
      <c r="A148" s="2">
        <v>57815</v>
      </c>
      <c r="B148" s="16" t="s">
        <v>515</v>
      </c>
      <c r="C148" s="16" t="s">
        <v>360</v>
      </c>
      <c r="D148" s="16" t="s">
        <v>21</v>
      </c>
      <c r="E148" s="2">
        <v>20060110</v>
      </c>
      <c r="F148" s="2" t="s">
        <v>3</v>
      </c>
      <c r="G148" s="2" t="s">
        <v>17</v>
      </c>
      <c r="H148" s="2" t="s">
        <v>18</v>
      </c>
      <c r="I148" s="2" t="s">
        <v>22</v>
      </c>
      <c r="J148" s="2">
        <v>2</v>
      </c>
      <c r="K148" s="30" t="s">
        <v>23</v>
      </c>
      <c r="L148" s="2" t="s">
        <v>8</v>
      </c>
      <c r="M148" s="19">
        <v>769402</v>
      </c>
    </row>
    <row r="149" spans="1:13" x14ac:dyDescent="0.35">
      <c r="A149" s="2">
        <v>57873</v>
      </c>
      <c r="B149" s="16" t="s">
        <v>391</v>
      </c>
      <c r="C149" s="16" t="s">
        <v>257</v>
      </c>
      <c r="D149" s="16" t="s">
        <v>245</v>
      </c>
      <c r="E149" s="2">
        <v>20050303</v>
      </c>
      <c r="F149" s="2" t="s">
        <v>3</v>
      </c>
      <c r="G149" s="2" t="s">
        <v>25</v>
      </c>
      <c r="H149" s="2" t="s">
        <v>26</v>
      </c>
      <c r="I149" s="2" t="s">
        <v>29</v>
      </c>
      <c r="J149" s="2">
        <v>3</v>
      </c>
      <c r="K149" s="30" t="s">
        <v>30</v>
      </c>
      <c r="L149" s="2" t="s">
        <v>246</v>
      </c>
      <c r="M149" s="19">
        <v>481853</v>
      </c>
    </row>
    <row r="150" spans="1:13" x14ac:dyDescent="0.35">
      <c r="A150" s="2">
        <v>57901</v>
      </c>
      <c r="B150" s="16" t="s">
        <v>406</v>
      </c>
      <c r="C150" s="16" t="s">
        <v>407</v>
      </c>
      <c r="D150" s="16" t="s">
        <v>140</v>
      </c>
      <c r="E150" s="2">
        <v>20050404</v>
      </c>
      <c r="F150" s="2" t="s">
        <v>3</v>
      </c>
      <c r="G150" s="2" t="s">
        <v>17</v>
      </c>
      <c r="H150" s="2" t="s">
        <v>18</v>
      </c>
      <c r="I150" s="2" t="s">
        <v>29</v>
      </c>
      <c r="J150" s="2">
        <v>3</v>
      </c>
      <c r="K150" s="30" t="s">
        <v>30</v>
      </c>
      <c r="L150" s="2" t="s">
        <v>104</v>
      </c>
      <c r="M150" s="19">
        <v>79480</v>
      </c>
    </row>
    <row r="151" spans="1:13" x14ac:dyDescent="0.35">
      <c r="A151" s="2">
        <v>57915</v>
      </c>
      <c r="B151" s="16" t="s">
        <v>454</v>
      </c>
      <c r="C151" s="16" t="s">
        <v>455</v>
      </c>
      <c r="D151" s="16" t="s">
        <v>119</v>
      </c>
      <c r="E151" s="2">
        <v>20050609</v>
      </c>
      <c r="F151" s="2" t="s">
        <v>3</v>
      </c>
      <c r="G151" s="2" t="s">
        <v>17</v>
      </c>
      <c r="H151" s="2" t="s">
        <v>18</v>
      </c>
      <c r="I151" s="2" t="s">
        <v>22</v>
      </c>
      <c r="J151" s="2">
        <v>2</v>
      </c>
      <c r="K151" s="30" t="s">
        <v>23</v>
      </c>
      <c r="L151" s="2" t="s">
        <v>104</v>
      </c>
      <c r="M151" s="19">
        <v>109200</v>
      </c>
    </row>
    <row r="152" spans="1:13" x14ac:dyDescent="0.35">
      <c r="A152" s="2">
        <v>57944</v>
      </c>
      <c r="B152" s="16" t="s">
        <v>509</v>
      </c>
      <c r="C152" s="16" t="s">
        <v>257</v>
      </c>
      <c r="D152" s="16" t="s">
        <v>245</v>
      </c>
      <c r="E152" s="2">
        <v>20050610</v>
      </c>
      <c r="F152" s="2" t="s">
        <v>3</v>
      </c>
      <c r="G152" s="2" t="s">
        <v>17</v>
      </c>
      <c r="H152" s="2" t="s">
        <v>18</v>
      </c>
      <c r="I152" s="2" t="s">
        <v>29</v>
      </c>
      <c r="J152" s="2">
        <v>3</v>
      </c>
      <c r="K152" s="30" t="s">
        <v>30</v>
      </c>
      <c r="L152" s="2" t="s">
        <v>246</v>
      </c>
      <c r="M152" s="19">
        <v>206142</v>
      </c>
    </row>
    <row r="153" spans="1:13" x14ac:dyDescent="0.35">
      <c r="A153" s="2">
        <v>57966</v>
      </c>
      <c r="B153" s="16" t="s">
        <v>384</v>
      </c>
      <c r="C153" s="16" t="s">
        <v>385</v>
      </c>
      <c r="D153" s="16" t="s">
        <v>245</v>
      </c>
      <c r="E153" s="2">
        <v>20050818</v>
      </c>
      <c r="F153" s="2" t="s">
        <v>3</v>
      </c>
      <c r="G153" s="2" t="s">
        <v>17</v>
      </c>
      <c r="H153" s="2" t="s">
        <v>18</v>
      </c>
      <c r="I153" s="2" t="s">
        <v>29</v>
      </c>
      <c r="J153" s="2">
        <v>3</v>
      </c>
      <c r="K153" s="30" t="s">
        <v>30</v>
      </c>
      <c r="L153" s="2" t="s">
        <v>246</v>
      </c>
      <c r="M153" s="19">
        <v>334334</v>
      </c>
    </row>
    <row r="154" spans="1:13" x14ac:dyDescent="0.35">
      <c r="A154" s="2">
        <v>57974</v>
      </c>
      <c r="B154" s="16" t="s">
        <v>398</v>
      </c>
      <c r="C154" s="16" t="s">
        <v>397</v>
      </c>
      <c r="D154" s="16" t="s">
        <v>245</v>
      </c>
      <c r="E154" s="2">
        <v>20051130</v>
      </c>
      <c r="F154" s="2" t="s">
        <v>3</v>
      </c>
      <c r="G154" s="2" t="s">
        <v>11</v>
      </c>
      <c r="H154" s="2" t="s">
        <v>12</v>
      </c>
      <c r="I154" s="2" t="s">
        <v>29</v>
      </c>
      <c r="J154" s="2">
        <v>3</v>
      </c>
      <c r="K154" s="30" t="s">
        <v>30</v>
      </c>
      <c r="L154" s="2" t="s">
        <v>246</v>
      </c>
      <c r="M154" s="19">
        <v>51056</v>
      </c>
    </row>
    <row r="155" spans="1:13" x14ac:dyDescent="0.35">
      <c r="A155" s="2">
        <v>57983</v>
      </c>
      <c r="B155" s="16" t="s">
        <v>412</v>
      </c>
      <c r="C155" s="16" t="s">
        <v>413</v>
      </c>
      <c r="D155" s="16" t="s">
        <v>199</v>
      </c>
      <c r="E155" s="2">
        <v>20051212</v>
      </c>
      <c r="F155" s="2" t="s">
        <v>3</v>
      </c>
      <c r="G155" s="2" t="s">
        <v>17</v>
      </c>
      <c r="H155" s="2" t="s">
        <v>18</v>
      </c>
      <c r="I155" s="2" t="s">
        <v>29</v>
      </c>
      <c r="J155" s="2">
        <v>3</v>
      </c>
      <c r="K155" s="30" t="s">
        <v>30</v>
      </c>
      <c r="L155" s="2" t="s">
        <v>180</v>
      </c>
      <c r="M155" s="19">
        <v>188226</v>
      </c>
    </row>
    <row r="156" spans="1:13" x14ac:dyDescent="0.35">
      <c r="A156" s="2">
        <v>57987</v>
      </c>
      <c r="B156" s="16" t="s">
        <v>483</v>
      </c>
      <c r="C156" s="16" t="s">
        <v>211</v>
      </c>
      <c r="D156" s="16" t="s">
        <v>206</v>
      </c>
      <c r="E156" s="2">
        <v>20060228</v>
      </c>
      <c r="F156" s="2" t="s">
        <v>3</v>
      </c>
      <c r="G156" s="2" t="s">
        <v>17</v>
      </c>
      <c r="H156" s="2" t="s">
        <v>18</v>
      </c>
      <c r="I156" s="2" t="s">
        <v>29</v>
      </c>
      <c r="J156" s="2">
        <v>3</v>
      </c>
      <c r="K156" s="30" t="s">
        <v>30</v>
      </c>
      <c r="L156" s="2" t="s">
        <v>180</v>
      </c>
      <c r="M156" s="19">
        <v>190601</v>
      </c>
    </row>
    <row r="157" spans="1:13" x14ac:dyDescent="0.35">
      <c r="A157" s="2">
        <v>57989</v>
      </c>
      <c r="B157" s="16" t="s">
        <v>388</v>
      </c>
      <c r="C157" s="16" t="s">
        <v>389</v>
      </c>
      <c r="D157" s="16" t="s">
        <v>245</v>
      </c>
      <c r="E157" s="2">
        <v>20050718</v>
      </c>
      <c r="F157" s="2" t="s">
        <v>3</v>
      </c>
      <c r="G157" s="2" t="s">
        <v>17</v>
      </c>
      <c r="H157" s="2" t="s">
        <v>18</v>
      </c>
      <c r="I157" s="2" t="s">
        <v>29</v>
      </c>
      <c r="J157" s="2">
        <v>8</v>
      </c>
      <c r="K157" s="30" t="s">
        <v>629</v>
      </c>
      <c r="L157" s="2" t="s">
        <v>246</v>
      </c>
      <c r="M157" s="19">
        <v>113339</v>
      </c>
    </row>
    <row r="158" spans="1:13" x14ac:dyDescent="0.35">
      <c r="A158" s="2">
        <v>58060</v>
      </c>
      <c r="B158" s="16" t="s">
        <v>393</v>
      </c>
      <c r="C158" s="16" t="s">
        <v>394</v>
      </c>
      <c r="D158" s="16" t="s">
        <v>245</v>
      </c>
      <c r="E158" s="2">
        <v>20051013</v>
      </c>
      <c r="F158" s="2" t="s">
        <v>3</v>
      </c>
      <c r="G158" s="2" t="s">
        <v>17</v>
      </c>
      <c r="H158" s="2" t="s">
        <v>18</v>
      </c>
      <c r="I158" s="2" t="s">
        <v>29</v>
      </c>
      <c r="J158" s="2">
        <v>3</v>
      </c>
      <c r="K158" s="30" t="s">
        <v>30</v>
      </c>
      <c r="L158" s="2" t="s">
        <v>246</v>
      </c>
      <c r="M158" s="19">
        <v>510156</v>
      </c>
    </row>
    <row r="159" spans="1:13" x14ac:dyDescent="0.35">
      <c r="A159" s="2">
        <v>58137</v>
      </c>
      <c r="B159" s="16" t="s">
        <v>429</v>
      </c>
      <c r="C159" s="16" t="s">
        <v>296</v>
      </c>
      <c r="D159" s="16" t="s">
        <v>297</v>
      </c>
      <c r="E159" s="2">
        <v>20060227</v>
      </c>
      <c r="F159" s="2" t="s">
        <v>3</v>
      </c>
      <c r="G159" s="2" t="s">
        <v>17</v>
      </c>
      <c r="H159" s="2" t="s">
        <v>18</v>
      </c>
      <c r="I159" s="2" t="s">
        <v>29</v>
      </c>
      <c r="J159" s="2">
        <v>3</v>
      </c>
      <c r="K159" s="30" t="s">
        <v>30</v>
      </c>
      <c r="L159" s="2" t="s">
        <v>246</v>
      </c>
      <c r="M159" s="19">
        <v>132151</v>
      </c>
    </row>
    <row r="160" spans="1:13" x14ac:dyDescent="0.35">
      <c r="A160" s="2">
        <v>58181</v>
      </c>
      <c r="B160" s="16" t="s">
        <v>402</v>
      </c>
      <c r="C160" s="16" t="s">
        <v>45</v>
      </c>
      <c r="D160" s="16" t="s">
        <v>39</v>
      </c>
      <c r="E160" s="2">
        <v>20060404</v>
      </c>
      <c r="F160" s="2" t="s">
        <v>3</v>
      </c>
      <c r="G160" s="2" t="s">
        <v>17</v>
      </c>
      <c r="H160" s="2" t="s">
        <v>18</v>
      </c>
      <c r="I160" s="2" t="s">
        <v>29</v>
      </c>
      <c r="J160" s="2">
        <v>3</v>
      </c>
      <c r="K160" s="30" t="s">
        <v>30</v>
      </c>
      <c r="L160" s="2" t="s">
        <v>8</v>
      </c>
      <c r="M160" s="19">
        <v>464388</v>
      </c>
    </row>
    <row r="161" spans="1:13" x14ac:dyDescent="0.35">
      <c r="A161" s="2">
        <v>58196</v>
      </c>
      <c r="B161" s="16" t="s">
        <v>524</v>
      </c>
      <c r="C161" s="16" t="s">
        <v>525</v>
      </c>
      <c r="D161" s="16" t="s">
        <v>224</v>
      </c>
      <c r="E161" s="2">
        <v>20060717</v>
      </c>
      <c r="F161" s="2" t="s">
        <v>3</v>
      </c>
      <c r="G161" s="2" t="s">
        <v>17</v>
      </c>
      <c r="H161" s="2" t="s">
        <v>18</v>
      </c>
      <c r="I161" s="2" t="s">
        <v>29</v>
      </c>
      <c r="J161" s="2">
        <v>3</v>
      </c>
      <c r="K161" s="30" t="s">
        <v>30</v>
      </c>
      <c r="L161" s="2" t="s">
        <v>180</v>
      </c>
      <c r="M161" s="19">
        <v>249175</v>
      </c>
    </row>
    <row r="162" spans="1:13" x14ac:dyDescent="0.35">
      <c r="A162" s="2">
        <v>58203</v>
      </c>
      <c r="B162" s="16" t="s">
        <v>414</v>
      </c>
      <c r="C162" s="16" t="s">
        <v>211</v>
      </c>
      <c r="D162" s="16" t="s">
        <v>206</v>
      </c>
      <c r="E162" s="2">
        <v>20060929</v>
      </c>
      <c r="F162" s="2" t="s">
        <v>3</v>
      </c>
      <c r="G162" s="2" t="s">
        <v>17</v>
      </c>
      <c r="H162" s="2" t="s">
        <v>18</v>
      </c>
      <c r="I162" s="2" t="s">
        <v>29</v>
      </c>
      <c r="J162" s="2">
        <v>3</v>
      </c>
      <c r="K162" s="30" t="s">
        <v>30</v>
      </c>
      <c r="L162" s="2" t="s">
        <v>180</v>
      </c>
      <c r="M162" s="19">
        <v>157697</v>
      </c>
    </row>
    <row r="163" spans="1:13" x14ac:dyDescent="0.35">
      <c r="A163" s="2">
        <v>58231</v>
      </c>
      <c r="B163" s="16" t="s">
        <v>430</v>
      </c>
      <c r="C163" s="16" t="s">
        <v>296</v>
      </c>
      <c r="D163" s="16" t="s">
        <v>297</v>
      </c>
      <c r="E163" s="2">
        <v>20060601</v>
      </c>
      <c r="F163" s="2" t="s">
        <v>3</v>
      </c>
      <c r="G163" s="2" t="s">
        <v>17</v>
      </c>
      <c r="H163" s="2" t="s">
        <v>18</v>
      </c>
      <c r="I163" s="2" t="s">
        <v>29</v>
      </c>
      <c r="J163" s="2">
        <v>3</v>
      </c>
      <c r="K163" s="30" t="s">
        <v>30</v>
      </c>
      <c r="L163" s="2" t="s">
        <v>246</v>
      </c>
      <c r="M163" s="19">
        <v>95783</v>
      </c>
    </row>
    <row r="164" spans="1:13" x14ac:dyDescent="0.35">
      <c r="A164" s="2">
        <v>58234</v>
      </c>
      <c r="B164" s="16" t="s">
        <v>470</v>
      </c>
      <c r="C164" s="16" t="s">
        <v>277</v>
      </c>
      <c r="D164" s="16" t="s">
        <v>245</v>
      </c>
      <c r="E164" s="2">
        <v>20061227</v>
      </c>
      <c r="F164" s="2" t="s">
        <v>3</v>
      </c>
      <c r="G164" s="2" t="s">
        <v>17</v>
      </c>
      <c r="H164" s="2" t="s">
        <v>18</v>
      </c>
      <c r="I164" s="2" t="s">
        <v>29</v>
      </c>
      <c r="J164" s="2">
        <v>3</v>
      </c>
      <c r="K164" s="30" t="s">
        <v>30</v>
      </c>
      <c r="L164" s="2" t="s">
        <v>246</v>
      </c>
      <c r="M164" s="19">
        <v>133494</v>
      </c>
    </row>
    <row r="165" spans="1:13" x14ac:dyDescent="0.35">
      <c r="A165" s="2">
        <v>58261</v>
      </c>
      <c r="B165" s="16" t="s">
        <v>469</v>
      </c>
      <c r="C165" s="16" t="s">
        <v>257</v>
      </c>
      <c r="D165" s="16" t="s">
        <v>245</v>
      </c>
      <c r="E165" s="2">
        <v>20060725</v>
      </c>
      <c r="F165" s="2" t="s">
        <v>3</v>
      </c>
      <c r="G165" s="2" t="s">
        <v>17</v>
      </c>
      <c r="H165" s="2" t="s">
        <v>18</v>
      </c>
      <c r="I165" s="2" t="s">
        <v>29</v>
      </c>
      <c r="J165" s="2">
        <v>3</v>
      </c>
      <c r="K165" s="30" t="s">
        <v>30</v>
      </c>
      <c r="L165" s="2" t="s">
        <v>246</v>
      </c>
      <c r="M165" s="19">
        <v>111695</v>
      </c>
    </row>
    <row r="166" spans="1:13" x14ac:dyDescent="0.35">
      <c r="A166" s="2">
        <v>58263</v>
      </c>
      <c r="B166" s="16" t="s">
        <v>460</v>
      </c>
      <c r="C166" s="16" t="s">
        <v>213</v>
      </c>
      <c r="D166" s="16" t="s">
        <v>206</v>
      </c>
      <c r="E166" s="2">
        <v>20070312</v>
      </c>
      <c r="F166" s="2" t="s">
        <v>3</v>
      </c>
      <c r="G166" s="2" t="s">
        <v>17</v>
      </c>
      <c r="H166" s="2" t="s">
        <v>18</v>
      </c>
      <c r="I166" s="2" t="s">
        <v>29</v>
      </c>
      <c r="J166" s="2">
        <v>3</v>
      </c>
      <c r="K166" s="30" t="s">
        <v>30</v>
      </c>
      <c r="L166" s="2" t="s">
        <v>180</v>
      </c>
      <c r="M166" s="19">
        <v>124720</v>
      </c>
    </row>
    <row r="167" spans="1:13" x14ac:dyDescent="0.35">
      <c r="A167" s="2">
        <v>58282</v>
      </c>
      <c r="B167" s="16" t="s">
        <v>431</v>
      </c>
      <c r="C167" s="16" t="s">
        <v>432</v>
      </c>
      <c r="D167" s="16" t="s">
        <v>303</v>
      </c>
      <c r="E167" s="2">
        <v>20060725</v>
      </c>
      <c r="F167" s="2" t="s">
        <v>3</v>
      </c>
      <c r="G167" s="2" t="s">
        <v>17</v>
      </c>
      <c r="H167" s="2" t="s">
        <v>18</v>
      </c>
      <c r="I167" s="2" t="s">
        <v>11</v>
      </c>
      <c r="J167" s="2">
        <v>4</v>
      </c>
      <c r="K167" s="30" t="s">
        <v>58</v>
      </c>
      <c r="L167" s="2" t="s">
        <v>246</v>
      </c>
      <c r="M167" s="19">
        <v>32647</v>
      </c>
    </row>
    <row r="168" spans="1:13" x14ac:dyDescent="0.35">
      <c r="A168" s="2">
        <v>58305</v>
      </c>
      <c r="B168" s="16" t="s">
        <v>433</v>
      </c>
      <c r="C168" s="16" t="s">
        <v>308</v>
      </c>
      <c r="D168" s="16" t="s">
        <v>306</v>
      </c>
      <c r="E168" s="2">
        <v>20060607</v>
      </c>
      <c r="F168" s="2" t="s">
        <v>3</v>
      </c>
      <c r="G168" s="2" t="s">
        <v>17</v>
      </c>
      <c r="H168" s="2" t="s">
        <v>18</v>
      </c>
      <c r="I168" s="2" t="s">
        <v>22</v>
      </c>
      <c r="J168" s="2">
        <v>7</v>
      </c>
      <c r="K168" s="30" t="s">
        <v>628</v>
      </c>
      <c r="L168" s="2" t="s">
        <v>246</v>
      </c>
      <c r="M168" s="19">
        <v>86075</v>
      </c>
    </row>
    <row r="169" spans="1:13" x14ac:dyDescent="0.35">
      <c r="A169" s="2">
        <v>58310</v>
      </c>
      <c r="B169" s="16" t="s">
        <v>465</v>
      </c>
      <c r="C169" s="16" t="s">
        <v>466</v>
      </c>
      <c r="D169" s="16" t="s">
        <v>245</v>
      </c>
      <c r="E169" s="2">
        <v>20060915</v>
      </c>
      <c r="F169" s="2" t="s">
        <v>3</v>
      </c>
      <c r="G169" s="2" t="s">
        <v>17</v>
      </c>
      <c r="H169" s="2" t="s">
        <v>18</v>
      </c>
      <c r="I169" s="2" t="s">
        <v>29</v>
      </c>
      <c r="J169" s="2">
        <v>3</v>
      </c>
      <c r="K169" s="30" t="s">
        <v>30</v>
      </c>
      <c r="L169" s="2" t="s">
        <v>246</v>
      </c>
      <c r="M169" s="19">
        <v>83347</v>
      </c>
    </row>
    <row r="170" spans="1:13" x14ac:dyDescent="0.35">
      <c r="A170" s="2">
        <v>58340</v>
      </c>
      <c r="B170" s="16" t="s">
        <v>451</v>
      </c>
      <c r="C170" s="16" t="s">
        <v>452</v>
      </c>
      <c r="D170" s="16" t="s">
        <v>93</v>
      </c>
      <c r="E170" s="2">
        <v>20070228</v>
      </c>
      <c r="F170" s="2" t="s">
        <v>3</v>
      </c>
      <c r="G170" s="2" t="s">
        <v>17</v>
      </c>
      <c r="H170" s="2" t="s">
        <v>18</v>
      </c>
      <c r="I170" s="2" t="s">
        <v>29</v>
      </c>
      <c r="J170" s="2">
        <v>3</v>
      </c>
      <c r="K170" s="30" t="s">
        <v>30</v>
      </c>
      <c r="L170" s="2" t="s">
        <v>72</v>
      </c>
      <c r="M170" s="19">
        <v>81946</v>
      </c>
    </row>
    <row r="171" spans="1:13" x14ac:dyDescent="0.35">
      <c r="A171" s="2">
        <v>58348</v>
      </c>
      <c r="B171" s="16" t="s">
        <v>450</v>
      </c>
      <c r="C171" s="16" t="s">
        <v>449</v>
      </c>
      <c r="D171" s="16" t="s">
        <v>71</v>
      </c>
      <c r="E171" s="2">
        <v>20070702</v>
      </c>
      <c r="F171" s="2" t="s">
        <v>3</v>
      </c>
      <c r="G171" s="2" t="s">
        <v>17</v>
      </c>
      <c r="H171" s="2" t="s">
        <v>18</v>
      </c>
      <c r="I171" s="2" t="s">
        <v>29</v>
      </c>
      <c r="J171" s="2">
        <v>3</v>
      </c>
      <c r="K171" s="30" t="s">
        <v>30</v>
      </c>
      <c r="L171" s="2" t="s">
        <v>72</v>
      </c>
      <c r="M171" s="19">
        <v>50887</v>
      </c>
    </row>
    <row r="172" spans="1:13" x14ac:dyDescent="0.35">
      <c r="A172" s="2">
        <v>58349</v>
      </c>
      <c r="B172" s="16" t="s">
        <v>530</v>
      </c>
      <c r="C172" s="16" t="s">
        <v>257</v>
      </c>
      <c r="D172" s="16" t="s">
        <v>245</v>
      </c>
      <c r="E172" s="2">
        <v>20061107</v>
      </c>
      <c r="F172" s="2" t="s">
        <v>3</v>
      </c>
      <c r="G172" s="2" t="s">
        <v>17</v>
      </c>
      <c r="H172" s="2" t="s">
        <v>18</v>
      </c>
      <c r="I172" s="2" t="s">
        <v>22</v>
      </c>
      <c r="J172" s="2">
        <v>2</v>
      </c>
      <c r="K172" s="30" t="s">
        <v>23</v>
      </c>
      <c r="L172" s="2" t="s">
        <v>246</v>
      </c>
      <c r="M172" s="19">
        <v>154095</v>
      </c>
    </row>
    <row r="173" spans="1:13" x14ac:dyDescent="0.35">
      <c r="A173" s="2">
        <v>58360</v>
      </c>
      <c r="B173" s="16" t="s">
        <v>421</v>
      </c>
      <c r="C173" s="16" t="s">
        <v>422</v>
      </c>
      <c r="D173" s="16" t="s">
        <v>245</v>
      </c>
      <c r="E173" s="2">
        <v>20061106</v>
      </c>
      <c r="F173" s="2" t="s">
        <v>3</v>
      </c>
      <c r="G173" s="2" t="s">
        <v>17</v>
      </c>
      <c r="H173" s="2" t="s">
        <v>18</v>
      </c>
      <c r="I173" s="2" t="s">
        <v>22</v>
      </c>
      <c r="J173" s="2">
        <v>2</v>
      </c>
      <c r="K173" s="30" t="s">
        <v>23</v>
      </c>
      <c r="L173" s="2" t="s">
        <v>246</v>
      </c>
      <c r="M173" s="19">
        <v>114618</v>
      </c>
    </row>
    <row r="174" spans="1:13" x14ac:dyDescent="0.35">
      <c r="A174" s="2">
        <v>58377</v>
      </c>
      <c r="B174" s="16" t="s">
        <v>437</v>
      </c>
      <c r="C174" s="16" t="s">
        <v>438</v>
      </c>
      <c r="D174" s="16" t="s">
        <v>21</v>
      </c>
      <c r="E174" s="2">
        <v>20070226</v>
      </c>
      <c r="F174" s="2" t="s">
        <v>3</v>
      </c>
      <c r="G174" s="2" t="s">
        <v>17</v>
      </c>
      <c r="H174" s="2" t="s">
        <v>18</v>
      </c>
      <c r="I174" s="2" t="s">
        <v>29</v>
      </c>
      <c r="J174" s="2">
        <v>3</v>
      </c>
      <c r="K174" s="30" t="s">
        <v>30</v>
      </c>
      <c r="L174" s="2" t="s">
        <v>8</v>
      </c>
      <c r="M174" s="19">
        <v>69358</v>
      </c>
    </row>
    <row r="175" spans="1:13" x14ac:dyDescent="0.35">
      <c r="A175" s="2">
        <v>58391</v>
      </c>
      <c r="B175" s="16" t="s">
        <v>527</v>
      </c>
      <c r="C175" s="16" t="s">
        <v>468</v>
      </c>
      <c r="D175" s="16" t="s">
        <v>245</v>
      </c>
      <c r="E175" s="2">
        <v>20070507</v>
      </c>
      <c r="F175" s="2" t="s">
        <v>3</v>
      </c>
      <c r="G175" s="2" t="s">
        <v>17</v>
      </c>
      <c r="H175" s="2" t="s">
        <v>18</v>
      </c>
      <c r="I175" s="2" t="s">
        <v>29</v>
      </c>
      <c r="J175" s="2">
        <v>3</v>
      </c>
      <c r="K175" s="30" t="s">
        <v>30</v>
      </c>
      <c r="L175" s="2" t="s">
        <v>246</v>
      </c>
      <c r="M175" s="19">
        <v>22473</v>
      </c>
    </row>
    <row r="176" spans="1:13" x14ac:dyDescent="0.35">
      <c r="A176" s="2">
        <v>58401</v>
      </c>
      <c r="B176" s="16" t="s">
        <v>490</v>
      </c>
      <c r="C176" s="16" t="s">
        <v>428</v>
      </c>
      <c r="D176" s="16" t="s">
        <v>245</v>
      </c>
      <c r="E176" s="2">
        <v>20080205</v>
      </c>
      <c r="F176" s="2" t="s">
        <v>3</v>
      </c>
      <c r="G176" s="2" t="s">
        <v>17</v>
      </c>
      <c r="H176" s="2" t="s">
        <v>18</v>
      </c>
      <c r="I176" s="2" t="s">
        <v>29</v>
      </c>
      <c r="J176" s="2">
        <v>3</v>
      </c>
      <c r="K176" s="30" t="s">
        <v>30</v>
      </c>
      <c r="L176" s="2" t="s">
        <v>246</v>
      </c>
      <c r="M176" s="19">
        <v>269634</v>
      </c>
    </row>
    <row r="177" spans="1:13" x14ac:dyDescent="0.35">
      <c r="A177" s="2">
        <v>58407</v>
      </c>
      <c r="B177" s="16" t="s">
        <v>35</v>
      </c>
      <c r="C177" s="16" t="s">
        <v>474</v>
      </c>
      <c r="D177" s="16" t="s">
        <v>306</v>
      </c>
      <c r="E177" s="2">
        <v>20061101</v>
      </c>
      <c r="F177" s="2" t="s">
        <v>3</v>
      </c>
      <c r="G177" s="2" t="s">
        <v>17</v>
      </c>
      <c r="H177" s="2" t="s">
        <v>18</v>
      </c>
      <c r="I177" s="2" t="s">
        <v>29</v>
      </c>
      <c r="J177" s="2">
        <v>3</v>
      </c>
      <c r="K177" s="30" t="s">
        <v>30</v>
      </c>
      <c r="L177" s="2" t="s">
        <v>246</v>
      </c>
      <c r="M177" s="19">
        <v>187896</v>
      </c>
    </row>
    <row r="178" spans="1:13" x14ac:dyDescent="0.35">
      <c r="A178" s="2">
        <v>58418</v>
      </c>
      <c r="B178" s="16" t="s">
        <v>471</v>
      </c>
      <c r="C178" s="16" t="s">
        <v>472</v>
      </c>
      <c r="D178" s="16" t="s">
        <v>473</v>
      </c>
      <c r="E178" s="2">
        <v>20070626</v>
      </c>
      <c r="F178" s="2" t="s">
        <v>3</v>
      </c>
      <c r="G178" s="2" t="s">
        <v>11</v>
      </c>
      <c r="H178" s="2" t="s">
        <v>12</v>
      </c>
      <c r="I178" s="2" t="s">
        <v>29</v>
      </c>
      <c r="J178" s="2">
        <v>3</v>
      </c>
      <c r="K178" s="30" t="s">
        <v>30</v>
      </c>
      <c r="L178" s="2" t="s">
        <v>246</v>
      </c>
      <c r="M178" s="19">
        <v>44259</v>
      </c>
    </row>
    <row r="179" spans="1:13" x14ac:dyDescent="0.35">
      <c r="A179" s="2">
        <v>58469</v>
      </c>
      <c r="B179" s="16" t="s">
        <v>464</v>
      </c>
      <c r="C179" s="16" t="s">
        <v>354</v>
      </c>
      <c r="D179" s="16" t="s">
        <v>245</v>
      </c>
      <c r="E179" s="2">
        <v>20070808</v>
      </c>
      <c r="F179" s="2" t="s">
        <v>3</v>
      </c>
      <c r="G179" s="2" t="s">
        <v>11</v>
      </c>
      <c r="H179" s="2" t="s">
        <v>12</v>
      </c>
      <c r="I179" s="2" t="s">
        <v>29</v>
      </c>
      <c r="J179" s="2">
        <v>3</v>
      </c>
      <c r="K179" s="30" t="s">
        <v>30</v>
      </c>
      <c r="L179" s="2" t="s">
        <v>246</v>
      </c>
      <c r="M179" s="19">
        <v>296112</v>
      </c>
    </row>
    <row r="180" spans="1:13" x14ac:dyDescent="0.35">
      <c r="A180" s="2">
        <v>58525</v>
      </c>
      <c r="B180" s="16" t="s">
        <v>480</v>
      </c>
      <c r="C180" s="16" t="s">
        <v>481</v>
      </c>
      <c r="D180" s="16" t="s">
        <v>199</v>
      </c>
      <c r="E180" s="2">
        <v>20071031</v>
      </c>
      <c r="F180" s="2" t="s">
        <v>3</v>
      </c>
      <c r="G180" s="2" t="s">
        <v>17</v>
      </c>
      <c r="H180" s="2" t="s">
        <v>18</v>
      </c>
      <c r="I180" s="2" t="s">
        <v>29</v>
      </c>
      <c r="J180" s="2">
        <v>8</v>
      </c>
      <c r="K180" s="30" t="s">
        <v>629</v>
      </c>
      <c r="L180" s="2" t="s">
        <v>180</v>
      </c>
      <c r="M180" s="19">
        <v>199967</v>
      </c>
    </row>
    <row r="181" spans="1:13" x14ac:dyDescent="0.35">
      <c r="A181" s="2">
        <v>58586</v>
      </c>
      <c r="B181" s="16" t="s">
        <v>456</v>
      </c>
      <c r="C181" s="16" t="s">
        <v>457</v>
      </c>
      <c r="D181" s="16" t="s">
        <v>458</v>
      </c>
      <c r="E181" s="2">
        <v>20071203</v>
      </c>
      <c r="F181" s="2" t="s">
        <v>3</v>
      </c>
      <c r="G181" s="2" t="s">
        <v>17</v>
      </c>
      <c r="H181" s="2" t="s">
        <v>18</v>
      </c>
      <c r="I181" s="2" t="s">
        <v>11</v>
      </c>
      <c r="J181" s="2">
        <v>4</v>
      </c>
      <c r="K181" s="30" t="s">
        <v>58</v>
      </c>
      <c r="L181" s="2" t="s">
        <v>164</v>
      </c>
      <c r="M181" s="19">
        <v>25649</v>
      </c>
    </row>
    <row r="182" spans="1:13" x14ac:dyDescent="0.35">
      <c r="A182" s="2">
        <v>58599</v>
      </c>
      <c r="B182" s="16" t="s">
        <v>516</v>
      </c>
      <c r="C182" s="16" t="s">
        <v>517</v>
      </c>
      <c r="D182" s="16" t="s">
        <v>39</v>
      </c>
      <c r="E182" s="2">
        <v>20071105</v>
      </c>
      <c r="F182" s="2" t="s">
        <v>3</v>
      </c>
      <c r="G182" s="2" t="s">
        <v>17</v>
      </c>
      <c r="H182" s="2" t="s">
        <v>18</v>
      </c>
      <c r="I182" s="2" t="s">
        <v>178</v>
      </c>
      <c r="J182" s="2">
        <v>10</v>
      </c>
      <c r="K182" s="30" t="s">
        <v>630</v>
      </c>
      <c r="L182" s="2" t="s">
        <v>8</v>
      </c>
      <c r="M182" s="19">
        <v>75542</v>
      </c>
    </row>
    <row r="183" spans="1:13" x14ac:dyDescent="0.35">
      <c r="A183" s="2">
        <v>58657</v>
      </c>
      <c r="B183" s="16" t="s">
        <v>476</v>
      </c>
      <c r="C183" s="16" t="s">
        <v>375</v>
      </c>
      <c r="D183" s="16" t="s">
        <v>39</v>
      </c>
      <c r="E183" s="2">
        <v>20081106</v>
      </c>
      <c r="F183" s="2" t="s">
        <v>3</v>
      </c>
      <c r="G183" s="2" t="s">
        <v>17</v>
      </c>
      <c r="H183" s="2" t="s">
        <v>18</v>
      </c>
      <c r="I183" s="2" t="s">
        <v>29</v>
      </c>
      <c r="J183" s="2">
        <v>3</v>
      </c>
      <c r="K183" s="30" t="s">
        <v>30</v>
      </c>
      <c r="L183" s="2" t="s">
        <v>8</v>
      </c>
      <c r="M183" s="19">
        <v>128771</v>
      </c>
    </row>
    <row r="184" spans="1:13" x14ac:dyDescent="0.35">
      <c r="A184" s="2">
        <v>58675</v>
      </c>
      <c r="B184" s="16" t="s">
        <v>522</v>
      </c>
      <c r="C184" s="16" t="s">
        <v>523</v>
      </c>
      <c r="D184" s="16" t="s">
        <v>206</v>
      </c>
      <c r="E184" s="2">
        <v>20090121</v>
      </c>
      <c r="F184" s="2" t="s">
        <v>3</v>
      </c>
      <c r="G184" s="2" t="s">
        <v>17</v>
      </c>
      <c r="H184" s="2" t="s">
        <v>18</v>
      </c>
      <c r="I184" s="2" t="s">
        <v>29</v>
      </c>
      <c r="J184" s="2">
        <v>3</v>
      </c>
      <c r="K184" s="30" t="s">
        <v>30</v>
      </c>
      <c r="L184" s="2" t="s">
        <v>180</v>
      </c>
      <c r="M184" s="19">
        <v>68524</v>
      </c>
    </row>
    <row r="185" spans="1:13" x14ac:dyDescent="0.35">
      <c r="A185" s="2">
        <v>58687</v>
      </c>
      <c r="B185" s="16" t="s">
        <v>531</v>
      </c>
      <c r="C185" s="16" t="s">
        <v>532</v>
      </c>
      <c r="D185" s="16" t="s">
        <v>39</v>
      </c>
      <c r="E185" s="2">
        <v>20080128</v>
      </c>
      <c r="F185" s="2" t="s">
        <v>3</v>
      </c>
      <c r="G185" s="2" t="s">
        <v>11</v>
      </c>
      <c r="H185" s="2" t="s">
        <v>12</v>
      </c>
      <c r="I185" s="2" t="s">
        <v>29</v>
      </c>
      <c r="J185" s="2">
        <v>3</v>
      </c>
      <c r="K185" s="30" t="s">
        <v>30</v>
      </c>
      <c r="L185" s="2" t="s">
        <v>8</v>
      </c>
      <c r="M185" s="19">
        <v>126436</v>
      </c>
    </row>
    <row r="186" spans="1:13" x14ac:dyDescent="0.35">
      <c r="A186" s="2">
        <v>58816</v>
      </c>
      <c r="B186" s="16" t="s">
        <v>496</v>
      </c>
      <c r="C186" s="16" t="s">
        <v>257</v>
      </c>
      <c r="D186" s="16" t="s">
        <v>245</v>
      </c>
      <c r="E186" s="2">
        <v>20081118</v>
      </c>
      <c r="F186" s="2" t="s">
        <v>3</v>
      </c>
      <c r="G186" s="2" t="s">
        <v>17</v>
      </c>
      <c r="H186" s="2" t="s">
        <v>18</v>
      </c>
      <c r="I186" s="2" t="s">
        <v>29</v>
      </c>
      <c r="J186" s="2">
        <v>8</v>
      </c>
      <c r="K186" s="30" t="s">
        <v>629</v>
      </c>
      <c r="L186" s="2" t="s">
        <v>246</v>
      </c>
      <c r="M186" s="19">
        <v>576447</v>
      </c>
    </row>
  </sheetData>
  <mergeCells count="2">
    <mergeCell ref="A1:M1"/>
    <mergeCell ref="A2:M2"/>
  </mergeCells>
  <pageMargins left="0.25" right="0.25" top="0.75" bottom="0.75" header="0.3" footer="0.3"/>
  <pageSetup scale="55" orientation="landscape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M179"/>
  <sheetViews>
    <sheetView workbookViewId="0">
      <pane ySplit="5" topLeftCell="A6" activePane="bottomLeft" state="frozen"/>
      <selection sqref="A1:L1"/>
      <selection pane="bottomLeft" activeCell="A6" sqref="A6"/>
    </sheetView>
  </sheetViews>
  <sheetFormatPr defaultRowHeight="14.5" x14ac:dyDescent="0.35"/>
  <cols>
    <col min="1" max="1" width="18.36328125" style="2" bestFit="1" customWidth="1"/>
    <col min="2" max="2" width="33" style="16" bestFit="1" customWidth="1"/>
    <col min="3" max="3" width="18.453125" style="16" bestFit="1" customWidth="1"/>
    <col min="4" max="4" width="5.54296875" style="30" bestFit="1" customWidth="1"/>
    <col min="5" max="5" width="9" style="2" bestFit="1" customWidth="1"/>
    <col min="6" max="6" width="16.08984375" style="2" bestFit="1" customWidth="1"/>
    <col min="7" max="7" width="10.08984375" style="2" bestFit="1" customWidth="1"/>
    <col min="8" max="8" width="16.90625" style="2" bestFit="1" customWidth="1"/>
    <col min="9" max="9" width="27" style="2" bestFit="1" customWidth="1"/>
    <col min="10" max="10" width="29.453125" style="2" bestFit="1" customWidth="1"/>
    <col min="11" max="11" width="58.453125" style="30" bestFit="1" customWidth="1"/>
    <col min="12" max="12" width="12.6328125" style="2" bestFit="1" customWidth="1"/>
    <col min="13" max="13" width="19.90625" style="17" bestFit="1" customWidth="1"/>
    <col min="14" max="14" width="13" customWidth="1"/>
  </cols>
  <sheetData>
    <row r="1" spans="1:13" ht="26" x14ac:dyDescent="0.6">
      <c r="A1" s="88" t="s">
        <v>580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</row>
    <row r="2" spans="1:13" ht="21" x14ac:dyDescent="0.5">
      <c r="A2" s="89">
        <v>41639</v>
      </c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</row>
    <row r="3" spans="1:13" x14ac:dyDescent="0.35">
      <c r="B3"/>
      <c r="C3"/>
      <c r="D3"/>
    </row>
    <row r="4" spans="1:13" x14ac:dyDescent="0.35">
      <c r="B4"/>
      <c r="C4"/>
      <c r="D4"/>
    </row>
    <row r="5" spans="1:13" x14ac:dyDescent="0.35">
      <c r="A5" s="5" t="s">
        <v>561</v>
      </c>
      <c r="B5" s="38" t="s">
        <v>562</v>
      </c>
      <c r="C5" s="38" t="s">
        <v>563</v>
      </c>
      <c r="D5" s="38" t="s">
        <v>564</v>
      </c>
      <c r="E5" s="5" t="s">
        <v>565</v>
      </c>
      <c r="F5" s="5" t="s">
        <v>566</v>
      </c>
      <c r="G5" s="5" t="s">
        <v>567</v>
      </c>
      <c r="H5" s="5" t="s">
        <v>568</v>
      </c>
      <c r="I5" s="5" t="s">
        <v>631</v>
      </c>
      <c r="J5" s="5" t="s">
        <v>632</v>
      </c>
      <c r="K5" s="29" t="s">
        <v>569</v>
      </c>
      <c r="L5" s="5" t="s">
        <v>570</v>
      </c>
      <c r="M5" s="18" t="s">
        <v>571</v>
      </c>
    </row>
    <row r="6" spans="1:13" x14ac:dyDescent="0.35">
      <c r="A6" s="2">
        <v>252</v>
      </c>
      <c r="B6" s="16" t="s">
        <v>538</v>
      </c>
      <c r="C6" s="16" t="s">
        <v>539</v>
      </c>
      <c r="D6" s="16" t="s">
        <v>540</v>
      </c>
      <c r="E6" s="2">
        <v>19270505</v>
      </c>
      <c r="F6" s="2" t="s">
        <v>3</v>
      </c>
      <c r="G6" s="2" t="s">
        <v>25</v>
      </c>
      <c r="H6" s="2" t="s">
        <v>26</v>
      </c>
      <c r="I6" s="2" t="s">
        <v>11</v>
      </c>
      <c r="J6" s="2">
        <v>4</v>
      </c>
      <c r="K6" s="30" t="s">
        <v>58</v>
      </c>
      <c r="L6" s="2" t="s">
        <v>164</v>
      </c>
      <c r="M6" s="19">
        <v>168302</v>
      </c>
    </row>
    <row r="7" spans="1:13" x14ac:dyDescent="0.35">
      <c r="A7" s="2">
        <v>422</v>
      </c>
      <c r="B7" s="16" t="s">
        <v>311</v>
      </c>
      <c r="C7" s="16" t="s">
        <v>312</v>
      </c>
      <c r="D7" s="16" t="s">
        <v>119</v>
      </c>
      <c r="E7" s="2">
        <v>19310101</v>
      </c>
      <c r="F7" s="2" t="s">
        <v>3</v>
      </c>
      <c r="G7" s="2" t="s">
        <v>17</v>
      </c>
      <c r="H7" s="2" t="s">
        <v>18</v>
      </c>
      <c r="I7" s="2" t="s">
        <v>11</v>
      </c>
      <c r="J7" s="2">
        <v>4</v>
      </c>
      <c r="K7" s="30" t="s">
        <v>58</v>
      </c>
      <c r="L7" s="2" t="s">
        <v>104</v>
      </c>
      <c r="M7" s="19">
        <v>93945</v>
      </c>
    </row>
    <row r="8" spans="1:13" x14ac:dyDescent="0.35">
      <c r="A8" s="2">
        <v>916</v>
      </c>
      <c r="B8" s="16" t="s">
        <v>73</v>
      </c>
      <c r="C8" s="16" t="s">
        <v>74</v>
      </c>
      <c r="D8" s="16" t="s">
        <v>71</v>
      </c>
      <c r="E8" s="2">
        <v>18970201</v>
      </c>
      <c r="F8" s="2" t="s">
        <v>3</v>
      </c>
      <c r="G8" s="2" t="s">
        <v>11</v>
      </c>
      <c r="H8" s="2" t="s">
        <v>12</v>
      </c>
      <c r="I8" s="2" t="s">
        <v>29</v>
      </c>
      <c r="J8" s="2">
        <v>3</v>
      </c>
      <c r="K8" s="30" t="s">
        <v>30</v>
      </c>
      <c r="L8" s="2" t="s">
        <v>72</v>
      </c>
      <c r="M8" s="19">
        <v>1035257</v>
      </c>
    </row>
    <row r="9" spans="1:13" x14ac:dyDescent="0.35">
      <c r="A9" s="2">
        <v>1417</v>
      </c>
      <c r="B9" s="16" t="s">
        <v>165</v>
      </c>
      <c r="C9" s="16" t="s">
        <v>166</v>
      </c>
      <c r="D9" s="16" t="s">
        <v>167</v>
      </c>
      <c r="E9" s="2">
        <v>19081001</v>
      </c>
      <c r="F9" s="2" t="s">
        <v>3</v>
      </c>
      <c r="G9" s="2" t="s">
        <v>11</v>
      </c>
      <c r="H9" s="2" t="s">
        <v>12</v>
      </c>
      <c r="I9" s="2" t="s">
        <v>11</v>
      </c>
      <c r="J9" s="2">
        <v>4</v>
      </c>
      <c r="K9" s="30" t="s">
        <v>58</v>
      </c>
      <c r="L9" s="2" t="s">
        <v>164</v>
      </c>
      <c r="M9" s="19">
        <v>137502</v>
      </c>
    </row>
    <row r="10" spans="1:13" x14ac:dyDescent="0.35">
      <c r="A10" s="2">
        <v>2320</v>
      </c>
      <c r="B10" s="16" t="s">
        <v>313</v>
      </c>
      <c r="C10" s="16" t="s">
        <v>314</v>
      </c>
      <c r="D10" s="16" t="s">
        <v>119</v>
      </c>
      <c r="E10" s="2">
        <v>19030203</v>
      </c>
      <c r="F10" s="2" t="s">
        <v>3</v>
      </c>
      <c r="G10" s="2" t="s">
        <v>17</v>
      </c>
      <c r="H10" s="2" t="s">
        <v>18</v>
      </c>
      <c r="I10" s="2" t="s">
        <v>11</v>
      </c>
      <c r="J10" s="2">
        <v>4</v>
      </c>
      <c r="K10" s="30" t="s">
        <v>58</v>
      </c>
      <c r="L10" s="2" t="s">
        <v>104</v>
      </c>
      <c r="M10" s="19">
        <v>49765</v>
      </c>
    </row>
    <row r="11" spans="1:13" x14ac:dyDescent="0.35">
      <c r="A11" s="2">
        <v>2327</v>
      </c>
      <c r="B11" s="16" t="s">
        <v>122</v>
      </c>
      <c r="C11" s="16" t="s">
        <v>123</v>
      </c>
      <c r="D11" s="16" t="s">
        <v>119</v>
      </c>
      <c r="E11" s="2">
        <v>19081201</v>
      </c>
      <c r="F11" s="2" t="s">
        <v>3</v>
      </c>
      <c r="G11" s="2" t="s">
        <v>25</v>
      </c>
      <c r="H11" s="2" t="s">
        <v>26</v>
      </c>
      <c r="I11" s="2" t="s">
        <v>11</v>
      </c>
      <c r="J11" s="2">
        <v>4</v>
      </c>
      <c r="K11" s="30" t="s">
        <v>58</v>
      </c>
      <c r="L11" s="2" t="s">
        <v>104</v>
      </c>
      <c r="M11" s="19">
        <v>103101</v>
      </c>
    </row>
    <row r="12" spans="1:13" x14ac:dyDescent="0.35">
      <c r="A12" s="2">
        <v>3337</v>
      </c>
      <c r="B12" s="16" t="s">
        <v>478</v>
      </c>
      <c r="C12" s="16" t="s">
        <v>479</v>
      </c>
      <c r="D12" s="16" t="s">
        <v>140</v>
      </c>
      <c r="E12" s="2">
        <v>19201126</v>
      </c>
      <c r="F12" s="2" t="s">
        <v>3</v>
      </c>
      <c r="G12" s="2" t="s">
        <v>11</v>
      </c>
      <c r="H12" s="2" t="s">
        <v>12</v>
      </c>
      <c r="I12" s="2" t="s">
        <v>22</v>
      </c>
      <c r="J12" s="2">
        <v>2</v>
      </c>
      <c r="K12" s="30" t="s">
        <v>23</v>
      </c>
      <c r="L12" s="2" t="s">
        <v>104</v>
      </c>
      <c r="M12" s="19">
        <v>115836</v>
      </c>
    </row>
    <row r="13" spans="1:13" x14ac:dyDescent="0.35">
      <c r="A13" s="2">
        <v>4051</v>
      </c>
      <c r="B13" s="16" t="s">
        <v>346</v>
      </c>
      <c r="C13" s="16" t="s">
        <v>347</v>
      </c>
      <c r="D13" s="16" t="s">
        <v>119</v>
      </c>
      <c r="E13" s="2">
        <v>19010101</v>
      </c>
      <c r="F13" s="2" t="s">
        <v>3</v>
      </c>
      <c r="G13" s="2" t="s">
        <v>25</v>
      </c>
      <c r="H13" s="2" t="s">
        <v>26</v>
      </c>
      <c r="I13" s="2" t="s">
        <v>11</v>
      </c>
      <c r="J13" s="2">
        <v>4</v>
      </c>
      <c r="K13" s="30" t="s">
        <v>58</v>
      </c>
      <c r="L13" s="2" t="s">
        <v>104</v>
      </c>
      <c r="M13" s="19">
        <v>44612</v>
      </c>
    </row>
    <row r="14" spans="1:13" x14ac:dyDescent="0.35">
      <c r="A14" s="2">
        <v>4180</v>
      </c>
      <c r="B14" s="16" t="s">
        <v>126</v>
      </c>
      <c r="C14" s="16" t="s">
        <v>127</v>
      </c>
      <c r="D14" s="16" t="s">
        <v>119</v>
      </c>
      <c r="E14" s="2">
        <v>19050101</v>
      </c>
      <c r="F14" s="2" t="s">
        <v>3</v>
      </c>
      <c r="G14" s="2" t="s">
        <v>17</v>
      </c>
      <c r="H14" s="2" t="s">
        <v>18</v>
      </c>
      <c r="I14" s="2" t="s">
        <v>11</v>
      </c>
      <c r="J14" s="2">
        <v>4</v>
      </c>
      <c r="K14" s="30" t="s">
        <v>58</v>
      </c>
      <c r="L14" s="2" t="s">
        <v>104</v>
      </c>
      <c r="M14" s="19">
        <v>34139</v>
      </c>
    </row>
    <row r="15" spans="1:13" x14ac:dyDescent="0.35">
      <c r="A15" s="2">
        <v>8033</v>
      </c>
      <c r="B15" s="16" t="s">
        <v>37</v>
      </c>
      <c r="C15" s="16" t="s">
        <v>38</v>
      </c>
      <c r="D15" s="16" t="s">
        <v>39</v>
      </c>
      <c r="E15" s="2">
        <v>19210618</v>
      </c>
      <c r="F15" s="2" t="s">
        <v>3</v>
      </c>
      <c r="G15" s="2" t="s">
        <v>25</v>
      </c>
      <c r="H15" s="2" t="s">
        <v>26</v>
      </c>
      <c r="I15" s="2" t="s">
        <v>6</v>
      </c>
      <c r="J15" s="2">
        <v>1</v>
      </c>
      <c r="K15" s="30" t="s">
        <v>7</v>
      </c>
      <c r="L15" s="2" t="s">
        <v>8</v>
      </c>
      <c r="M15" s="19">
        <v>387410</v>
      </c>
    </row>
    <row r="16" spans="1:13" x14ac:dyDescent="0.35">
      <c r="A16" s="2">
        <v>9502</v>
      </c>
      <c r="B16" s="16" t="s">
        <v>62</v>
      </c>
      <c r="C16" s="16" t="s">
        <v>63</v>
      </c>
      <c r="D16" s="16" t="s">
        <v>64</v>
      </c>
      <c r="E16" s="2">
        <v>19190908</v>
      </c>
      <c r="F16" s="2" t="s">
        <v>3</v>
      </c>
      <c r="G16" s="2" t="s">
        <v>17</v>
      </c>
      <c r="H16" s="2" t="s">
        <v>18</v>
      </c>
      <c r="I16" s="2" t="s">
        <v>6</v>
      </c>
      <c r="J16" s="2">
        <v>1</v>
      </c>
      <c r="K16" s="30" t="s">
        <v>7</v>
      </c>
      <c r="L16" s="2" t="s">
        <v>8</v>
      </c>
      <c r="M16" s="19">
        <v>39274</v>
      </c>
    </row>
    <row r="17" spans="1:13" x14ac:dyDescent="0.35">
      <c r="A17" s="2">
        <v>10319</v>
      </c>
      <c r="B17" s="16" t="s">
        <v>136</v>
      </c>
      <c r="C17" s="16" t="s">
        <v>137</v>
      </c>
      <c r="D17" s="16" t="s">
        <v>134</v>
      </c>
      <c r="E17" s="2">
        <v>19040104</v>
      </c>
      <c r="F17" s="2" t="s">
        <v>3</v>
      </c>
      <c r="G17" s="2" t="s">
        <v>17</v>
      </c>
      <c r="H17" s="2" t="s">
        <v>18</v>
      </c>
      <c r="I17" s="2" t="s">
        <v>6</v>
      </c>
      <c r="J17" s="2">
        <v>1</v>
      </c>
      <c r="K17" s="30" t="s">
        <v>7</v>
      </c>
      <c r="L17" s="2" t="s">
        <v>104</v>
      </c>
      <c r="M17" s="19">
        <v>97215</v>
      </c>
    </row>
    <row r="18" spans="1:13" x14ac:dyDescent="0.35">
      <c r="A18" s="2">
        <v>11521</v>
      </c>
      <c r="B18" s="16" t="s">
        <v>310</v>
      </c>
      <c r="C18" s="16" t="s">
        <v>125</v>
      </c>
      <c r="D18" s="16" t="s">
        <v>119</v>
      </c>
      <c r="E18" s="2">
        <v>19030101</v>
      </c>
      <c r="F18" s="2" t="s">
        <v>3</v>
      </c>
      <c r="G18" s="2" t="s">
        <v>25</v>
      </c>
      <c r="H18" s="2" t="s">
        <v>26</v>
      </c>
      <c r="I18" s="2" t="s">
        <v>11</v>
      </c>
      <c r="J18" s="2">
        <v>4</v>
      </c>
      <c r="K18" s="30" t="s">
        <v>58</v>
      </c>
      <c r="L18" s="2" t="s">
        <v>104</v>
      </c>
      <c r="M18" s="19">
        <v>106835</v>
      </c>
    </row>
    <row r="19" spans="1:13" x14ac:dyDescent="0.35">
      <c r="A19" s="2">
        <v>12266</v>
      </c>
      <c r="B19" s="16" t="s">
        <v>49</v>
      </c>
      <c r="C19" s="16" t="s">
        <v>50</v>
      </c>
      <c r="D19" s="16" t="s">
        <v>51</v>
      </c>
      <c r="E19" s="2">
        <v>19080301</v>
      </c>
      <c r="F19" s="2" t="s">
        <v>3</v>
      </c>
      <c r="G19" s="2" t="s">
        <v>17</v>
      </c>
      <c r="H19" s="2" t="s">
        <v>18</v>
      </c>
      <c r="I19" s="2" t="s">
        <v>6</v>
      </c>
      <c r="J19" s="2">
        <v>1</v>
      </c>
      <c r="K19" s="30" t="s">
        <v>7</v>
      </c>
      <c r="L19" s="2" t="s">
        <v>8</v>
      </c>
      <c r="M19" s="19">
        <v>301300</v>
      </c>
    </row>
    <row r="20" spans="1:13" x14ac:dyDescent="0.35">
      <c r="A20" s="2">
        <v>12761</v>
      </c>
      <c r="B20" s="16" t="s">
        <v>520</v>
      </c>
      <c r="C20" s="16" t="s">
        <v>521</v>
      </c>
      <c r="D20" s="16" t="s">
        <v>119</v>
      </c>
      <c r="E20" s="2">
        <v>19020101</v>
      </c>
      <c r="F20" s="2" t="s">
        <v>3</v>
      </c>
      <c r="G20" s="2" t="s">
        <v>17</v>
      </c>
      <c r="H20" s="2" t="s">
        <v>18</v>
      </c>
      <c r="I20" s="2" t="s">
        <v>11</v>
      </c>
      <c r="J20" s="2">
        <v>4</v>
      </c>
      <c r="K20" s="30" t="s">
        <v>58</v>
      </c>
      <c r="L20" s="2" t="s">
        <v>104</v>
      </c>
      <c r="M20" s="19">
        <v>309135</v>
      </c>
    </row>
    <row r="21" spans="1:13" x14ac:dyDescent="0.35">
      <c r="A21" s="2">
        <v>13959</v>
      </c>
      <c r="B21" s="16" t="s">
        <v>503</v>
      </c>
      <c r="C21" s="16" t="s">
        <v>504</v>
      </c>
      <c r="D21" s="16" t="s">
        <v>163</v>
      </c>
      <c r="E21" s="2">
        <v>18920101</v>
      </c>
      <c r="F21" s="2" t="s">
        <v>3</v>
      </c>
      <c r="G21" s="2" t="s">
        <v>17</v>
      </c>
      <c r="H21" s="2" t="s">
        <v>18</v>
      </c>
      <c r="I21" s="2" t="s">
        <v>29</v>
      </c>
      <c r="J21" s="2">
        <v>3</v>
      </c>
      <c r="K21" s="30" t="s">
        <v>30</v>
      </c>
      <c r="L21" s="2" t="s">
        <v>164</v>
      </c>
      <c r="M21" s="19">
        <v>12322</v>
      </c>
    </row>
    <row r="22" spans="1:13" x14ac:dyDescent="0.35">
      <c r="A22" s="2">
        <v>14679</v>
      </c>
      <c r="B22" s="16" t="s">
        <v>459</v>
      </c>
      <c r="C22" s="16" t="s">
        <v>182</v>
      </c>
      <c r="D22" s="16" t="s">
        <v>183</v>
      </c>
      <c r="E22" s="2">
        <v>19340818</v>
      </c>
      <c r="F22" s="2" t="s">
        <v>3</v>
      </c>
      <c r="G22" s="2" t="s">
        <v>17</v>
      </c>
      <c r="H22" s="2" t="s">
        <v>18</v>
      </c>
      <c r="I22" s="2" t="s">
        <v>6</v>
      </c>
      <c r="J22" s="2">
        <v>1</v>
      </c>
      <c r="K22" s="30" t="s">
        <v>7</v>
      </c>
      <c r="L22" s="2" t="s">
        <v>180</v>
      </c>
      <c r="M22" s="19">
        <v>363288</v>
      </c>
    </row>
    <row r="23" spans="1:13" x14ac:dyDescent="0.35">
      <c r="A23" s="2">
        <v>15611</v>
      </c>
      <c r="B23" s="16" t="s">
        <v>330</v>
      </c>
      <c r="C23" s="16" t="s">
        <v>331</v>
      </c>
      <c r="D23" s="16" t="s">
        <v>119</v>
      </c>
      <c r="E23" s="2">
        <v>19380713</v>
      </c>
      <c r="F23" s="2" t="s">
        <v>3</v>
      </c>
      <c r="G23" s="2" t="s">
        <v>17</v>
      </c>
      <c r="H23" s="2" t="s">
        <v>18</v>
      </c>
      <c r="I23" s="2" t="s">
        <v>11</v>
      </c>
      <c r="J23" s="2">
        <v>4</v>
      </c>
      <c r="K23" s="30" t="s">
        <v>58</v>
      </c>
      <c r="L23" s="2" t="s">
        <v>104</v>
      </c>
      <c r="M23" s="19">
        <v>119010</v>
      </c>
    </row>
    <row r="24" spans="1:13" x14ac:dyDescent="0.35">
      <c r="A24" s="2">
        <v>16511</v>
      </c>
      <c r="B24" s="16" t="s">
        <v>132</v>
      </c>
      <c r="C24" s="16" t="s">
        <v>133</v>
      </c>
      <c r="D24" s="16" t="s">
        <v>134</v>
      </c>
      <c r="E24" s="2">
        <v>19461216</v>
      </c>
      <c r="F24" s="2" t="s">
        <v>3</v>
      </c>
      <c r="G24" s="2" t="s">
        <v>17</v>
      </c>
      <c r="H24" s="2" t="s">
        <v>18</v>
      </c>
      <c r="I24" s="2" t="s">
        <v>6</v>
      </c>
      <c r="J24" s="2">
        <v>1</v>
      </c>
      <c r="K24" s="30" t="s">
        <v>7</v>
      </c>
      <c r="L24" s="2" t="s">
        <v>104</v>
      </c>
      <c r="M24" s="19">
        <v>137561</v>
      </c>
    </row>
    <row r="25" spans="1:13" x14ac:dyDescent="0.35">
      <c r="A25" s="2">
        <v>16584</v>
      </c>
      <c r="B25" s="16" t="s">
        <v>47</v>
      </c>
      <c r="C25" s="16" t="s">
        <v>48</v>
      </c>
      <c r="D25" s="16" t="s">
        <v>39</v>
      </c>
      <c r="E25" s="2">
        <v>19270101</v>
      </c>
      <c r="F25" s="2" t="s">
        <v>3</v>
      </c>
      <c r="G25" s="2" t="s">
        <v>17</v>
      </c>
      <c r="H25" s="2" t="s">
        <v>18</v>
      </c>
      <c r="I25" s="2" t="s">
        <v>6</v>
      </c>
      <c r="J25" s="2">
        <v>1</v>
      </c>
      <c r="K25" s="30" t="s">
        <v>7</v>
      </c>
      <c r="L25" s="2" t="s">
        <v>8</v>
      </c>
      <c r="M25" s="19">
        <v>40298</v>
      </c>
    </row>
    <row r="26" spans="1:13" x14ac:dyDescent="0.35">
      <c r="A26" s="2">
        <v>18296</v>
      </c>
      <c r="B26" s="16" t="s">
        <v>298</v>
      </c>
      <c r="C26" s="16" t="s">
        <v>296</v>
      </c>
      <c r="D26" s="16" t="s">
        <v>297</v>
      </c>
      <c r="E26" s="2">
        <v>19600916</v>
      </c>
      <c r="F26" s="2" t="s">
        <v>3</v>
      </c>
      <c r="G26" s="2" t="s">
        <v>11</v>
      </c>
      <c r="H26" s="2" t="s">
        <v>12</v>
      </c>
      <c r="I26" s="2" t="s">
        <v>29</v>
      </c>
      <c r="J26" s="2">
        <v>3</v>
      </c>
      <c r="K26" s="30" t="s">
        <v>30</v>
      </c>
      <c r="L26" s="2" t="s">
        <v>246</v>
      </c>
      <c r="M26" s="19">
        <v>616864</v>
      </c>
    </row>
    <row r="27" spans="1:13" x14ac:dyDescent="0.35">
      <c r="A27" s="2">
        <v>18301</v>
      </c>
      <c r="B27" s="16" t="s">
        <v>62</v>
      </c>
      <c r="C27" s="16" t="s">
        <v>383</v>
      </c>
      <c r="D27" s="16" t="s">
        <v>140</v>
      </c>
      <c r="E27" s="2">
        <v>19601008</v>
      </c>
      <c r="F27" s="2" t="s">
        <v>3</v>
      </c>
      <c r="G27" s="2" t="s">
        <v>17</v>
      </c>
      <c r="H27" s="2" t="s">
        <v>18</v>
      </c>
      <c r="I27" s="2" t="s">
        <v>29</v>
      </c>
      <c r="J27" s="2">
        <v>3</v>
      </c>
      <c r="K27" s="30" t="s">
        <v>30</v>
      </c>
      <c r="L27" s="2" t="s">
        <v>104</v>
      </c>
      <c r="M27" s="19">
        <v>59207</v>
      </c>
    </row>
    <row r="28" spans="1:13" x14ac:dyDescent="0.35">
      <c r="A28" s="2">
        <v>18454</v>
      </c>
      <c r="B28" s="16" t="s">
        <v>502</v>
      </c>
      <c r="C28" s="16" t="s">
        <v>160</v>
      </c>
      <c r="D28" s="16" t="s">
        <v>140</v>
      </c>
      <c r="E28" s="2">
        <v>19611116</v>
      </c>
      <c r="F28" s="2" t="s">
        <v>3</v>
      </c>
      <c r="G28" s="2" t="s">
        <v>11</v>
      </c>
      <c r="H28" s="2" t="s">
        <v>12</v>
      </c>
      <c r="I28" s="2" t="s">
        <v>22</v>
      </c>
      <c r="J28" s="2">
        <v>2</v>
      </c>
      <c r="K28" s="30" t="s">
        <v>23</v>
      </c>
      <c r="L28" s="2" t="s">
        <v>104</v>
      </c>
      <c r="M28" s="19">
        <v>97943</v>
      </c>
    </row>
    <row r="29" spans="1:13" x14ac:dyDescent="0.35">
      <c r="A29" s="2">
        <v>18503</v>
      </c>
      <c r="B29" s="16" t="s">
        <v>256</v>
      </c>
      <c r="C29" s="16" t="s">
        <v>257</v>
      </c>
      <c r="D29" s="16" t="s">
        <v>245</v>
      </c>
      <c r="E29" s="2">
        <v>19620419</v>
      </c>
      <c r="F29" s="2" t="s">
        <v>34</v>
      </c>
      <c r="G29" s="2" t="s">
        <v>17</v>
      </c>
      <c r="H29" s="2" t="s">
        <v>18</v>
      </c>
      <c r="I29" s="2" t="s">
        <v>29</v>
      </c>
      <c r="J29" s="2">
        <v>3</v>
      </c>
      <c r="K29" s="30" t="s">
        <v>30</v>
      </c>
      <c r="L29" s="2" t="s">
        <v>246</v>
      </c>
      <c r="M29" s="19">
        <v>10974289</v>
      </c>
    </row>
    <row r="30" spans="1:13" x14ac:dyDescent="0.35">
      <c r="A30" s="2">
        <v>19328</v>
      </c>
      <c r="B30" s="16" t="s">
        <v>447</v>
      </c>
      <c r="C30" s="16" t="s">
        <v>74</v>
      </c>
      <c r="D30" s="16" t="s">
        <v>71</v>
      </c>
      <c r="E30" s="2">
        <v>19650102</v>
      </c>
      <c r="F30" s="2" t="s">
        <v>3</v>
      </c>
      <c r="G30" s="2" t="s">
        <v>17</v>
      </c>
      <c r="H30" s="2" t="s">
        <v>18</v>
      </c>
      <c r="I30" s="2" t="s">
        <v>6</v>
      </c>
      <c r="J30" s="2">
        <v>1</v>
      </c>
      <c r="K30" s="30" t="s">
        <v>7</v>
      </c>
      <c r="L30" s="2" t="s">
        <v>72</v>
      </c>
      <c r="M30" s="19">
        <v>556539</v>
      </c>
    </row>
    <row r="31" spans="1:13" x14ac:dyDescent="0.35">
      <c r="A31" s="2">
        <v>19416</v>
      </c>
      <c r="B31" s="16" t="s">
        <v>543</v>
      </c>
      <c r="C31" s="16" t="s">
        <v>257</v>
      </c>
      <c r="D31" s="16" t="s">
        <v>245</v>
      </c>
      <c r="E31" s="2">
        <v>19650427</v>
      </c>
      <c r="F31" s="2" t="s">
        <v>34</v>
      </c>
      <c r="G31" s="2" t="s">
        <v>17</v>
      </c>
      <c r="H31" s="2" t="s">
        <v>18</v>
      </c>
      <c r="I31" s="2" t="s">
        <v>29</v>
      </c>
      <c r="J31" s="2">
        <v>8</v>
      </c>
      <c r="K31" s="30" t="s">
        <v>629</v>
      </c>
      <c r="L31" s="2" t="s">
        <v>246</v>
      </c>
      <c r="M31" s="19">
        <v>1901772</v>
      </c>
    </row>
    <row r="32" spans="1:13" x14ac:dyDescent="0.35">
      <c r="A32" s="2">
        <v>19629</v>
      </c>
      <c r="B32" s="16" t="s">
        <v>138</v>
      </c>
      <c r="C32" s="16" t="s">
        <v>151</v>
      </c>
      <c r="D32" s="16" t="s">
        <v>140</v>
      </c>
      <c r="E32" s="2">
        <v>19660902</v>
      </c>
      <c r="F32" s="2" t="s">
        <v>34</v>
      </c>
      <c r="G32" s="2" t="s">
        <v>17</v>
      </c>
      <c r="H32" s="2" t="s">
        <v>18</v>
      </c>
      <c r="I32" s="2" t="s">
        <v>22</v>
      </c>
      <c r="J32" s="2">
        <v>2</v>
      </c>
      <c r="K32" s="30" t="s">
        <v>23</v>
      </c>
      <c r="L32" s="2" t="s">
        <v>104</v>
      </c>
      <c r="M32" s="19">
        <v>9829860</v>
      </c>
    </row>
    <row r="33" spans="1:13" x14ac:dyDescent="0.35">
      <c r="A33" s="2">
        <v>19904</v>
      </c>
      <c r="B33" s="16" t="s">
        <v>115</v>
      </c>
      <c r="C33" s="16" t="s">
        <v>116</v>
      </c>
      <c r="D33" s="16" t="s">
        <v>17</v>
      </c>
      <c r="E33" s="2">
        <v>19690301</v>
      </c>
      <c r="F33" s="2" t="s">
        <v>3</v>
      </c>
      <c r="G33" s="2" t="s">
        <v>17</v>
      </c>
      <c r="H33" s="2" t="s">
        <v>18</v>
      </c>
      <c r="I33" s="2" t="s">
        <v>22</v>
      </c>
      <c r="J33" s="2">
        <v>2</v>
      </c>
      <c r="K33" s="30" t="s">
        <v>23</v>
      </c>
      <c r="L33" s="2" t="s">
        <v>104</v>
      </c>
      <c r="M33" s="19">
        <v>187443</v>
      </c>
    </row>
    <row r="34" spans="1:13" x14ac:dyDescent="0.35">
      <c r="A34" s="2">
        <v>20179</v>
      </c>
      <c r="B34" s="16" t="s">
        <v>382</v>
      </c>
      <c r="C34" s="16" t="s">
        <v>92</v>
      </c>
      <c r="D34" s="16" t="s">
        <v>93</v>
      </c>
      <c r="E34" s="2">
        <v>19700514</v>
      </c>
      <c r="F34" s="2" t="s">
        <v>3</v>
      </c>
      <c r="G34" s="2" t="s">
        <v>17</v>
      </c>
      <c r="H34" s="2" t="s">
        <v>18</v>
      </c>
      <c r="I34" s="2" t="s">
        <v>6</v>
      </c>
      <c r="J34" s="2">
        <v>1</v>
      </c>
      <c r="K34" s="30" t="s">
        <v>7</v>
      </c>
      <c r="L34" s="2" t="s">
        <v>72</v>
      </c>
      <c r="M34" s="19">
        <v>202781</v>
      </c>
    </row>
    <row r="35" spans="1:13" x14ac:dyDescent="0.35">
      <c r="A35" s="2">
        <v>20290</v>
      </c>
      <c r="B35" s="16" t="s">
        <v>76</v>
      </c>
      <c r="C35" s="16" t="s">
        <v>74</v>
      </c>
      <c r="D35" s="16" t="s">
        <v>71</v>
      </c>
      <c r="E35" s="2">
        <v>19701109</v>
      </c>
      <c r="F35" s="2" t="s">
        <v>3</v>
      </c>
      <c r="G35" s="2" t="s">
        <v>17</v>
      </c>
      <c r="H35" s="2" t="s">
        <v>18</v>
      </c>
      <c r="I35" s="2" t="s">
        <v>6</v>
      </c>
      <c r="J35" s="2">
        <v>1</v>
      </c>
      <c r="K35" s="30" t="s">
        <v>7</v>
      </c>
      <c r="L35" s="2" t="s">
        <v>72</v>
      </c>
      <c r="M35" s="19">
        <v>67255</v>
      </c>
    </row>
    <row r="36" spans="1:13" x14ac:dyDescent="0.35">
      <c r="A36" s="2">
        <v>20364</v>
      </c>
      <c r="B36" s="16" t="s">
        <v>98</v>
      </c>
      <c r="C36" s="16" t="s">
        <v>99</v>
      </c>
      <c r="D36" s="16" t="s">
        <v>97</v>
      </c>
      <c r="E36" s="2">
        <v>19710212</v>
      </c>
      <c r="F36" s="2" t="s">
        <v>3</v>
      </c>
      <c r="G36" s="2" t="s">
        <v>17</v>
      </c>
      <c r="H36" s="2" t="s">
        <v>18</v>
      </c>
      <c r="I36" s="2" t="s">
        <v>6</v>
      </c>
      <c r="J36" s="2">
        <v>1</v>
      </c>
      <c r="K36" s="30" t="s">
        <v>7</v>
      </c>
      <c r="L36" s="2" t="s">
        <v>72</v>
      </c>
      <c r="M36" s="19">
        <v>79988</v>
      </c>
    </row>
    <row r="37" spans="1:13" x14ac:dyDescent="0.35">
      <c r="A37" s="2">
        <v>20387</v>
      </c>
      <c r="B37" s="16" t="s">
        <v>280</v>
      </c>
      <c r="C37" s="16" t="s">
        <v>281</v>
      </c>
      <c r="D37" s="16" t="s">
        <v>245</v>
      </c>
      <c r="E37" s="2">
        <v>19710317</v>
      </c>
      <c r="F37" s="2" t="s">
        <v>3</v>
      </c>
      <c r="G37" s="2" t="s">
        <v>25</v>
      </c>
      <c r="H37" s="2" t="s">
        <v>26</v>
      </c>
      <c r="I37" s="2" t="s">
        <v>29</v>
      </c>
      <c r="J37" s="2">
        <v>3</v>
      </c>
      <c r="K37" s="30" t="s">
        <v>30</v>
      </c>
      <c r="L37" s="2" t="s">
        <v>246</v>
      </c>
      <c r="M37" s="19">
        <v>467936</v>
      </c>
    </row>
    <row r="38" spans="1:13" x14ac:dyDescent="0.35">
      <c r="A38" s="2">
        <v>20448</v>
      </c>
      <c r="B38" s="16" t="s">
        <v>258</v>
      </c>
      <c r="C38" s="16" t="s">
        <v>257</v>
      </c>
      <c r="D38" s="16" t="s">
        <v>245</v>
      </c>
      <c r="E38" s="2">
        <v>19710701</v>
      </c>
      <c r="F38" s="2" t="s">
        <v>3</v>
      </c>
      <c r="G38" s="2" t="s">
        <v>17</v>
      </c>
      <c r="H38" s="2" t="s">
        <v>18</v>
      </c>
      <c r="I38" s="2" t="s">
        <v>22</v>
      </c>
      <c r="J38" s="2">
        <v>2</v>
      </c>
      <c r="K38" s="30" t="s">
        <v>23</v>
      </c>
      <c r="L38" s="2" t="s">
        <v>246</v>
      </c>
      <c r="M38" s="19">
        <v>40468</v>
      </c>
    </row>
    <row r="39" spans="1:13" x14ac:dyDescent="0.35">
      <c r="A39" s="2">
        <v>20568</v>
      </c>
      <c r="B39" s="16" t="s">
        <v>56</v>
      </c>
      <c r="C39" s="16" t="s">
        <v>57</v>
      </c>
      <c r="D39" s="16" t="s">
        <v>51</v>
      </c>
      <c r="E39" s="2">
        <v>19711222</v>
      </c>
      <c r="F39" s="2" t="s">
        <v>3</v>
      </c>
      <c r="G39" s="2" t="s">
        <v>17</v>
      </c>
      <c r="H39" s="2" t="s">
        <v>18</v>
      </c>
      <c r="I39" s="2" t="s">
        <v>11</v>
      </c>
      <c r="J39" s="2">
        <v>4</v>
      </c>
      <c r="K39" s="30" t="s">
        <v>58</v>
      </c>
      <c r="L39" s="2" t="s">
        <v>8</v>
      </c>
      <c r="M39" s="19">
        <v>316630</v>
      </c>
    </row>
    <row r="40" spans="1:13" x14ac:dyDescent="0.35">
      <c r="A40" s="2">
        <v>20711</v>
      </c>
      <c r="B40" s="16" t="s">
        <v>362</v>
      </c>
      <c r="C40" s="16" t="s">
        <v>20</v>
      </c>
      <c r="D40" s="16" t="s">
        <v>21</v>
      </c>
      <c r="E40" s="2">
        <v>19720607</v>
      </c>
      <c r="F40" s="2" t="s">
        <v>3</v>
      </c>
      <c r="G40" s="2" t="s">
        <v>11</v>
      </c>
      <c r="H40" s="2" t="s">
        <v>12</v>
      </c>
      <c r="I40" s="2" t="s">
        <v>22</v>
      </c>
      <c r="J40" s="2">
        <v>2</v>
      </c>
      <c r="K40" s="30" t="s">
        <v>23</v>
      </c>
      <c r="L40" s="2" t="s">
        <v>8</v>
      </c>
      <c r="M40" s="19">
        <v>296157</v>
      </c>
    </row>
    <row r="41" spans="1:13" x14ac:dyDescent="0.35">
      <c r="A41" s="2">
        <v>20828</v>
      </c>
      <c r="B41" s="16" t="s">
        <v>351</v>
      </c>
      <c r="C41" s="16" t="s">
        <v>240</v>
      </c>
      <c r="D41" s="16" t="s">
        <v>231</v>
      </c>
      <c r="E41" s="2">
        <v>19721002</v>
      </c>
      <c r="F41" s="2" t="s">
        <v>34</v>
      </c>
      <c r="G41" s="2" t="s">
        <v>17</v>
      </c>
      <c r="H41" s="2" t="s">
        <v>18</v>
      </c>
      <c r="I41" s="2" t="s">
        <v>22</v>
      </c>
      <c r="J41" s="2">
        <v>7</v>
      </c>
      <c r="K41" s="30" t="s">
        <v>628</v>
      </c>
      <c r="L41" s="2" t="s">
        <v>180</v>
      </c>
      <c r="M41" s="19">
        <v>6664323</v>
      </c>
    </row>
    <row r="42" spans="1:13" x14ac:dyDescent="0.35">
      <c r="A42" s="2">
        <v>20845</v>
      </c>
      <c r="B42" s="16" t="s">
        <v>158</v>
      </c>
      <c r="C42" s="16" t="s">
        <v>159</v>
      </c>
      <c r="D42" s="16" t="s">
        <v>140</v>
      </c>
      <c r="E42" s="2">
        <v>19721028</v>
      </c>
      <c r="F42" s="2" t="s">
        <v>3</v>
      </c>
      <c r="G42" s="2" t="s">
        <v>17</v>
      </c>
      <c r="H42" s="2" t="s">
        <v>18</v>
      </c>
      <c r="I42" s="2" t="s">
        <v>29</v>
      </c>
      <c r="J42" s="2">
        <v>3</v>
      </c>
      <c r="K42" s="30" t="s">
        <v>30</v>
      </c>
      <c r="L42" s="2" t="s">
        <v>104</v>
      </c>
      <c r="M42" s="19">
        <v>396765</v>
      </c>
    </row>
    <row r="43" spans="1:13" x14ac:dyDescent="0.35">
      <c r="A43" s="2">
        <v>20856</v>
      </c>
      <c r="B43" s="16" t="s">
        <v>105</v>
      </c>
      <c r="C43" s="16" t="s">
        <v>106</v>
      </c>
      <c r="D43" s="16" t="s">
        <v>107</v>
      </c>
      <c r="E43" s="2">
        <v>19721116</v>
      </c>
      <c r="F43" s="2" t="s">
        <v>3</v>
      </c>
      <c r="G43" s="2" t="s">
        <v>17</v>
      </c>
      <c r="H43" s="2" t="s">
        <v>18</v>
      </c>
      <c r="I43" s="2" t="s">
        <v>6</v>
      </c>
      <c r="J43" s="2">
        <v>1</v>
      </c>
      <c r="K43" s="30" t="s">
        <v>7</v>
      </c>
      <c r="L43" s="2" t="s">
        <v>104</v>
      </c>
      <c r="M43" s="19">
        <v>547984</v>
      </c>
    </row>
    <row r="44" spans="1:13" x14ac:dyDescent="0.35">
      <c r="A44" s="2">
        <v>20884</v>
      </c>
      <c r="B44" s="16" t="s">
        <v>290</v>
      </c>
      <c r="C44" s="16" t="s">
        <v>291</v>
      </c>
      <c r="D44" s="16" t="s">
        <v>292</v>
      </c>
      <c r="E44" s="2">
        <v>19721211</v>
      </c>
      <c r="F44" s="2" t="s">
        <v>34</v>
      </c>
      <c r="G44" s="2" t="s">
        <v>17</v>
      </c>
      <c r="H44" s="2" t="s">
        <v>18</v>
      </c>
      <c r="I44" s="2" t="s">
        <v>29</v>
      </c>
      <c r="J44" s="2">
        <v>3</v>
      </c>
      <c r="K44" s="30" t="s">
        <v>30</v>
      </c>
      <c r="L44" s="2" t="s">
        <v>246</v>
      </c>
      <c r="M44" s="19">
        <v>1283354</v>
      </c>
    </row>
    <row r="45" spans="1:13" x14ac:dyDescent="0.35">
      <c r="A45" s="2">
        <v>21090</v>
      </c>
      <c r="B45" s="16" t="s">
        <v>120</v>
      </c>
      <c r="C45" s="16" t="s">
        <v>121</v>
      </c>
      <c r="D45" s="16" t="s">
        <v>119</v>
      </c>
      <c r="E45" s="2">
        <v>19730521</v>
      </c>
      <c r="F45" s="2" t="s">
        <v>3</v>
      </c>
      <c r="G45" s="2" t="s">
        <v>17</v>
      </c>
      <c r="H45" s="2" t="s">
        <v>18</v>
      </c>
      <c r="I45" s="2" t="s">
        <v>11</v>
      </c>
      <c r="J45" s="2">
        <v>4</v>
      </c>
      <c r="K45" s="30" t="s">
        <v>58</v>
      </c>
      <c r="L45" s="2" t="s">
        <v>104</v>
      </c>
      <c r="M45" s="19">
        <v>58481</v>
      </c>
    </row>
    <row r="46" spans="1:13" x14ac:dyDescent="0.35">
      <c r="A46" s="2">
        <v>21111</v>
      </c>
      <c r="B46" s="16" t="s">
        <v>202</v>
      </c>
      <c r="C46" s="16" t="s">
        <v>203</v>
      </c>
      <c r="D46" s="16" t="s">
        <v>199</v>
      </c>
      <c r="E46" s="2">
        <v>19730611</v>
      </c>
      <c r="F46" s="2" t="s">
        <v>3</v>
      </c>
      <c r="G46" s="2" t="s">
        <v>11</v>
      </c>
      <c r="H46" s="2" t="s">
        <v>12</v>
      </c>
      <c r="I46" s="2" t="s">
        <v>6</v>
      </c>
      <c r="J46" s="2">
        <v>1</v>
      </c>
      <c r="K46" s="30" t="s">
        <v>7</v>
      </c>
      <c r="L46" s="2" t="s">
        <v>180</v>
      </c>
      <c r="M46" s="19">
        <v>285118</v>
      </c>
    </row>
    <row r="47" spans="1:13" x14ac:dyDescent="0.35">
      <c r="A47" s="2">
        <v>21265</v>
      </c>
      <c r="B47" s="16" t="s">
        <v>361</v>
      </c>
      <c r="C47" s="16" t="s">
        <v>360</v>
      </c>
      <c r="D47" s="16" t="s">
        <v>21</v>
      </c>
      <c r="E47" s="2">
        <v>19731012</v>
      </c>
      <c r="F47" s="2" t="s">
        <v>34</v>
      </c>
      <c r="G47" s="2" t="s">
        <v>17</v>
      </c>
      <c r="H47" s="2" t="s">
        <v>18</v>
      </c>
      <c r="I47" s="2" t="s">
        <v>22</v>
      </c>
      <c r="J47" s="2">
        <v>2</v>
      </c>
      <c r="K47" s="30" t="s">
        <v>23</v>
      </c>
      <c r="L47" s="2" t="s">
        <v>8</v>
      </c>
      <c r="M47" s="19">
        <v>1424018</v>
      </c>
    </row>
    <row r="48" spans="1:13" x14ac:dyDescent="0.35">
      <c r="A48" s="2">
        <v>21578</v>
      </c>
      <c r="B48" s="16" t="s">
        <v>19</v>
      </c>
      <c r="C48" s="16" t="s">
        <v>20</v>
      </c>
      <c r="D48" s="16" t="s">
        <v>21</v>
      </c>
      <c r="E48" s="2">
        <v>19740510</v>
      </c>
      <c r="F48" s="2" t="s">
        <v>3</v>
      </c>
      <c r="G48" s="2" t="s">
        <v>11</v>
      </c>
      <c r="H48" s="2" t="s">
        <v>12</v>
      </c>
      <c r="I48" s="2" t="s">
        <v>22</v>
      </c>
      <c r="J48" s="2">
        <v>2</v>
      </c>
      <c r="K48" s="30" t="s">
        <v>23</v>
      </c>
      <c r="L48" s="2" t="s">
        <v>8</v>
      </c>
      <c r="M48" s="19">
        <v>340771</v>
      </c>
    </row>
    <row r="49" spans="1:13" x14ac:dyDescent="0.35">
      <c r="A49" s="2">
        <v>22229</v>
      </c>
      <c r="B49" s="16" t="s">
        <v>9</v>
      </c>
      <c r="C49" s="16" t="s">
        <v>10</v>
      </c>
      <c r="D49" s="16" t="s">
        <v>2</v>
      </c>
      <c r="E49" s="2">
        <v>19760219</v>
      </c>
      <c r="F49" s="2" t="s">
        <v>3</v>
      </c>
      <c r="G49" s="2" t="s">
        <v>11</v>
      </c>
      <c r="H49" s="2" t="s">
        <v>12</v>
      </c>
      <c r="I49" s="2" t="s">
        <v>6</v>
      </c>
      <c r="J49" s="2">
        <v>1</v>
      </c>
      <c r="K49" s="30" t="s">
        <v>7</v>
      </c>
      <c r="L49" s="2" t="s">
        <v>8</v>
      </c>
      <c r="M49" s="19">
        <v>59613</v>
      </c>
    </row>
    <row r="50" spans="1:13" x14ac:dyDescent="0.35">
      <c r="A50" s="2">
        <v>22657</v>
      </c>
      <c r="B50" s="16" t="s">
        <v>156</v>
      </c>
      <c r="C50" s="16" t="s">
        <v>157</v>
      </c>
      <c r="D50" s="16" t="s">
        <v>140</v>
      </c>
      <c r="E50" s="2">
        <v>19780515</v>
      </c>
      <c r="F50" s="2" t="s">
        <v>3</v>
      </c>
      <c r="G50" s="2" t="s">
        <v>17</v>
      </c>
      <c r="H50" s="2" t="s">
        <v>18</v>
      </c>
      <c r="I50" s="2" t="s">
        <v>22</v>
      </c>
      <c r="J50" s="2">
        <v>2</v>
      </c>
      <c r="K50" s="30" t="s">
        <v>23</v>
      </c>
      <c r="L50" s="2" t="s">
        <v>104</v>
      </c>
      <c r="M50" s="19">
        <v>80425</v>
      </c>
    </row>
    <row r="51" spans="1:13" x14ac:dyDescent="0.35">
      <c r="A51" s="2">
        <v>22946</v>
      </c>
      <c r="B51" s="16" t="s">
        <v>352</v>
      </c>
      <c r="C51" s="16" t="s">
        <v>240</v>
      </c>
      <c r="D51" s="16" t="s">
        <v>231</v>
      </c>
      <c r="E51" s="2">
        <v>19790907</v>
      </c>
      <c r="F51" s="2" t="s">
        <v>3</v>
      </c>
      <c r="G51" s="2" t="s">
        <v>17</v>
      </c>
      <c r="H51" s="2" t="s">
        <v>18</v>
      </c>
      <c r="I51" s="2" t="s">
        <v>22</v>
      </c>
      <c r="J51" s="2">
        <v>7</v>
      </c>
      <c r="K51" s="30" t="s">
        <v>628</v>
      </c>
      <c r="L51" s="2" t="s">
        <v>180</v>
      </c>
      <c r="M51" s="19">
        <v>5491658</v>
      </c>
    </row>
    <row r="52" spans="1:13" x14ac:dyDescent="0.35">
      <c r="A52" s="2">
        <v>23086</v>
      </c>
      <c r="B52" s="16" t="s">
        <v>526</v>
      </c>
      <c r="C52" s="16" t="s">
        <v>337</v>
      </c>
      <c r="D52" s="16" t="s">
        <v>245</v>
      </c>
      <c r="E52" s="2">
        <v>19800212</v>
      </c>
      <c r="F52" s="2" t="s">
        <v>3</v>
      </c>
      <c r="G52" s="2" t="s">
        <v>11</v>
      </c>
      <c r="H52" s="2" t="s">
        <v>12</v>
      </c>
      <c r="I52" s="2" t="s">
        <v>29</v>
      </c>
      <c r="J52" s="2">
        <v>3</v>
      </c>
      <c r="K52" s="30" t="s">
        <v>30</v>
      </c>
      <c r="L52" s="2" t="s">
        <v>246</v>
      </c>
      <c r="M52" s="19">
        <v>238854</v>
      </c>
    </row>
    <row r="53" spans="1:13" x14ac:dyDescent="0.35">
      <c r="A53" s="2">
        <v>23242</v>
      </c>
      <c r="B53" s="16" t="s">
        <v>510</v>
      </c>
      <c r="C53" s="16" t="s">
        <v>281</v>
      </c>
      <c r="D53" s="16" t="s">
        <v>245</v>
      </c>
      <c r="E53" s="2">
        <v>19801016</v>
      </c>
      <c r="F53" s="2" t="s">
        <v>3</v>
      </c>
      <c r="G53" s="2" t="s">
        <v>17</v>
      </c>
      <c r="H53" s="2" t="s">
        <v>18</v>
      </c>
      <c r="I53" s="2" t="s">
        <v>29</v>
      </c>
      <c r="J53" s="2">
        <v>3</v>
      </c>
      <c r="K53" s="30" t="s">
        <v>30</v>
      </c>
      <c r="L53" s="2" t="s">
        <v>246</v>
      </c>
      <c r="M53" s="19">
        <v>105835</v>
      </c>
    </row>
    <row r="54" spans="1:13" x14ac:dyDescent="0.35">
      <c r="A54" s="2">
        <v>23301</v>
      </c>
      <c r="B54" s="16" t="s">
        <v>544</v>
      </c>
      <c r="C54" s="16" t="s">
        <v>257</v>
      </c>
      <c r="D54" s="16" t="s">
        <v>245</v>
      </c>
      <c r="E54" s="2">
        <v>19801230</v>
      </c>
      <c r="F54" s="2" t="s">
        <v>34</v>
      </c>
      <c r="G54" s="2" t="s">
        <v>17</v>
      </c>
      <c r="H54" s="2" t="s">
        <v>18</v>
      </c>
      <c r="I54" s="2" t="s">
        <v>29</v>
      </c>
      <c r="J54" s="2">
        <v>8</v>
      </c>
      <c r="K54" s="30" t="s">
        <v>629</v>
      </c>
      <c r="L54" s="2" t="s">
        <v>246</v>
      </c>
      <c r="M54" s="19">
        <v>3615086</v>
      </c>
    </row>
    <row r="55" spans="1:13" x14ac:dyDescent="0.35">
      <c r="A55" s="2">
        <v>23373</v>
      </c>
      <c r="B55" s="16" t="s">
        <v>214</v>
      </c>
      <c r="C55" s="16" t="s">
        <v>213</v>
      </c>
      <c r="D55" s="16" t="s">
        <v>206</v>
      </c>
      <c r="E55" s="2">
        <v>19810409</v>
      </c>
      <c r="F55" s="2" t="s">
        <v>3</v>
      </c>
      <c r="G55" s="2" t="s">
        <v>17</v>
      </c>
      <c r="H55" s="2" t="s">
        <v>18</v>
      </c>
      <c r="I55" s="2" t="s">
        <v>29</v>
      </c>
      <c r="J55" s="2">
        <v>3</v>
      </c>
      <c r="K55" s="30" t="s">
        <v>30</v>
      </c>
      <c r="L55" s="2" t="s">
        <v>180</v>
      </c>
      <c r="M55" s="19">
        <v>92221</v>
      </c>
    </row>
    <row r="56" spans="1:13" x14ac:dyDescent="0.35">
      <c r="A56" s="2">
        <v>23749</v>
      </c>
      <c r="B56" s="16" t="s">
        <v>282</v>
      </c>
      <c r="C56" s="16" t="s">
        <v>281</v>
      </c>
      <c r="D56" s="16" t="s">
        <v>245</v>
      </c>
      <c r="E56" s="2">
        <v>19820216</v>
      </c>
      <c r="F56" s="2" t="s">
        <v>3</v>
      </c>
      <c r="G56" s="2" t="s">
        <v>11</v>
      </c>
      <c r="H56" s="2" t="s">
        <v>12</v>
      </c>
      <c r="I56" s="2" t="s">
        <v>29</v>
      </c>
      <c r="J56" s="2">
        <v>3</v>
      </c>
      <c r="K56" s="30" t="s">
        <v>30</v>
      </c>
      <c r="L56" s="2" t="s">
        <v>246</v>
      </c>
      <c r="M56" s="19">
        <v>174670</v>
      </c>
    </row>
    <row r="57" spans="1:13" x14ac:dyDescent="0.35">
      <c r="A57" s="2">
        <v>23772</v>
      </c>
      <c r="B57" s="16" t="s">
        <v>152</v>
      </c>
      <c r="C57" s="16" t="s">
        <v>151</v>
      </c>
      <c r="D57" s="16" t="s">
        <v>140</v>
      </c>
      <c r="E57" s="2">
        <v>19820331</v>
      </c>
      <c r="F57" s="2" t="s">
        <v>34</v>
      </c>
      <c r="G57" s="2" t="s">
        <v>17</v>
      </c>
      <c r="H57" s="2" t="s">
        <v>18</v>
      </c>
      <c r="I57" s="2" t="s">
        <v>22</v>
      </c>
      <c r="J57" s="2">
        <v>2</v>
      </c>
      <c r="K57" s="30" t="s">
        <v>23</v>
      </c>
      <c r="L57" s="2" t="s">
        <v>104</v>
      </c>
      <c r="M57" s="19">
        <v>555904</v>
      </c>
    </row>
    <row r="58" spans="1:13" x14ac:dyDescent="0.35">
      <c r="A58" s="2">
        <v>23805</v>
      </c>
      <c r="B58" s="16" t="s">
        <v>386</v>
      </c>
      <c r="C58" s="16" t="s">
        <v>251</v>
      </c>
      <c r="D58" s="16" t="s">
        <v>245</v>
      </c>
      <c r="E58" s="2">
        <v>19820511</v>
      </c>
      <c r="F58" s="2" t="s">
        <v>3</v>
      </c>
      <c r="G58" s="2" t="s">
        <v>17</v>
      </c>
      <c r="H58" s="2" t="s">
        <v>18</v>
      </c>
      <c r="I58" s="2" t="s">
        <v>29</v>
      </c>
      <c r="J58" s="2">
        <v>3</v>
      </c>
      <c r="K58" s="30" t="s">
        <v>30</v>
      </c>
      <c r="L58" s="2" t="s">
        <v>246</v>
      </c>
      <c r="M58" s="19">
        <v>110456</v>
      </c>
    </row>
    <row r="59" spans="1:13" x14ac:dyDescent="0.35">
      <c r="A59" s="2">
        <v>23966</v>
      </c>
      <c r="B59" s="16" t="s">
        <v>322</v>
      </c>
      <c r="C59" s="16" t="s">
        <v>185</v>
      </c>
      <c r="D59" s="16" t="s">
        <v>186</v>
      </c>
      <c r="E59" s="2">
        <v>19820802</v>
      </c>
      <c r="F59" s="2" t="s">
        <v>3</v>
      </c>
      <c r="G59" s="2" t="s">
        <v>17</v>
      </c>
      <c r="H59" s="2" t="s">
        <v>18</v>
      </c>
      <c r="I59" s="2" t="s">
        <v>6</v>
      </c>
      <c r="J59" s="2">
        <v>1</v>
      </c>
      <c r="K59" s="30" t="s">
        <v>7</v>
      </c>
      <c r="L59" s="2" t="s">
        <v>180</v>
      </c>
      <c r="M59" s="19">
        <v>616367</v>
      </c>
    </row>
    <row r="60" spans="1:13" x14ac:dyDescent="0.35">
      <c r="A60" s="2">
        <v>23998</v>
      </c>
      <c r="B60" s="16" t="s">
        <v>528</v>
      </c>
      <c r="C60" s="16" t="s">
        <v>257</v>
      </c>
      <c r="D60" s="16" t="s">
        <v>245</v>
      </c>
      <c r="E60" s="2">
        <v>19820903</v>
      </c>
      <c r="F60" s="2" t="s">
        <v>3</v>
      </c>
      <c r="G60" s="2" t="s">
        <v>17</v>
      </c>
      <c r="H60" s="2" t="s">
        <v>18</v>
      </c>
      <c r="I60" s="2" t="s">
        <v>29</v>
      </c>
      <c r="J60" s="2">
        <v>8</v>
      </c>
      <c r="K60" s="30" t="s">
        <v>629</v>
      </c>
      <c r="L60" s="2" t="s">
        <v>246</v>
      </c>
      <c r="M60" s="19">
        <v>731560</v>
      </c>
    </row>
    <row r="61" spans="1:13" x14ac:dyDescent="0.35">
      <c r="A61" s="2">
        <v>24015</v>
      </c>
      <c r="B61" s="16" t="s">
        <v>189</v>
      </c>
      <c r="C61" s="16" t="s">
        <v>190</v>
      </c>
      <c r="D61" s="16" t="s">
        <v>191</v>
      </c>
      <c r="E61" s="2">
        <v>19820913</v>
      </c>
      <c r="F61" s="2" t="s">
        <v>3</v>
      </c>
      <c r="G61" s="2" t="s">
        <v>17</v>
      </c>
      <c r="H61" s="2" t="s">
        <v>18</v>
      </c>
      <c r="I61" s="2" t="s">
        <v>6</v>
      </c>
      <c r="J61" s="2">
        <v>6</v>
      </c>
      <c r="K61" s="30" t="s">
        <v>627</v>
      </c>
      <c r="L61" s="2" t="s">
        <v>180</v>
      </c>
      <c r="M61" s="19">
        <v>243299</v>
      </c>
    </row>
    <row r="62" spans="1:13" x14ac:dyDescent="0.35">
      <c r="A62" s="2">
        <v>24156</v>
      </c>
      <c r="B62" s="16" t="s">
        <v>364</v>
      </c>
      <c r="C62" s="16" t="s">
        <v>20</v>
      </c>
      <c r="D62" s="16" t="s">
        <v>21</v>
      </c>
      <c r="E62" s="2">
        <v>19821209</v>
      </c>
      <c r="F62" s="2" t="s">
        <v>3</v>
      </c>
      <c r="G62" s="2" t="s">
        <v>17</v>
      </c>
      <c r="H62" s="2" t="s">
        <v>18</v>
      </c>
      <c r="I62" s="2" t="s">
        <v>22</v>
      </c>
      <c r="J62" s="2">
        <v>2</v>
      </c>
      <c r="K62" s="30" t="s">
        <v>23</v>
      </c>
      <c r="L62" s="2" t="s">
        <v>8</v>
      </c>
      <c r="M62" s="19">
        <v>3259964</v>
      </c>
    </row>
    <row r="63" spans="1:13" x14ac:dyDescent="0.35">
      <c r="A63" s="2">
        <v>24170</v>
      </c>
      <c r="B63" s="16" t="s">
        <v>494</v>
      </c>
      <c r="C63" s="16" t="s">
        <v>257</v>
      </c>
      <c r="D63" s="16" t="s">
        <v>245</v>
      </c>
      <c r="E63" s="2">
        <v>19821215</v>
      </c>
      <c r="F63" s="2" t="s">
        <v>34</v>
      </c>
      <c r="G63" s="2" t="s">
        <v>25</v>
      </c>
      <c r="H63" s="2" t="s">
        <v>26</v>
      </c>
      <c r="I63" s="2" t="s">
        <v>29</v>
      </c>
      <c r="J63" s="2">
        <v>8</v>
      </c>
      <c r="K63" s="30" t="s">
        <v>629</v>
      </c>
      <c r="L63" s="2" t="s">
        <v>246</v>
      </c>
      <c r="M63" s="19">
        <v>3048824</v>
      </c>
    </row>
    <row r="64" spans="1:13" x14ac:dyDescent="0.35">
      <c r="A64" s="2">
        <v>24211</v>
      </c>
      <c r="B64" s="16" t="s">
        <v>513</v>
      </c>
      <c r="C64" s="16" t="s">
        <v>514</v>
      </c>
      <c r="D64" s="16" t="s">
        <v>245</v>
      </c>
      <c r="E64" s="2">
        <v>19821220</v>
      </c>
      <c r="F64" s="2" t="s">
        <v>3</v>
      </c>
      <c r="G64" s="2" t="s">
        <v>11</v>
      </c>
      <c r="H64" s="2" t="s">
        <v>12</v>
      </c>
      <c r="I64" s="2" t="s">
        <v>29</v>
      </c>
      <c r="J64" s="2">
        <v>3</v>
      </c>
      <c r="K64" s="30" t="s">
        <v>30</v>
      </c>
      <c r="L64" s="2" t="s">
        <v>246</v>
      </c>
      <c r="M64" s="19">
        <v>58232</v>
      </c>
    </row>
    <row r="65" spans="1:13" x14ac:dyDescent="0.35">
      <c r="A65" s="2">
        <v>24347</v>
      </c>
      <c r="B65" s="16" t="s">
        <v>319</v>
      </c>
      <c r="C65" s="16" t="s">
        <v>320</v>
      </c>
      <c r="D65" s="16" t="s">
        <v>140</v>
      </c>
      <c r="E65" s="2">
        <v>19830124</v>
      </c>
      <c r="F65" s="2" t="s">
        <v>3</v>
      </c>
      <c r="G65" s="2" t="s">
        <v>11</v>
      </c>
      <c r="H65" s="2" t="s">
        <v>12</v>
      </c>
      <c r="I65" s="2" t="s">
        <v>22</v>
      </c>
      <c r="J65" s="2">
        <v>2</v>
      </c>
      <c r="K65" s="30" t="s">
        <v>23</v>
      </c>
      <c r="L65" s="2" t="s">
        <v>104</v>
      </c>
      <c r="M65" s="19">
        <v>2210619</v>
      </c>
    </row>
    <row r="66" spans="1:13" x14ac:dyDescent="0.35">
      <c r="A66" s="2">
        <v>24823</v>
      </c>
      <c r="B66" s="16" t="s">
        <v>365</v>
      </c>
      <c r="C66" s="16" t="s">
        <v>20</v>
      </c>
      <c r="D66" s="16" t="s">
        <v>21</v>
      </c>
      <c r="E66" s="2">
        <v>19831130</v>
      </c>
      <c r="F66" s="2" t="s">
        <v>3</v>
      </c>
      <c r="G66" s="2" t="s">
        <v>17</v>
      </c>
      <c r="H66" s="2" t="s">
        <v>18</v>
      </c>
      <c r="I66" s="2" t="s">
        <v>22</v>
      </c>
      <c r="J66" s="2">
        <v>7</v>
      </c>
      <c r="K66" s="30" t="s">
        <v>628</v>
      </c>
      <c r="L66" s="2" t="s">
        <v>8</v>
      </c>
      <c r="M66" s="19">
        <v>360844</v>
      </c>
    </row>
    <row r="67" spans="1:13" x14ac:dyDescent="0.35">
      <c r="A67" s="2">
        <v>24961</v>
      </c>
      <c r="B67" s="16" t="s">
        <v>138</v>
      </c>
      <c r="C67" s="16" t="s">
        <v>160</v>
      </c>
      <c r="D67" s="16" t="s">
        <v>140</v>
      </c>
      <c r="E67" s="2">
        <v>19840206</v>
      </c>
      <c r="F67" s="2" t="s">
        <v>34</v>
      </c>
      <c r="G67" s="2" t="s">
        <v>17</v>
      </c>
      <c r="H67" s="2" t="s">
        <v>18</v>
      </c>
      <c r="I67" s="2" t="s">
        <v>22</v>
      </c>
      <c r="J67" s="2">
        <v>2</v>
      </c>
      <c r="K67" s="30" t="s">
        <v>23</v>
      </c>
      <c r="L67" s="2" t="s">
        <v>104</v>
      </c>
      <c r="M67" s="19">
        <v>554476</v>
      </c>
    </row>
    <row r="68" spans="1:13" x14ac:dyDescent="0.35">
      <c r="A68" s="2">
        <v>25158</v>
      </c>
      <c r="B68" s="16" t="s">
        <v>299</v>
      </c>
      <c r="C68" s="16" t="s">
        <v>296</v>
      </c>
      <c r="D68" s="16" t="s">
        <v>297</v>
      </c>
      <c r="E68" s="2">
        <v>19520514</v>
      </c>
      <c r="F68" s="2" t="s">
        <v>34</v>
      </c>
      <c r="G68" s="2" t="s">
        <v>17</v>
      </c>
      <c r="H68" s="2" t="s">
        <v>18</v>
      </c>
      <c r="I68" s="2" t="s">
        <v>29</v>
      </c>
      <c r="J68" s="2">
        <v>3</v>
      </c>
      <c r="K68" s="30" t="s">
        <v>30</v>
      </c>
      <c r="L68" s="2" t="s">
        <v>246</v>
      </c>
      <c r="M68" s="19">
        <v>482285</v>
      </c>
    </row>
    <row r="69" spans="1:13" x14ac:dyDescent="0.35">
      <c r="A69" s="2">
        <v>25330</v>
      </c>
      <c r="B69" s="16" t="s">
        <v>141</v>
      </c>
      <c r="C69" s="16" t="s">
        <v>142</v>
      </c>
      <c r="D69" s="16" t="s">
        <v>140</v>
      </c>
      <c r="E69" s="2">
        <v>19840820</v>
      </c>
      <c r="F69" s="2" t="s">
        <v>34</v>
      </c>
      <c r="G69" s="2" t="s">
        <v>17</v>
      </c>
      <c r="H69" s="2" t="s">
        <v>18</v>
      </c>
      <c r="I69" s="2" t="s">
        <v>29</v>
      </c>
      <c r="J69" s="2">
        <v>3</v>
      </c>
      <c r="K69" s="30" t="s">
        <v>30</v>
      </c>
      <c r="L69" s="2" t="s">
        <v>104</v>
      </c>
      <c r="M69" s="19">
        <v>1428369</v>
      </c>
    </row>
    <row r="70" spans="1:13" x14ac:dyDescent="0.35">
      <c r="A70" s="2">
        <v>25679</v>
      </c>
      <c r="B70" s="16" t="s">
        <v>138</v>
      </c>
      <c r="C70" s="16" t="s">
        <v>139</v>
      </c>
      <c r="D70" s="16" t="s">
        <v>140</v>
      </c>
      <c r="E70" s="2">
        <v>19841009</v>
      </c>
      <c r="F70" s="2" t="s">
        <v>34</v>
      </c>
      <c r="G70" s="2" t="s">
        <v>17</v>
      </c>
      <c r="H70" s="2" t="s">
        <v>18</v>
      </c>
      <c r="I70" s="2" t="s">
        <v>22</v>
      </c>
      <c r="J70" s="2">
        <v>2</v>
      </c>
      <c r="K70" s="30" t="s">
        <v>23</v>
      </c>
      <c r="L70" s="2" t="s">
        <v>104</v>
      </c>
      <c r="M70" s="19">
        <v>1041566</v>
      </c>
    </row>
    <row r="71" spans="1:13" x14ac:dyDescent="0.35">
      <c r="A71" s="2">
        <v>25738</v>
      </c>
      <c r="B71" s="16" t="s">
        <v>128</v>
      </c>
      <c r="C71" s="16" t="s">
        <v>129</v>
      </c>
      <c r="D71" s="16" t="s">
        <v>119</v>
      </c>
      <c r="E71" s="2">
        <v>19841029</v>
      </c>
      <c r="F71" s="2" t="s">
        <v>3</v>
      </c>
      <c r="G71" s="2" t="s">
        <v>11</v>
      </c>
      <c r="H71" s="2" t="s">
        <v>12</v>
      </c>
      <c r="I71" s="2" t="s">
        <v>11</v>
      </c>
      <c r="J71" s="2">
        <v>4</v>
      </c>
      <c r="K71" s="30" t="s">
        <v>58</v>
      </c>
      <c r="L71" s="2" t="s">
        <v>104</v>
      </c>
      <c r="M71" s="19">
        <v>241616</v>
      </c>
    </row>
    <row r="72" spans="1:13" x14ac:dyDescent="0.35">
      <c r="A72" s="2">
        <v>25745</v>
      </c>
      <c r="B72" s="16" t="s">
        <v>482</v>
      </c>
      <c r="C72" s="16" t="s">
        <v>211</v>
      </c>
      <c r="D72" s="16" t="s">
        <v>206</v>
      </c>
      <c r="E72" s="2">
        <v>19841109</v>
      </c>
      <c r="F72" s="2" t="s">
        <v>3</v>
      </c>
      <c r="G72" s="2" t="s">
        <v>11</v>
      </c>
      <c r="H72" s="2" t="s">
        <v>12</v>
      </c>
      <c r="I72" s="2" t="s">
        <v>29</v>
      </c>
      <c r="J72" s="2">
        <v>3</v>
      </c>
      <c r="K72" s="30" t="s">
        <v>30</v>
      </c>
      <c r="L72" s="2" t="s">
        <v>180</v>
      </c>
      <c r="M72" s="19">
        <v>469898</v>
      </c>
    </row>
    <row r="73" spans="1:13" x14ac:dyDescent="0.35">
      <c r="A73" s="2">
        <v>25749</v>
      </c>
      <c r="B73" s="16" t="s">
        <v>215</v>
      </c>
      <c r="C73" s="16" t="s">
        <v>213</v>
      </c>
      <c r="D73" s="16" t="s">
        <v>206</v>
      </c>
      <c r="E73" s="2">
        <v>19841126</v>
      </c>
      <c r="F73" s="2" t="s">
        <v>3</v>
      </c>
      <c r="G73" s="2" t="s">
        <v>11</v>
      </c>
      <c r="H73" s="2" t="s">
        <v>12</v>
      </c>
      <c r="I73" s="2" t="s">
        <v>29</v>
      </c>
      <c r="J73" s="2">
        <v>3</v>
      </c>
      <c r="K73" s="30" t="s">
        <v>30</v>
      </c>
      <c r="L73" s="2" t="s">
        <v>180</v>
      </c>
      <c r="M73" s="19">
        <v>185059</v>
      </c>
    </row>
    <row r="74" spans="1:13" x14ac:dyDescent="0.35">
      <c r="A74" s="2">
        <v>25869</v>
      </c>
      <c r="B74" s="16" t="s">
        <v>270</v>
      </c>
      <c r="C74" s="16" t="s">
        <v>271</v>
      </c>
      <c r="D74" s="16" t="s">
        <v>245</v>
      </c>
      <c r="E74" s="2">
        <v>19830901</v>
      </c>
      <c r="F74" s="2" t="s">
        <v>3</v>
      </c>
      <c r="G74" s="2" t="s">
        <v>17</v>
      </c>
      <c r="H74" s="2" t="s">
        <v>18</v>
      </c>
      <c r="I74" s="2" t="s">
        <v>29</v>
      </c>
      <c r="J74" s="2">
        <v>3</v>
      </c>
      <c r="K74" s="30" t="s">
        <v>30</v>
      </c>
      <c r="L74" s="2" t="s">
        <v>246</v>
      </c>
      <c r="M74" s="19">
        <v>129610</v>
      </c>
    </row>
    <row r="75" spans="1:13" x14ac:dyDescent="0.35">
      <c r="A75" s="2">
        <v>25870</v>
      </c>
      <c r="B75" s="16" t="s">
        <v>546</v>
      </c>
      <c r="C75" s="16" t="s">
        <v>547</v>
      </c>
      <c r="D75" s="16" t="s">
        <v>245</v>
      </c>
      <c r="E75" s="2">
        <v>19250709</v>
      </c>
      <c r="F75" s="2" t="s">
        <v>34</v>
      </c>
      <c r="G75" s="2" t="s">
        <v>17</v>
      </c>
      <c r="H75" s="2" t="s">
        <v>18</v>
      </c>
      <c r="I75" s="2" t="s">
        <v>22</v>
      </c>
      <c r="J75" s="2">
        <v>7</v>
      </c>
      <c r="K75" s="30" t="s">
        <v>628</v>
      </c>
      <c r="L75" s="2" t="s">
        <v>246</v>
      </c>
      <c r="M75" s="19">
        <v>126206</v>
      </c>
    </row>
    <row r="76" spans="1:13" x14ac:dyDescent="0.35">
      <c r="A76" s="2">
        <v>26223</v>
      </c>
      <c r="B76" s="16" t="s">
        <v>408</v>
      </c>
      <c r="C76" s="16" t="s">
        <v>144</v>
      </c>
      <c r="D76" s="16" t="s">
        <v>140</v>
      </c>
      <c r="E76" s="2">
        <v>19850503</v>
      </c>
      <c r="F76" s="2" t="s">
        <v>3</v>
      </c>
      <c r="G76" s="2" t="s">
        <v>11</v>
      </c>
      <c r="H76" s="2" t="s">
        <v>12</v>
      </c>
      <c r="I76" s="2" t="s">
        <v>29</v>
      </c>
      <c r="J76" s="2">
        <v>3</v>
      </c>
      <c r="K76" s="30" t="s">
        <v>30</v>
      </c>
      <c r="L76" s="2" t="s">
        <v>104</v>
      </c>
      <c r="M76" s="19">
        <v>573231</v>
      </c>
    </row>
    <row r="77" spans="1:13" x14ac:dyDescent="0.35">
      <c r="A77" s="2">
        <v>26351</v>
      </c>
      <c r="B77" s="16" t="s">
        <v>146</v>
      </c>
      <c r="C77" s="16" t="s">
        <v>144</v>
      </c>
      <c r="D77" s="16" t="s">
        <v>140</v>
      </c>
      <c r="E77" s="2">
        <v>19850801</v>
      </c>
      <c r="F77" s="2" t="s">
        <v>3</v>
      </c>
      <c r="G77" s="2" t="s">
        <v>11</v>
      </c>
      <c r="H77" s="2" t="s">
        <v>12</v>
      </c>
      <c r="I77" s="2" t="s">
        <v>6</v>
      </c>
      <c r="J77" s="2">
        <v>1</v>
      </c>
      <c r="K77" s="30" t="s">
        <v>7</v>
      </c>
      <c r="L77" s="2" t="s">
        <v>104</v>
      </c>
      <c r="M77" s="19">
        <v>70551</v>
      </c>
    </row>
    <row r="78" spans="1:13" x14ac:dyDescent="0.35">
      <c r="A78" s="2">
        <v>26363</v>
      </c>
      <c r="B78" s="16" t="s">
        <v>260</v>
      </c>
      <c r="C78" s="16" t="s">
        <v>487</v>
      </c>
      <c r="D78" s="16" t="s">
        <v>245</v>
      </c>
      <c r="E78" s="2">
        <v>19761001</v>
      </c>
      <c r="F78" s="2" t="s">
        <v>34</v>
      </c>
      <c r="G78" s="2" t="s">
        <v>17</v>
      </c>
      <c r="H78" s="2" t="s">
        <v>18</v>
      </c>
      <c r="I78" s="2" t="s">
        <v>22</v>
      </c>
      <c r="J78" s="2">
        <v>2</v>
      </c>
      <c r="K78" s="30" t="s">
        <v>23</v>
      </c>
      <c r="L78" s="2" t="s">
        <v>246</v>
      </c>
      <c r="M78" s="19">
        <v>230208</v>
      </c>
    </row>
    <row r="79" spans="1:13" x14ac:dyDescent="0.35">
      <c r="A79" s="2">
        <v>26610</v>
      </c>
      <c r="B79" s="16" t="s">
        <v>529</v>
      </c>
      <c r="C79" s="16" t="s">
        <v>257</v>
      </c>
      <c r="D79" s="16" t="s">
        <v>245</v>
      </c>
      <c r="E79" s="2">
        <v>19860318</v>
      </c>
      <c r="F79" s="2" t="s">
        <v>34</v>
      </c>
      <c r="G79" s="2" t="s">
        <v>17</v>
      </c>
      <c r="H79" s="2" t="s">
        <v>18</v>
      </c>
      <c r="I79" s="2" t="s">
        <v>29</v>
      </c>
      <c r="J79" s="2">
        <v>3</v>
      </c>
      <c r="K79" s="30" t="s">
        <v>30</v>
      </c>
      <c r="L79" s="2" t="s">
        <v>246</v>
      </c>
      <c r="M79" s="19">
        <v>6450898</v>
      </c>
    </row>
    <row r="80" spans="1:13" x14ac:dyDescent="0.35">
      <c r="A80" s="2">
        <v>26727</v>
      </c>
      <c r="B80" s="16" t="s">
        <v>409</v>
      </c>
      <c r="C80" s="16" t="s">
        <v>410</v>
      </c>
      <c r="D80" s="16" t="s">
        <v>140</v>
      </c>
      <c r="E80" s="2">
        <v>19860708</v>
      </c>
      <c r="F80" s="2" t="s">
        <v>3</v>
      </c>
      <c r="G80" s="2" t="s">
        <v>17</v>
      </c>
      <c r="H80" s="2" t="s">
        <v>18</v>
      </c>
      <c r="I80" s="2" t="s">
        <v>22</v>
      </c>
      <c r="J80" s="2">
        <v>2</v>
      </c>
      <c r="K80" s="30" t="s">
        <v>23</v>
      </c>
      <c r="L80" s="2" t="s">
        <v>104</v>
      </c>
      <c r="M80" s="19">
        <v>78738</v>
      </c>
    </row>
    <row r="81" spans="1:13" x14ac:dyDescent="0.35">
      <c r="A81" s="2">
        <v>26790</v>
      </c>
      <c r="B81" s="16" t="s">
        <v>541</v>
      </c>
      <c r="C81" s="16" t="s">
        <v>335</v>
      </c>
      <c r="D81" s="16" t="s">
        <v>199</v>
      </c>
      <c r="E81" s="2">
        <v>19860916</v>
      </c>
      <c r="F81" s="2" t="s">
        <v>3</v>
      </c>
      <c r="G81" s="2" t="s">
        <v>11</v>
      </c>
      <c r="H81" s="2" t="s">
        <v>12</v>
      </c>
      <c r="I81" s="2" t="s">
        <v>29</v>
      </c>
      <c r="J81" s="2">
        <v>3</v>
      </c>
      <c r="K81" s="30" t="s">
        <v>30</v>
      </c>
      <c r="L81" s="2" t="s">
        <v>180</v>
      </c>
      <c r="M81" s="19">
        <v>317316</v>
      </c>
    </row>
    <row r="82" spans="1:13" x14ac:dyDescent="0.35">
      <c r="A82" s="2">
        <v>26856</v>
      </c>
      <c r="B82" s="16" t="s">
        <v>153</v>
      </c>
      <c r="C82" s="16" t="s">
        <v>151</v>
      </c>
      <c r="D82" s="16" t="s">
        <v>140</v>
      </c>
      <c r="E82" s="2">
        <v>19861210</v>
      </c>
      <c r="F82" s="2" t="s">
        <v>3</v>
      </c>
      <c r="G82" s="2" t="s">
        <v>17</v>
      </c>
      <c r="H82" s="2" t="s">
        <v>18</v>
      </c>
      <c r="I82" s="2" t="s">
        <v>22</v>
      </c>
      <c r="J82" s="2">
        <v>2</v>
      </c>
      <c r="K82" s="30" t="s">
        <v>23</v>
      </c>
      <c r="L82" s="2" t="s">
        <v>104</v>
      </c>
      <c r="M82" s="19">
        <v>802605</v>
      </c>
    </row>
    <row r="83" spans="1:13" x14ac:dyDescent="0.35">
      <c r="A83" s="2">
        <v>26937</v>
      </c>
      <c r="B83" s="16" t="s">
        <v>147</v>
      </c>
      <c r="C83" s="16" t="s">
        <v>144</v>
      </c>
      <c r="D83" s="16" t="s">
        <v>140</v>
      </c>
      <c r="E83" s="2">
        <v>19870415</v>
      </c>
      <c r="F83" s="2" t="s">
        <v>34</v>
      </c>
      <c r="G83" s="2" t="s">
        <v>11</v>
      </c>
      <c r="H83" s="2" t="s">
        <v>12</v>
      </c>
      <c r="I83" s="2" t="s">
        <v>29</v>
      </c>
      <c r="J83" s="2">
        <v>3</v>
      </c>
      <c r="K83" s="30" t="s">
        <v>30</v>
      </c>
      <c r="L83" s="2" t="s">
        <v>104</v>
      </c>
      <c r="M83" s="19">
        <v>1149839</v>
      </c>
    </row>
    <row r="84" spans="1:13" x14ac:dyDescent="0.35">
      <c r="A84" s="2">
        <v>27026</v>
      </c>
      <c r="B84" s="16" t="s">
        <v>301</v>
      </c>
      <c r="C84" s="16" t="s">
        <v>102</v>
      </c>
      <c r="D84" s="16" t="s">
        <v>103</v>
      </c>
      <c r="E84" s="2">
        <v>19870727</v>
      </c>
      <c r="F84" s="2" t="s">
        <v>3</v>
      </c>
      <c r="G84" s="2" t="s">
        <v>11</v>
      </c>
      <c r="H84" s="2" t="s">
        <v>12</v>
      </c>
      <c r="I84" s="2" t="s">
        <v>11</v>
      </c>
      <c r="J84" s="2">
        <v>4</v>
      </c>
      <c r="K84" s="30" t="s">
        <v>58</v>
      </c>
      <c r="L84" s="2" t="s">
        <v>104</v>
      </c>
      <c r="M84" s="19">
        <v>58439</v>
      </c>
    </row>
    <row r="85" spans="1:13" x14ac:dyDescent="0.35">
      <c r="A85" s="2">
        <v>27074</v>
      </c>
      <c r="B85" s="16" t="s">
        <v>149</v>
      </c>
      <c r="C85" s="16" t="s">
        <v>407</v>
      </c>
      <c r="D85" s="16" t="s">
        <v>140</v>
      </c>
      <c r="E85" s="2">
        <v>19871019</v>
      </c>
      <c r="F85" s="2" t="s">
        <v>3</v>
      </c>
      <c r="G85" s="2" t="s">
        <v>17</v>
      </c>
      <c r="H85" s="2" t="s">
        <v>18</v>
      </c>
      <c r="I85" s="2" t="s">
        <v>29</v>
      </c>
      <c r="J85" s="2">
        <v>3</v>
      </c>
      <c r="K85" s="30" t="s">
        <v>30</v>
      </c>
      <c r="L85" s="2" t="s">
        <v>104</v>
      </c>
      <c r="M85" s="19">
        <v>432266</v>
      </c>
    </row>
    <row r="86" spans="1:13" x14ac:dyDescent="0.35">
      <c r="A86" s="2">
        <v>27267</v>
      </c>
      <c r="B86" s="16" t="s">
        <v>210</v>
      </c>
      <c r="C86" s="16" t="s">
        <v>211</v>
      </c>
      <c r="D86" s="16" t="s">
        <v>206</v>
      </c>
      <c r="E86" s="2">
        <v>19880620</v>
      </c>
      <c r="F86" s="2" t="s">
        <v>3</v>
      </c>
      <c r="G86" s="2" t="s">
        <v>17</v>
      </c>
      <c r="H86" s="2" t="s">
        <v>18</v>
      </c>
      <c r="I86" s="2" t="s">
        <v>29</v>
      </c>
      <c r="J86" s="2">
        <v>3</v>
      </c>
      <c r="K86" s="30" t="s">
        <v>30</v>
      </c>
      <c r="L86" s="2" t="s">
        <v>180</v>
      </c>
      <c r="M86" s="19">
        <v>379391</v>
      </c>
    </row>
    <row r="87" spans="1:13" x14ac:dyDescent="0.35">
      <c r="A87" s="2">
        <v>28480</v>
      </c>
      <c r="B87" s="16" t="s">
        <v>100</v>
      </c>
      <c r="C87" s="16" t="s">
        <v>99</v>
      </c>
      <c r="D87" s="16" t="s">
        <v>97</v>
      </c>
      <c r="E87" s="2">
        <v>19240101</v>
      </c>
      <c r="F87" s="2" t="s">
        <v>3</v>
      </c>
      <c r="G87" s="2" t="s">
        <v>4</v>
      </c>
      <c r="H87" s="2" t="s">
        <v>18</v>
      </c>
      <c r="I87" s="2" t="s">
        <v>6</v>
      </c>
      <c r="J87" s="2">
        <v>1</v>
      </c>
      <c r="K87" s="30" t="s">
        <v>7</v>
      </c>
      <c r="L87" s="2" t="s">
        <v>72</v>
      </c>
      <c r="M87" s="19">
        <v>23683</v>
      </c>
    </row>
    <row r="88" spans="1:13" x14ac:dyDescent="0.35">
      <c r="A88" s="2">
        <v>29399</v>
      </c>
      <c r="B88" s="16" t="s">
        <v>81</v>
      </c>
      <c r="C88" s="16" t="s">
        <v>74</v>
      </c>
      <c r="D88" s="16" t="s">
        <v>71</v>
      </c>
      <c r="E88" s="2">
        <v>19340101</v>
      </c>
      <c r="F88" s="2" t="s">
        <v>3</v>
      </c>
      <c r="G88" s="2" t="s">
        <v>14</v>
      </c>
      <c r="H88" s="2" t="s">
        <v>12</v>
      </c>
      <c r="I88" s="2" t="s">
        <v>6</v>
      </c>
      <c r="J88" s="2">
        <v>1</v>
      </c>
      <c r="K88" s="30" t="s">
        <v>7</v>
      </c>
      <c r="L88" s="2" t="s">
        <v>72</v>
      </c>
      <c r="M88" s="19">
        <v>117677</v>
      </c>
    </row>
    <row r="89" spans="1:13" x14ac:dyDescent="0.35">
      <c r="A89" s="2">
        <v>30306</v>
      </c>
      <c r="B89" s="16" t="s">
        <v>508</v>
      </c>
      <c r="C89" s="16" t="s">
        <v>257</v>
      </c>
      <c r="D89" s="16" t="s">
        <v>245</v>
      </c>
      <c r="E89" s="2">
        <v>19470226</v>
      </c>
      <c r="F89" s="2" t="s">
        <v>3</v>
      </c>
      <c r="G89" s="2" t="s">
        <v>14</v>
      </c>
      <c r="H89" s="2" t="s">
        <v>12</v>
      </c>
      <c r="I89" s="2" t="s">
        <v>6</v>
      </c>
      <c r="J89" s="2">
        <v>1</v>
      </c>
      <c r="K89" s="30" t="s">
        <v>7</v>
      </c>
      <c r="L89" s="2" t="s">
        <v>246</v>
      </c>
      <c r="M89" s="19">
        <v>332465</v>
      </c>
    </row>
    <row r="90" spans="1:13" x14ac:dyDescent="0.35">
      <c r="A90" s="2">
        <v>30387</v>
      </c>
      <c r="B90" s="16" t="s">
        <v>241</v>
      </c>
      <c r="C90" s="16" t="s">
        <v>242</v>
      </c>
      <c r="D90" s="16" t="s">
        <v>231</v>
      </c>
      <c r="E90" s="2">
        <v>19490117</v>
      </c>
      <c r="F90" s="2" t="s">
        <v>34</v>
      </c>
      <c r="G90" s="2" t="s">
        <v>17</v>
      </c>
      <c r="H90" s="2" t="s">
        <v>18</v>
      </c>
      <c r="I90" s="2" t="s">
        <v>22</v>
      </c>
      <c r="J90" s="2">
        <v>7</v>
      </c>
      <c r="K90" s="30" t="s">
        <v>628</v>
      </c>
      <c r="L90" s="2" t="s">
        <v>180</v>
      </c>
      <c r="M90" s="19">
        <v>12636531</v>
      </c>
    </row>
    <row r="91" spans="1:13" x14ac:dyDescent="0.35">
      <c r="A91" s="2">
        <v>30394</v>
      </c>
      <c r="B91" s="16" t="s">
        <v>217</v>
      </c>
      <c r="C91" s="16" t="s">
        <v>213</v>
      </c>
      <c r="D91" s="16" t="s">
        <v>206</v>
      </c>
      <c r="E91" s="2">
        <v>19480101</v>
      </c>
      <c r="F91" s="2" t="s">
        <v>3</v>
      </c>
      <c r="G91" s="2" t="s">
        <v>14</v>
      </c>
      <c r="H91" s="2" t="s">
        <v>12</v>
      </c>
      <c r="I91" s="2" t="s">
        <v>6</v>
      </c>
      <c r="J91" s="2">
        <v>6</v>
      </c>
      <c r="K91" s="30" t="s">
        <v>627</v>
      </c>
      <c r="L91" s="2" t="s">
        <v>180</v>
      </c>
      <c r="M91" s="19">
        <v>638901</v>
      </c>
    </row>
    <row r="92" spans="1:13" x14ac:dyDescent="0.35">
      <c r="A92" s="2">
        <v>30692</v>
      </c>
      <c r="B92" s="16" t="s">
        <v>293</v>
      </c>
      <c r="C92" s="16" t="s">
        <v>291</v>
      </c>
      <c r="D92" s="16" t="s">
        <v>292</v>
      </c>
      <c r="E92" s="2">
        <v>19530101</v>
      </c>
      <c r="F92" s="2" t="s">
        <v>3</v>
      </c>
      <c r="G92" s="2" t="s">
        <v>4</v>
      </c>
      <c r="H92" s="2" t="s">
        <v>18</v>
      </c>
      <c r="I92" s="2" t="s">
        <v>29</v>
      </c>
      <c r="J92" s="2">
        <v>3</v>
      </c>
      <c r="K92" s="30" t="s">
        <v>30</v>
      </c>
      <c r="L92" s="2" t="s">
        <v>246</v>
      </c>
      <c r="M92" s="19">
        <v>124304</v>
      </c>
    </row>
    <row r="93" spans="1:13" x14ac:dyDescent="0.35">
      <c r="A93" s="2">
        <v>30722</v>
      </c>
      <c r="B93" s="16" t="s">
        <v>288</v>
      </c>
      <c r="C93" s="16" t="s">
        <v>289</v>
      </c>
      <c r="D93" s="16" t="s">
        <v>245</v>
      </c>
      <c r="E93" s="2">
        <v>19541117</v>
      </c>
      <c r="F93" s="2" t="s">
        <v>3</v>
      </c>
      <c r="G93" s="2" t="s">
        <v>14</v>
      </c>
      <c r="H93" s="2" t="s">
        <v>12</v>
      </c>
      <c r="I93" s="2" t="s">
        <v>29</v>
      </c>
      <c r="J93" s="2">
        <v>3</v>
      </c>
      <c r="K93" s="30" t="s">
        <v>30</v>
      </c>
      <c r="L93" s="2" t="s">
        <v>246</v>
      </c>
      <c r="M93" s="19">
        <v>313848</v>
      </c>
    </row>
    <row r="94" spans="1:13" x14ac:dyDescent="0.35">
      <c r="A94" s="2">
        <v>31189</v>
      </c>
      <c r="B94" s="16" t="s">
        <v>207</v>
      </c>
      <c r="C94" s="16" t="s">
        <v>205</v>
      </c>
      <c r="D94" s="16" t="s">
        <v>206</v>
      </c>
      <c r="E94" s="2">
        <v>19600331</v>
      </c>
      <c r="F94" s="2" t="s">
        <v>3</v>
      </c>
      <c r="G94" s="2" t="s">
        <v>14</v>
      </c>
      <c r="H94" s="2" t="s">
        <v>12</v>
      </c>
      <c r="I94" s="2" t="s">
        <v>22</v>
      </c>
      <c r="J94" s="2">
        <v>7</v>
      </c>
      <c r="K94" s="30" t="s">
        <v>628</v>
      </c>
      <c r="L94" s="2" t="s">
        <v>180</v>
      </c>
      <c r="M94" s="19">
        <v>730644</v>
      </c>
    </row>
    <row r="95" spans="1:13" x14ac:dyDescent="0.35">
      <c r="A95" s="2">
        <v>31469</v>
      </c>
      <c r="B95" s="16" t="s">
        <v>542</v>
      </c>
      <c r="C95" s="16" t="s">
        <v>240</v>
      </c>
      <c r="D95" s="16" t="s">
        <v>231</v>
      </c>
      <c r="E95" s="2">
        <v>19650325</v>
      </c>
      <c r="F95" s="2" t="s">
        <v>3</v>
      </c>
      <c r="G95" s="2" t="s">
        <v>17</v>
      </c>
      <c r="H95" s="2" t="s">
        <v>18</v>
      </c>
      <c r="I95" s="2" t="s">
        <v>22</v>
      </c>
      <c r="J95" s="2">
        <v>7</v>
      </c>
      <c r="K95" s="30" t="s">
        <v>628</v>
      </c>
      <c r="L95" s="2" t="s">
        <v>180</v>
      </c>
      <c r="M95" s="19">
        <v>8100165</v>
      </c>
    </row>
    <row r="96" spans="1:13" x14ac:dyDescent="0.35">
      <c r="A96" s="2">
        <v>31628</v>
      </c>
      <c r="B96" s="16" t="s">
        <v>395</v>
      </c>
      <c r="C96" s="16" t="s">
        <v>425</v>
      </c>
      <c r="D96" s="16" t="s">
        <v>245</v>
      </c>
      <c r="E96" s="2">
        <v>19720101</v>
      </c>
      <c r="F96" s="2" t="s">
        <v>34</v>
      </c>
      <c r="G96" s="2" t="s">
        <v>25</v>
      </c>
      <c r="H96" s="2" t="s">
        <v>26</v>
      </c>
      <c r="I96" s="2" t="s">
        <v>29</v>
      </c>
      <c r="J96" s="2">
        <v>8</v>
      </c>
      <c r="K96" s="30" t="s">
        <v>629</v>
      </c>
      <c r="L96" s="2" t="s">
        <v>246</v>
      </c>
      <c r="M96" s="19">
        <v>24623588</v>
      </c>
    </row>
    <row r="97" spans="1:13" x14ac:dyDescent="0.35">
      <c r="A97" s="2">
        <v>31762</v>
      </c>
      <c r="B97" s="16" t="s">
        <v>537</v>
      </c>
      <c r="C97" s="16" t="s">
        <v>349</v>
      </c>
      <c r="D97" s="16" t="s">
        <v>140</v>
      </c>
      <c r="E97" s="2">
        <v>19740101</v>
      </c>
      <c r="F97" s="2" t="s">
        <v>3</v>
      </c>
      <c r="G97" s="2" t="s">
        <v>17</v>
      </c>
      <c r="H97" s="2" t="s">
        <v>18</v>
      </c>
      <c r="I97" s="2" t="s">
        <v>22</v>
      </c>
      <c r="J97" s="2">
        <v>2</v>
      </c>
      <c r="K97" s="30" t="s">
        <v>23</v>
      </c>
      <c r="L97" s="2" t="s">
        <v>104</v>
      </c>
      <c r="M97" s="19">
        <v>61762</v>
      </c>
    </row>
    <row r="98" spans="1:13" x14ac:dyDescent="0.35">
      <c r="A98" s="2">
        <v>31823</v>
      </c>
      <c r="B98" s="16" t="s">
        <v>27</v>
      </c>
      <c r="C98" s="16" t="s">
        <v>20</v>
      </c>
      <c r="D98" s="16" t="s">
        <v>21</v>
      </c>
      <c r="E98" s="2">
        <v>19760823</v>
      </c>
      <c r="F98" s="2" t="s">
        <v>3</v>
      </c>
      <c r="G98" s="2" t="s">
        <v>14</v>
      </c>
      <c r="H98" s="2" t="s">
        <v>12</v>
      </c>
      <c r="I98" s="2" t="s">
        <v>22</v>
      </c>
      <c r="J98" s="2">
        <v>2</v>
      </c>
      <c r="K98" s="30" t="s">
        <v>23</v>
      </c>
      <c r="L98" s="2" t="s">
        <v>8</v>
      </c>
      <c r="M98" s="19">
        <v>219100</v>
      </c>
    </row>
    <row r="99" spans="1:13" x14ac:dyDescent="0.35">
      <c r="A99" s="2">
        <v>32209</v>
      </c>
      <c r="B99" s="16" t="s">
        <v>218</v>
      </c>
      <c r="C99" s="16" t="s">
        <v>213</v>
      </c>
      <c r="D99" s="16" t="s">
        <v>206</v>
      </c>
      <c r="E99" s="2">
        <v>19840427</v>
      </c>
      <c r="F99" s="2" t="s">
        <v>3</v>
      </c>
      <c r="G99" s="2" t="s">
        <v>14</v>
      </c>
      <c r="H99" s="2" t="s">
        <v>12</v>
      </c>
      <c r="I99" s="2" t="s">
        <v>29</v>
      </c>
      <c r="J99" s="2">
        <v>3</v>
      </c>
      <c r="K99" s="30" t="s">
        <v>30</v>
      </c>
      <c r="L99" s="2" t="s">
        <v>180</v>
      </c>
      <c r="M99" s="19">
        <v>151408</v>
      </c>
    </row>
    <row r="100" spans="1:13" x14ac:dyDescent="0.35">
      <c r="A100" s="2">
        <v>32257</v>
      </c>
      <c r="B100" s="16" t="s">
        <v>219</v>
      </c>
      <c r="C100" s="16" t="s">
        <v>213</v>
      </c>
      <c r="D100" s="16" t="s">
        <v>206</v>
      </c>
      <c r="E100" s="2">
        <v>19841129</v>
      </c>
      <c r="F100" s="2" t="s">
        <v>3</v>
      </c>
      <c r="G100" s="2" t="s">
        <v>14</v>
      </c>
      <c r="H100" s="2" t="s">
        <v>12</v>
      </c>
      <c r="I100" s="2" t="s">
        <v>29</v>
      </c>
      <c r="J100" s="2">
        <v>3</v>
      </c>
      <c r="K100" s="30" t="s">
        <v>30</v>
      </c>
      <c r="L100" s="2" t="s">
        <v>180</v>
      </c>
      <c r="M100" s="19">
        <v>247865</v>
      </c>
    </row>
    <row r="101" spans="1:13" x14ac:dyDescent="0.35">
      <c r="A101" s="2">
        <v>32277</v>
      </c>
      <c r="B101" s="16" t="s">
        <v>264</v>
      </c>
      <c r="C101" s="16" t="s">
        <v>257</v>
      </c>
      <c r="D101" s="16" t="s">
        <v>245</v>
      </c>
      <c r="E101" s="2">
        <v>19850226</v>
      </c>
      <c r="F101" s="2" t="s">
        <v>3</v>
      </c>
      <c r="G101" s="2" t="s">
        <v>17</v>
      </c>
      <c r="H101" s="2" t="s">
        <v>18</v>
      </c>
      <c r="I101" s="2" t="s">
        <v>29</v>
      </c>
      <c r="J101" s="2">
        <v>3</v>
      </c>
      <c r="K101" s="30" t="s">
        <v>30</v>
      </c>
      <c r="L101" s="2" t="s">
        <v>246</v>
      </c>
      <c r="M101" s="19">
        <v>126117</v>
      </c>
    </row>
    <row r="102" spans="1:13" x14ac:dyDescent="0.35">
      <c r="A102" s="2">
        <v>33013</v>
      </c>
      <c r="B102" s="16" t="s">
        <v>427</v>
      </c>
      <c r="C102" s="16" t="s">
        <v>428</v>
      </c>
      <c r="D102" s="16" t="s">
        <v>245</v>
      </c>
      <c r="E102" s="2">
        <v>19900725</v>
      </c>
      <c r="F102" s="2" t="s">
        <v>3</v>
      </c>
      <c r="G102" s="2" t="s">
        <v>11</v>
      </c>
      <c r="H102" s="2" t="s">
        <v>12</v>
      </c>
      <c r="I102" s="2" t="s">
        <v>29</v>
      </c>
      <c r="J102" s="2">
        <v>3</v>
      </c>
      <c r="K102" s="30" t="s">
        <v>30</v>
      </c>
      <c r="L102" s="2" t="s">
        <v>246</v>
      </c>
      <c r="M102" s="19">
        <v>54090</v>
      </c>
    </row>
    <row r="103" spans="1:13" x14ac:dyDescent="0.35">
      <c r="A103" s="2">
        <v>33103</v>
      </c>
      <c r="B103" s="16" t="s">
        <v>285</v>
      </c>
      <c r="C103" s="16" t="s">
        <v>281</v>
      </c>
      <c r="D103" s="16" t="s">
        <v>245</v>
      </c>
      <c r="E103" s="2">
        <v>19900608</v>
      </c>
      <c r="F103" s="2" t="s">
        <v>3</v>
      </c>
      <c r="G103" s="2" t="s">
        <v>14</v>
      </c>
      <c r="H103" s="2" t="s">
        <v>12</v>
      </c>
      <c r="I103" s="2" t="s">
        <v>29</v>
      </c>
      <c r="J103" s="2">
        <v>3</v>
      </c>
      <c r="K103" s="30" t="s">
        <v>30</v>
      </c>
      <c r="L103" s="2" t="s">
        <v>246</v>
      </c>
      <c r="M103" s="19">
        <v>212120</v>
      </c>
    </row>
    <row r="104" spans="1:13" x14ac:dyDescent="0.35">
      <c r="A104" s="2">
        <v>33316</v>
      </c>
      <c r="B104" s="16" t="s">
        <v>500</v>
      </c>
      <c r="C104" s="16" t="s">
        <v>291</v>
      </c>
      <c r="D104" s="16" t="s">
        <v>292</v>
      </c>
      <c r="E104" s="2">
        <v>19910111</v>
      </c>
      <c r="F104" s="2" t="s">
        <v>3</v>
      </c>
      <c r="G104" s="2" t="s">
        <v>17</v>
      </c>
      <c r="H104" s="2" t="s">
        <v>18</v>
      </c>
      <c r="I104" s="2" t="s">
        <v>29</v>
      </c>
      <c r="J104" s="2">
        <v>8</v>
      </c>
      <c r="K104" s="30" t="s">
        <v>629</v>
      </c>
      <c r="L104" s="2" t="s">
        <v>246</v>
      </c>
      <c r="M104" s="19">
        <v>338083</v>
      </c>
    </row>
    <row r="105" spans="1:13" x14ac:dyDescent="0.35">
      <c r="A105" s="2">
        <v>33401</v>
      </c>
      <c r="B105" s="16" t="s">
        <v>426</v>
      </c>
      <c r="C105" s="16" t="s">
        <v>279</v>
      </c>
      <c r="D105" s="16" t="s">
        <v>245</v>
      </c>
      <c r="E105" s="2">
        <v>19910515</v>
      </c>
      <c r="F105" s="2" t="s">
        <v>34</v>
      </c>
      <c r="G105" s="2" t="s">
        <v>17</v>
      </c>
      <c r="H105" s="2" t="s">
        <v>18</v>
      </c>
      <c r="I105" s="2" t="s">
        <v>29</v>
      </c>
      <c r="J105" s="2">
        <v>8</v>
      </c>
      <c r="K105" s="30" t="s">
        <v>629</v>
      </c>
      <c r="L105" s="2" t="s">
        <v>246</v>
      </c>
      <c r="M105" s="19">
        <v>486370</v>
      </c>
    </row>
    <row r="106" spans="1:13" x14ac:dyDescent="0.35">
      <c r="A106" s="2">
        <v>33519</v>
      </c>
      <c r="B106" s="16" t="s">
        <v>15</v>
      </c>
      <c r="C106" s="16" t="s">
        <v>16</v>
      </c>
      <c r="D106" s="16" t="s">
        <v>2</v>
      </c>
      <c r="E106" s="2">
        <v>19911011</v>
      </c>
      <c r="F106" s="2" t="s">
        <v>3</v>
      </c>
      <c r="G106" s="2" t="s">
        <v>17</v>
      </c>
      <c r="H106" s="2" t="s">
        <v>18</v>
      </c>
      <c r="I106" s="2" t="s">
        <v>6</v>
      </c>
      <c r="J106" s="2">
        <v>1</v>
      </c>
      <c r="K106" s="30" t="s">
        <v>7</v>
      </c>
      <c r="L106" s="2" t="s">
        <v>8</v>
      </c>
      <c r="M106" s="19">
        <v>58011</v>
      </c>
    </row>
    <row r="107" spans="1:13" x14ac:dyDescent="0.35">
      <c r="A107" s="2">
        <v>33539</v>
      </c>
      <c r="B107" s="16" t="s">
        <v>266</v>
      </c>
      <c r="C107" s="16" t="s">
        <v>257</v>
      </c>
      <c r="D107" s="16" t="s">
        <v>245</v>
      </c>
      <c r="E107" s="2">
        <v>19911223</v>
      </c>
      <c r="F107" s="2" t="s">
        <v>3</v>
      </c>
      <c r="G107" s="2" t="s">
        <v>17</v>
      </c>
      <c r="H107" s="2" t="s">
        <v>18</v>
      </c>
      <c r="I107" s="2" t="s">
        <v>29</v>
      </c>
      <c r="J107" s="2">
        <v>3</v>
      </c>
      <c r="K107" s="30" t="s">
        <v>30</v>
      </c>
      <c r="L107" s="2" t="s">
        <v>246</v>
      </c>
      <c r="M107" s="19">
        <v>1769080</v>
      </c>
    </row>
    <row r="108" spans="1:13" x14ac:dyDescent="0.35">
      <c r="A108" s="2">
        <v>33568</v>
      </c>
      <c r="B108" s="16" t="s">
        <v>225</v>
      </c>
      <c r="C108" s="16" t="s">
        <v>223</v>
      </c>
      <c r="D108" s="16" t="s">
        <v>224</v>
      </c>
      <c r="E108" s="2">
        <v>19920323</v>
      </c>
      <c r="F108" s="2" t="s">
        <v>3</v>
      </c>
      <c r="G108" s="2" t="s">
        <v>17</v>
      </c>
      <c r="H108" s="2" t="s">
        <v>18</v>
      </c>
      <c r="I108" s="2" t="s">
        <v>6</v>
      </c>
      <c r="J108" s="2">
        <v>1</v>
      </c>
      <c r="K108" s="30" t="s">
        <v>7</v>
      </c>
      <c r="L108" s="2" t="s">
        <v>180</v>
      </c>
      <c r="M108" s="19">
        <v>60751</v>
      </c>
    </row>
    <row r="109" spans="1:13" x14ac:dyDescent="0.35">
      <c r="A109" s="2">
        <v>33616</v>
      </c>
      <c r="B109" s="16" t="s">
        <v>453</v>
      </c>
      <c r="C109" s="16" t="s">
        <v>114</v>
      </c>
      <c r="D109" s="16" t="s">
        <v>17</v>
      </c>
      <c r="E109" s="2">
        <v>19920701</v>
      </c>
      <c r="F109" s="2" t="s">
        <v>3</v>
      </c>
      <c r="G109" s="2" t="s">
        <v>25</v>
      </c>
      <c r="H109" s="2" t="s">
        <v>26</v>
      </c>
      <c r="I109" s="2" t="s">
        <v>22</v>
      </c>
      <c r="J109" s="2">
        <v>2</v>
      </c>
      <c r="K109" s="30" t="s">
        <v>23</v>
      </c>
      <c r="L109" s="2" t="s">
        <v>104</v>
      </c>
      <c r="M109" s="19">
        <v>156604</v>
      </c>
    </row>
    <row r="110" spans="1:13" x14ac:dyDescent="0.35">
      <c r="A110" s="2">
        <v>33708</v>
      </c>
      <c r="B110" s="16" t="s">
        <v>82</v>
      </c>
      <c r="C110" s="16" t="s">
        <v>74</v>
      </c>
      <c r="D110" s="16" t="s">
        <v>71</v>
      </c>
      <c r="E110" s="2">
        <v>19921026</v>
      </c>
      <c r="F110" s="2" t="s">
        <v>3</v>
      </c>
      <c r="G110" s="2" t="s">
        <v>17</v>
      </c>
      <c r="H110" s="2" t="s">
        <v>18</v>
      </c>
      <c r="I110" s="2" t="s">
        <v>29</v>
      </c>
      <c r="J110" s="2">
        <v>3</v>
      </c>
      <c r="K110" s="30" t="s">
        <v>30</v>
      </c>
      <c r="L110" s="2" t="s">
        <v>72</v>
      </c>
      <c r="M110" s="19">
        <v>479602</v>
      </c>
    </row>
    <row r="111" spans="1:13" x14ac:dyDescent="0.35">
      <c r="A111" s="2">
        <v>33938</v>
      </c>
      <c r="B111" s="16" t="s">
        <v>40</v>
      </c>
      <c r="C111" s="16" t="s">
        <v>38</v>
      </c>
      <c r="D111" s="16" t="s">
        <v>39</v>
      </c>
      <c r="E111" s="2">
        <v>19941003</v>
      </c>
      <c r="F111" s="2" t="s">
        <v>3</v>
      </c>
      <c r="G111" s="2" t="s">
        <v>17</v>
      </c>
      <c r="H111" s="2" t="s">
        <v>18</v>
      </c>
      <c r="I111" s="2" t="s">
        <v>6</v>
      </c>
      <c r="J111" s="2">
        <v>1</v>
      </c>
      <c r="K111" s="30" t="s">
        <v>7</v>
      </c>
      <c r="L111" s="2" t="s">
        <v>8</v>
      </c>
      <c r="M111" s="19">
        <v>286761</v>
      </c>
    </row>
    <row r="112" spans="1:13" x14ac:dyDescent="0.35">
      <c r="A112" s="2">
        <v>34010</v>
      </c>
      <c r="B112" s="16" t="s">
        <v>250</v>
      </c>
      <c r="C112" s="16" t="s">
        <v>425</v>
      </c>
      <c r="D112" s="16" t="s">
        <v>245</v>
      </c>
      <c r="E112" s="2">
        <v>19950503</v>
      </c>
      <c r="F112" s="2" t="s">
        <v>3</v>
      </c>
      <c r="G112" s="2" t="s">
        <v>17</v>
      </c>
      <c r="H112" s="2" t="s">
        <v>18</v>
      </c>
      <c r="I112" s="2" t="s">
        <v>29</v>
      </c>
      <c r="J112" s="2">
        <v>8</v>
      </c>
      <c r="K112" s="30" t="s">
        <v>629</v>
      </c>
      <c r="L112" s="2" t="s">
        <v>246</v>
      </c>
      <c r="M112" s="19">
        <v>629726</v>
      </c>
    </row>
    <row r="113" spans="1:13" x14ac:dyDescent="0.35">
      <c r="A113" s="2">
        <v>34052</v>
      </c>
      <c r="B113" s="16" t="s">
        <v>95</v>
      </c>
      <c r="C113" s="16" t="s">
        <v>96</v>
      </c>
      <c r="D113" s="16" t="s">
        <v>97</v>
      </c>
      <c r="E113" s="2">
        <v>19950821</v>
      </c>
      <c r="F113" s="2" t="s">
        <v>3</v>
      </c>
      <c r="G113" s="2" t="s">
        <v>17</v>
      </c>
      <c r="H113" s="2" t="s">
        <v>18</v>
      </c>
      <c r="I113" s="2" t="s">
        <v>11</v>
      </c>
      <c r="J113" s="2">
        <v>4</v>
      </c>
      <c r="K113" s="30" t="s">
        <v>58</v>
      </c>
      <c r="L113" s="2" t="s">
        <v>72</v>
      </c>
      <c r="M113" s="19">
        <v>83390</v>
      </c>
    </row>
    <row r="114" spans="1:13" x14ac:dyDescent="0.35">
      <c r="A114" s="2">
        <v>34089</v>
      </c>
      <c r="B114" s="16" t="s">
        <v>83</v>
      </c>
      <c r="C114" s="16" t="s">
        <v>74</v>
      </c>
      <c r="D114" s="16" t="s">
        <v>71</v>
      </c>
      <c r="E114" s="2">
        <v>19951109</v>
      </c>
      <c r="F114" s="2" t="s">
        <v>3</v>
      </c>
      <c r="G114" s="2" t="s">
        <v>25</v>
      </c>
      <c r="H114" s="2" t="s">
        <v>26</v>
      </c>
      <c r="I114" s="2" t="s">
        <v>29</v>
      </c>
      <c r="J114" s="2">
        <v>3</v>
      </c>
      <c r="K114" s="30" t="s">
        <v>30</v>
      </c>
      <c r="L114" s="2" t="s">
        <v>72</v>
      </c>
      <c r="M114" s="19">
        <v>155250</v>
      </c>
    </row>
    <row r="115" spans="1:13" x14ac:dyDescent="0.35">
      <c r="A115" s="2">
        <v>34110</v>
      </c>
      <c r="B115" s="16" t="s">
        <v>378</v>
      </c>
      <c r="C115" s="16" t="s">
        <v>379</v>
      </c>
      <c r="D115" s="16" t="s">
        <v>39</v>
      </c>
      <c r="E115" s="2">
        <v>19951227</v>
      </c>
      <c r="F115" s="2" t="s">
        <v>3</v>
      </c>
      <c r="G115" s="2" t="s">
        <v>11</v>
      </c>
      <c r="H115" s="2" t="s">
        <v>12</v>
      </c>
      <c r="I115" s="2" t="s">
        <v>29</v>
      </c>
      <c r="J115" s="2">
        <v>3</v>
      </c>
      <c r="K115" s="30" t="s">
        <v>30</v>
      </c>
      <c r="L115" s="2" t="s">
        <v>8</v>
      </c>
      <c r="M115" s="19">
        <v>334363</v>
      </c>
    </row>
    <row r="116" spans="1:13" x14ac:dyDescent="0.35">
      <c r="A116" s="2">
        <v>34112</v>
      </c>
      <c r="B116" s="16" t="s">
        <v>89</v>
      </c>
      <c r="C116" s="16" t="s">
        <v>102</v>
      </c>
      <c r="D116" s="16" t="s">
        <v>103</v>
      </c>
      <c r="E116" s="2">
        <v>19951229</v>
      </c>
      <c r="F116" s="2" t="s">
        <v>3</v>
      </c>
      <c r="G116" s="2" t="s">
        <v>25</v>
      </c>
      <c r="H116" s="2" t="s">
        <v>26</v>
      </c>
      <c r="I116" s="2" t="s">
        <v>29</v>
      </c>
      <c r="J116" s="2">
        <v>3</v>
      </c>
      <c r="K116" s="30" t="s">
        <v>30</v>
      </c>
      <c r="L116" s="2" t="s">
        <v>104</v>
      </c>
      <c r="M116" s="19">
        <v>42569</v>
      </c>
    </row>
    <row r="117" spans="1:13" x14ac:dyDescent="0.35">
      <c r="A117" s="2">
        <v>34146</v>
      </c>
      <c r="B117" s="16" t="s">
        <v>321</v>
      </c>
      <c r="C117" s="16" t="s">
        <v>174</v>
      </c>
      <c r="D117" s="16" t="s">
        <v>170</v>
      </c>
      <c r="E117" s="2">
        <v>19960315</v>
      </c>
      <c r="F117" s="2" t="s">
        <v>3</v>
      </c>
      <c r="G117" s="2" t="s">
        <v>17</v>
      </c>
      <c r="H117" s="2" t="s">
        <v>18</v>
      </c>
      <c r="I117" s="2" t="s">
        <v>11</v>
      </c>
      <c r="J117" s="2">
        <v>4</v>
      </c>
      <c r="K117" s="30" t="s">
        <v>58</v>
      </c>
      <c r="L117" s="2" t="s">
        <v>164</v>
      </c>
      <c r="M117" s="19">
        <v>109083</v>
      </c>
    </row>
    <row r="118" spans="1:13" x14ac:dyDescent="0.35">
      <c r="A118" s="2">
        <v>34308</v>
      </c>
      <c r="B118" s="16" t="s">
        <v>519</v>
      </c>
      <c r="C118" s="16" t="s">
        <v>343</v>
      </c>
      <c r="D118" s="16" t="s">
        <v>344</v>
      </c>
      <c r="E118" s="2">
        <v>19970106</v>
      </c>
      <c r="F118" s="2" t="s">
        <v>3</v>
      </c>
      <c r="G118" s="2" t="s">
        <v>17</v>
      </c>
      <c r="H118" s="2" t="s">
        <v>18</v>
      </c>
      <c r="I118" s="2" t="s">
        <v>6</v>
      </c>
      <c r="J118" s="2">
        <v>6</v>
      </c>
      <c r="K118" s="30" t="s">
        <v>627</v>
      </c>
      <c r="L118" s="2" t="s">
        <v>72</v>
      </c>
      <c r="M118" s="19">
        <v>33393</v>
      </c>
    </row>
    <row r="119" spans="1:13" x14ac:dyDescent="0.35">
      <c r="A119" s="2">
        <v>34319</v>
      </c>
      <c r="B119" s="16" t="s">
        <v>318</v>
      </c>
      <c r="C119" s="16" t="s">
        <v>144</v>
      </c>
      <c r="D119" s="16" t="s">
        <v>140</v>
      </c>
      <c r="E119" s="2">
        <v>19971103</v>
      </c>
      <c r="F119" s="2" t="s">
        <v>3</v>
      </c>
      <c r="G119" s="2" t="s">
        <v>11</v>
      </c>
      <c r="H119" s="2" t="s">
        <v>12</v>
      </c>
      <c r="I119" s="2" t="s">
        <v>29</v>
      </c>
      <c r="J119" s="2">
        <v>3</v>
      </c>
      <c r="K119" s="30" t="s">
        <v>30</v>
      </c>
      <c r="L119" s="2" t="s">
        <v>104</v>
      </c>
      <c r="M119" s="19">
        <v>348288</v>
      </c>
    </row>
    <row r="120" spans="1:13" x14ac:dyDescent="0.35">
      <c r="A120" s="2">
        <v>34334</v>
      </c>
      <c r="B120" s="16" t="s">
        <v>84</v>
      </c>
      <c r="C120" s="16" t="s">
        <v>74</v>
      </c>
      <c r="D120" s="16" t="s">
        <v>71</v>
      </c>
      <c r="E120" s="2">
        <v>19970129</v>
      </c>
      <c r="F120" s="2" t="s">
        <v>3</v>
      </c>
      <c r="G120" s="2" t="s">
        <v>17</v>
      </c>
      <c r="H120" s="2" t="s">
        <v>18</v>
      </c>
      <c r="I120" s="2" t="s">
        <v>29</v>
      </c>
      <c r="J120" s="2">
        <v>3</v>
      </c>
      <c r="K120" s="30" t="s">
        <v>30</v>
      </c>
      <c r="L120" s="2" t="s">
        <v>72</v>
      </c>
      <c r="M120" s="19">
        <v>70501</v>
      </c>
    </row>
    <row r="121" spans="1:13" x14ac:dyDescent="0.35">
      <c r="A121" s="2">
        <v>34496</v>
      </c>
      <c r="B121" s="16" t="s">
        <v>336</v>
      </c>
      <c r="C121" s="16" t="s">
        <v>337</v>
      </c>
      <c r="D121" s="16" t="s">
        <v>245</v>
      </c>
      <c r="E121" s="2">
        <v>19970520</v>
      </c>
      <c r="F121" s="2" t="s">
        <v>3</v>
      </c>
      <c r="G121" s="2" t="s">
        <v>17</v>
      </c>
      <c r="H121" s="2" t="s">
        <v>18</v>
      </c>
      <c r="I121" s="2" t="s">
        <v>29</v>
      </c>
      <c r="J121" s="2">
        <v>8</v>
      </c>
      <c r="K121" s="30" t="s">
        <v>629</v>
      </c>
      <c r="L121" s="2" t="s">
        <v>246</v>
      </c>
      <c r="M121" s="19">
        <v>479335</v>
      </c>
    </row>
    <row r="122" spans="1:13" x14ac:dyDescent="0.35">
      <c r="A122" s="2">
        <v>34643</v>
      </c>
      <c r="B122" s="16" t="s">
        <v>435</v>
      </c>
      <c r="C122" s="16" t="s">
        <v>20</v>
      </c>
      <c r="D122" s="16" t="s">
        <v>21</v>
      </c>
      <c r="E122" s="2">
        <v>19990315</v>
      </c>
      <c r="F122" s="2" t="s">
        <v>3</v>
      </c>
      <c r="G122" s="2" t="s">
        <v>17</v>
      </c>
      <c r="H122" s="2" t="s">
        <v>18</v>
      </c>
      <c r="I122" s="2" t="s">
        <v>22</v>
      </c>
      <c r="J122" s="2">
        <v>7</v>
      </c>
      <c r="K122" s="30" t="s">
        <v>628</v>
      </c>
      <c r="L122" s="2" t="s">
        <v>8</v>
      </c>
      <c r="M122" s="19">
        <v>160793</v>
      </c>
    </row>
    <row r="123" spans="1:13" x14ac:dyDescent="0.35">
      <c r="A123" s="2">
        <v>34656</v>
      </c>
      <c r="B123" s="16" t="s">
        <v>148</v>
      </c>
      <c r="C123" s="16" t="s">
        <v>144</v>
      </c>
      <c r="D123" s="16" t="s">
        <v>140</v>
      </c>
      <c r="E123" s="2">
        <v>19980518</v>
      </c>
      <c r="F123" s="2" t="s">
        <v>3</v>
      </c>
      <c r="G123" s="2" t="s">
        <v>11</v>
      </c>
      <c r="H123" s="2" t="s">
        <v>12</v>
      </c>
      <c r="I123" s="2" t="s">
        <v>29</v>
      </c>
      <c r="J123" s="2">
        <v>3</v>
      </c>
      <c r="K123" s="30" t="s">
        <v>30</v>
      </c>
      <c r="L123" s="2" t="s">
        <v>104</v>
      </c>
      <c r="M123" s="19">
        <v>946381</v>
      </c>
    </row>
    <row r="124" spans="1:13" x14ac:dyDescent="0.35">
      <c r="A124" s="2">
        <v>34759</v>
      </c>
      <c r="B124" s="16" t="s">
        <v>226</v>
      </c>
      <c r="C124" s="16" t="s">
        <v>223</v>
      </c>
      <c r="D124" s="16" t="s">
        <v>224</v>
      </c>
      <c r="E124" s="2">
        <v>19990609</v>
      </c>
      <c r="F124" s="2" t="s">
        <v>3</v>
      </c>
      <c r="G124" s="2" t="s">
        <v>25</v>
      </c>
      <c r="H124" s="2" t="s">
        <v>26</v>
      </c>
      <c r="I124" s="2" t="s">
        <v>29</v>
      </c>
      <c r="J124" s="2">
        <v>3</v>
      </c>
      <c r="K124" s="30" t="s">
        <v>30</v>
      </c>
      <c r="L124" s="2" t="s">
        <v>180</v>
      </c>
      <c r="M124" s="19">
        <v>88015</v>
      </c>
    </row>
    <row r="125" spans="1:13" x14ac:dyDescent="0.35">
      <c r="A125" s="2">
        <v>34967</v>
      </c>
      <c r="B125" s="16" t="s">
        <v>221</v>
      </c>
      <c r="C125" s="16" t="s">
        <v>213</v>
      </c>
      <c r="D125" s="16" t="s">
        <v>206</v>
      </c>
      <c r="E125" s="2">
        <v>19990102</v>
      </c>
      <c r="F125" s="2" t="s">
        <v>34</v>
      </c>
      <c r="G125" s="2" t="s">
        <v>25</v>
      </c>
      <c r="H125" s="2" t="s">
        <v>26</v>
      </c>
      <c r="I125" s="2" t="s">
        <v>22</v>
      </c>
      <c r="J125" s="2">
        <v>7</v>
      </c>
      <c r="K125" s="30" t="s">
        <v>628</v>
      </c>
      <c r="L125" s="2" t="s">
        <v>180</v>
      </c>
      <c r="M125" s="19">
        <v>8755205</v>
      </c>
    </row>
    <row r="126" spans="1:13" x14ac:dyDescent="0.35">
      <c r="A126" s="2">
        <v>34968</v>
      </c>
      <c r="B126" s="16" t="s">
        <v>234</v>
      </c>
      <c r="C126" s="16" t="s">
        <v>230</v>
      </c>
      <c r="D126" s="16" t="s">
        <v>231</v>
      </c>
      <c r="E126" s="2">
        <v>19990102</v>
      </c>
      <c r="F126" s="2" t="s">
        <v>34</v>
      </c>
      <c r="G126" s="2" t="s">
        <v>25</v>
      </c>
      <c r="H126" s="2" t="s">
        <v>26</v>
      </c>
      <c r="I126" s="2" t="s">
        <v>22</v>
      </c>
      <c r="J126" s="2">
        <v>7</v>
      </c>
      <c r="K126" s="30" t="s">
        <v>628</v>
      </c>
      <c r="L126" s="2" t="s">
        <v>180</v>
      </c>
      <c r="M126" s="19">
        <v>26563000</v>
      </c>
    </row>
    <row r="127" spans="1:13" x14ac:dyDescent="0.35">
      <c r="A127" s="2">
        <v>34998</v>
      </c>
      <c r="B127" s="16" t="s">
        <v>46</v>
      </c>
      <c r="C127" s="16" t="s">
        <v>45</v>
      </c>
      <c r="D127" s="16" t="s">
        <v>39</v>
      </c>
      <c r="E127" s="2">
        <v>20000131</v>
      </c>
      <c r="F127" s="2" t="s">
        <v>3</v>
      </c>
      <c r="G127" s="2" t="s">
        <v>17</v>
      </c>
      <c r="H127" s="2" t="s">
        <v>18</v>
      </c>
      <c r="I127" s="2" t="s">
        <v>29</v>
      </c>
      <c r="J127" s="2">
        <v>3</v>
      </c>
      <c r="K127" s="30" t="s">
        <v>30</v>
      </c>
      <c r="L127" s="2" t="s">
        <v>8</v>
      </c>
      <c r="M127" s="19">
        <v>272819</v>
      </c>
    </row>
    <row r="128" spans="1:13" x14ac:dyDescent="0.35">
      <c r="A128" s="2">
        <v>35186</v>
      </c>
      <c r="B128" s="16" t="s">
        <v>208</v>
      </c>
      <c r="C128" s="16" t="s">
        <v>209</v>
      </c>
      <c r="D128" s="16" t="s">
        <v>206</v>
      </c>
      <c r="E128" s="2">
        <v>19991115</v>
      </c>
      <c r="F128" s="2" t="s">
        <v>3</v>
      </c>
      <c r="G128" s="2" t="s">
        <v>17</v>
      </c>
      <c r="H128" s="2" t="s">
        <v>18</v>
      </c>
      <c r="I128" s="2" t="s">
        <v>29</v>
      </c>
      <c r="J128" s="2">
        <v>3</v>
      </c>
      <c r="K128" s="30" t="s">
        <v>30</v>
      </c>
      <c r="L128" s="2" t="s">
        <v>180</v>
      </c>
      <c r="M128" s="19">
        <v>552172</v>
      </c>
    </row>
    <row r="129" spans="1:13" x14ac:dyDescent="0.35">
      <c r="A129" s="2">
        <v>35241</v>
      </c>
      <c r="B129" s="16" t="s">
        <v>59</v>
      </c>
      <c r="C129" s="16" t="s">
        <v>60</v>
      </c>
      <c r="D129" s="16" t="s">
        <v>61</v>
      </c>
      <c r="E129" s="2">
        <v>19990326</v>
      </c>
      <c r="F129" s="2" t="s">
        <v>3</v>
      </c>
      <c r="G129" s="2" t="s">
        <v>17</v>
      </c>
      <c r="H129" s="2" t="s">
        <v>18</v>
      </c>
      <c r="I129" s="2" t="s">
        <v>6</v>
      </c>
      <c r="J129" s="2">
        <v>1</v>
      </c>
      <c r="K129" s="30" t="s">
        <v>7</v>
      </c>
      <c r="L129" s="2" t="s">
        <v>8</v>
      </c>
      <c r="M129" s="19">
        <v>67203</v>
      </c>
    </row>
    <row r="130" spans="1:13" x14ac:dyDescent="0.35">
      <c r="A130" s="2">
        <v>35314</v>
      </c>
      <c r="B130" s="16" t="s">
        <v>325</v>
      </c>
      <c r="C130" s="16" t="s">
        <v>1</v>
      </c>
      <c r="D130" s="16" t="s">
        <v>2</v>
      </c>
      <c r="E130" s="2">
        <v>20000128</v>
      </c>
      <c r="F130" s="2" t="s">
        <v>3</v>
      </c>
      <c r="G130" s="2" t="s">
        <v>17</v>
      </c>
      <c r="H130" s="2" t="s">
        <v>18</v>
      </c>
      <c r="I130" s="2" t="s">
        <v>6</v>
      </c>
      <c r="J130" s="2">
        <v>1</v>
      </c>
      <c r="K130" s="30" t="s">
        <v>7</v>
      </c>
      <c r="L130" s="2" t="s">
        <v>8</v>
      </c>
      <c r="M130" s="19">
        <v>41325</v>
      </c>
    </row>
    <row r="131" spans="1:13" x14ac:dyDescent="0.35">
      <c r="A131" s="2">
        <v>35474</v>
      </c>
      <c r="B131" s="16" t="s">
        <v>486</v>
      </c>
      <c r="C131" s="16" t="s">
        <v>337</v>
      </c>
      <c r="D131" s="16" t="s">
        <v>245</v>
      </c>
      <c r="E131" s="2">
        <v>20000929</v>
      </c>
      <c r="F131" s="2" t="s">
        <v>3</v>
      </c>
      <c r="G131" s="2" t="s">
        <v>11</v>
      </c>
      <c r="H131" s="2" t="s">
        <v>12</v>
      </c>
      <c r="I131" s="2" t="s">
        <v>29</v>
      </c>
      <c r="J131" s="2">
        <v>3</v>
      </c>
      <c r="K131" s="30" t="s">
        <v>30</v>
      </c>
      <c r="L131" s="2" t="s">
        <v>246</v>
      </c>
      <c r="M131" s="19">
        <v>406248</v>
      </c>
    </row>
    <row r="132" spans="1:13" x14ac:dyDescent="0.35">
      <c r="A132" s="2">
        <v>57065</v>
      </c>
      <c r="B132" s="16" t="s">
        <v>495</v>
      </c>
      <c r="C132" s="16" t="s">
        <v>257</v>
      </c>
      <c r="D132" s="16" t="s">
        <v>245</v>
      </c>
      <c r="E132" s="2">
        <v>20021010</v>
      </c>
      <c r="F132" s="2" t="s">
        <v>3</v>
      </c>
      <c r="G132" s="2" t="s">
        <v>25</v>
      </c>
      <c r="H132" s="2" t="s">
        <v>26</v>
      </c>
      <c r="I132" s="2" t="s">
        <v>29</v>
      </c>
      <c r="J132" s="2">
        <v>3</v>
      </c>
      <c r="K132" s="30" t="s">
        <v>30</v>
      </c>
      <c r="L132" s="2" t="s">
        <v>246</v>
      </c>
      <c r="M132" s="19">
        <v>173154</v>
      </c>
    </row>
    <row r="133" spans="1:13" x14ac:dyDescent="0.35">
      <c r="A133" s="2">
        <v>57083</v>
      </c>
      <c r="B133" s="16" t="s">
        <v>368</v>
      </c>
      <c r="C133" s="16" t="s">
        <v>20</v>
      </c>
      <c r="D133" s="16" t="s">
        <v>21</v>
      </c>
      <c r="E133" s="2">
        <v>20010914</v>
      </c>
      <c r="F133" s="2" t="s">
        <v>3</v>
      </c>
      <c r="G133" s="2" t="s">
        <v>17</v>
      </c>
      <c r="H133" s="2" t="s">
        <v>18</v>
      </c>
      <c r="I133" s="2" t="s">
        <v>22</v>
      </c>
      <c r="J133" s="2">
        <v>2</v>
      </c>
      <c r="K133" s="30" t="s">
        <v>23</v>
      </c>
      <c r="L133" s="2" t="s">
        <v>8</v>
      </c>
      <c r="M133" s="19">
        <v>88252</v>
      </c>
    </row>
    <row r="134" spans="1:13" x14ac:dyDescent="0.35">
      <c r="A134" s="2">
        <v>57119</v>
      </c>
      <c r="B134" s="16" t="s">
        <v>315</v>
      </c>
      <c r="C134" s="16" t="s">
        <v>316</v>
      </c>
      <c r="D134" s="16" t="s">
        <v>140</v>
      </c>
      <c r="E134" s="2">
        <v>20010501</v>
      </c>
      <c r="F134" s="2" t="s">
        <v>3</v>
      </c>
      <c r="G134" s="2" t="s">
        <v>25</v>
      </c>
      <c r="H134" s="2" t="s">
        <v>26</v>
      </c>
      <c r="I134" s="2" t="s">
        <v>22</v>
      </c>
      <c r="J134" s="2">
        <v>2</v>
      </c>
      <c r="K134" s="30" t="s">
        <v>23</v>
      </c>
      <c r="L134" s="2" t="s">
        <v>104</v>
      </c>
      <c r="M134" s="19">
        <v>193044</v>
      </c>
    </row>
    <row r="135" spans="1:13" x14ac:dyDescent="0.35">
      <c r="A135" s="2">
        <v>57120</v>
      </c>
      <c r="B135" s="16" t="s">
        <v>419</v>
      </c>
      <c r="C135" s="16" t="s">
        <v>420</v>
      </c>
      <c r="D135" s="16" t="s">
        <v>245</v>
      </c>
      <c r="E135" s="2">
        <v>20011217</v>
      </c>
      <c r="F135" s="2" t="s">
        <v>3</v>
      </c>
      <c r="G135" s="2" t="s">
        <v>17</v>
      </c>
      <c r="H135" s="2" t="s">
        <v>18</v>
      </c>
      <c r="I135" s="2" t="s">
        <v>29</v>
      </c>
      <c r="J135" s="2">
        <v>3</v>
      </c>
      <c r="K135" s="30" t="s">
        <v>30</v>
      </c>
      <c r="L135" s="2" t="s">
        <v>246</v>
      </c>
      <c r="M135" s="19">
        <v>166336</v>
      </c>
    </row>
    <row r="136" spans="1:13" x14ac:dyDescent="0.35">
      <c r="A136" s="2">
        <v>57134</v>
      </c>
      <c r="B136" s="16" t="s">
        <v>505</v>
      </c>
      <c r="C136" s="16" t="s">
        <v>506</v>
      </c>
      <c r="D136" s="16" t="s">
        <v>186</v>
      </c>
      <c r="E136" s="2">
        <v>20020508</v>
      </c>
      <c r="F136" s="2" t="s">
        <v>3</v>
      </c>
      <c r="G136" s="2" t="s">
        <v>11</v>
      </c>
      <c r="H136" s="2" t="s">
        <v>12</v>
      </c>
      <c r="I136" s="2" t="s">
        <v>29</v>
      </c>
      <c r="J136" s="2">
        <v>3</v>
      </c>
      <c r="K136" s="30" t="s">
        <v>30</v>
      </c>
      <c r="L136" s="2" t="s">
        <v>180</v>
      </c>
      <c r="M136" s="19">
        <v>658311</v>
      </c>
    </row>
    <row r="137" spans="1:13" x14ac:dyDescent="0.35">
      <c r="A137" s="2">
        <v>57214</v>
      </c>
      <c r="B137" s="16" t="s">
        <v>371</v>
      </c>
      <c r="C137" s="16" t="s">
        <v>372</v>
      </c>
      <c r="D137" s="16" t="s">
        <v>21</v>
      </c>
      <c r="E137" s="2">
        <v>20020621</v>
      </c>
      <c r="F137" s="2" t="s">
        <v>3</v>
      </c>
      <c r="G137" s="2" t="s">
        <v>17</v>
      </c>
      <c r="H137" s="2" t="s">
        <v>18</v>
      </c>
      <c r="I137" s="2" t="s">
        <v>22</v>
      </c>
      <c r="J137" s="2">
        <v>2</v>
      </c>
      <c r="K137" s="30" t="s">
        <v>23</v>
      </c>
      <c r="L137" s="2" t="s">
        <v>8</v>
      </c>
      <c r="M137" s="19">
        <v>172829</v>
      </c>
    </row>
    <row r="138" spans="1:13" x14ac:dyDescent="0.35">
      <c r="A138" s="2">
        <v>57369</v>
      </c>
      <c r="B138" s="16" t="s">
        <v>370</v>
      </c>
      <c r="C138" s="16" t="s">
        <v>434</v>
      </c>
      <c r="D138" s="16" t="s">
        <v>21</v>
      </c>
      <c r="E138" s="2">
        <v>20021028</v>
      </c>
      <c r="F138" s="2" t="s">
        <v>3</v>
      </c>
      <c r="G138" s="2" t="s">
        <v>17</v>
      </c>
      <c r="H138" s="2" t="s">
        <v>18</v>
      </c>
      <c r="I138" s="2" t="s">
        <v>22</v>
      </c>
      <c r="J138" s="2">
        <v>2</v>
      </c>
      <c r="K138" s="30" t="s">
        <v>23</v>
      </c>
      <c r="L138" s="2" t="s">
        <v>8</v>
      </c>
      <c r="M138" s="19">
        <v>930527</v>
      </c>
    </row>
    <row r="139" spans="1:13" x14ac:dyDescent="0.35">
      <c r="A139" s="2">
        <v>57444</v>
      </c>
      <c r="B139" s="16" t="s">
        <v>387</v>
      </c>
      <c r="C139" s="16" t="s">
        <v>251</v>
      </c>
      <c r="D139" s="16" t="s">
        <v>245</v>
      </c>
      <c r="E139" s="2">
        <v>20031006</v>
      </c>
      <c r="F139" s="2" t="s">
        <v>3</v>
      </c>
      <c r="G139" s="2" t="s">
        <v>17</v>
      </c>
      <c r="H139" s="2" t="s">
        <v>18</v>
      </c>
      <c r="I139" s="2" t="s">
        <v>29</v>
      </c>
      <c r="J139" s="2">
        <v>3</v>
      </c>
      <c r="K139" s="30" t="s">
        <v>30</v>
      </c>
      <c r="L139" s="2" t="s">
        <v>246</v>
      </c>
      <c r="M139" s="19">
        <v>170943</v>
      </c>
    </row>
    <row r="140" spans="1:13" x14ac:dyDescent="0.35">
      <c r="A140" s="2">
        <v>57463</v>
      </c>
      <c r="B140" s="16" t="s">
        <v>339</v>
      </c>
      <c r="C140" s="16" t="s">
        <v>257</v>
      </c>
      <c r="D140" s="16" t="s">
        <v>245</v>
      </c>
      <c r="E140" s="2">
        <v>20030918</v>
      </c>
      <c r="F140" s="2" t="s">
        <v>3</v>
      </c>
      <c r="G140" s="2" t="s">
        <v>17</v>
      </c>
      <c r="H140" s="2" t="s">
        <v>18</v>
      </c>
      <c r="I140" s="2" t="s">
        <v>29</v>
      </c>
      <c r="J140" s="2">
        <v>3</v>
      </c>
      <c r="K140" s="30" t="s">
        <v>30</v>
      </c>
      <c r="L140" s="2" t="s">
        <v>246</v>
      </c>
      <c r="M140" s="19">
        <v>755910</v>
      </c>
    </row>
    <row r="141" spans="1:13" x14ac:dyDescent="0.35">
      <c r="A141" s="2">
        <v>57815</v>
      </c>
      <c r="B141" s="16" t="s">
        <v>515</v>
      </c>
      <c r="C141" s="16" t="s">
        <v>360</v>
      </c>
      <c r="D141" s="16" t="s">
        <v>21</v>
      </c>
      <c r="E141" s="2">
        <v>20060110</v>
      </c>
      <c r="F141" s="2" t="s">
        <v>3</v>
      </c>
      <c r="G141" s="2" t="s">
        <v>17</v>
      </c>
      <c r="H141" s="2" t="s">
        <v>18</v>
      </c>
      <c r="I141" s="2" t="s">
        <v>22</v>
      </c>
      <c r="J141" s="2">
        <v>2</v>
      </c>
      <c r="K141" s="30" t="s">
        <v>23</v>
      </c>
      <c r="L141" s="2" t="s">
        <v>8</v>
      </c>
      <c r="M141" s="19">
        <v>820234</v>
      </c>
    </row>
    <row r="142" spans="1:13" x14ac:dyDescent="0.35">
      <c r="A142" s="2">
        <v>57866</v>
      </c>
      <c r="B142" s="16" t="s">
        <v>534</v>
      </c>
      <c r="C142" s="16" t="s">
        <v>535</v>
      </c>
      <c r="D142" s="16" t="s">
        <v>71</v>
      </c>
      <c r="E142" s="2">
        <v>20050926</v>
      </c>
      <c r="F142" s="2" t="s">
        <v>3</v>
      </c>
      <c r="G142" s="2" t="s">
        <v>17</v>
      </c>
      <c r="H142" s="2" t="s">
        <v>18</v>
      </c>
      <c r="I142" s="2" t="s">
        <v>22</v>
      </c>
      <c r="J142" s="2">
        <v>7</v>
      </c>
      <c r="K142" s="30" t="s">
        <v>628</v>
      </c>
      <c r="L142" s="2" t="s">
        <v>72</v>
      </c>
      <c r="M142" s="19">
        <v>66273</v>
      </c>
    </row>
    <row r="143" spans="1:13" x14ac:dyDescent="0.35">
      <c r="A143" s="2">
        <v>57873</v>
      </c>
      <c r="B143" s="16" t="s">
        <v>391</v>
      </c>
      <c r="C143" s="16" t="s">
        <v>257</v>
      </c>
      <c r="D143" s="16" t="s">
        <v>245</v>
      </c>
      <c r="E143" s="2">
        <v>20050303</v>
      </c>
      <c r="F143" s="2" t="s">
        <v>3</v>
      </c>
      <c r="G143" s="2" t="s">
        <v>25</v>
      </c>
      <c r="H143" s="2" t="s">
        <v>26</v>
      </c>
      <c r="I143" s="2" t="s">
        <v>29</v>
      </c>
      <c r="J143" s="2">
        <v>3</v>
      </c>
      <c r="K143" s="30" t="s">
        <v>30</v>
      </c>
      <c r="L143" s="2" t="s">
        <v>246</v>
      </c>
      <c r="M143" s="19">
        <v>570155</v>
      </c>
    </row>
    <row r="144" spans="1:13" x14ac:dyDescent="0.35">
      <c r="A144" s="2">
        <v>57901</v>
      </c>
      <c r="B144" s="16" t="s">
        <v>406</v>
      </c>
      <c r="C144" s="16" t="s">
        <v>407</v>
      </c>
      <c r="D144" s="16" t="s">
        <v>140</v>
      </c>
      <c r="E144" s="2">
        <v>20050404</v>
      </c>
      <c r="F144" s="2" t="s">
        <v>3</v>
      </c>
      <c r="G144" s="2" t="s">
        <v>17</v>
      </c>
      <c r="H144" s="2" t="s">
        <v>18</v>
      </c>
      <c r="I144" s="2" t="s">
        <v>29</v>
      </c>
      <c r="J144" s="2">
        <v>3</v>
      </c>
      <c r="K144" s="30" t="s">
        <v>30</v>
      </c>
      <c r="L144" s="2" t="s">
        <v>104</v>
      </c>
      <c r="M144" s="19">
        <v>75312</v>
      </c>
    </row>
    <row r="145" spans="1:13" x14ac:dyDescent="0.35">
      <c r="A145" s="2">
        <v>57915</v>
      </c>
      <c r="B145" s="16" t="s">
        <v>454</v>
      </c>
      <c r="C145" s="16" t="s">
        <v>455</v>
      </c>
      <c r="D145" s="16" t="s">
        <v>119</v>
      </c>
      <c r="E145" s="2">
        <v>20050609</v>
      </c>
      <c r="F145" s="2" t="s">
        <v>3</v>
      </c>
      <c r="G145" s="2" t="s">
        <v>17</v>
      </c>
      <c r="H145" s="2" t="s">
        <v>18</v>
      </c>
      <c r="I145" s="2" t="s">
        <v>22</v>
      </c>
      <c r="J145" s="2">
        <v>2</v>
      </c>
      <c r="K145" s="30" t="s">
        <v>23</v>
      </c>
      <c r="L145" s="2" t="s">
        <v>104</v>
      </c>
      <c r="M145" s="19">
        <v>132650</v>
      </c>
    </row>
    <row r="146" spans="1:13" x14ac:dyDescent="0.35">
      <c r="A146" s="2">
        <v>57944</v>
      </c>
      <c r="B146" s="16" t="s">
        <v>509</v>
      </c>
      <c r="C146" s="16" t="s">
        <v>257</v>
      </c>
      <c r="D146" s="16" t="s">
        <v>245</v>
      </c>
      <c r="E146" s="2">
        <v>20050610</v>
      </c>
      <c r="F146" s="2" t="s">
        <v>3</v>
      </c>
      <c r="G146" s="2" t="s">
        <v>17</v>
      </c>
      <c r="H146" s="2" t="s">
        <v>18</v>
      </c>
      <c r="I146" s="2" t="s">
        <v>29</v>
      </c>
      <c r="J146" s="2">
        <v>3</v>
      </c>
      <c r="K146" s="30" t="s">
        <v>30</v>
      </c>
      <c r="L146" s="2" t="s">
        <v>246</v>
      </c>
      <c r="M146" s="19">
        <v>342277</v>
      </c>
    </row>
    <row r="147" spans="1:13" x14ac:dyDescent="0.35">
      <c r="A147" s="2">
        <v>57966</v>
      </c>
      <c r="B147" s="16" t="s">
        <v>384</v>
      </c>
      <c r="C147" s="16" t="s">
        <v>385</v>
      </c>
      <c r="D147" s="16" t="s">
        <v>245</v>
      </c>
      <c r="E147" s="2">
        <v>20050818</v>
      </c>
      <c r="F147" s="2" t="s">
        <v>3</v>
      </c>
      <c r="G147" s="2" t="s">
        <v>17</v>
      </c>
      <c r="H147" s="2" t="s">
        <v>18</v>
      </c>
      <c r="I147" s="2" t="s">
        <v>29</v>
      </c>
      <c r="J147" s="2">
        <v>3</v>
      </c>
      <c r="K147" s="30" t="s">
        <v>30</v>
      </c>
      <c r="L147" s="2" t="s">
        <v>246</v>
      </c>
      <c r="M147" s="19">
        <v>440053</v>
      </c>
    </row>
    <row r="148" spans="1:13" x14ac:dyDescent="0.35">
      <c r="A148" s="2">
        <v>57974</v>
      </c>
      <c r="B148" s="16" t="s">
        <v>398</v>
      </c>
      <c r="C148" s="16" t="s">
        <v>397</v>
      </c>
      <c r="D148" s="16" t="s">
        <v>245</v>
      </c>
      <c r="E148" s="2">
        <v>20051130</v>
      </c>
      <c r="F148" s="2" t="s">
        <v>3</v>
      </c>
      <c r="G148" s="2" t="s">
        <v>11</v>
      </c>
      <c r="H148" s="2" t="s">
        <v>12</v>
      </c>
      <c r="I148" s="2" t="s">
        <v>29</v>
      </c>
      <c r="J148" s="2">
        <v>3</v>
      </c>
      <c r="K148" s="30" t="s">
        <v>30</v>
      </c>
      <c r="L148" s="2" t="s">
        <v>246</v>
      </c>
      <c r="M148" s="19">
        <v>49905</v>
      </c>
    </row>
    <row r="149" spans="1:13" x14ac:dyDescent="0.35">
      <c r="A149" s="2">
        <v>57983</v>
      </c>
      <c r="B149" s="16" t="s">
        <v>412</v>
      </c>
      <c r="C149" s="16" t="s">
        <v>413</v>
      </c>
      <c r="D149" s="16" t="s">
        <v>199</v>
      </c>
      <c r="E149" s="2">
        <v>20051212</v>
      </c>
      <c r="F149" s="2" t="s">
        <v>3</v>
      </c>
      <c r="G149" s="2" t="s">
        <v>17</v>
      </c>
      <c r="H149" s="2" t="s">
        <v>18</v>
      </c>
      <c r="I149" s="2" t="s">
        <v>29</v>
      </c>
      <c r="J149" s="2">
        <v>3</v>
      </c>
      <c r="K149" s="30" t="s">
        <v>30</v>
      </c>
      <c r="L149" s="2" t="s">
        <v>180</v>
      </c>
      <c r="M149" s="19">
        <v>212746</v>
      </c>
    </row>
    <row r="150" spans="1:13" x14ac:dyDescent="0.35">
      <c r="A150" s="2">
        <v>57987</v>
      </c>
      <c r="B150" s="16" t="s">
        <v>483</v>
      </c>
      <c r="C150" s="16" t="s">
        <v>211</v>
      </c>
      <c r="D150" s="16" t="s">
        <v>206</v>
      </c>
      <c r="E150" s="2">
        <v>20060228</v>
      </c>
      <c r="F150" s="2" t="s">
        <v>3</v>
      </c>
      <c r="G150" s="2" t="s">
        <v>17</v>
      </c>
      <c r="H150" s="2" t="s">
        <v>18</v>
      </c>
      <c r="I150" s="2" t="s">
        <v>29</v>
      </c>
      <c r="J150" s="2">
        <v>3</v>
      </c>
      <c r="K150" s="30" t="s">
        <v>30</v>
      </c>
      <c r="L150" s="2" t="s">
        <v>180</v>
      </c>
      <c r="M150" s="19">
        <v>176666</v>
      </c>
    </row>
    <row r="151" spans="1:13" x14ac:dyDescent="0.35">
      <c r="A151" s="2">
        <v>57989</v>
      </c>
      <c r="B151" s="16" t="s">
        <v>388</v>
      </c>
      <c r="C151" s="16" t="s">
        <v>389</v>
      </c>
      <c r="D151" s="16" t="s">
        <v>245</v>
      </c>
      <c r="E151" s="2">
        <v>20050718</v>
      </c>
      <c r="F151" s="2" t="s">
        <v>3</v>
      </c>
      <c r="G151" s="2" t="s">
        <v>17</v>
      </c>
      <c r="H151" s="2" t="s">
        <v>18</v>
      </c>
      <c r="I151" s="2" t="s">
        <v>29</v>
      </c>
      <c r="J151" s="2">
        <v>8</v>
      </c>
      <c r="K151" s="30" t="s">
        <v>629</v>
      </c>
      <c r="L151" s="2" t="s">
        <v>246</v>
      </c>
      <c r="M151" s="19">
        <v>109881</v>
      </c>
    </row>
    <row r="152" spans="1:13" x14ac:dyDescent="0.35">
      <c r="A152" s="2">
        <v>58037</v>
      </c>
      <c r="B152" s="16" t="s">
        <v>545</v>
      </c>
      <c r="C152" s="16" t="s">
        <v>257</v>
      </c>
      <c r="D152" s="16" t="s">
        <v>245</v>
      </c>
      <c r="E152" s="2">
        <v>20051101</v>
      </c>
      <c r="F152" s="2" t="s">
        <v>3</v>
      </c>
      <c r="G152" s="2" t="s">
        <v>17</v>
      </c>
      <c r="H152" s="2" t="s">
        <v>18</v>
      </c>
      <c r="I152" s="2" t="s">
        <v>29</v>
      </c>
      <c r="J152" s="2">
        <v>3</v>
      </c>
      <c r="K152" s="30" t="s">
        <v>30</v>
      </c>
      <c r="L152" s="2" t="s">
        <v>246</v>
      </c>
      <c r="M152" s="19">
        <v>43966</v>
      </c>
    </row>
    <row r="153" spans="1:13" x14ac:dyDescent="0.35">
      <c r="A153" s="2">
        <v>58060</v>
      </c>
      <c r="B153" s="16" t="s">
        <v>393</v>
      </c>
      <c r="C153" s="16" t="s">
        <v>394</v>
      </c>
      <c r="D153" s="16" t="s">
        <v>245</v>
      </c>
      <c r="E153" s="2">
        <v>20051013</v>
      </c>
      <c r="F153" s="2" t="s">
        <v>3</v>
      </c>
      <c r="G153" s="2" t="s">
        <v>17</v>
      </c>
      <c r="H153" s="2" t="s">
        <v>18</v>
      </c>
      <c r="I153" s="2" t="s">
        <v>29</v>
      </c>
      <c r="J153" s="2">
        <v>3</v>
      </c>
      <c r="K153" s="30" t="s">
        <v>30</v>
      </c>
      <c r="L153" s="2" t="s">
        <v>246</v>
      </c>
      <c r="M153" s="19">
        <v>519558</v>
      </c>
    </row>
    <row r="154" spans="1:13" x14ac:dyDescent="0.35">
      <c r="A154" s="2">
        <v>58137</v>
      </c>
      <c r="B154" s="16" t="s">
        <v>429</v>
      </c>
      <c r="C154" s="16" t="s">
        <v>296</v>
      </c>
      <c r="D154" s="16" t="s">
        <v>297</v>
      </c>
      <c r="E154" s="2">
        <v>20060227</v>
      </c>
      <c r="F154" s="2" t="s">
        <v>3</v>
      </c>
      <c r="G154" s="2" t="s">
        <v>17</v>
      </c>
      <c r="H154" s="2" t="s">
        <v>18</v>
      </c>
      <c r="I154" s="2" t="s">
        <v>29</v>
      </c>
      <c r="J154" s="2">
        <v>3</v>
      </c>
      <c r="K154" s="30" t="s">
        <v>30</v>
      </c>
      <c r="L154" s="2" t="s">
        <v>246</v>
      </c>
      <c r="M154" s="19">
        <v>130935</v>
      </c>
    </row>
    <row r="155" spans="1:13" x14ac:dyDescent="0.35">
      <c r="A155" s="2">
        <v>58181</v>
      </c>
      <c r="B155" s="16" t="s">
        <v>402</v>
      </c>
      <c r="C155" s="16" t="s">
        <v>45</v>
      </c>
      <c r="D155" s="16" t="s">
        <v>39</v>
      </c>
      <c r="E155" s="2">
        <v>20060404</v>
      </c>
      <c r="F155" s="2" t="s">
        <v>3</v>
      </c>
      <c r="G155" s="2" t="s">
        <v>17</v>
      </c>
      <c r="H155" s="2" t="s">
        <v>18</v>
      </c>
      <c r="I155" s="2" t="s">
        <v>29</v>
      </c>
      <c r="J155" s="2">
        <v>3</v>
      </c>
      <c r="K155" s="30" t="s">
        <v>30</v>
      </c>
      <c r="L155" s="2" t="s">
        <v>8</v>
      </c>
      <c r="M155" s="19">
        <v>514914</v>
      </c>
    </row>
    <row r="156" spans="1:13" x14ac:dyDescent="0.35">
      <c r="A156" s="2">
        <v>58196</v>
      </c>
      <c r="B156" s="16" t="s">
        <v>524</v>
      </c>
      <c r="C156" s="16" t="s">
        <v>525</v>
      </c>
      <c r="D156" s="16" t="s">
        <v>224</v>
      </c>
      <c r="E156" s="2">
        <v>20060717</v>
      </c>
      <c r="F156" s="2" t="s">
        <v>3</v>
      </c>
      <c r="G156" s="2" t="s">
        <v>17</v>
      </c>
      <c r="H156" s="2" t="s">
        <v>18</v>
      </c>
      <c r="I156" s="2" t="s">
        <v>29</v>
      </c>
      <c r="J156" s="2">
        <v>3</v>
      </c>
      <c r="K156" s="30" t="s">
        <v>30</v>
      </c>
      <c r="L156" s="2" t="s">
        <v>180</v>
      </c>
      <c r="M156" s="19">
        <v>302384</v>
      </c>
    </row>
    <row r="157" spans="1:13" x14ac:dyDescent="0.35">
      <c r="A157" s="2">
        <v>58203</v>
      </c>
      <c r="B157" s="16" t="s">
        <v>414</v>
      </c>
      <c r="C157" s="16" t="s">
        <v>211</v>
      </c>
      <c r="D157" s="16" t="s">
        <v>206</v>
      </c>
      <c r="E157" s="2">
        <v>20060929</v>
      </c>
      <c r="F157" s="2" t="s">
        <v>3</v>
      </c>
      <c r="G157" s="2" t="s">
        <v>17</v>
      </c>
      <c r="H157" s="2" t="s">
        <v>18</v>
      </c>
      <c r="I157" s="2" t="s">
        <v>29</v>
      </c>
      <c r="J157" s="2">
        <v>3</v>
      </c>
      <c r="K157" s="30" t="s">
        <v>30</v>
      </c>
      <c r="L157" s="2" t="s">
        <v>180</v>
      </c>
      <c r="M157" s="19">
        <v>182349</v>
      </c>
    </row>
    <row r="158" spans="1:13" x14ac:dyDescent="0.35">
      <c r="A158" s="2">
        <v>58231</v>
      </c>
      <c r="B158" s="16" t="s">
        <v>430</v>
      </c>
      <c r="C158" s="16" t="s">
        <v>296</v>
      </c>
      <c r="D158" s="16" t="s">
        <v>297</v>
      </c>
      <c r="E158" s="2">
        <v>20060601</v>
      </c>
      <c r="F158" s="2" t="s">
        <v>3</v>
      </c>
      <c r="G158" s="2" t="s">
        <v>17</v>
      </c>
      <c r="H158" s="2" t="s">
        <v>18</v>
      </c>
      <c r="I158" s="2" t="s">
        <v>29</v>
      </c>
      <c r="J158" s="2">
        <v>3</v>
      </c>
      <c r="K158" s="30" t="s">
        <v>30</v>
      </c>
      <c r="L158" s="2" t="s">
        <v>246</v>
      </c>
      <c r="M158" s="19">
        <v>104682</v>
      </c>
    </row>
    <row r="159" spans="1:13" x14ac:dyDescent="0.35">
      <c r="A159" s="2">
        <v>58234</v>
      </c>
      <c r="B159" s="16" t="s">
        <v>470</v>
      </c>
      <c r="C159" s="16" t="s">
        <v>277</v>
      </c>
      <c r="D159" s="16" t="s">
        <v>245</v>
      </c>
      <c r="E159" s="2">
        <v>20061227</v>
      </c>
      <c r="F159" s="2" t="s">
        <v>3</v>
      </c>
      <c r="G159" s="2" t="s">
        <v>17</v>
      </c>
      <c r="H159" s="2" t="s">
        <v>18</v>
      </c>
      <c r="I159" s="2" t="s">
        <v>29</v>
      </c>
      <c r="J159" s="2">
        <v>3</v>
      </c>
      <c r="K159" s="30" t="s">
        <v>30</v>
      </c>
      <c r="L159" s="2" t="s">
        <v>246</v>
      </c>
      <c r="M159" s="19">
        <v>155361</v>
      </c>
    </row>
    <row r="160" spans="1:13" x14ac:dyDescent="0.35">
      <c r="A160" s="2">
        <v>58261</v>
      </c>
      <c r="B160" s="16" t="s">
        <v>469</v>
      </c>
      <c r="C160" s="16" t="s">
        <v>257</v>
      </c>
      <c r="D160" s="16" t="s">
        <v>245</v>
      </c>
      <c r="E160" s="2">
        <v>20060725</v>
      </c>
      <c r="F160" s="2" t="s">
        <v>3</v>
      </c>
      <c r="G160" s="2" t="s">
        <v>17</v>
      </c>
      <c r="H160" s="2" t="s">
        <v>18</v>
      </c>
      <c r="I160" s="2" t="s">
        <v>29</v>
      </c>
      <c r="J160" s="2">
        <v>3</v>
      </c>
      <c r="K160" s="30" t="s">
        <v>30</v>
      </c>
      <c r="L160" s="2" t="s">
        <v>246</v>
      </c>
      <c r="M160" s="19">
        <v>175085</v>
      </c>
    </row>
    <row r="161" spans="1:13" x14ac:dyDescent="0.35">
      <c r="A161" s="2">
        <v>58263</v>
      </c>
      <c r="B161" s="16" t="s">
        <v>460</v>
      </c>
      <c r="C161" s="16" t="s">
        <v>213</v>
      </c>
      <c r="D161" s="16" t="s">
        <v>206</v>
      </c>
      <c r="E161" s="2">
        <v>20070312</v>
      </c>
      <c r="F161" s="2" t="s">
        <v>3</v>
      </c>
      <c r="G161" s="2" t="s">
        <v>17</v>
      </c>
      <c r="H161" s="2" t="s">
        <v>18</v>
      </c>
      <c r="I161" s="2" t="s">
        <v>29</v>
      </c>
      <c r="J161" s="2">
        <v>3</v>
      </c>
      <c r="K161" s="30" t="s">
        <v>30</v>
      </c>
      <c r="L161" s="2" t="s">
        <v>180</v>
      </c>
      <c r="M161" s="19">
        <v>119655</v>
      </c>
    </row>
    <row r="162" spans="1:13" x14ac:dyDescent="0.35">
      <c r="A162" s="2">
        <v>58282</v>
      </c>
      <c r="B162" s="16" t="s">
        <v>431</v>
      </c>
      <c r="C162" s="16" t="s">
        <v>432</v>
      </c>
      <c r="D162" s="16" t="s">
        <v>303</v>
      </c>
      <c r="E162" s="2">
        <v>20060725</v>
      </c>
      <c r="F162" s="2" t="s">
        <v>3</v>
      </c>
      <c r="G162" s="2" t="s">
        <v>17</v>
      </c>
      <c r="H162" s="2" t="s">
        <v>18</v>
      </c>
      <c r="I162" s="2" t="s">
        <v>11</v>
      </c>
      <c r="J162" s="2">
        <v>4</v>
      </c>
      <c r="K162" s="30" t="s">
        <v>58</v>
      </c>
      <c r="L162" s="2" t="s">
        <v>246</v>
      </c>
      <c r="M162" s="19">
        <v>36388</v>
      </c>
    </row>
    <row r="163" spans="1:13" x14ac:dyDescent="0.35">
      <c r="A163" s="2">
        <v>58305</v>
      </c>
      <c r="B163" s="16" t="s">
        <v>433</v>
      </c>
      <c r="C163" s="16" t="s">
        <v>308</v>
      </c>
      <c r="D163" s="16" t="s">
        <v>306</v>
      </c>
      <c r="E163" s="2">
        <v>20060607</v>
      </c>
      <c r="F163" s="2" t="s">
        <v>3</v>
      </c>
      <c r="G163" s="2" t="s">
        <v>17</v>
      </c>
      <c r="H163" s="2" t="s">
        <v>18</v>
      </c>
      <c r="I163" s="2" t="s">
        <v>22</v>
      </c>
      <c r="J163" s="2">
        <v>7</v>
      </c>
      <c r="K163" s="30" t="s">
        <v>628</v>
      </c>
      <c r="L163" s="2" t="s">
        <v>246</v>
      </c>
      <c r="M163" s="19">
        <v>75108</v>
      </c>
    </row>
    <row r="164" spans="1:13" x14ac:dyDescent="0.35">
      <c r="A164" s="2">
        <v>58310</v>
      </c>
      <c r="B164" s="16" t="s">
        <v>465</v>
      </c>
      <c r="C164" s="16" t="s">
        <v>466</v>
      </c>
      <c r="D164" s="16" t="s">
        <v>245</v>
      </c>
      <c r="E164" s="2">
        <v>20060915</v>
      </c>
      <c r="F164" s="2" t="s">
        <v>3</v>
      </c>
      <c r="G164" s="2" t="s">
        <v>17</v>
      </c>
      <c r="H164" s="2" t="s">
        <v>18</v>
      </c>
      <c r="I164" s="2" t="s">
        <v>29</v>
      </c>
      <c r="J164" s="2">
        <v>3</v>
      </c>
      <c r="K164" s="30" t="s">
        <v>30</v>
      </c>
      <c r="L164" s="2" t="s">
        <v>246</v>
      </c>
      <c r="M164" s="19">
        <v>81982</v>
      </c>
    </row>
    <row r="165" spans="1:13" x14ac:dyDescent="0.35">
      <c r="A165" s="2">
        <v>58340</v>
      </c>
      <c r="B165" s="16" t="s">
        <v>451</v>
      </c>
      <c r="C165" s="16" t="s">
        <v>452</v>
      </c>
      <c r="D165" s="16" t="s">
        <v>93</v>
      </c>
      <c r="E165" s="2">
        <v>20070228</v>
      </c>
      <c r="F165" s="2" t="s">
        <v>3</v>
      </c>
      <c r="G165" s="2" t="s">
        <v>17</v>
      </c>
      <c r="H165" s="2" t="s">
        <v>18</v>
      </c>
      <c r="I165" s="2" t="s">
        <v>29</v>
      </c>
      <c r="J165" s="2">
        <v>3</v>
      </c>
      <c r="K165" s="30" t="s">
        <v>30</v>
      </c>
      <c r="L165" s="2" t="s">
        <v>72</v>
      </c>
      <c r="M165" s="19">
        <v>93627</v>
      </c>
    </row>
    <row r="166" spans="1:13" x14ac:dyDescent="0.35">
      <c r="A166" s="2">
        <v>58348</v>
      </c>
      <c r="B166" s="16" t="s">
        <v>450</v>
      </c>
      <c r="C166" s="16" t="s">
        <v>449</v>
      </c>
      <c r="D166" s="16" t="s">
        <v>71</v>
      </c>
      <c r="E166" s="2">
        <v>20070702</v>
      </c>
      <c r="F166" s="2" t="s">
        <v>3</v>
      </c>
      <c r="G166" s="2" t="s">
        <v>17</v>
      </c>
      <c r="H166" s="2" t="s">
        <v>18</v>
      </c>
      <c r="I166" s="2" t="s">
        <v>29</v>
      </c>
      <c r="J166" s="2">
        <v>3</v>
      </c>
      <c r="K166" s="30" t="s">
        <v>30</v>
      </c>
      <c r="L166" s="2" t="s">
        <v>72</v>
      </c>
      <c r="M166" s="19">
        <v>51942</v>
      </c>
    </row>
    <row r="167" spans="1:13" x14ac:dyDescent="0.35">
      <c r="A167" s="2">
        <v>58349</v>
      </c>
      <c r="B167" s="16" t="s">
        <v>530</v>
      </c>
      <c r="C167" s="16" t="s">
        <v>257</v>
      </c>
      <c r="D167" s="16" t="s">
        <v>245</v>
      </c>
      <c r="E167" s="2">
        <v>20061107</v>
      </c>
      <c r="F167" s="2" t="s">
        <v>3</v>
      </c>
      <c r="G167" s="2" t="s">
        <v>17</v>
      </c>
      <c r="H167" s="2" t="s">
        <v>18</v>
      </c>
      <c r="I167" s="2" t="s">
        <v>22</v>
      </c>
      <c r="J167" s="2">
        <v>2</v>
      </c>
      <c r="K167" s="30" t="s">
        <v>23</v>
      </c>
      <c r="L167" s="2" t="s">
        <v>246</v>
      </c>
      <c r="M167" s="19">
        <v>152926</v>
      </c>
    </row>
    <row r="168" spans="1:13" x14ac:dyDescent="0.35">
      <c r="A168" s="2">
        <v>58360</v>
      </c>
      <c r="B168" s="16" t="s">
        <v>421</v>
      </c>
      <c r="C168" s="16" t="s">
        <v>422</v>
      </c>
      <c r="D168" s="16" t="s">
        <v>245</v>
      </c>
      <c r="E168" s="2">
        <v>20061106</v>
      </c>
      <c r="F168" s="2" t="s">
        <v>3</v>
      </c>
      <c r="G168" s="2" t="s">
        <v>17</v>
      </c>
      <c r="H168" s="2" t="s">
        <v>18</v>
      </c>
      <c r="I168" s="2" t="s">
        <v>22</v>
      </c>
      <c r="J168" s="2">
        <v>2</v>
      </c>
      <c r="K168" s="30" t="s">
        <v>23</v>
      </c>
      <c r="L168" s="2" t="s">
        <v>246</v>
      </c>
      <c r="M168" s="19">
        <v>119513</v>
      </c>
    </row>
    <row r="169" spans="1:13" x14ac:dyDescent="0.35">
      <c r="A169" s="2">
        <v>58377</v>
      </c>
      <c r="B169" s="16" t="s">
        <v>437</v>
      </c>
      <c r="C169" s="16" t="s">
        <v>438</v>
      </c>
      <c r="D169" s="16" t="s">
        <v>21</v>
      </c>
      <c r="E169" s="2">
        <v>20070226</v>
      </c>
      <c r="F169" s="2" t="s">
        <v>3</v>
      </c>
      <c r="G169" s="2" t="s">
        <v>17</v>
      </c>
      <c r="H169" s="2" t="s">
        <v>18</v>
      </c>
      <c r="I169" s="2" t="s">
        <v>29</v>
      </c>
      <c r="J169" s="2">
        <v>3</v>
      </c>
      <c r="K169" s="30" t="s">
        <v>30</v>
      </c>
      <c r="L169" s="2" t="s">
        <v>8</v>
      </c>
      <c r="M169" s="19">
        <v>73487</v>
      </c>
    </row>
    <row r="170" spans="1:13" x14ac:dyDescent="0.35">
      <c r="A170" s="2">
        <v>58401</v>
      </c>
      <c r="B170" s="16" t="s">
        <v>490</v>
      </c>
      <c r="C170" s="16" t="s">
        <v>428</v>
      </c>
      <c r="D170" s="16" t="s">
        <v>245</v>
      </c>
      <c r="E170" s="2">
        <v>20080205</v>
      </c>
      <c r="F170" s="2" t="s">
        <v>3</v>
      </c>
      <c r="G170" s="2" t="s">
        <v>17</v>
      </c>
      <c r="H170" s="2" t="s">
        <v>18</v>
      </c>
      <c r="I170" s="2" t="s">
        <v>29</v>
      </c>
      <c r="J170" s="2">
        <v>3</v>
      </c>
      <c r="K170" s="30" t="s">
        <v>30</v>
      </c>
      <c r="L170" s="2" t="s">
        <v>246</v>
      </c>
      <c r="M170" s="19">
        <v>250419</v>
      </c>
    </row>
    <row r="171" spans="1:13" x14ac:dyDescent="0.35">
      <c r="A171" s="2">
        <v>58407</v>
      </c>
      <c r="B171" s="16" t="s">
        <v>35</v>
      </c>
      <c r="C171" s="16" t="s">
        <v>474</v>
      </c>
      <c r="D171" s="16" t="s">
        <v>306</v>
      </c>
      <c r="E171" s="2">
        <v>20061101</v>
      </c>
      <c r="F171" s="2" t="s">
        <v>3</v>
      </c>
      <c r="G171" s="2" t="s">
        <v>17</v>
      </c>
      <c r="H171" s="2" t="s">
        <v>18</v>
      </c>
      <c r="I171" s="2" t="s">
        <v>29</v>
      </c>
      <c r="J171" s="2">
        <v>3</v>
      </c>
      <c r="K171" s="30" t="s">
        <v>30</v>
      </c>
      <c r="L171" s="2" t="s">
        <v>246</v>
      </c>
      <c r="M171" s="19">
        <v>218020</v>
      </c>
    </row>
    <row r="172" spans="1:13" x14ac:dyDescent="0.35">
      <c r="A172" s="2">
        <v>58413</v>
      </c>
      <c r="B172" s="16" t="s">
        <v>533</v>
      </c>
      <c r="C172" s="16" t="s">
        <v>377</v>
      </c>
      <c r="D172" s="16" t="s">
        <v>39</v>
      </c>
      <c r="E172" s="2">
        <v>20070305</v>
      </c>
      <c r="F172" s="2" t="s">
        <v>3</v>
      </c>
      <c r="G172" s="2" t="s">
        <v>11</v>
      </c>
      <c r="H172" s="2" t="s">
        <v>12</v>
      </c>
      <c r="I172" s="2" t="s">
        <v>29</v>
      </c>
      <c r="J172" s="2">
        <v>3</v>
      </c>
      <c r="K172" s="30" t="s">
        <v>30</v>
      </c>
      <c r="L172" s="2" t="s">
        <v>8</v>
      </c>
      <c r="M172" s="19">
        <v>57205</v>
      </c>
    </row>
    <row r="173" spans="1:13" x14ac:dyDescent="0.35">
      <c r="A173" s="2">
        <v>58469</v>
      </c>
      <c r="B173" s="16" t="s">
        <v>464</v>
      </c>
      <c r="C173" s="16" t="s">
        <v>354</v>
      </c>
      <c r="D173" s="16" t="s">
        <v>245</v>
      </c>
      <c r="E173" s="2">
        <v>20070808</v>
      </c>
      <c r="F173" s="2" t="s">
        <v>3</v>
      </c>
      <c r="G173" s="2" t="s">
        <v>11</v>
      </c>
      <c r="H173" s="2" t="s">
        <v>12</v>
      </c>
      <c r="I173" s="2" t="s">
        <v>29</v>
      </c>
      <c r="J173" s="2">
        <v>3</v>
      </c>
      <c r="K173" s="30" t="s">
        <v>30</v>
      </c>
      <c r="L173" s="2" t="s">
        <v>246</v>
      </c>
      <c r="M173" s="19">
        <v>285892</v>
      </c>
    </row>
    <row r="174" spans="1:13" x14ac:dyDescent="0.35">
      <c r="A174" s="2">
        <v>58586</v>
      </c>
      <c r="B174" s="16" t="s">
        <v>456</v>
      </c>
      <c r="C174" s="16" t="s">
        <v>457</v>
      </c>
      <c r="D174" s="16" t="s">
        <v>458</v>
      </c>
      <c r="E174" s="2">
        <v>20071203</v>
      </c>
      <c r="F174" s="2" t="s">
        <v>3</v>
      </c>
      <c r="G174" s="2" t="s">
        <v>17</v>
      </c>
      <c r="H174" s="2" t="s">
        <v>18</v>
      </c>
      <c r="I174" s="2" t="s">
        <v>11</v>
      </c>
      <c r="J174" s="2">
        <v>4</v>
      </c>
      <c r="K174" s="30" t="s">
        <v>58</v>
      </c>
      <c r="L174" s="2" t="s">
        <v>164</v>
      </c>
      <c r="M174" s="19">
        <v>28175</v>
      </c>
    </row>
    <row r="175" spans="1:13" x14ac:dyDescent="0.35">
      <c r="A175" s="2">
        <v>58599</v>
      </c>
      <c r="B175" s="16" t="s">
        <v>516</v>
      </c>
      <c r="C175" s="16" t="s">
        <v>517</v>
      </c>
      <c r="D175" s="16" t="s">
        <v>39</v>
      </c>
      <c r="E175" s="2">
        <v>20071105</v>
      </c>
      <c r="F175" s="2" t="s">
        <v>3</v>
      </c>
      <c r="G175" s="2" t="s">
        <v>17</v>
      </c>
      <c r="H175" s="2" t="s">
        <v>18</v>
      </c>
      <c r="I175" s="2" t="s">
        <v>178</v>
      </c>
      <c r="J175" s="2">
        <v>10</v>
      </c>
      <c r="K175" s="30" t="s">
        <v>630</v>
      </c>
      <c r="L175" s="2" t="s">
        <v>8</v>
      </c>
      <c r="M175" s="19">
        <v>71276</v>
      </c>
    </row>
    <row r="176" spans="1:13" x14ac:dyDescent="0.35">
      <c r="A176" s="2">
        <v>58657</v>
      </c>
      <c r="B176" s="16" t="s">
        <v>476</v>
      </c>
      <c r="C176" s="16" t="s">
        <v>375</v>
      </c>
      <c r="D176" s="16" t="s">
        <v>39</v>
      </c>
      <c r="E176" s="2">
        <v>20081106</v>
      </c>
      <c r="F176" s="2" t="s">
        <v>3</v>
      </c>
      <c r="G176" s="2" t="s">
        <v>17</v>
      </c>
      <c r="H176" s="2" t="s">
        <v>18</v>
      </c>
      <c r="I176" s="2" t="s">
        <v>29</v>
      </c>
      <c r="J176" s="2">
        <v>3</v>
      </c>
      <c r="K176" s="30" t="s">
        <v>30</v>
      </c>
      <c r="L176" s="2" t="s">
        <v>8</v>
      </c>
      <c r="M176" s="19">
        <v>159647</v>
      </c>
    </row>
    <row r="177" spans="1:13" x14ac:dyDescent="0.35">
      <c r="A177" s="2">
        <v>58687</v>
      </c>
      <c r="B177" s="16" t="s">
        <v>531</v>
      </c>
      <c r="C177" s="16" t="s">
        <v>532</v>
      </c>
      <c r="D177" s="16" t="s">
        <v>39</v>
      </c>
      <c r="E177" s="2">
        <v>20080128</v>
      </c>
      <c r="F177" s="2" t="s">
        <v>3</v>
      </c>
      <c r="G177" s="2" t="s">
        <v>11</v>
      </c>
      <c r="H177" s="2" t="s">
        <v>12</v>
      </c>
      <c r="I177" s="2" t="s">
        <v>29</v>
      </c>
      <c r="J177" s="2">
        <v>3</v>
      </c>
      <c r="K177" s="30" t="s">
        <v>30</v>
      </c>
      <c r="L177" s="2" t="s">
        <v>8</v>
      </c>
      <c r="M177" s="19">
        <v>131091</v>
      </c>
    </row>
    <row r="178" spans="1:13" x14ac:dyDescent="0.35">
      <c r="A178" s="2">
        <v>58816</v>
      </c>
      <c r="B178" s="16" t="s">
        <v>496</v>
      </c>
      <c r="C178" s="16" t="s">
        <v>257</v>
      </c>
      <c r="D178" s="16" t="s">
        <v>245</v>
      </c>
      <c r="E178" s="2">
        <v>20081118</v>
      </c>
      <c r="F178" s="2" t="s">
        <v>3</v>
      </c>
      <c r="G178" s="2" t="s">
        <v>17</v>
      </c>
      <c r="H178" s="2" t="s">
        <v>18</v>
      </c>
      <c r="I178" s="2" t="s">
        <v>29</v>
      </c>
      <c r="J178" s="2">
        <v>8</v>
      </c>
      <c r="K178" s="30" t="s">
        <v>629</v>
      </c>
      <c r="L178" s="2" t="s">
        <v>246</v>
      </c>
      <c r="M178" s="19">
        <v>717559</v>
      </c>
    </row>
    <row r="179" spans="1:13" x14ac:dyDescent="0.35">
      <c r="A179" s="2">
        <v>59051</v>
      </c>
      <c r="B179" s="16" t="s">
        <v>536</v>
      </c>
      <c r="C179" s="16" t="s">
        <v>74</v>
      </c>
      <c r="D179" s="16" t="s">
        <v>71</v>
      </c>
      <c r="E179" s="2">
        <v>20100819</v>
      </c>
      <c r="F179" s="2" t="s">
        <v>3</v>
      </c>
      <c r="G179" s="2" t="s">
        <v>17</v>
      </c>
      <c r="H179" s="2" t="s">
        <v>18</v>
      </c>
      <c r="I179" s="2" t="s">
        <v>6</v>
      </c>
      <c r="J179" s="2">
        <v>6</v>
      </c>
      <c r="K179" s="30" t="s">
        <v>627</v>
      </c>
      <c r="L179" s="2" t="s">
        <v>72</v>
      </c>
      <c r="M179" s="19">
        <v>981580</v>
      </c>
    </row>
  </sheetData>
  <mergeCells count="2">
    <mergeCell ref="A1:M1"/>
    <mergeCell ref="A2:M2"/>
  </mergeCells>
  <pageMargins left="0.25" right="0.25" top="0.75" bottom="0.75" header="0.3" footer="0.3"/>
  <pageSetup scale="55"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Q180"/>
  <sheetViews>
    <sheetView workbookViewId="0">
      <pane ySplit="5" topLeftCell="A6" activePane="bottomLeft" state="frozen"/>
      <selection sqref="A1:L1"/>
      <selection pane="bottomLeft" activeCell="A6" sqref="A6"/>
    </sheetView>
  </sheetViews>
  <sheetFormatPr defaultRowHeight="14.5" x14ac:dyDescent="0.35"/>
  <cols>
    <col min="1" max="1" width="18.36328125" style="2" bestFit="1" customWidth="1"/>
    <col min="2" max="2" width="33" style="16" bestFit="1" customWidth="1"/>
    <col min="3" max="3" width="18.453125" style="16" bestFit="1" customWidth="1"/>
    <col min="4" max="4" width="5.54296875" style="30" bestFit="1" customWidth="1"/>
    <col min="5" max="5" width="9" style="2" bestFit="1" customWidth="1"/>
    <col min="6" max="6" width="16.08984375" style="2" bestFit="1" customWidth="1"/>
    <col min="7" max="7" width="10.08984375" style="2" bestFit="1" customWidth="1"/>
    <col min="8" max="8" width="16.90625" style="2" bestFit="1" customWidth="1"/>
    <col min="9" max="9" width="27" style="2" bestFit="1" customWidth="1"/>
    <col min="10" max="10" width="29.453125" style="2" bestFit="1" customWidth="1"/>
    <col min="11" max="11" width="58.453125" style="30" bestFit="1" customWidth="1"/>
    <col min="12" max="12" width="12.6328125" style="2" bestFit="1" customWidth="1"/>
    <col min="13" max="13" width="19.90625" style="17" bestFit="1" customWidth="1"/>
    <col min="14" max="14" width="13" customWidth="1"/>
  </cols>
  <sheetData>
    <row r="1" spans="1:17" ht="26" x14ac:dyDescent="0.6">
      <c r="A1" s="88" t="s">
        <v>580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</row>
    <row r="2" spans="1:17" ht="21" x14ac:dyDescent="0.5">
      <c r="A2" s="89">
        <v>42004</v>
      </c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</row>
    <row r="3" spans="1:17" x14ac:dyDescent="0.35">
      <c r="B3"/>
      <c r="C3"/>
      <c r="D3"/>
    </row>
    <row r="4" spans="1:17" x14ac:dyDescent="0.35">
      <c r="B4"/>
      <c r="C4"/>
      <c r="D4"/>
    </row>
    <row r="5" spans="1:17" x14ac:dyDescent="0.35">
      <c r="A5" s="5" t="s">
        <v>561</v>
      </c>
      <c r="B5" s="38" t="s">
        <v>562</v>
      </c>
      <c r="C5" s="38" t="s">
        <v>563</v>
      </c>
      <c r="D5" s="38" t="s">
        <v>564</v>
      </c>
      <c r="E5" s="5" t="s">
        <v>565</v>
      </c>
      <c r="F5" s="5" t="s">
        <v>566</v>
      </c>
      <c r="G5" s="5" t="s">
        <v>567</v>
      </c>
      <c r="H5" s="5" t="s">
        <v>568</v>
      </c>
      <c r="I5" s="5" t="s">
        <v>631</v>
      </c>
      <c r="J5" s="5" t="s">
        <v>632</v>
      </c>
      <c r="K5" s="29" t="s">
        <v>569</v>
      </c>
      <c r="L5" s="5" t="s">
        <v>570</v>
      </c>
      <c r="M5" s="18" t="s">
        <v>571</v>
      </c>
    </row>
    <row r="6" spans="1:17" x14ac:dyDescent="0.35">
      <c r="A6" s="2">
        <v>252</v>
      </c>
      <c r="B6" s="16" t="s">
        <v>538</v>
      </c>
      <c r="C6" s="16" t="s">
        <v>539</v>
      </c>
      <c r="D6" s="16" t="s">
        <v>540</v>
      </c>
      <c r="E6" s="2">
        <v>19270505</v>
      </c>
      <c r="F6" s="2" t="s">
        <v>3</v>
      </c>
      <c r="G6" s="2" t="s">
        <v>25</v>
      </c>
      <c r="H6" s="2" t="s">
        <v>26</v>
      </c>
      <c r="I6" s="2" t="s">
        <v>11</v>
      </c>
      <c r="J6" s="2">
        <v>4</v>
      </c>
      <c r="K6" s="30" t="s">
        <v>58</v>
      </c>
      <c r="L6" s="2" t="s">
        <v>164</v>
      </c>
      <c r="M6" s="19">
        <v>183732</v>
      </c>
      <c r="O6" s="1"/>
      <c r="Q6" s="1"/>
    </row>
    <row r="7" spans="1:17" x14ac:dyDescent="0.35">
      <c r="A7" s="2">
        <v>422</v>
      </c>
      <c r="B7" s="16" t="s">
        <v>311</v>
      </c>
      <c r="C7" s="16" t="s">
        <v>312</v>
      </c>
      <c r="D7" s="16" t="s">
        <v>119</v>
      </c>
      <c r="E7" s="2">
        <v>19310101</v>
      </c>
      <c r="F7" s="2" t="s">
        <v>3</v>
      </c>
      <c r="G7" s="2" t="s">
        <v>17</v>
      </c>
      <c r="H7" s="2" t="s">
        <v>18</v>
      </c>
      <c r="I7" s="2" t="s">
        <v>11</v>
      </c>
      <c r="J7" s="2">
        <v>4</v>
      </c>
      <c r="K7" s="30" t="s">
        <v>58</v>
      </c>
      <c r="L7" s="2" t="s">
        <v>104</v>
      </c>
      <c r="M7" s="19">
        <v>95120</v>
      </c>
      <c r="O7" s="1"/>
      <c r="Q7" s="1"/>
    </row>
    <row r="8" spans="1:17" x14ac:dyDescent="0.35">
      <c r="A8" s="2">
        <v>1417</v>
      </c>
      <c r="B8" s="16" t="s">
        <v>165</v>
      </c>
      <c r="C8" s="16" t="s">
        <v>166</v>
      </c>
      <c r="D8" s="16" t="s">
        <v>167</v>
      </c>
      <c r="E8" s="2">
        <v>19081001</v>
      </c>
      <c r="F8" s="2" t="s">
        <v>3</v>
      </c>
      <c r="G8" s="2" t="s">
        <v>11</v>
      </c>
      <c r="H8" s="2" t="s">
        <v>12</v>
      </c>
      <c r="I8" s="2" t="s">
        <v>11</v>
      </c>
      <c r="J8" s="2">
        <v>4</v>
      </c>
      <c r="K8" s="30" t="s">
        <v>58</v>
      </c>
      <c r="L8" s="2" t="s">
        <v>164</v>
      </c>
      <c r="M8" s="19">
        <v>153492</v>
      </c>
      <c r="O8" s="1"/>
      <c r="Q8" s="1"/>
    </row>
    <row r="9" spans="1:17" x14ac:dyDescent="0.35">
      <c r="A9" s="2">
        <v>2320</v>
      </c>
      <c r="B9" s="16" t="s">
        <v>313</v>
      </c>
      <c r="C9" s="16" t="s">
        <v>314</v>
      </c>
      <c r="D9" s="16" t="s">
        <v>119</v>
      </c>
      <c r="E9" s="2">
        <v>19030203</v>
      </c>
      <c r="F9" s="2" t="s">
        <v>3</v>
      </c>
      <c r="G9" s="2" t="s">
        <v>17</v>
      </c>
      <c r="H9" s="2" t="s">
        <v>18</v>
      </c>
      <c r="I9" s="2" t="s">
        <v>11</v>
      </c>
      <c r="J9" s="2">
        <v>4</v>
      </c>
      <c r="K9" s="30" t="s">
        <v>58</v>
      </c>
      <c r="L9" s="2" t="s">
        <v>104</v>
      </c>
      <c r="M9" s="19">
        <v>50502</v>
      </c>
      <c r="O9" s="1"/>
      <c r="Q9" s="1"/>
    </row>
    <row r="10" spans="1:17" x14ac:dyDescent="0.35">
      <c r="A10" s="2">
        <v>2327</v>
      </c>
      <c r="B10" s="16" t="s">
        <v>122</v>
      </c>
      <c r="C10" s="16" t="s">
        <v>123</v>
      </c>
      <c r="D10" s="16" t="s">
        <v>119</v>
      </c>
      <c r="E10" s="2">
        <v>19081201</v>
      </c>
      <c r="F10" s="2" t="s">
        <v>3</v>
      </c>
      <c r="G10" s="2" t="s">
        <v>25</v>
      </c>
      <c r="H10" s="2" t="s">
        <v>26</v>
      </c>
      <c r="I10" s="2" t="s">
        <v>11</v>
      </c>
      <c r="J10" s="2">
        <v>4</v>
      </c>
      <c r="K10" s="30" t="s">
        <v>58</v>
      </c>
      <c r="L10" s="2" t="s">
        <v>104</v>
      </c>
      <c r="M10" s="19">
        <v>103524</v>
      </c>
      <c r="O10" s="1"/>
      <c r="Q10" s="1"/>
    </row>
    <row r="11" spans="1:17" x14ac:dyDescent="0.35">
      <c r="A11" s="2">
        <v>3337</v>
      </c>
      <c r="B11" s="16" t="s">
        <v>478</v>
      </c>
      <c r="C11" s="16" t="s">
        <v>479</v>
      </c>
      <c r="D11" s="16" t="s">
        <v>140</v>
      </c>
      <c r="E11" s="2">
        <v>19201126</v>
      </c>
      <c r="F11" s="2" t="s">
        <v>3</v>
      </c>
      <c r="G11" s="2" t="s">
        <v>11</v>
      </c>
      <c r="H11" s="2" t="s">
        <v>12</v>
      </c>
      <c r="I11" s="2" t="s">
        <v>22</v>
      </c>
      <c r="J11" s="2">
        <v>2</v>
      </c>
      <c r="K11" s="30" t="s">
        <v>23</v>
      </c>
      <c r="L11" s="2" t="s">
        <v>104</v>
      </c>
      <c r="M11" s="19">
        <v>143781</v>
      </c>
      <c r="O11" s="1"/>
      <c r="Q11" s="1"/>
    </row>
    <row r="12" spans="1:17" x14ac:dyDescent="0.35">
      <c r="A12" s="2">
        <v>4051</v>
      </c>
      <c r="B12" s="16" t="s">
        <v>346</v>
      </c>
      <c r="C12" s="16" t="s">
        <v>347</v>
      </c>
      <c r="D12" s="16" t="s">
        <v>119</v>
      </c>
      <c r="E12" s="2">
        <v>19010101</v>
      </c>
      <c r="F12" s="2" t="s">
        <v>3</v>
      </c>
      <c r="G12" s="2" t="s">
        <v>25</v>
      </c>
      <c r="H12" s="2" t="s">
        <v>26</v>
      </c>
      <c r="I12" s="2" t="s">
        <v>11</v>
      </c>
      <c r="J12" s="2">
        <v>4</v>
      </c>
      <c r="K12" s="30" t="s">
        <v>58</v>
      </c>
      <c r="L12" s="2" t="s">
        <v>104</v>
      </c>
      <c r="M12" s="19">
        <v>49552</v>
      </c>
      <c r="O12" s="1"/>
      <c r="Q12" s="1"/>
    </row>
    <row r="13" spans="1:17" x14ac:dyDescent="0.35">
      <c r="A13" s="2">
        <v>4180</v>
      </c>
      <c r="B13" s="16" t="s">
        <v>126</v>
      </c>
      <c r="C13" s="16" t="s">
        <v>127</v>
      </c>
      <c r="D13" s="16" t="s">
        <v>119</v>
      </c>
      <c r="E13" s="2">
        <v>19050101</v>
      </c>
      <c r="F13" s="2" t="s">
        <v>3</v>
      </c>
      <c r="G13" s="2" t="s">
        <v>17</v>
      </c>
      <c r="H13" s="2" t="s">
        <v>18</v>
      </c>
      <c r="I13" s="2" t="s">
        <v>11</v>
      </c>
      <c r="J13" s="2">
        <v>4</v>
      </c>
      <c r="K13" s="30" t="s">
        <v>58</v>
      </c>
      <c r="L13" s="2" t="s">
        <v>104</v>
      </c>
      <c r="M13" s="19">
        <v>35179</v>
      </c>
      <c r="O13" s="1"/>
      <c r="Q13" s="1"/>
    </row>
    <row r="14" spans="1:17" x14ac:dyDescent="0.35">
      <c r="A14" s="2">
        <v>8033</v>
      </c>
      <c r="B14" s="16" t="s">
        <v>37</v>
      </c>
      <c r="C14" s="16" t="s">
        <v>38</v>
      </c>
      <c r="D14" s="16" t="s">
        <v>39</v>
      </c>
      <c r="E14" s="2">
        <v>19210618</v>
      </c>
      <c r="F14" s="2" t="s">
        <v>3</v>
      </c>
      <c r="G14" s="2" t="s">
        <v>25</v>
      </c>
      <c r="H14" s="2" t="s">
        <v>26</v>
      </c>
      <c r="I14" s="2" t="s">
        <v>6</v>
      </c>
      <c r="J14" s="2">
        <v>1</v>
      </c>
      <c r="K14" s="30" t="s">
        <v>7</v>
      </c>
      <c r="L14" s="2" t="s">
        <v>8</v>
      </c>
      <c r="M14" s="19">
        <v>395238</v>
      </c>
      <c r="O14" s="1"/>
      <c r="Q14" s="1"/>
    </row>
    <row r="15" spans="1:17" x14ac:dyDescent="0.35">
      <c r="A15" s="2">
        <v>9502</v>
      </c>
      <c r="B15" s="16" t="s">
        <v>62</v>
      </c>
      <c r="C15" s="16" t="s">
        <v>63</v>
      </c>
      <c r="D15" s="16" t="s">
        <v>64</v>
      </c>
      <c r="E15" s="2">
        <v>19190908</v>
      </c>
      <c r="F15" s="2" t="s">
        <v>3</v>
      </c>
      <c r="G15" s="2" t="s">
        <v>17</v>
      </c>
      <c r="H15" s="2" t="s">
        <v>18</v>
      </c>
      <c r="I15" s="2" t="s">
        <v>6</v>
      </c>
      <c r="J15" s="2">
        <v>1</v>
      </c>
      <c r="K15" s="30" t="s">
        <v>7</v>
      </c>
      <c r="L15" s="2" t="s">
        <v>8</v>
      </c>
      <c r="M15" s="19">
        <v>39065</v>
      </c>
      <c r="O15" s="1"/>
      <c r="Q15" s="1"/>
    </row>
    <row r="16" spans="1:17" x14ac:dyDescent="0.35">
      <c r="A16" s="2">
        <v>10319</v>
      </c>
      <c r="B16" s="16" t="s">
        <v>136</v>
      </c>
      <c r="C16" s="16" t="s">
        <v>137</v>
      </c>
      <c r="D16" s="16" t="s">
        <v>134</v>
      </c>
      <c r="E16" s="2">
        <v>19040104</v>
      </c>
      <c r="F16" s="2" t="s">
        <v>3</v>
      </c>
      <c r="G16" s="2" t="s">
        <v>17</v>
      </c>
      <c r="H16" s="2" t="s">
        <v>18</v>
      </c>
      <c r="I16" s="2" t="s">
        <v>6</v>
      </c>
      <c r="J16" s="2">
        <v>1</v>
      </c>
      <c r="K16" s="30" t="s">
        <v>7</v>
      </c>
      <c r="L16" s="2" t="s">
        <v>104</v>
      </c>
      <c r="M16" s="19">
        <v>103189</v>
      </c>
      <c r="O16" s="1"/>
      <c r="Q16" s="1"/>
    </row>
    <row r="17" spans="1:17" x14ac:dyDescent="0.35">
      <c r="A17" s="2">
        <v>11521</v>
      </c>
      <c r="B17" s="16" t="s">
        <v>310</v>
      </c>
      <c r="C17" s="16" t="s">
        <v>125</v>
      </c>
      <c r="D17" s="16" t="s">
        <v>119</v>
      </c>
      <c r="E17" s="2">
        <v>19030101</v>
      </c>
      <c r="F17" s="2" t="s">
        <v>3</v>
      </c>
      <c r="G17" s="2" t="s">
        <v>25</v>
      </c>
      <c r="H17" s="2" t="s">
        <v>26</v>
      </c>
      <c r="I17" s="2" t="s">
        <v>11</v>
      </c>
      <c r="J17" s="2">
        <v>4</v>
      </c>
      <c r="K17" s="30" t="s">
        <v>58</v>
      </c>
      <c r="L17" s="2" t="s">
        <v>104</v>
      </c>
      <c r="M17" s="19">
        <v>108323</v>
      </c>
      <c r="O17" s="1"/>
      <c r="Q17" s="1"/>
    </row>
    <row r="18" spans="1:17" x14ac:dyDescent="0.35">
      <c r="A18" s="2">
        <v>12266</v>
      </c>
      <c r="B18" s="16" t="s">
        <v>49</v>
      </c>
      <c r="C18" s="16" t="s">
        <v>50</v>
      </c>
      <c r="D18" s="16" t="s">
        <v>51</v>
      </c>
      <c r="E18" s="2">
        <v>19080301</v>
      </c>
      <c r="F18" s="2" t="s">
        <v>3</v>
      </c>
      <c r="G18" s="2" t="s">
        <v>17</v>
      </c>
      <c r="H18" s="2" t="s">
        <v>18</v>
      </c>
      <c r="I18" s="2" t="s">
        <v>6</v>
      </c>
      <c r="J18" s="2">
        <v>1</v>
      </c>
      <c r="K18" s="30" t="s">
        <v>7</v>
      </c>
      <c r="L18" s="2" t="s">
        <v>8</v>
      </c>
      <c r="M18" s="19">
        <v>298182</v>
      </c>
      <c r="O18" s="1"/>
      <c r="Q18" s="1"/>
    </row>
    <row r="19" spans="1:17" x14ac:dyDescent="0.35">
      <c r="A19" s="2">
        <v>12761</v>
      </c>
      <c r="B19" s="16" t="s">
        <v>520</v>
      </c>
      <c r="C19" s="16" t="s">
        <v>521</v>
      </c>
      <c r="D19" s="16" t="s">
        <v>119</v>
      </c>
      <c r="E19" s="2">
        <v>19020101</v>
      </c>
      <c r="F19" s="2" t="s">
        <v>3</v>
      </c>
      <c r="G19" s="2" t="s">
        <v>17</v>
      </c>
      <c r="H19" s="2" t="s">
        <v>18</v>
      </c>
      <c r="I19" s="2" t="s">
        <v>11</v>
      </c>
      <c r="J19" s="2">
        <v>4</v>
      </c>
      <c r="K19" s="30" t="s">
        <v>58</v>
      </c>
      <c r="L19" s="2" t="s">
        <v>104</v>
      </c>
      <c r="M19" s="19">
        <v>364541</v>
      </c>
      <c r="O19" s="1"/>
      <c r="Q19" s="1"/>
    </row>
    <row r="20" spans="1:17" x14ac:dyDescent="0.35">
      <c r="A20" s="2">
        <v>13959</v>
      </c>
      <c r="B20" s="16" t="s">
        <v>503</v>
      </c>
      <c r="C20" s="16" t="s">
        <v>504</v>
      </c>
      <c r="D20" s="16" t="s">
        <v>163</v>
      </c>
      <c r="E20" s="2">
        <v>18920101</v>
      </c>
      <c r="F20" s="2" t="s">
        <v>3</v>
      </c>
      <c r="G20" s="2" t="s">
        <v>17</v>
      </c>
      <c r="H20" s="2" t="s">
        <v>18</v>
      </c>
      <c r="I20" s="2" t="s">
        <v>29</v>
      </c>
      <c r="J20" s="2">
        <v>3</v>
      </c>
      <c r="K20" s="30" t="s">
        <v>30</v>
      </c>
      <c r="L20" s="2" t="s">
        <v>164</v>
      </c>
      <c r="M20" s="19">
        <v>14566</v>
      </c>
      <c r="O20" s="1"/>
      <c r="Q20" s="1"/>
    </row>
    <row r="21" spans="1:17" x14ac:dyDescent="0.35">
      <c r="A21" s="2">
        <v>14331</v>
      </c>
      <c r="B21" s="16" t="s">
        <v>552</v>
      </c>
      <c r="C21" s="16" t="s">
        <v>553</v>
      </c>
      <c r="D21" s="16" t="s">
        <v>119</v>
      </c>
      <c r="E21" s="2">
        <v>19010101</v>
      </c>
      <c r="F21" s="2" t="s">
        <v>3</v>
      </c>
      <c r="G21" s="2" t="s">
        <v>25</v>
      </c>
      <c r="H21" s="2" t="s">
        <v>26</v>
      </c>
      <c r="I21" s="2" t="s">
        <v>11</v>
      </c>
      <c r="J21" s="2">
        <v>4</v>
      </c>
      <c r="K21" s="30" t="s">
        <v>58</v>
      </c>
      <c r="L21" s="2" t="s">
        <v>104</v>
      </c>
      <c r="M21" s="19">
        <v>283827</v>
      </c>
      <c r="O21" s="1"/>
      <c r="Q21" s="1"/>
    </row>
    <row r="22" spans="1:17" x14ac:dyDescent="0.35">
      <c r="A22" s="2">
        <v>14679</v>
      </c>
      <c r="B22" s="16" t="s">
        <v>459</v>
      </c>
      <c r="C22" s="16" t="s">
        <v>182</v>
      </c>
      <c r="D22" s="16" t="s">
        <v>183</v>
      </c>
      <c r="E22" s="2">
        <v>19340818</v>
      </c>
      <c r="F22" s="2" t="s">
        <v>3</v>
      </c>
      <c r="G22" s="2" t="s">
        <v>17</v>
      </c>
      <c r="H22" s="2" t="s">
        <v>18</v>
      </c>
      <c r="I22" s="2" t="s">
        <v>6</v>
      </c>
      <c r="J22" s="2">
        <v>1</v>
      </c>
      <c r="K22" s="30" t="s">
        <v>7</v>
      </c>
      <c r="L22" s="2" t="s">
        <v>180</v>
      </c>
      <c r="M22" s="19">
        <v>368286</v>
      </c>
      <c r="O22" s="1"/>
      <c r="Q22" s="1"/>
    </row>
    <row r="23" spans="1:17" x14ac:dyDescent="0.35">
      <c r="A23" s="2">
        <v>15611</v>
      </c>
      <c r="B23" s="16" t="s">
        <v>330</v>
      </c>
      <c r="C23" s="16" t="s">
        <v>331</v>
      </c>
      <c r="D23" s="16" t="s">
        <v>119</v>
      </c>
      <c r="E23" s="2">
        <v>19380713</v>
      </c>
      <c r="F23" s="2" t="s">
        <v>3</v>
      </c>
      <c r="G23" s="2" t="s">
        <v>17</v>
      </c>
      <c r="H23" s="2" t="s">
        <v>18</v>
      </c>
      <c r="I23" s="2" t="s">
        <v>11</v>
      </c>
      <c r="J23" s="2">
        <v>4</v>
      </c>
      <c r="K23" s="30" t="s">
        <v>58</v>
      </c>
      <c r="L23" s="2" t="s">
        <v>104</v>
      </c>
      <c r="M23" s="19">
        <v>126463</v>
      </c>
      <c r="O23" s="1"/>
      <c r="Q23" s="1"/>
    </row>
    <row r="24" spans="1:17" x14ac:dyDescent="0.35">
      <c r="A24" s="2">
        <v>16511</v>
      </c>
      <c r="B24" s="16" t="s">
        <v>132</v>
      </c>
      <c r="C24" s="16" t="s">
        <v>133</v>
      </c>
      <c r="D24" s="16" t="s">
        <v>134</v>
      </c>
      <c r="E24" s="2">
        <v>19461216</v>
      </c>
      <c r="F24" s="2" t="s">
        <v>3</v>
      </c>
      <c r="G24" s="2" t="s">
        <v>17</v>
      </c>
      <c r="H24" s="2" t="s">
        <v>18</v>
      </c>
      <c r="I24" s="2" t="s">
        <v>6</v>
      </c>
      <c r="J24" s="2">
        <v>1</v>
      </c>
      <c r="K24" s="30" t="s">
        <v>7</v>
      </c>
      <c r="L24" s="2" t="s">
        <v>104</v>
      </c>
      <c r="M24" s="19">
        <v>124434</v>
      </c>
      <c r="O24" s="1"/>
      <c r="Q24" s="1"/>
    </row>
    <row r="25" spans="1:17" x14ac:dyDescent="0.35">
      <c r="A25" s="2">
        <v>16584</v>
      </c>
      <c r="B25" s="16" t="s">
        <v>47</v>
      </c>
      <c r="C25" s="16" t="s">
        <v>48</v>
      </c>
      <c r="D25" s="16" t="s">
        <v>39</v>
      </c>
      <c r="E25" s="2">
        <v>19270101</v>
      </c>
      <c r="F25" s="2" t="s">
        <v>3</v>
      </c>
      <c r="G25" s="2" t="s">
        <v>17</v>
      </c>
      <c r="H25" s="2" t="s">
        <v>18</v>
      </c>
      <c r="I25" s="2" t="s">
        <v>6</v>
      </c>
      <c r="J25" s="2">
        <v>1</v>
      </c>
      <c r="K25" s="30" t="s">
        <v>7</v>
      </c>
      <c r="L25" s="2" t="s">
        <v>8</v>
      </c>
      <c r="M25" s="19">
        <v>41243</v>
      </c>
      <c r="O25" s="1"/>
      <c r="Q25" s="1"/>
    </row>
    <row r="26" spans="1:17" x14ac:dyDescent="0.35">
      <c r="A26" s="2">
        <v>18296</v>
      </c>
      <c r="B26" s="16" t="s">
        <v>298</v>
      </c>
      <c r="C26" s="16" t="s">
        <v>296</v>
      </c>
      <c r="D26" s="16" t="s">
        <v>297</v>
      </c>
      <c r="E26" s="2">
        <v>19600916</v>
      </c>
      <c r="F26" s="2" t="s">
        <v>3</v>
      </c>
      <c r="G26" s="2" t="s">
        <v>11</v>
      </c>
      <c r="H26" s="2" t="s">
        <v>12</v>
      </c>
      <c r="I26" s="2" t="s">
        <v>29</v>
      </c>
      <c r="J26" s="2">
        <v>3</v>
      </c>
      <c r="K26" s="30" t="s">
        <v>30</v>
      </c>
      <c r="L26" s="2" t="s">
        <v>246</v>
      </c>
      <c r="M26" s="19">
        <v>640346</v>
      </c>
      <c r="O26" s="1"/>
      <c r="Q26" s="1"/>
    </row>
    <row r="27" spans="1:17" x14ac:dyDescent="0.35">
      <c r="A27" s="2">
        <v>18301</v>
      </c>
      <c r="B27" s="16" t="s">
        <v>62</v>
      </c>
      <c r="C27" s="16" t="s">
        <v>383</v>
      </c>
      <c r="D27" s="16" t="s">
        <v>140</v>
      </c>
      <c r="E27" s="2">
        <v>19601008</v>
      </c>
      <c r="F27" s="2" t="s">
        <v>3</v>
      </c>
      <c r="G27" s="2" t="s">
        <v>17</v>
      </c>
      <c r="H27" s="2" t="s">
        <v>18</v>
      </c>
      <c r="I27" s="2" t="s">
        <v>29</v>
      </c>
      <c r="J27" s="2">
        <v>3</v>
      </c>
      <c r="K27" s="30" t="s">
        <v>30</v>
      </c>
      <c r="L27" s="2" t="s">
        <v>104</v>
      </c>
      <c r="M27" s="19">
        <v>89938</v>
      </c>
      <c r="O27" s="1"/>
      <c r="Q27" s="1"/>
    </row>
    <row r="28" spans="1:17" x14ac:dyDescent="0.35">
      <c r="A28" s="2">
        <v>18454</v>
      </c>
      <c r="B28" s="16" t="s">
        <v>502</v>
      </c>
      <c r="C28" s="16" t="s">
        <v>160</v>
      </c>
      <c r="D28" s="16" t="s">
        <v>140</v>
      </c>
      <c r="E28" s="2">
        <v>19611116</v>
      </c>
      <c r="F28" s="2" t="s">
        <v>3</v>
      </c>
      <c r="G28" s="2" t="s">
        <v>11</v>
      </c>
      <c r="H28" s="2" t="s">
        <v>12</v>
      </c>
      <c r="I28" s="2" t="s">
        <v>22</v>
      </c>
      <c r="J28" s="2">
        <v>2</v>
      </c>
      <c r="K28" s="30" t="s">
        <v>23</v>
      </c>
      <c r="L28" s="2" t="s">
        <v>104</v>
      </c>
      <c r="M28" s="19">
        <v>95454</v>
      </c>
      <c r="O28" s="1"/>
      <c r="Q28" s="1"/>
    </row>
    <row r="29" spans="1:17" x14ac:dyDescent="0.35">
      <c r="A29" s="2">
        <v>18503</v>
      </c>
      <c r="B29" s="16" t="s">
        <v>256</v>
      </c>
      <c r="C29" s="16" t="s">
        <v>257</v>
      </c>
      <c r="D29" s="16" t="s">
        <v>245</v>
      </c>
      <c r="E29" s="2">
        <v>19620419</v>
      </c>
      <c r="F29" s="2" t="s">
        <v>34</v>
      </c>
      <c r="G29" s="2" t="s">
        <v>17</v>
      </c>
      <c r="H29" s="2" t="s">
        <v>18</v>
      </c>
      <c r="I29" s="2" t="s">
        <v>29</v>
      </c>
      <c r="J29" s="2">
        <v>3</v>
      </c>
      <c r="K29" s="30" t="s">
        <v>30</v>
      </c>
      <c r="L29" s="2" t="s">
        <v>246</v>
      </c>
      <c r="M29" s="19">
        <v>11488897</v>
      </c>
      <c r="O29" s="1"/>
      <c r="Q29" s="1"/>
    </row>
    <row r="30" spans="1:17" x14ac:dyDescent="0.35">
      <c r="A30" s="2">
        <v>19328</v>
      </c>
      <c r="B30" s="16" t="s">
        <v>447</v>
      </c>
      <c r="C30" s="16" t="s">
        <v>74</v>
      </c>
      <c r="D30" s="16" t="s">
        <v>71</v>
      </c>
      <c r="E30" s="2">
        <v>19650102</v>
      </c>
      <c r="F30" s="2" t="s">
        <v>3</v>
      </c>
      <c r="G30" s="2" t="s">
        <v>17</v>
      </c>
      <c r="H30" s="2" t="s">
        <v>18</v>
      </c>
      <c r="I30" s="2" t="s">
        <v>6</v>
      </c>
      <c r="J30" s="2">
        <v>1</v>
      </c>
      <c r="K30" s="30" t="s">
        <v>7</v>
      </c>
      <c r="L30" s="2" t="s">
        <v>72</v>
      </c>
      <c r="M30" s="19">
        <v>419968</v>
      </c>
      <c r="O30" s="1"/>
      <c r="Q30" s="1"/>
    </row>
    <row r="31" spans="1:17" x14ac:dyDescent="0.35">
      <c r="A31" s="2">
        <v>19416</v>
      </c>
      <c r="B31" s="16" t="s">
        <v>543</v>
      </c>
      <c r="C31" s="16" t="s">
        <v>257</v>
      </c>
      <c r="D31" s="16" t="s">
        <v>245</v>
      </c>
      <c r="E31" s="2">
        <v>19650427</v>
      </c>
      <c r="F31" s="2" t="s">
        <v>34</v>
      </c>
      <c r="G31" s="2" t="s">
        <v>17</v>
      </c>
      <c r="H31" s="2" t="s">
        <v>18</v>
      </c>
      <c r="I31" s="2" t="s">
        <v>29</v>
      </c>
      <c r="J31" s="2">
        <v>8</v>
      </c>
      <c r="K31" s="30" t="s">
        <v>629</v>
      </c>
      <c r="L31" s="2" t="s">
        <v>246</v>
      </c>
      <c r="M31" s="19">
        <v>2309031</v>
      </c>
      <c r="O31" s="1"/>
      <c r="Q31" s="1"/>
    </row>
    <row r="32" spans="1:17" x14ac:dyDescent="0.35">
      <c r="A32" s="2">
        <v>19629</v>
      </c>
      <c r="B32" s="16" t="s">
        <v>138</v>
      </c>
      <c r="C32" s="16" t="s">
        <v>151</v>
      </c>
      <c r="D32" s="16" t="s">
        <v>140</v>
      </c>
      <c r="E32" s="2">
        <v>19660902</v>
      </c>
      <c r="F32" s="2" t="s">
        <v>34</v>
      </c>
      <c r="G32" s="2" t="s">
        <v>17</v>
      </c>
      <c r="H32" s="2" t="s">
        <v>18</v>
      </c>
      <c r="I32" s="2" t="s">
        <v>22</v>
      </c>
      <c r="J32" s="2">
        <v>2</v>
      </c>
      <c r="K32" s="30" t="s">
        <v>23</v>
      </c>
      <c r="L32" s="2" t="s">
        <v>104</v>
      </c>
      <c r="M32" s="19">
        <v>9892151</v>
      </c>
      <c r="O32" s="1"/>
      <c r="Q32" s="1"/>
    </row>
    <row r="33" spans="1:17" x14ac:dyDescent="0.35">
      <c r="A33" s="2">
        <v>19904</v>
      </c>
      <c r="B33" s="16" t="s">
        <v>115</v>
      </c>
      <c r="C33" s="16" t="s">
        <v>116</v>
      </c>
      <c r="D33" s="16" t="s">
        <v>17</v>
      </c>
      <c r="E33" s="2">
        <v>19690301</v>
      </c>
      <c r="F33" s="2" t="s">
        <v>3</v>
      </c>
      <c r="G33" s="2" t="s">
        <v>17</v>
      </c>
      <c r="H33" s="2" t="s">
        <v>18</v>
      </c>
      <c r="I33" s="2" t="s">
        <v>22</v>
      </c>
      <c r="J33" s="2">
        <v>2</v>
      </c>
      <c r="K33" s="30" t="s">
        <v>23</v>
      </c>
      <c r="L33" s="2" t="s">
        <v>104</v>
      </c>
      <c r="M33" s="19">
        <v>196974</v>
      </c>
      <c r="O33" s="1"/>
      <c r="Q33" s="1"/>
    </row>
    <row r="34" spans="1:17" x14ac:dyDescent="0.35">
      <c r="A34" s="2">
        <v>20179</v>
      </c>
      <c r="B34" s="16" t="s">
        <v>382</v>
      </c>
      <c r="C34" s="16" t="s">
        <v>92</v>
      </c>
      <c r="D34" s="16" t="s">
        <v>93</v>
      </c>
      <c r="E34" s="2">
        <v>19700514</v>
      </c>
      <c r="F34" s="2" t="s">
        <v>3</v>
      </c>
      <c r="G34" s="2" t="s">
        <v>17</v>
      </c>
      <c r="H34" s="2" t="s">
        <v>18</v>
      </c>
      <c r="I34" s="2" t="s">
        <v>6</v>
      </c>
      <c r="J34" s="2">
        <v>1</v>
      </c>
      <c r="K34" s="30" t="s">
        <v>7</v>
      </c>
      <c r="L34" s="2" t="s">
        <v>72</v>
      </c>
      <c r="M34" s="19">
        <v>217661</v>
      </c>
      <c r="O34" s="1"/>
      <c r="Q34" s="1"/>
    </row>
    <row r="35" spans="1:17" x14ac:dyDescent="0.35">
      <c r="A35" s="2">
        <v>20290</v>
      </c>
      <c r="B35" s="16" t="s">
        <v>76</v>
      </c>
      <c r="C35" s="16" t="s">
        <v>74</v>
      </c>
      <c r="D35" s="16" t="s">
        <v>71</v>
      </c>
      <c r="E35" s="2">
        <v>19701109</v>
      </c>
      <c r="F35" s="2" t="s">
        <v>3</v>
      </c>
      <c r="G35" s="2" t="s">
        <v>17</v>
      </c>
      <c r="H35" s="2" t="s">
        <v>18</v>
      </c>
      <c r="I35" s="2" t="s">
        <v>6</v>
      </c>
      <c r="J35" s="2">
        <v>1</v>
      </c>
      <c r="K35" s="30" t="s">
        <v>7</v>
      </c>
      <c r="L35" s="2" t="s">
        <v>72</v>
      </c>
      <c r="M35" s="19">
        <v>54727</v>
      </c>
      <c r="O35" s="1"/>
      <c r="Q35" s="1"/>
    </row>
    <row r="36" spans="1:17" x14ac:dyDescent="0.35">
      <c r="A36" s="2">
        <v>20364</v>
      </c>
      <c r="B36" s="16" t="s">
        <v>98</v>
      </c>
      <c r="C36" s="16" t="s">
        <v>99</v>
      </c>
      <c r="D36" s="16" t="s">
        <v>97</v>
      </c>
      <c r="E36" s="2">
        <v>19710212</v>
      </c>
      <c r="F36" s="2" t="s">
        <v>3</v>
      </c>
      <c r="G36" s="2" t="s">
        <v>17</v>
      </c>
      <c r="H36" s="2" t="s">
        <v>18</v>
      </c>
      <c r="I36" s="2" t="s">
        <v>6</v>
      </c>
      <c r="J36" s="2">
        <v>1</v>
      </c>
      <c r="K36" s="30" t="s">
        <v>7</v>
      </c>
      <c r="L36" s="2" t="s">
        <v>72</v>
      </c>
      <c r="M36" s="19">
        <v>75245</v>
      </c>
      <c r="O36" s="1"/>
      <c r="Q36" s="1"/>
    </row>
    <row r="37" spans="1:17" x14ac:dyDescent="0.35">
      <c r="A37" s="2">
        <v>20387</v>
      </c>
      <c r="B37" s="16" t="s">
        <v>280</v>
      </c>
      <c r="C37" s="16" t="s">
        <v>281</v>
      </c>
      <c r="D37" s="16" t="s">
        <v>245</v>
      </c>
      <c r="E37" s="2">
        <v>19710317</v>
      </c>
      <c r="F37" s="2" t="s">
        <v>3</v>
      </c>
      <c r="G37" s="2" t="s">
        <v>25</v>
      </c>
      <c r="H37" s="2" t="s">
        <v>26</v>
      </c>
      <c r="I37" s="2" t="s">
        <v>29</v>
      </c>
      <c r="J37" s="2">
        <v>3</v>
      </c>
      <c r="K37" s="30" t="s">
        <v>30</v>
      </c>
      <c r="L37" s="2" t="s">
        <v>246</v>
      </c>
      <c r="M37" s="19">
        <v>466559</v>
      </c>
      <c r="O37" s="1"/>
      <c r="Q37" s="1"/>
    </row>
    <row r="38" spans="1:17" x14ac:dyDescent="0.35">
      <c r="A38" s="2">
        <v>20448</v>
      </c>
      <c r="B38" s="16" t="s">
        <v>258</v>
      </c>
      <c r="C38" s="16" t="s">
        <v>257</v>
      </c>
      <c r="D38" s="16" t="s">
        <v>245</v>
      </c>
      <c r="E38" s="2">
        <v>19710701</v>
      </c>
      <c r="F38" s="2" t="s">
        <v>3</v>
      </c>
      <c r="G38" s="2" t="s">
        <v>17</v>
      </c>
      <c r="H38" s="2" t="s">
        <v>18</v>
      </c>
      <c r="I38" s="2" t="s">
        <v>22</v>
      </c>
      <c r="J38" s="2">
        <v>2</v>
      </c>
      <c r="K38" s="30" t="s">
        <v>23</v>
      </c>
      <c r="L38" s="2" t="s">
        <v>246</v>
      </c>
      <c r="M38" s="19">
        <v>37989</v>
      </c>
      <c r="O38" s="1"/>
      <c r="Q38" s="1"/>
    </row>
    <row r="39" spans="1:17" x14ac:dyDescent="0.35">
      <c r="A39" s="2">
        <v>20568</v>
      </c>
      <c r="B39" s="16" t="s">
        <v>56</v>
      </c>
      <c r="C39" s="16" t="s">
        <v>57</v>
      </c>
      <c r="D39" s="16" t="s">
        <v>51</v>
      </c>
      <c r="E39" s="2">
        <v>19711222</v>
      </c>
      <c r="F39" s="2" t="s">
        <v>3</v>
      </c>
      <c r="G39" s="2" t="s">
        <v>17</v>
      </c>
      <c r="H39" s="2" t="s">
        <v>18</v>
      </c>
      <c r="I39" s="2" t="s">
        <v>11</v>
      </c>
      <c r="J39" s="2">
        <v>4</v>
      </c>
      <c r="K39" s="30" t="s">
        <v>58</v>
      </c>
      <c r="L39" s="2" t="s">
        <v>8</v>
      </c>
      <c r="M39" s="19">
        <v>314386</v>
      </c>
      <c r="O39" s="1"/>
      <c r="Q39" s="1"/>
    </row>
    <row r="40" spans="1:17" x14ac:dyDescent="0.35">
      <c r="A40" s="2">
        <v>20711</v>
      </c>
      <c r="B40" s="16" t="s">
        <v>362</v>
      </c>
      <c r="C40" s="16" t="s">
        <v>20</v>
      </c>
      <c r="D40" s="16" t="s">
        <v>21</v>
      </c>
      <c r="E40" s="2">
        <v>19720607</v>
      </c>
      <c r="F40" s="2" t="s">
        <v>3</v>
      </c>
      <c r="G40" s="2" t="s">
        <v>11</v>
      </c>
      <c r="H40" s="2" t="s">
        <v>12</v>
      </c>
      <c r="I40" s="2" t="s">
        <v>22</v>
      </c>
      <c r="J40" s="2">
        <v>2</v>
      </c>
      <c r="K40" s="30" t="s">
        <v>23</v>
      </c>
      <c r="L40" s="2" t="s">
        <v>8</v>
      </c>
      <c r="M40" s="19">
        <v>318787</v>
      </c>
      <c r="O40" s="1"/>
      <c r="Q40" s="1"/>
    </row>
    <row r="41" spans="1:17" x14ac:dyDescent="0.35">
      <c r="A41" s="2">
        <v>20828</v>
      </c>
      <c r="B41" s="16" t="s">
        <v>351</v>
      </c>
      <c r="C41" s="16" t="s">
        <v>240</v>
      </c>
      <c r="D41" s="16" t="s">
        <v>231</v>
      </c>
      <c r="E41" s="2">
        <v>19721002</v>
      </c>
      <c r="F41" s="2" t="s">
        <v>34</v>
      </c>
      <c r="G41" s="2" t="s">
        <v>17</v>
      </c>
      <c r="H41" s="2" t="s">
        <v>18</v>
      </c>
      <c r="I41" s="2" t="s">
        <v>22</v>
      </c>
      <c r="J41" s="2">
        <v>7</v>
      </c>
      <c r="K41" s="30" t="s">
        <v>628</v>
      </c>
      <c r="L41" s="2" t="s">
        <v>180</v>
      </c>
      <c r="M41" s="19">
        <v>5538290</v>
      </c>
      <c r="O41" s="1"/>
      <c r="Q41" s="1"/>
    </row>
    <row r="42" spans="1:17" x14ac:dyDescent="0.35">
      <c r="A42" s="2">
        <v>20845</v>
      </c>
      <c r="B42" s="16" t="s">
        <v>158</v>
      </c>
      <c r="C42" s="16" t="s">
        <v>159</v>
      </c>
      <c r="D42" s="16" t="s">
        <v>140</v>
      </c>
      <c r="E42" s="2">
        <v>19721028</v>
      </c>
      <c r="F42" s="2" t="s">
        <v>3</v>
      </c>
      <c r="G42" s="2" t="s">
        <v>17</v>
      </c>
      <c r="H42" s="2" t="s">
        <v>18</v>
      </c>
      <c r="I42" s="2" t="s">
        <v>29</v>
      </c>
      <c r="J42" s="2">
        <v>3</v>
      </c>
      <c r="K42" s="30" t="s">
        <v>30</v>
      </c>
      <c r="L42" s="2" t="s">
        <v>104</v>
      </c>
      <c r="M42" s="19">
        <v>396264</v>
      </c>
      <c r="O42" s="1"/>
      <c r="Q42" s="1"/>
    </row>
    <row r="43" spans="1:17" x14ac:dyDescent="0.35">
      <c r="A43" s="2">
        <v>20856</v>
      </c>
      <c r="B43" s="16" t="s">
        <v>105</v>
      </c>
      <c r="C43" s="16" t="s">
        <v>106</v>
      </c>
      <c r="D43" s="16" t="s">
        <v>107</v>
      </c>
      <c r="E43" s="2">
        <v>19721116</v>
      </c>
      <c r="F43" s="2" t="s">
        <v>3</v>
      </c>
      <c r="G43" s="2" t="s">
        <v>17</v>
      </c>
      <c r="H43" s="2" t="s">
        <v>18</v>
      </c>
      <c r="I43" s="2" t="s">
        <v>6</v>
      </c>
      <c r="J43" s="2">
        <v>1</v>
      </c>
      <c r="K43" s="30" t="s">
        <v>7</v>
      </c>
      <c r="L43" s="2" t="s">
        <v>104</v>
      </c>
      <c r="M43" s="19">
        <v>581928</v>
      </c>
      <c r="O43" s="1"/>
      <c r="Q43" s="1"/>
    </row>
    <row r="44" spans="1:17" x14ac:dyDescent="0.35">
      <c r="A44" s="2">
        <v>20884</v>
      </c>
      <c r="B44" s="16" t="s">
        <v>290</v>
      </c>
      <c r="C44" s="16" t="s">
        <v>291</v>
      </c>
      <c r="D44" s="16" t="s">
        <v>292</v>
      </c>
      <c r="E44" s="2">
        <v>19721211</v>
      </c>
      <c r="F44" s="2" t="s">
        <v>34</v>
      </c>
      <c r="G44" s="2" t="s">
        <v>17</v>
      </c>
      <c r="H44" s="2" t="s">
        <v>18</v>
      </c>
      <c r="I44" s="2" t="s">
        <v>29</v>
      </c>
      <c r="J44" s="2">
        <v>3</v>
      </c>
      <c r="K44" s="30" t="s">
        <v>30</v>
      </c>
      <c r="L44" s="2" t="s">
        <v>246</v>
      </c>
      <c r="M44" s="19">
        <v>1465782</v>
      </c>
      <c r="O44" s="1"/>
      <c r="Q44" s="1"/>
    </row>
    <row r="45" spans="1:17" x14ac:dyDescent="0.35">
      <c r="A45" s="2">
        <v>21090</v>
      </c>
      <c r="B45" s="16" t="s">
        <v>120</v>
      </c>
      <c r="C45" s="16" t="s">
        <v>121</v>
      </c>
      <c r="D45" s="16" t="s">
        <v>119</v>
      </c>
      <c r="E45" s="2">
        <v>19730521</v>
      </c>
      <c r="F45" s="2" t="s">
        <v>3</v>
      </c>
      <c r="G45" s="2" t="s">
        <v>17</v>
      </c>
      <c r="H45" s="2" t="s">
        <v>18</v>
      </c>
      <c r="I45" s="2" t="s">
        <v>11</v>
      </c>
      <c r="J45" s="2">
        <v>4</v>
      </c>
      <c r="K45" s="30" t="s">
        <v>58</v>
      </c>
      <c r="L45" s="2" t="s">
        <v>104</v>
      </c>
      <c r="M45" s="19">
        <v>61937</v>
      </c>
      <c r="O45" s="1"/>
      <c r="Q45" s="1"/>
    </row>
    <row r="46" spans="1:17" x14ac:dyDescent="0.35">
      <c r="A46" s="2">
        <v>21111</v>
      </c>
      <c r="B46" s="16" t="s">
        <v>202</v>
      </c>
      <c r="C46" s="16" t="s">
        <v>203</v>
      </c>
      <c r="D46" s="16" t="s">
        <v>199</v>
      </c>
      <c r="E46" s="2">
        <v>19730611</v>
      </c>
      <c r="F46" s="2" t="s">
        <v>3</v>
      </c>
      <c r="G46" s="2" t="s">
        <v>11</v>
      </c>
      <c r="H46" s="2" t="s">
        <v>12</v>
      </c>
      <c r="I46" s="2" t="s">
        <v>6</v>
      </c>
      <c r="J46" s="2">
        <v>1</v>
      </c>
      <c r="K46" s="30" t="s">
        <v>7</v>
      </c>
      <c r="L46" s="2" t="s">
        <v>180</v>
      </c>
      <c r="M46" s="19">
        <v>265113</v>
      </c>
      <c r="O46" s="1"/>
      <c r="Q46" s="1"/>
    </row>
    <row r="47" spans="1:17" x14ac:dyDescent="0.35">
      <c r="A47" s="2">
        <v>21265</v>
      </c>
      <c r="B47" s="16" t="s">
        <v>361</v>
      </c>
      <c r="C47" s="16" t="s">
        <v>360</v>
      </c>
      <c r="D47" s="16" t="s">
        <v>21</v>
      </c>
      <c r="E47" s="2">
        <v>19731012</v>
      </c>
      <c r="F47" s="2" t="s">
        <v>34</v>
      </c>
      <c r="G47" s="2" t="s">
        <v>17</v>
      </c>
      <c r="H47" s="2" t="s">
        <v>18</v>
      </c>
      <c r="I47" s="2" t="s">
        <v>22</v>
      </c>
      <c r="J47" s="2">
        <v>2</v>
      </c>
      <c r="K47" s="30" t="s">
        <v>23</v>
      </c>
      <c r="L47" s="2" t="s">
        <v>8</v>
      </c>
      <c r="M47" s="19">
        <v>1611908</v>
      </c>
      <c r="O47" s="1"/>
      <c r="Q47" s="1"/>
    </row>
    <row r="48" spans="1:17" x14ac:dyDescent="0.35">
      <c r="A48" s="2">
        <v>21468</v>
      </c>
      <c r="B48" s="16" t="s">
        <v>548</v>
      </c>
      <c r="C48" s="16" t="s">
        <v>20</v>
      </c>
      <c r="D48" s="16" t="s">
        <v>21</v>
      </c>
      <c r="E48" s="2">
        <v>19740305</v>
      </c>
      <c r="F48" s="2" t="s">
        <v>3</v>
      </c>
      <c r="G48" s="2" t="s">
        <v>17</v>
      </c>
      <c r="H48" s="2" t="s">
        <v>18</v>
      </c>
      <c r="I48" s="2" t="s">
        <v>22</v>
      </c>
      <c r="J48" s="2">
        <v>7</v>
      </c>
      <c r="K48" s="30" t="s">
        <v>628</v>
      </c>
      <c r="L48" s="2" t="s">
        <v>8</v>
      </c>
      <c r="M48" s="19">
        <v>2637163</v>
      </c>
      <c r="O48" s="1"/>
      <c r="Q48" s="1"/>
    </row>
    <row r="49" spans="1:17" x14ac:dyDescent="0.35">
      <c r="A49" s="2">
        <v>21578</v>
      </c>
      <c r="B49" s="16" t="s">
        <v>549</v>
      </c>
      <c r="C49" s="16" t="s">
        <v>20</v>
      </c>
      <c r="D49" s="16" t="s">
        <v>21</v>
      </c>
      <c r="E49" s="2">
        <v>19740510</v>
      </c>
      <c r="F49" s="2" t="s">
        <v>3</v>
      </c>
      <c r="G49" s="2" t="s">
        <v>11</v>
      </c>
      <c r="H49" s="2" t="s">
        <v>12</v>
      </c>
      <c r="I49" s="2" t="s">
        <v>22</v>
      </c>
      <c r="J49" s="2">
        <v>2</v>
      </c>
      <c r="K49" s="30" t="s">
        <v>23</v>
      </c>
      <c r="L49" s="2" t="s">
        <v>8</v>
      </c>
      <c r="M49" s="19">
        <v>362397</v>
      </c>
      <c r="O49" s="1"/>
      <c r="Q49" s="1"/>
    </row>
    <row r="50" spans="1:17" x14ac:dyDescent="0.35">
      <c r="A50" s="2">
        <v>22229</v>
      </c>
      <c r="B50" s="16" t="s">
        <v>9</v>
      </c>
      <c r="C50" s="16" t="s">
        <v>10</v>
      </c>
      <c r="D50" s="16" t="s">
        <v>2</v>
      </c>
      <c r="E50" s="2">
        <v>19760219</v>
      </c>
      <c r="F50" s="2" t="s">
        <v>3</v>
      </c>
      <c r="G50" s="2" t="s">
        <v>11</v>
      </c>
      <c r="H50" s="2" t="s">
        <v>12</v>
      </c>
      <c r="I50" s="2" t="s">
        <v>6</v>
      </c>
      <c r="J50" s="2">
        <v>1</v>
      </c>
      <c r="K50" s="30" t="s">
        <v>7</v>
      </c>
      <c r="L50" s="2" t="s">
        <v>8</v>
      </c>
      <c r="M50" s="19">
        <v>58720</v>
      </c>
      <c r="O50" s="1"/>
      <c r="Q50" s="1"/>
    </row>
    <row r="51" spans="1:17" x14ac:dyDescent="0.35">
      <c r="A51" s="2">
        <v>22657</v>
      </c>
      <c r="B51" s="16" t="s">
        <v>156</v>
      </c>
      <c r="C51" s="16" t="s">
        <v>157</v>
      </c>
      <c r="D51" s="16" t="s">
        <v>140</v>
      </c>
      <c r="E51" s="2">
        <v>19780515</v>
      </c>
      <c r="F51" s="2" t="s">
        <v>3</v>
      </c>
      <c r="G51" s="2" t="s">
        <v>17</v>
      </c>
      <c r="H51" s="2" t="s">
        <v>18</v>
      </c>
      <c r="I51" s="2" t="s">
        <v>22</v>
      </c>
      <c r="J51" s="2">
        <v>2</v>
      </c>
      <c r="K51" s="30" t="s">
        <v>23</v>
      </c>
      <c r="L51" s="2" t="s">
        <v>104</v>
      </c>
      <c r="M51" s="19">
        <v>82185</v>
      </c>
      <c r="O51" s="1"/>
      <c r="Q51" s="1"/>
    </row>
    <row r="52" spans="1:17" x14ac:dyDescent="0.35">
      <c r="A52" s="2">
        <v>22946</v>
      </c>
      <c r="B52" s="16" t="s">
        <v>352</v>
      </c>
      <c r="C52" s="16" t="s">
        <v>240</v>
      </c>
      <c r="D52" s="16" t="s">
        <v>231</v>
      </c>
      <c r="E52" s="2">
        <v>19790907</v>
      </c>
      <c r="F52" s="2" t="s">
        <v>3</v>
      </c>
      <c r="G52" s="2" t="s">
        <v>17</v>
      </c>
      <c r="H52" s="2" t="s">
        <v>18</v>
      </c>
      <c r="I52" s="2" t="s">
        <v>22</v>
      </c>
      <c r="J52" s="2">
        <v>7</v>
      </c>
      <c r="K52" s="30" t="s">
        <v>628</v>
      </c>
      <c r="L52" s="2" t="s">
        <v>180</v>
      </c>
      <c r="M52" s="19">
        <v>4823553</v>
      </c>
      <c r="O52" s="1"/>
      <c r="Q52" s="1"/>
    </row>
    <row r="53" spans="1:17" x14ac:dyDescent="0.35">
      <c r="A53" s="2">
        <v>23086</v>
      </c>
      <c r="B53" s="16" t="s">
        <v>526</v>
      </c>
      <c r="C53" s="16" t="s">
        <v>337</v>
      </c>
      <c r="D53" s="16" t="s">
        <v>245</v>
      </c>
      <c r="E53" s="2">
        <v>19800212</v>
      </c>
      <c r="F53" s="2" t="s">
        <v>3</v>
      </c>
      <c r="G53" s="2" t="s">
        <v>11</v>
      </c>
      <c r="H53" s="2" t="s">
        <v>12</v>
      </c>
      <c r="I53" s="2" t="s">
        <v>29</v>
      </c>
      <c r="J53" s="2">
        <v>3</v>
      </c>
      <c r="K53" s="30" t="s">
        <v>30</v>
      </c>
      <c r="L53" s="2" t="s">
        <v>246</v>
      </c>
      <c r="M53" s="19">
        <v>310833</v>
      </c>
      <c r="O53" s="1"/>
      <c r="Q53" s="1"/>
    </row>
    <row r="54" spans="1:17" x14ac:dyDescent="0.35">
      <c r="A54" s="2">
        <v>23242</v>
      </c>
      <c r="B54" s="16" t="s">
        <v>510</v>
      </c>
      <c r="C54" s="16" t="s">
        <v>281</v>
      </c>
      <c r="D54" s="16" t="s">
        <v>245</v>
      </c>
      <c r="E54" s="2">
        <v>19801016</v>
      </c>
      <c r="F54" s="2" t="s">
        <v>3</v>
      </c>
      <c r="G54" s="2" t="s">
        <v>17</v>
      </c>
      <c r="H54" s="2" t="s">
        <v>18</v>
      </c>
      <c r="I54" s="2" t="s">
        <v>29</v>
      </c>
      <c r="J54" s="2">
        <v>3</v>
      </c>
      <c r="K54" s="30" t="s">
        <v>30</v>
      </c>
      <c r="L54" s="2" t="s">
        <v>246</v>
      </c>
      <c r="M54" s="19">
        <v>97286</v>
      </c>
      <c r="O54" s="1"/>
      <c r="Q54" s="1"/>
    </row>
    <row r="55" spans="1:17" x14ac:dyDescent="0.35">
      <c r="A55" s="2">
        <v>23301</v>
      </c>
      <c r="B55" s="16" t="s">
        <v>544</v>
      </c>
      <c r="C55" s="16" t="s">
        <v>257</v>
      </c>
      <c r="D55" s="16" t="s">
        <v>245</v>
      </c>
      <c r="E55" s="2">
        <v>19801230</v>
      </c>
      <c r="F55" s="2" t="s">
        <v>34</v>
      </c>
      <c r="G55" s="2" t="s">
        <v>17</v>
      </c>
      <c r="H55" s="2" t="s">
        <v>18</v>
      </c>
      <c r="I55" s="2" t="s">
        <v>29</v>
      </c>
      <c r="J55" s="2">
        <v>8</v>
      </c>
      <c r="K55" s="30" t="s">
        <v>629</v>
      </c>
      <c r="L55" s="2" t="s">
        <v>246</v>
      </c>
      <c r="M55" s="19">
        <v>4149966</v>
      </c>
      <c r="O55" s="1"/>
      <c r="Q55" s="1"/>
    </row>
    <row r="56" spans="1:17" x14ac:dyDescent="0.35">
      <c r="A56" s="2">
        <v>23373</v>
      </c>
      <c r="B56" s="16" t="s">
        <v>214</v>
      </c>
      <c r="C56" s="16" t="s">
        <v>213</v>
      </c>
      <c r="D56" s="16" t="s">
        <v>206</v>
      </c>
      <c r="E56" s="2">
        <v>19810409</v>
      </c>
      <c r="F56" s="2" t="s">
        <v>3</v>
      </c>
      <c r="G56" s="2" t="s">
        <v>17</v>
      </c>
      <c r="H56" s="2" t="s">
        <v>18</v>
      </c>
      <c r="I56" s="2" t="s">
        <v>29</v>
      </c>
      <c r="J56" s="2">
        <v>3</v>
      </c>
      <c r="K56" s="30" t="s">
        <v>30</v>
      </c>
      <c r="L56" s="2" t="s">
        <v>180</v>
      </c>
      <c r="M56" s="19">
        <v>98331</v>
      </c>
      <c r="O56" s="1"/>
      <c r="Q56" s="1"/>
    </row>
    <row r="57" spans="1:17" x14ac:dyDescent="0.35">
      <c r="A57" s="2">
        <v>23749</v>
      </c>
      <c r="B57" s="16" t="s">
        <v>282</v>
      </c>
      <c r="C57" s="16" t="s">
        <v>281</v>
      </c>
      <c r="D57" s="16" t="s">
        <v>245</v>
      </c>
      <c r="E57" s="2">
        <v>19820216</v>
      </c>
      <c r="F57" s="2" t="s">
        <v>3</v>
      </c>
      <c r="G57" s="2" t="s">
        <v>11</v>
      </c>
      <c r="H57" s="2" t="s">
        <v>12</v>
      </c>
      <c r="I57" s="2" t="s">
        <v>29</v>
      </c>
      <c r="J57" s="2">
        <v>3</v>
      </c>
      <c r="K57" s="30" t="s">
        <v>30</v>
      </c>
      <c r="L57" s="2" t="s">
        <v>246</v>
      </c>
      <c r="M57" s="19">
        <v>177448</v>
      </c>
      <c r="O57" s="1"/>
      <c r="Q57" s="1"/>
    </row>
    <row r="58" spans="1:17" x14ac:dyDescent="0.35">
      <c r="A58" s="2">
        <v>23772</v>
      </c>
      <c r="B58" s="16" t="s">
        <v>152</v>
      </c>
      <c r="C58" s="16" t="s">
        <v>151</v>
      </c>
      <c r="D58" s="16" t="s">
        <v>140</v>
      </c>
      <c r="E58" s="2">
        <v>19820331</v>
      </c>
      <c r="F58" s="2" t="s">
        <v>34</v>
      </c>
      <c r="G58" s="2" t="s">
        <v>17</v>
      </c>
      <c r="H58" s="2" t="s">
        <v>18</v>
      </c>
      <c r="I58" s="2" t="s">
        <v>22</v>
      </c>
      <c r="J58" s="2">
        <v>2</v>
      </c>
      <c r="K58" s="30" t="s">
        <v>23</v>
      </c>
      <c r="L58" s="2" t="s">
        <v>104</v>
      </c>
      <c r="M58" s="19">
        <v>573815</v>
      </c>
      <c r="O58" s="1"/>
      <c r="Q58" s="1"/>
    </row>
    <row r="59" spans="1:17" x14ac:dyDescent="0.35">
      <c r="A59" s="2">
        <v>23805</v>
      </c>
      <c r="B59" s="16" t="s">
        <v>386</v>
      </c>
      <c r="C59" s="16" t="s">
        <v>251</v>
      </c>
      <c r="D59" s="16" t="s">
        <v>245</v>
      </c>
      <c r="E59" s="2">
        <v>19820511</v>
      </c>
      <c r="F59" s="2" t="s">
        <v>3</v>
      </c>
      <c r="G59" s="2" t="s">
        <v>17</v>
      </c>
      <c r="H59" s="2" t="s">
        <v>18</v>
      </c>
      <c r="I59" s="2" t="s">
        <v>29</v>
      </c>
      <c r="J59" s="2">
        <v>3</v>
      </c>
      <c r="K59" s="30" t="s">
        <v>30</v>
      </c>
      <c r="L59" s="2" t="s">
        <v>246</v>
      </c>
      <c r="M59" s="19">
        <v>108250</v>
      </c>
      <c r="O59" s="1"/>
      <c r="Q59" s="1"/>
    </row>
    <row r="60" spans="1:17" x14ac:dyDescent="0.35">
      <c r="A60" s="2">
        <v>23966</v>
      </c>
      <c r="B60" s="16" t="s">
        <v>322</v>
      </c>
      <c r="C60" s="16" t="s">
        <v>185</v>
      </c>
      <c r="D60" s="16" t="s">
        <v>186</v>
      </c>
      <c r="E60" s="2">
        <v>19820802</v>
      </c>
      <c r="F60" s="2" t="s">
        <v>3</v>
      </c>
      <c r="G60" s="2" t="s">
        <v>17</v>
      </c>
      <c r="H60" s="2" t="s">
        <v>18</v>
      </c>
      <c r="I60" s="2" t="s">
        <v>6</v>
      </c>
      <c r="J60" s="2">
        <v>1</v>
      </c>
      <c r="K60" s="30" t="s">
        <v>7</v>
      </c>
      <c r="L60" s="2" t="s">
        <v>180</v>
      </c>
      <c r="M60" s="19">
        <v>614451</v>
      </c>
      <c r="O60" s="1"/>
      <c r="Q60" s="1"/>
    </row>
    <row r="61" spans="1:17" x14ac:dyDescent="0.35">
      <c r="A61" s="2">
        <v>23998</v>
      </c>
      <c r="B61" s="16" t="s">
        <v>528</v>
      </c>
      <c r="C61" s="16" t="s">
        <v>257</v>
      </c>
      <c r="D61" s="16" t="s">
        <v>245</v>
      </c>
      <c r="E61" s="2">
        <v>19820903</v>
      </c>
      <c r="F61" s="2" t="s">
        <v>3</v>
      </c>
      <c r="G61" s="2" t="s">
        <v>17</v>
      </c>
      <c r="H61" s="2" t="s">
        <v>18</v>
      </c>
      <c r="I61" s="2" t="s">
        <v>29</v>
      </c>
      <c r="J61" s="2">
        <v>8</v>
      </c>
      <c r="K61" s="30" t="s">
        <v>629</v>
      </c>
      <c r="L61" s="2" t="s">
        <v>246</v>
      </c>
      <c r="M61" s="19">
        <v>698071</v>
      </c>
      <c r="O61" s="1"/>
      <c r="Q61" s="1"/>
    </row>
    <row r="62" spans="1:17" x14ac:dyDescent="0.35">
      <c r="A62" s="2">
        <v>24015</v>
      </c>
      <c r="B62" s="16" t="s">
        <v>189</v>
      </c>
      <c r="C62" s="16" t="s">
        <v>190</v>
      </c>
      <c r="D62" s="16" t="s">
        <v>191</v>
      </c>
      <c r="E62" s="2">
        <v>19820913</v>
      </c>
      <c r="F62" s="2" t="s">
        <v>3</v>
      </c>
      <c r="G62" s="2" t="s">
        <v>17</v>
      </c>
      <c r="H62" s="2" t="s">
        <v>18</v>
      </c>
      <c r="I62" s="2" t="s">
        <v>6</v>
      </c>
      <c r="J62" s="2">
        <v>6</v>
      </c>
      <c r="K62" s="30" t="s">
        <v>627</v>
      </c>
      <c r="L62" s="2" t="s">
        <v>180</v>
      </c>
      <c r="M62" s="19">
        <v>234929</v>
      </c>
      <c r="O62" s="1"/>
      <c r="Q62" s="1"/>
    </row>
    <row r="63" spans="1:17" x14ac:dyDescent="0.35">
      <c r="A63" s="2">
        <v>24156</v>
      </c>
      <c r="B63" s="16" t="s">
        <v>364</v>
      </c>
      <c r="C63" s="16" t="s">
        <v>20</v>
      </c>
      <c r="D63" s="16" t="s">
        <v>21</v>
      </c>
      <c r="E63" s="2">
        <v>19821209</v>
      </c>
      <c r="F63" s="2" t="s">
        <v>3</v>
      </c>
      <c r="G63" s="2" t="s">
        <v>17</v>
      </c>
      <c r="H63" s="2" t="s">
        <v>18</v>
      </c>
      <c r="I63" s="2" t="s">
        <v>22</v>
      </c>
      <c r="J63" s="2">
        <v>2</v>
      </c>
      <c r="K63" s="30" t="s">
        <v>23</v>
      </c>
      <c r="L63" s="2" t="s">
        <v>8</v>
      </c>
      <c r="M63" s="19">
        <v>3217738</v>
      </c>
      <c r="O63" s="1"/>
      <c r="Q63" s="1"/>
    </row>
    <row r="64" spans="1:17" x14ac:dyDescent="0.35">
      <c r="A64" s="2">
        <v>24170</v>
      </c>
      <c r="B64" s="16" t="s">
        <v>494</v>
      </c>
      <c r="C64" s="16" t="s">
        <v>257</v>
      </c>
      <c r="D64" s="16" t="s">
        <v>245</v>
      </c>
      <c r="E64" s="2">
        <v>19821215</v>
      </c>
      <c r="F64" s="2" t="s">
        <v>34</v>
      </c>
      <c r="G64" s="2" t="s">
        <v>25</v>
      </c>
      <c r="H64" s="2" t="s">
        <v>26</v>
      </c>
      <c r="I64" s="2" t="s">
        <v>29</v>
      </c>
      <c r="J64" s="2">
        <v>8</v>
      </c>
      <c r="K64" s="30" t="s">
        <v>629</v>
      </c>
      <c r="L64" s="2" t="s">
        <v>246</v>
      </c>
      <c r="M64" s="19">
        <v>4230522</v>
      </c>
      <c r="O64" s="1"/>
      <c r="Q64" s="1"/>
    </row>
    <row r="65" spans="1:17" x14ac:dyDescent="0.35">
      <c r="A65" s="2">
        <v>24211</v>
      </c>
      <c r="B65" s="16" t="s">
        <v>513</v>
      </c>
      <c r="C65" s="16" t="s">
        <v>514</v>
      </c>
      <c r="D65" s="16" t="s">
        <v>245</v>
      </c>
      <c r="E65" s="2">
        <v>19821220</v>
      </c>
      <c r="F65" s="2" t="s">
        <v>3</v>
      </c>
      <c r="G65" s="2" t="s">
        <v>11</v>
      </c>
      <c r="H65" s="2" t="s">
        <v>12</v>
      </c>
      <c r="I65" s="2" t="s">
        <v>29</v>
      </c>
      <c r="J65" s="2">
        <v>3</v>
      </c>
      <c r="K65" s="30" t="s">
        <v>30</v>
      </c>
      <c r="L65" s="2" t="s">
        <v>246</v>
      </c>
      <c r="M65" s="19">
        <v>54521</v>
      </c>
      <c r="O65" s="1"/>
      <c r="Q65" s="1"/>
    </row>
    <row r="66" spans="1:17" x14ac:dyDescent="0.35">
      <c r="A66" s="2">
        <v>24347</v>
      </c>
      <c r="B66" s="16" t="s">
        <v>319</v>
      </c>
      <c r="C66" s="16" t="s">
        <v>320</v>
      </c>
      <c r="D66" s="16" t="s">
        <v>140</v>
      </c>
      <c r="E66" s="2">
        <v>19830124</v>
      </c>
      <c r="F66" s="2" t="s">
        <v>3</v>
      </c>
      <c r="G66" s="2" t="s">
        <v>11</v>
      </c>
      <c r="H66" s="2" t="s">
        <v>12</v>
      </c>
      <c r="I66" s="2" t="s">
        <v>22</v>
      </c>
      <c r="J66" s="2">
        <v>2</v>
      </c>
      <c r="K66" s="30" t="s">
        <v>23</v>
      </c>
      <c r="L66" s="2" t="s">
        <v>104</v>
      </c>
      <c r="M66" s="19">
        <v>2155074</v>
      </c>
      <c r="O66" s="1"/>
      <c r="Q66" s="1"/>
    </row>
    <row r="67" spans="1:17" x14ac:dyDescent="0.35">
      <c r="A67" s="2">
        <v>24823</v>
      </c>
      <c r="B67" s="16" t="s">
        <v>365</v>
      </c>
      <c r="C67" s="16" t="s">
        <v>20</v>
      </c>
      <c r="D67" s="16" t="s">
        <v>21</v>
      </c>
      <c r="E67" s="2">
        <v>19831130</v>
      </c>
      <c r="F67" s="2" t="s">
        <v>3</v>
      </c>
      <c r="G67" s="2" t="s">
        <v>17</v>
      </c>
      <c r="H67" s="2" t="s">
        <v>18</v>
      </c>
      <c r="I67" s="2" t="s">
        <v>22</v>
      </c>
      <c r="J67" s="2">
        <v>7</v>
      </c>
      <c r="K67" s="30" t="s">
        <v>628</v>
      </c>
      <c r="L67" s="2" t="s">
        <v>8</v>
      </c>
      <c r="M67" s="19">
        <v>332211</v>
      </c>
      <c r="O67" s="1"/>
      <c r="Q67" s="1"/>
    </row>
    <row r="68" spans="1:17" x14ac:dyDescent="0.35">
      <c r="A68" s="2">
        <v>24961</v>
      </c>
      <c r="B68" s="16" t="s">
        <v>138</v>
      </c>
      <c r="C68" s="16" t="s">
        <v>160</v>
      </c>
      <c r="D68" s="16" t="s">
        <v>140</v>
      </c>
      <c r="E68" s="2">
        <v>19840206</v>
      </c>
      <c r="F68" s="2" t="s">
        <v>34</v>
      </c>
      <c r="G68" s="2" t="s">
        <v>17</v>
      </c>
      <c r="H68" s="2" t="s">
        <v>18</v>
      </c>
      <c r="I68" s="2" t="s">
        <v>22</v>
      </c>
      <c r="J68" s="2">
        <v>2</v>
      </c>
      <c r="K68" s="30" t="s">
        <v>23</v>
      </c>
      <c r="L68" s="2" t="s">
        <v>104</v>
      </c>
      <c r="M68" s="19">
        <v>563959</v>
      </c>
      <c r="O68" s="1"/>
      <c r="Q68" s="1"/>
    </row>
    <row r="69" spans="1:17" x14ac:dyDescent="0.35">
      <c r="A69" s="2">
        <v>25158</v>
      </c>
      <c r="B69" s="16" t="s">
        <v>299</v>
      </c>
      <c r="C69" s="16" t="s">
        <v>296</v>
      </c>
      <c r="D69" s="16" t="s">
        <v>297</v>
      </c>
      <c r="E69" s="2">
        <v>19520514</v>
      </c>
      <c r="F69" s="2" t="s">
        <v>34</v>
      </c>
      <c r="G69" s="2" t="s">
        <v>17</v>
      </c>
      <c r="H69" s="2" t="s">
        <v>18</v>
      </c>
      <c r="I69" s="2" t="s">
        <v>29</v>
      </c>
      <c r="J69" s="2">
        <v>3</v>
      </c>
      <c r="K69" s="30" t="s">
        <v>30</v>
      </c>
      <c r="L69" s="2" t="s">
        <v>246</v>
      </c>
      <c r="M69" s="19">
        <v>486548</v>
      </c>
      <c r="O69" s="1"/>
      <c r="Q69" s="1"/>
    </row>
    <row r="70" spans="1:17" x14ac:dyDescent="0.35">
      <c r="A70" s="2">
        <v>25679</v>
      </c>
      <c r="B70" s="16" t="s">
        <v>138</v>
      </c>
      <c r="C70" s="16" t="s">
        <v>139</v>
      </c>
      <c r="D70" s="16" t="s">
        <v>140</v>
      </c>
      <c r="E70" s="2">
        <v>19841009</v>
      </c>
      <c r="F70" s="2" t="s">
        <v>34</v>
      </c>
      <c r="G70" s="2" t="s">
        <v>17</v>
      </c>
      <c r="H70" s="2" t="s">
        <v>18</v>
      </c>
      <c r="I70" s="2" t="s">
        <v>22</v>
      </c>
      <c r="J70" s="2">
        <v>2</v>
      </c>
      <c r="K70" s="30" t="s">
        <v>23</v>
      </c>
      <c r="L70" s="2" t="s">
        <v>104</v>
      </c>
      <c r="M70" s="19">
        <v>1071265</v>
      </c>
      <c r="O70" s="1"/>
      <c r="Q70" s="1"/>
    </row>
    <row r="71" spans="1:17" x14ac:dyDescent="0.35">
      <c r="A71" s="2">
        <v>25738</v>
      </c>
      <c r="B71" s="16" t="s">
        <v>128</v>
      </c>
      <c r="C71" s="16" t="s">
        <v>129</v>
      </c>
      <c r="D71" s="16" t="s">
        <v>119</v>
      </c>
      <c r="E71" s="2">
        <v>19841029</v>
      </c>
      <c r="F71" s="2" t="s">
        <v>3</v>
      </c>
      <c r="G71" s="2" t="s">
        <v>11</v>
      </c>
      <c r="H71" s="2" t="s">
        <v>12</v>
      </c>
      <c r="I71" s="2" t="s">
        <v>11</v>
      </c>
      <c r="J71" s="2">
        <v>4</v>
      </c>
      <c r="K71" s="30" t="s">
        <v>58</v>
      </c>
      <c r="L71" s="2" t="s">
        <v>104</v>
      </c>
      <c r="M71" s="19">
        <v>235708</v>
      </c>
      <c r="O71" s="1"/>
      <c r="Q71" s="1"/>
    </row>
    <row r="72" spans="1:17" x14ac:dyDescent="0.35">
      <c r="A72" s="2">
        <v>25745</v>
      </c>
      <c r="B72" s="16" t="s">
        <v>482</v>
      </c>
      <c r="C72" s="16" t="s">
        <v>211</v>
      </c>
      <c r="D72" s="16" t="s">
        <v>206</v>
      </c>
      <c r="E72" s="2">
        <v>19841109</v>
      </c>
      <c r="F72" s="2" t="s">
        <v>3</v>
      </c>
      <c r="G72" s="2" t="s">
        <v>11</v>
      </c>
      <c r="H72" s="2" t="s">
        <v>12</v>
      </c>
      <c r="I72" s="2" t="s">
        <v>29</v>
      </c>
      <c r="J72" s="2">
        <v>3</v>
      </c>
      <c r="K72" s="30" t="s">
        <v>30</v>
      </c>
      <c r="L72" s="2" t="s">
        <v>180</v>
      </c>
      <c r="M72" s="19">
        <v>528397</v>
      </c>
      <c r="O72" s="1"/>
      <c r="Q72" s="1"/>
    </row>
    <row r="73" spans="1:17" x14ac:dyDescent="0.35">
      <c r="A73" s="2">
        <v>25749</v>
      </c>
      <c r="B73" s="16" t="s">
        <v>215</v>
      </c>
      <c r="C73" s="16" t="s">
        <v>213</v>
      </c>
      <c r="D73" s="16" t="s">
        <v>206</v>
      </c>
      <c r="E73" s="2">
        <v>19841126</v>
      </c>
      <c r="F73" s="2" t="s">
        <v>3</v>
      </c>
      <c r="G73" s="2" t="s">
        <v>11</v>
      </c>
      <c r="H73" s="2" t="s">
        <v>12</v>
      </c>
      <c r="I73" s="2" t="s">
        <v>29</v>
      </c>
      <c r="J73" s="2">
        <v>3</v>
      </c>
      <c r="K73" s="30" t="s">
        <v>30</v>
      </c>
      <c r="L73" s="2" t="s">
        <v>180</v>
      </c>
      <c r="M73" s="19">
        <v>189056</v>
      </c>
      <c r="O73" s="1"/>
      <c r="Q73" s="1"/>
    </row>
    <row r="74" spans="1:17" x14ac:dyDescent="0.35">
      <c r="A74" s="2">
        <v>25869</v>
      </c>
      <c r="B74" s="16" t="s">
        <v>270</v>
      </c>
      <c r="C74" s="16" t="s">
        <v>271</v>
      </c>
      <c r="D74" s="16" t="s">
        <v>245</v>
      </c>
      <c r="E74" s="2">
        <v>19830901</v>
      </c>
      <c r="F74" s="2" t="s">
        <v>3</v>
      </c>
      <c r="G74" s="2" t="s">
        <v>17</v>
      </c>
      <c r="H74" s="2" t="s">
        <v>18</v>
      </c>
      <c r="I74" s="2" t="s">
        <v>29</v>
      </c>
      <c r="J74" s="2">
        <v>3</v>
      </c>
      <c r="K74" s="30" t="s">
        <v>30</v>
      </c>
      <c r="L74" s="2" t="s">
        <v>246</v>
      </c>
      <c r="M74" s="19">
        <v>142908</v>
      </c>
      <c r="O74" s="1"/>
      <c r="Q74" s="1"/>
    </row>
    <row r="75" spans="1:17" x14ac:dyDescent="0.35">
      <c r="A75" s="2">
        <v>25870</v>
      </c>
      <c r="B75" s="16" t="s">
        <v>546</v>
      </c>
      <c r="C75" s="16" t="s">
        <v>547</v>
      </c>
      <c r="D75" s="16" t="s">
        <v>245</v>
      </c>
      <c r="E75" s="2">
        <v>19250709</v>
      </c>
      <c r="F75" s="2" t="s">
        <v>34</v>
      </c>
      <c r="G75" s="2" t="s">
        <v>17</v>
      </c>
      <c r="H75" s="2" t="s">
        <v>18</v>
      </c>
      <c r="I75" s="2" t="s">
        <v>22</v>
      </c>
      <c r="J75" s="2">
        <v>7</v>
      </c>
      <c r="K75" s="30" t="s">
        <v>628</v>
      </c>
      <c r="L75" s="2" t="s">
        <v>246</v>
      </c>
      <c r="M75" s="19">
        <v>121888</v>
      </c>
      <c r="O75" s="1"/>
      <c r="Q75" s="1"/>
    </row>
    <row r="76" spans="1:17" x14ac:dyDescent="0.35">
      <c r="A76" s="2">
        <v>25886</v>
      </c>
      <c r="B76" s="16" t="s">
        <v>554</v>
      </c>
      <c r="C76" s="16" t="s">
        <v>410</v>
      </c>
      <c r="D76" s="16" t="s">
        <v>140</v>
      </c>
      <c r="E76" s="2">
        <v>19850211</v>
      </c>
      <c r="F76" s="2" t="s">
        <v>3</v>
      </c>
      <c r="G76" s="2" t="s">
        <v>17</v>
      </c>
      <c r="H76" s="2" t="s">
        <v>18</v>
      </c>
      <c r="I76" s="2" t="s">
        <v>22</v>
      </c>
      <c r="J76" s="2">
        <v>7</v>
      </c>
      <c r="K76" s="30" t="s">
        <v>628</v>
      </c>
      <c r="L76" s="2" t="s">
        <v>104</v>
      </c>
      <c r="M76" s="19">
        <v>262664</v>
      </c>
      <c r="O76" s="1"/>
      <c r="Q76" s="1"/>
    </row>
    <row r="77" spans="1:17" x14ac:dyDescent="0.35">
      <c r="A77" s="2">
        <v>26223</v>
      </c>
      <c r="B77" s="16" t="s">
        <v>408</v>
      </c>
      <c r="C77" s="16" t="s">
        <v>144</v>
      </c>
      <c r="D77" s="16" t="s">
        <v>140</v>
      </c>
      <c r="E77" s="2">
        <v>19850503</v>
      </c>
      <c r="F77" s="2" t="s">
        <v>3</v>
      </c>
      <c r="G77" s="2" t="s">
        <v>11</v>
      </c>
      <c r="H77" s="2" t="s">
        <v>12</v>
      </c>
      <c r="I77" s="2" t="s">
        <v>29</v>
      </c>
      <c r="J77" s="2">
        <v>3</v>
      </c>
      <c r="K77" s="30" t="s">
        <v>30</v>
      </c>
      <c r="L77" s="2" t="s">
        <v>104</v>
      </c>
      <c r="M77" s="19">
        <v>561574</v>
      </c>
      <c r="O77" s="1"/>
      <c r="Q77" s="1"/>
    </row>
    <row r="78" spans="1:17" x14ac:dyDescent="0.35">
      <c r="A78" s="2">
        <v>26351</v>
      </c>
      <c r="B78" s="16" t="s">
        <v>146</v>
      </c>
      <c r="C78" s="16" t="s">
        <v>144</v>
      </c>
      <c r="D78" s="16" t="s">
        <v>140</v>
      </c>
      <c r="E78" s="2">
        <v>19850801</v>
      </c>
      <c r="F78" s="2" t="s">
        <v>3</v>
      </c>
      <c r="G78" s="2" t="s">
        <v>11</v>
      </c>
      <c r="H78" s="2" t="s">
        <v>12</v>
      </c>
      <c r="I78" s="2" t="s">
        <v>6</v>
      </c>
      <c r="J78" s="2">
        <v>1</v>
      </c>
      <c r="K78" s="30" t="s">
        <v>7</v>
      </c>
      <c r="L78" s="2" t="s">
        <v>104</v>
      </c>
      <c r="M78" s="19">
        <v>76838</v>
      </c>
      <c r="O78" s="1"/>
      <c r="Q78" s="1"/>
    </row>
    <row r="79" spans="1:17" x14ac:dyDescent="0.35">
      <c r="A79" s="2">
        <v>26363</v>
      </c>
      <c r="B79" s="16" t="s">
        <v>260</v>
      </c>
      <c r="C79" s="16" t="s">
        <v>487</v>
      </c>
      <c r="D79" s="16" t="s">
        <v>245</v>
      </c>
      <c r="E79" s="2">
        <v>19761001</v>
      </c>
      <c r="F79" s="2" t="s">
        <v>34</v>
      </c>
      <c r="G79" s="2" t="s">
        <v>17</v>
      </c>
      <c r="H79" s="2" t="s">
        <v>18</v>
      </c>
      <c r="I79" s="2" t="s">
        <v>22</v>
      </c>
      <c r="J79" s="2">
        <v>2</v>
      </c>
      <c r="K79" s="30" t="s">
        <v>23</v>
      </c>
      <c r="L79" s="2" t="s">
        <v>246</v>
      </c>
      <c r="M79" s="19">
        <v>199501</v>
      </c>
      <c r="O79" s="1"/>
      <c r="Q79" s="1"/>
    </row>
    <row r="80" spans="1:17" x14ac:dyDescent="0.35">
      <c r="A80" s="2">
        <v>26610</v>
      </c>
      <c r="B80" s="16" t="s">
        <v>529</v>
      </c>
      <c r="C80" s="16" t="s">
        <v>257</v>
      </c>
      <c r="D80" s="16" t="s">
        <v>245</v>
      </c>
      <c r="E80" s="2">
        <v>19860318</v>
      </c>
      <c r="F80" s="2" t="s">
        <v>34</v>
      </c>
      <c r="G80" s="2" t="s">
        <v>17</v>
      </c>
      <c r="H80" s="2" t="s">
        <v>18</v>
      </c>
      <c r="I80" s="2" t="s">
        <v>29</v>
      </c>
      <c r="J80" s="2">
        <v>3</v>
      </c>
      <c r="K80" s="30" t="s">
        <v>30</v>
      </c>
      <c r="L80" s="2" t="s">
        <v>246</v>
      </c>
      <c r="M80" s="19">
        <v>7135461</v>
      </c>
      <c r="O80" s="1"/>
      <c r="Q80" s="1"/>
    </row>
    <row r="81" spans="1:17" x14ac:dyDescent="0.35">
      <c r="A81" s="2">
        <v>26727</v>
      </c>
      <c r="B81" s="16" t="s">
        <v>409</v>
      </c>
      <c r="C81" s="16" t="s">
        <v>410</v>
      </c>
      <c r="D81" s="16" t="s">
        <v>140</v>
      </c>
      <c r="E81" s="2">
        <v>19860708</v>
      </c>
      <c r="F81" s="2" t="s">
        <v>3</v>
      </c>
      <c r="G81" s="2" t="s">
        <v>17</v>
      </c>
      <c r="H81" s="2" t="s">
        <v>18</v>
      </c>
      <c r="I81" s="2" t="s">
        <v>22</v>
      </c>
      <c r="J81" s="2">
        <v>2</v>
      </c>
      <c r="K81" s="30" t="s">
        <v>23</v>
      </c>
      <c r="L81" s="2" t="s">
        <v>104</v>
      </c>
      <c r="M81" s="19">
        <v>92385</v>
      </c>
      <c r="O81" s="1"/>
      <c r="Q81" s="1"/>
    </row>
    <row r="82" spans="1:17" x14ac:dyDescent="0.35">
      <c r="A82" s="2">
        <v>26790</v>
      </c>
      <c r="B82" s="16" t="s">
        <v>541</v>
      </c>
      <c r="C82" s="16" t="s">
        <v>335</v>
      </c>
      <c r="D82" s="16" t="s">
        <v>199</v>
      </c>
      <c r="E82" s="2">
        <v>19860916</v>
      </c>
      <c r="F82" s="2" t="s">
        <v>3</v>
      </c>
      <c r="G82" s="2" t="s">
        <v>11</v>
      </c>
      <c r="H82" s="2" t="s">
        <v>12</v>
      </c>
      <c r="I82" s="2" t="s">
        <v>29</v>
      </c>
      <c r="J82" s="2">
        <v>3</v>
      </c>
      <c r="K82" s="30" t="s">
        <v>30</v>
      </c>
      <c r="L82" s="2" t="s">
        <v>180</v>
      </c>
      <c r="M82" s="19">
        <v>271811</v>
      </c>
      <c r="O82" s="1"/>
      <c r="Q82" s="1"/>
    </row>
    <row r="83" spans="1:17" x14ac:dyDescent="0.35">
      <c r="A83" s="2">
        <v>26856</v>
      </c>
      <c r="B83" s="16" t="s">
        <v>153</v>
      </c>
      <c r="C83" s="16" t="s">
        <v>151</v>
      </c>
      <c r="D83" s="16" t="s">
        <v>140</v>
      </c>
      <c r="E83" s="2">
        <v>19861210</v>
      </c>
      <c r="F83" s="2" t="s">
        <v>3</v>
      </c>
      <c r="G83" s="2" t="s">
        <v>17</v>
      </c>
      <c r="H83" s="2" t="s">
        <v>18</v>
      </c>
      <c r="I83" s="2" t="s">
        <v>22</v>
      </c>
      <c r="J83" s="2">
        <v>2</v>
      </c>
      <c r="K83" s="30" t="s">
        <v>23</v>
      </c>
      <c r="L83" s="2" t="s">
        <v>104</v>
      </c>
      <c r="M83" s="19">
        <v>910923</v>
      </c>
      <c r="O83" s="1"/>
      <c r="Q83" s="1"/>
    </row>
    <row r="84" spans="1:17" x14ac:dyDescent="0.35">
      <c r="A84" s="2">
        <v>27026</v>
      </c>
      <c r="B84" s="16" t="s">
        <v>301</v>
      </c>
      <c r="C84" s="16" t="s">
        <v>102</v>
      </c>
      <c r="D84" s="16" t="s">
        <v>103</v>
      </c>
      <c r="E84" s="2">
        <v>19870727</v>
      </c>
      <c r="F84" s="2" t="s">
        <v>3</v>
      </c>
      <c r="G84" s="2" t="s">
        <v>11</v>
      </c>
      <c r="H84" s="2" t="s">
        <v>12</v>
      </c>
      <c r="I84" s="2" t="s">
        <v>11</v>
      </c>
      <c r="J84" s="2">
        <v>4</v>
      </c>
      <c r="K84" s="30" t="s">
        <v>58</v>
      </c>
      <c r="L84" s="2" t="s">
        <v>104</v>
      </c>
      <c r="M84" s="19">
        <v>63434</v>
      </c>
      <c r="O84" s="1"/>
      <c r="Q84" s="1"/>
    </row>
    <row r="85" spans="1:17" x14ac:dyDescent="0.35">
      <c r="A85" s="2">
        <v>27074</v>
      </c>
      <c r="B85" s="16" t="s">
        <v>149</v>
      </c>
      <c r="C85" s="16" t="s">
        <v>407</v>
      </c>
      <c r="D85" s="16" t="s">
        <v>140</v>
      </c>
      <c r="E85" s="2">
        <v>19871019</v>
      </c>
      <c r="F85" s="2" t="s">
        <v>3</v>
      </c>
      <c r="G85" s="2" t="s">
        <v>17</v>
      </c>
      <c r="H85" s="2" t="s">
        <v>18</v>
      </c>
      <c r="I85" s="2" t="s">
        <v>29</v>
      </c>
      <c r="J85" s="2">
        <v>3</v>
      </c>
      <c r="K85" s="30" t="s">
        <v>30</v>
      </c>
      <c r="L85" s="2" t="s">
        <v>104</v>
      </c>
      <c r="M85" s="19">
        <v>834941</v>
      </c>
      <c r="O85" s="1"/>
      <c r="Q85" s="1"/>
    </row>
    <row r="86" spans="1:17" x14ac:dyDescent="0.35">
      <c r="A86" s="2">
        <v>27267</v>
      </c>
      <c r="B86" s="16" t="s">
        <v>210</v>
      </c>
      <c r="C86" s="16" t="s">
        <v>211</v>
      </c>
      <c r="D86" s="16" t="s">
        <v>206</v>
      </c>
      <c r="E86" s="2">
        <v>19880620</v>
      </c>
      <c r="F86" s="2" t="s">
        <v>3</v>
      </c>
      <c r="G86" s="2" t="s">
        <v>17</v>
      </c>
      <c r="H86" s="2" t="s">
        <v>18</v>
      </c>
      <c r="I86" s="2" t="s">
        <v>29</v>
      </c>
      <c r="J86" s="2">
        <v>3</v>
      </c>
      <c r="K86" s="30" t="s">
        <v>30</v>
      </c>
      <c r="L86" s="2" t="s">
        <v>180</v>
      </c>
      <c r="M86" s="19">
        <v>430422</v>
      </c>
      <c r="O86" s="1"/>
      <c r="Q86" s="1"/>
    </row>
    <row r="87" spans="1:17" x14ac:dyDescent="0.35">
      <c r="A87" s="2">
        <v>28480</v>
      </c>
      <c r="B87" s="16" t="s">
        <v>100</v>
      </c>
      <c r="C87" s="16" t="s">
        <v>99</v>
      </c>
      <c r="D87" s="16" t="s">
        <v>97</v>
      </c>
      <c r="E87" s="2">
        <v>19240101</v>
      </c>
      <c r="F87" s="2" t="s">
        <v>3</v>
      </c>
      <c r="G87" s="2" t="s">
        <v>4</v>
      </c>
      <c r="H87" s="2" t="s">
        <v>18</v>
      </c>
      <c r="I87" s="2" t="s">
        <v>6</v>
      </c>
      <c r="J87" s="2">
        <v>1</v>
      </c>
      <c r="K87" s="30" t="s">
        <v>7</v>
      </c>
      <c r="L87" s="2" t="s">
        <v>72</v>
      </c>
      <c r="M87" s="19">
        <v>23371</v>
      </c>
      <c r="O87" s="1"/>
      <c r="Q87" s="1"/>
    </row>
    <row r="88" spans="1:17" x14ac:dyDescent="0.35">
      <c r="A88" s="2">
        <v>29399</v>
      </c>
      <c r="B88" s="16" t="s">
        <v>81</v>
      </c>
      <c r="C88" s="16" t="s">
        <v>74</v>
      </c>
      <c r="D88" s="16" t="s">
        <v>71</v>
      </c>
      <c r="E88" s="2">
        <v>19340101</v>
      </c>
      <c r="F88" s="2" t="s">
        <v>3</v>
      </c>
      <c r="G88" s="2" t="s">
        <v>14</v>
      </c>
      <c r="H88" s="2" t="s">
        <v>12</v>
      </c>
      <c r="I88" s="2" t="s">
        <v>6</v>
      </c>
      <c r="J88" s="2">
        <v>1</v>
      </c>
      <c r="K88" s="30" t="s">
        <v>7</v>
      </c>
      <c r="L88" s="2" t="s">
        <v>72</v>
      </c>
      <c r="M88" s="19">
        <v>114189</v>
      </c>
      <c r="O88" s="1"/>
      <c r="Q88" s="1"/>
    </row>
    <row r="89" spans="1:17" x14ac:dyDescent="0.35">
      <c r="A89" s="2">
        <v>30306</v>
      </c>
      <c r="B89" s="16" t="s">
        <v>508</v>
      </c>
      <c r="C89" s="16" t="s">
        <v>257</v>
      </c>
      <c r="D89" s="16" t="s">
        <v>245</v>
      </c>
      <c r="E89" s="2">
        <v>19470226</v>
      </c>
      <c r="F89" s="2" t="s">
        <v>3</v>
      </c>
      <c r="G89" s="2" t="s">
        <v>14</v>
      </c>
      <c r="H89" s="2" t="s">
        <v>12</v>
      </c>
      <c r="I89" s="2" t="s">
        <v>6</v>
      </c>
      <c r="J89" s="2">
        <v>1</v>
      </c>
      <c r="K89" s="30" t="s">
        <v>7</v>
      </c>
      <c r="L89" s="2" t="s">
        <v>246</v>
      </c>
      <c r="M89" s="19">
        <v>350860</v>
      </c>
      <c r="O89" s="1"/>
      <c r="Q89" s="1"/>
    </row>
    <row r="90" spans="1:17" x14ac:dyDescent="0.35">
      <c r="A90" s="2">
        <v>30387</v>
      </c>
      <c r="B90" s="16" t="s">
        <v>557</v>
      </c>
      <c r="C90" s="16" t="s">
        <v>242</v>
      </c>
      <c r="D90" s="16" t="s">
        <v>231</v>
      </c>
      <c r="E90" s="2">
        <v>19490117</v>
      </c>
      <c r="F90" s="2" t="s">
        <v>34</v>
      </c>
      <c r="G90" s="2" t="s">
        <v>17</v>
      </c>
      <c r="H90" s="2" t="s">
        <v>18</v>
      </c>
      <c r="I90" s="2" t="s">
        <v>22</v>
      </c>
      <c r="J90" s="2">
        <v>7</v>
      </c>
      <c r="K90" s="30" t="s">
        <v>628</v>
      </c>
      <c r="L90" s="2" t="s">
        <v>180</v>
      </c>
      <c r="M90" s="19">
        <v>12711348</v>
      </c>
      <c r="O90" s="1"/>
      <c r="Q90" s="1"/>
    </row>
    <row r="91" spans="1:17" x14ac:dyDescent="0.35">
      <c r="A91" s="2">
        <v>30394</v>
      </c>
      <c r="B91" s="16" t="s">
        <v>217</v>
      </c>
      <c r="C91" s="16" t="s">
        <v>213</v>
      </c>
      <c r="D91" s="16" t="s">
        <v>206</v>
      </c>
      <c r="E91" s="2">
        <v>19480101</v>
      </c>
      <c r="F91" s="2" t="s">
        <v>3</v>
      </c>
      <c r="G91" s="2" t="s">
        <v>14</v>
      </c>
      <c r="H91" s="2" t="s">
        <v>12</v>
      </c>
      <c r="I91" s="2" t="s">
        <v>6</v>
      </c>
      <c r="J91" s="2">
        <v>6</v>
      </c>
      <c r="K91" s="30" t="s">
        <v>627</v>
      </c>
      <c r="L91" s="2" t="s">
        <v>180</v>
      </c>
      <c r="M91" s="19">
        <v>645337</v>
      </c>
      <c r="O91" s="1"/>
      <c r="Q91" s="1"/>
    </row>
    <row r="92" spans="1:17" x14ac:dyDescent="0.35">
      <c r="A92" s="2">
        <v>30692</v>
      </c>
      <c r="B92" s="16" t="s">
        <v>293</v>
      </c>
      <c r="C92" s="16" t="s">
        <v>291</v>
      </c>
      <c r="D92" s="16" t="s">
        <v>292</v>
      </c>
      <c r="E92" s="2">
        <v>19530101</v>
      </c>
      <c r="F92" s="2" t="s">
        <v>3</v>
      </c>
      <c r="G92" s="2" t="s">
        <v>4</v>
      </c>
      <c r="H92" s="2" t="s">
        <v>18</v>
      </c>
      <c r="I92" s="2" t="s">
        <v>29</v>
      </c>
      <c r="J92" s="2">
        <v>3</v>
      </c>
      <c r="K92" s="30" t="s">
        <v>30</v>
      </c>
      <c r="L92" s="2" t="s">
        <v>246</v>
      </c>
      <c r="M92" s="19">
        <v>135873</v>
      </c>
      <c r="O92" s="1"/>
      <c r="Q92" s="1"/>
    </row>
    <row r="93" spans="1:17" x14ac:dyDescent="0.35">
      <c r="A93" s="2">
        <v>30722</v>
      </c>
      <c r="B93" s="16" t="s">
        <v>288</v>
      </c>
      <c r="C93" s="16" t="s">
        <v>289</v>
      </c>
      <c r="D93" s="16" t="s">
        <v>245</v>
      </c>
      <c r="E93" s="2">
        <v>19541117</v>
      </c>
      <c r="F93" s="2" t="s">
        <v>3</v>
      </c>
      <c r="G93" s="2" t="s">
        <v>14</v>
      </c>
      <c r="H93" s="2" t="s">
        <v>12</v>
      </c>
      <c r="I93" s="2" t="s">
        <v>29</v>
      </c>
      <c r="J93" s="2">
        <v>3</v>
      </c>
      <c r="K93" s="30" t="s">
        <v>30</v>
      </c>
      <c r="L93" s="2" t="s">
        <v>246</v>
      </c>
      <c r="M93" s="19">
        <v>316829</v>
      </c>
      <c r="O93" s="1"/>
      <c r="Q93" s="1"/>
    </row>
    <row r="94" spans="1:17" x14ac:dyDescent="0.35">
      <c r="A94" s="2">
        <v>31189</v>
      </c>
      <c r="B94" s="16" t="s">
        <v>207</v>
      </c>
      <c r="C94" s="16" t="s">
        <v>205</v>
      </c>
      <c r="D94" s="16" t="s">
        <v>206</v>
      </c>
      <c r="E94" s="2">
        <v>19600331</v>
      </c>
      <c r="F94" s="2" t="s">
        <v>3</v>
      </c>
      <c r="G94" s="2" t="s">
        <v>14</v>
      </c>
      <c r="H94" s="2" t="s">
        <v>12</v>
      </c>
      <c r="I94" s="2" t="s">
        <v>22</v>
      </c>
      <c r="J94" s="2">
        <v>7</v>
      </c>
      <c r="K94" s="30" t="s">
        <v>628</v>
      </c>
      <c r="L94" s="2" t="s">
        <v>180</v>
      </c>
      <c r="M94" s="19">
        <v>706414</v>
      </c>
      <c r="O94" s="1"/>
      <c r="Q94" s="1"/>
    </row>
    <row r="95" spans="1:17" x14ac:dyDescent="0.35">
      <c r="A95" s="2">
        <v>31469</v>
      </c>
      <c r="B95" s="16" t="s">
        <v>542</v>
      </c>
      <c r="C95" s="16" t="s">
        <v>240</v>
      </c>
      <c r="D95" s="16" t="s">
        <v>231</v>
      </c>
      <c r="E95" s="2">
        <v>19650325</v>
      </c>
      <c r="F95" s="2" t="s">
        <v>3</v>
      </c>
      <c r="G95" s="2" t="s">
        <v>17</v>
      </c>
      <c r="H95" s="2" t="s">
        <v>18</v>
      </c>
      <c r="I95" s="2" t="s">
        <v>22</v>
      </c>
      <c r="J95" s="2">
        <v>7</v>
      </c>
      <c r="K95" s="30" t="s">
        <v>628</v>
      </c>
      <c r="L95" s="2" t="s">
        <v>180</v>
      </c>
      <c r="M95" s="19">
        <v>7408665</v>
      </c>
      <c r="O95" s="1"/>
      <c r="Q95" s="1"/>
    </row>
    <row r="96" spans="1:17" x14ac:dyDescent="0.35">
      <c r="A96" s="2">
        <v>31628</v>
      </c>
      <c r="B96" s="16" t="s">
        <v>395</v>
      </c>
      <c r="C96" s="16" t="s">
        <v>425</v>
      </c>
      <c r="D96" s="16" t="s">
        <v>245</v>
      </c>
      <c r="E96" s="2">
        <v>19720101</v>
      </c>
      <c r="F96" s="2" t="s">
        <v>34</v>
      </c>
      <c r="G96" s="2" t="s">
        <v>25</v>
      </c>
      <c r="H96" s="2" t="s">
        <v>26</v>
      </c>
      <c r="I96" s="2" t="s">
        <v>29</v>
      </c>
      <c r="J96" s="2">
        <v>8</v>
      </c>
      <c r="K96" s="30" t="s">
        <v>629</v>
      </c>
      <c r="L96" s="2" t="s">
        <v>246</v>
      </c>
      <c r="M96" s="19">
        <v>28678038</v>
      </c>
      <c r="O96" s="1"/>
      <c r="Q96" s="1"/>
    </row>
    <row r="97" spans="1:17" x14ac:dyDescent="0.35">
      <c r="A97" s="2">
        <v>31762</v>
      </c>
      <c r="B97" s="16" t="s">
        <v>537</v>
      </c>
      <c r="C97" s="16" t="s">
        <v>349</v>
      </c>
      <c r="D97" s="16" t="s">
        <v>140</v>
      </c>
      <c r="E97" s="2">
        <v>19740101</v>
      </c>
      <c r="F97" s="2" t="s">
        <v>3</v>
      </c>
      <c r="G97" s="2" t="s">
        <v>17</v>
      </c>
      <c r="H97" s="2" t="s">
        <v>18</v>
      </c>
      <c r="I97" s="2" t="s">
        <v>22</v>
      </c>
      <c r="J97" s="2">
        <v>2</v>
      </c>
      <c r="K97" s="30" t="s">
        <v>23</v>
      </c>
      <c r="L97" s="2" t="s">
        <v>104</v>
      </c>
      <c r="M97" s="19">
        <v>62518</v>
      </c>
      <c r="O97" s="1"/>
      <c r="Q97" s="1"/>
    </row>
    <row r="98" spans="1:17" x14ac:dyDescent="0.35">
      <c r="A98" s="2">
        <v>31823</v>
      </c>
      <c r="B98" s="16" t="s">
        <v>27</v>
      </c>
      <c r="C98" s="16" t="s">
        <v>20</v>
      </c>
      <c r="D98" s="16" t="s">
        <v>21</v>
      </c>
      <c r="E98" s="2">
        <v>19760823</v>
      </c>
      <c r="F98" s="2" t="s">
        <v>3</v>
      </c>
      <c r="G98" s="2" t="s">
        <v>14</v>
      </c>
      <c r="H98" s="2" t="s">
        <v>12</v>
      </c>
      <c r="I98" s="2" t="s">
        <v>22</v>
      </c>
      <c r="J98" s="2">
        <v>2</v>
      </c>
      <c r="K98" s="30" t="s">
        <v>23</v>
      </c>
      <c r="L98" s="2" t="s">
        <v>8</v>
      </c>
      <c r="M98" s="19">
        <v>209103</v>
      </c>
      <c r="O98" s="1"/>
      <c r="Q98" s="1"/>
    </row>
    <row r="99" spans="1:17" x14ac:dyDescent="0.35">
      <c r="A99" s="2">
        <v>32209</v>
      </c>
      <c r="B99" s="16" t="s">
        <v>218</v>
      </c>
      <c r="C99" s="16" t="s">
        <v>213</v>
      </c>
      <c r="D99" s="16" t="s">
        <v>206</v>
      </c>
      <c r="E99" s="2">
        <v>19840427</v>
      </c>
      <c r="F99" s="2" t="s">
        <v>3</v>
      </c>
      <c r="G99" s="2" t="s">
        <v>14</v>
      </c>
      <c r="H99" s="2" t="s">
        <v>12</v>
      </c>
      <c r="I99" s="2" t="s">
        <v>29</v>
      </c>
      <c r="J99" s="2">
        <v>3</v>
      </c>
      <c r="K99" s="30" t="s">
        <v>30</v>
      </c>
      <c r="L99" s="2" t="s">
        <v>180</v>
      </c>
      <c r="M99" s="19">
        <v>141242</v>
      </c>
      <c r="O99" s="1"/>
      <c r="Q99" s="1"/>
    </row>
    <row r="100" spans="1:17" x14ac:dyDescent="0.35">
      <c r="A100" s="2">
        <v>32257</v>
      </c>
      <c r="B100" s="16" t="s">
        <v>219</v>
      </c>
      <c r="C100" s="16" t="s">
        <v>213</v>
      </c>
      <c r="D100" s="16" t="s">
        <v>206</v>
      </c>
      <c r="E100" s="2">
        <v>19841129</v>
      </c>
      <c r="F100" s="2" t="s">
        <v>3</v>
      </c>
      <c r="G100" s="2" t="s">
        <v>14</v>
      </c>
      <c r="H100" s="2" t="s">
        <v>12</v>
      </c>
      <c r="I100" s="2" t="s">
        <v>29</v>
      </c>
      <c r="J100" s="2">
        <v>3</v>
      </c>
      <c r="K100" s="30" t="s">
        <v>30</v>
      </c>
      <c r="L100" s="2" t="s">
        <v>180</v>
      </c>
      <c r="M100" s="19">
        <v>243270</v>
      </c>
      <c r="O100" s="1"/>
      <c r="Q100" s="1"/>
    </row>
    <row r="101" spans="1:17" x14ac:dyDescent="0.35">
      <c r="A101" s="2">
        <v>32277</v>
      </c>
      <c r="B101" s="16" t="s">
        <v>264</v>
      </c>
      <c r="C101" s="16" t="s">
        <v>257</v>
      </c>
      <c r="D101" s="16" t="s">
        <v>245</v>
      </c>
      <c r="E101" s="2">
        <v>19850226</v>
      </c>
      <c r="F101" s="2" t="s">
        <v>3</v>
      </c>
      <c r="G101" s="2" t="s">
        <v>17</v>
      </c>
      <c r="H101" s="2" t="s">
        <v>18</v>
      </c>
      <c r="I101" s="2" t="s">
        <v>29</v>
      </c>
      <c r="J101" s="2">
        <v>3</v>
      </c>
      <c r="K101" s="30" t="s">
        <v>30</v>
      </c>
      <c r="L101" s="2" t="s">
        <v>246</v>
      </c>
      <c r="M101" s="19">
        <v>122325</v>
      </c>
      <c r="O101" s="1"/>
      <c r="Q101" s="1"/>
    </row>
    <row r="102" spans="1:17" x14ac:dyDescent="0.35">
      <c r="A102" s="2">
        <v>33013</v>
      </c>
      <c r="B102" s="16" t="s">
        <v>427</v>
      </c>
      <c r="C102" s="16" t="s">
        <v>428</v>
      </c>
      <c r="D102" s="16" t="s">
        <v>245</v>
      </c>
      <c r="E102" s="2">
        <v>19900725</v>
      </c>
      <c r="F102" s="2" t="s">
        <v>3</v>
      </c>
      <c r="G102" s="2" t="s">
        <v>11</v>
      </c>
      <c r="H102" s="2" t="s">
        <v>12</v>
      </c>
      <c r="I102" s="2" t="s">
        <v>29</v>
      </c>
      <c r="J102" s="2">
        <v>3</v>
      </c>
      <c r="K102" s="30" t="s">
        <v>30</v>
      </c>
      <c r="L102" s="2" t="s">
        <v>246</v>
      </c>
      <c r="M102" s="19">
        <v>55431</v>
      </c>
      <c r="O102" s="1"/>
      <c r="Q102" s="1"/>
    </row>
    <row r="103" spans="1:17" x14ac:dyDescent="0.35">
      <c r="A103" s="2">
        <v>33103</v>
      </c>
      <c r="B103" s="16" t="s">
        <v>285</v>
      </c>
      <c r="C103" s="16" t="s">
        <v>271</v>
      </c>
      <c r="D103" s="16" t="s">
        <v>245</v>
      </c>
      <c r="E103" s="2">
        <v>19900608</v>
      </c>
      <c r="F103" s="2" t="s">
        <v>3</v>
      </c>
      <c r="G103" s="2" t="s">
        <v>14</v>
      </c>
      <c r="H103" s="2" t="s">
        <v>12</v>
      </c>
      <c r="I103" s="2" t="s">
        <v>29</v>
      </c>
      <c r="J103" s="2">
        <v>3</v>
      </c>
      <c r="K103" s="30" t="s">
        <v>30</v>
      </c>
      <c r="L103" s="2" t="s">
        <v>246</v>
      </c>
      <c r="M103" s="19">
        <v>186462</v>
      </c>
      <c r="O103" s="1"/>
      <c r="Q103" s="1"/>
    </row>
    <row r="104" spans="1:17" x14ac:dyDescent="0.35">
      <c r="A104" s="2">
        <v>33316</v>
      </c>
      <c r="B104" s="16" t="s">
        <v>500</v>
      </c>
      <c r="C104" s="16" t="s">
        <v>291</v>
      </c>
      <c r="D104" s="16" t="s">
        <v>292</v>
      </c>
      <c r="E104" s="2">
        <v>19910111</v>
      </c>
      <c r="F104" s="2" t="s">
        <v>3</v>
      </c>
      <c r="G104" s="2" t="s">
        <v>17</v>
      </c>
      <c r="H104" s="2" t="s">
        <v>18</v>
      </c>
      <c r="I104" s="2" t="s">
        <v>29</v>
      </c>
      <c r="J104" s="2">
        <v>8</v>
      </c>
      <c r="K104" s="30" t="s">
        <v>629</v>
      </c>
      <c r="L104" s="2" t="s">
        <v>246</v>
      </c>
      <c r="M104" s="19">
        <v>322769</v>
      </c>
      <c r="O104" s="1"/>
      <c r="Q104" s="1"/>
    </row>
    <row r="105" spans="1:17" x14ac:dyDescent="0.35">
      <c r="A105" s="2">
        <v>33519</v>
      </c>
      <c r="B105" s="16" t="s">
        <v>15</v>
      </c>
      <c r="C105" s="16" t="s">
        <v>16</v>
      </c>
      <c r="D105" s="16" t="s">
        <v>2</v>
      </c>
      <c r="E105" s="2">
        <v>19911011</v>
      </c>
      <c r="F105" s="2" t="s">
        <v>3</v>
      </c>
      <c r="G105" s="2" t="s">
        <v>17</v>
      </c>
      <c r="H105" s="2" t="s">
        <v>18</v>
      </c>
      <c r="I105" s="2" t="s">
        <v>6</v>
      </c>
      <c r="J105" s="2">
        <v>1</v>
      </c>
      <c r="K105" s="30" t="s">
        <v>7</v>
      </c>
      <c r="L105" s="2" t="s">
        <v>8</v>
      </c>
      <c r="M105" s="19">
        <v>52339</v>
      </c>
      <c r="O105" s="1"/>
      <c r="Q105" s="1"/>
    </row>
    <row r="106" spans="1:17" x14ac:dyDescent="0.35">
      <c r="A106" s="2">
        <v>33539</v>
      </c>
      <c r="B106" s="16" t="s">
        <v>266</v>
      </c>
      <c r="C106" s="16" t="s">
        <v>257</v>
      </c>
      <c r="D106" s="16" t="s">
        <v>245</v>
      </c>
      <c r="E106" s="2">
        <v>19911223</v>
      </c>
      <c r="F106" s="2" t="s">
        <v>3</v>
      </c>
      <c r="G106" s="2" t="s">
        <v>17</v>
      </c>
      <c r="H106" s="2" t="s">
        <v>18</v>
      </c>
      <c r="I106" s="2" t="s">
        <v>29</v>
      </c>
      <c r="J106" s="2">
        <v>3</v>
      </c>
      <c r="K106" s="30" t="s">
        <v>30</v>
      </c>
      <c r="L106" s="2" t="s">
        <v>246</v>
      </c>
      <c r="M106" s="19">
        <v>2054281</v>
      </c>
      <c r="O106" s="1"/>
      <c r="Q106" s="1"/>
    </row>
    <row r="107" spans="1:17" x14ac:dyDescent="0.35">
      <c r="A107" s="2">
        <v>33568</v>
      </c>
      <c r="B107" s="16" t="s">
        <v>225</v>
      </c>
      <c r="C107" s="16" t="s">
        <v>223</v>
      </c>
      <c r="D107" s="16" t="s">
        <v>224</v>
      </c>
      <c r="E107" s="2">
        <v>19920323</v>
      </c>
      <c r="F107" s="2" t="s">
        <v>3</v>
      </c>
      <c r="G107" s="2" t="s">
        <v>17</v>
      </c>
      <c r="H107" s="2" t="s">
        <v>18</v>
      </c>
      <c r="I107" s="2" t="s">
        <v>6</v>
      </c>
      <c r="J107" s="2">
        <v>1</v>
      </c>
      <c r="K107" s="30" t="s">
        <v>7</v>
      </c>
      <c r="L107" s="2" t="s">
        <v>180</v>
      </c>
      <c r="M107" s="19">
        <v>60464</v>
      </c>
      <c r="O107" s="1"/>
      <c r="Q107" s="1"/>
    </row>
    <row r="108" spans="1:17" x14ac:dyDescent="0.35">
      <c r="A108" s="2">
        <v>33616</v>
      </c>
      <c r="B108" s="16" t="s">
        <v>453</v>
      </c>
      <c r="C108" s="16" t="s">
        <v>114</v>
      </c>
      <c r="D108" s="16" t="s">
        <v>17</v>
      </c>
      <c r="E108" s="2">
        <v>19920701</v>
      </c>
      <c r="F108" s="2" t="s">
        <v>3</v>
      </c>
      <c r="G108" s="2" t="s">
        <v>25</v>
      </c>
      <c r="H108" s="2" t="s">
        <v>26</v>
      </c>
      <c r="I108" s="2" t="s">
        <v>22</v>
      </c>
      <c r="J108" s="2">
        <v>2</v>
      </c>
      <c r="K108" s="30" t="s">
        <v>23</v>
      </c>
      <c r="L108" s="2" t="s">
        <v>104</v>
      </c>
      <c r="M108" s="19">
        <v>162340</v>
      </c>
      <c r="O108" s="1"/>
      <c r="Q108" s="1"/>
    </row>
    <row r="109" spans="1:17" x14ac:dyDescent="0.35">
      <c r="A109" s="2">
        <v>33708</v>
      </c>
      <c r="B109" s="16" t="s">
        <v>82</v>
      </c>
      <c r="C109" s="16" t="s">
        <v>74</v>
      </c>
      <c r="D109" s="16" t="s">
        <v>71</v>
      </c>
      <c r="E109" s="2">
        <v>19921026</v>
      </c>
      <c r="F109" s="2" t="s">
        <v>3</v>
      </c>
      <c r="G109" s="2" t="s">
        <v>17</v>
      </c>
      <c r="H109" s="2" t="s">
        <v>18</v>
      </c>
      <c r="I109" s="2" t="s">
        <v>29</v>
      </c>
      <c r="J109" s="2">
        <v>3</v>
      </c>
      <c r="K109" s="30" t="s">
        <v>30</v>
      </c>
      <c r="L109" s="2" t="s">
        <v>72</v>
      </c>
      <c r="M109" s="19">
        <v>525268</v>
      </c>
      <c r="O109" s="1"/>
      <c r="Q109" s="1"/>
    </row>
    <row r="110" spans="1:17" x14ac:dyDescent="0.35">
      <c r="A110" s="2">
        <v>33938</v>
      </c>
      <c r="B110" s="16" t="s">
        <v>40</v>
      </c>
      <c r="C110" s="16" t="s">
        <v>38</v>
      </c>
      <c r="D110" s="16" t="s">
        <v>39</v>
      </c>
      <c r="E110" s="2">
        <v>19941003</v>
      </c>
      <c r="F110" s="2" t="s">
        <v>3</v>
      </c>
      <c r="G110" s="2" t="s">
        <v>17</v>
      </c>
      <c r="H110" s="2" t="s">
        <v>18</v>
      </c>
      <c r="I110" s="2" t="s">
        <v>6</v>
      </c>
      <c r="J110" s="2">
        <v>1</v>
      </c>
      <c r="K110" s="30" t="s">
        <v>7</v>
      </c>
      <c r="L110" s="2" t="s">
        <v>8</v>
      </c>
      <c r="M110" s="19">
        <v>272311</v>
      </c>
      <c r="O110" s="1"/>
      <c r="Q110" s="1"/>
    </row>
    <row r="111" spans="1:17" x14ac:dyDescent="0.35">
      <c r="A111" s="2">
        <v>34010</v>
      </c>
      <c r="B111" s="16" t="s">
        <v>250</v>
      </c>
      <c r="C111" s="16" t="s">
        <v>425</v>
      </c>
      <c r="D111" s="16" t="s">
        <v>245</v>
      </c>
      <c r="E111" s="2">
        <v>19950503</v>
      </c>
      <c r="F111" s="2" t="s">
        <v>3</v>
      </c>
      <c r="G111" s="2" t="s">
        <v>17</v>
      </c>
      <c r="H111" s="2" t="s">
        <v>18</v>
      </c>
      <c r="I111" s="2" t="s">
        <v>29</v>
      </c>
      <c r="J111" s="2">
        <v>8</v>
      </c>
      <c r="K111" s="30" t="s">
        <v>629</v>
      </c>
      <c r="L111" s="2" t="s">
        <v>246</v>
      </c>
      <c r="M111" s="19">
        <v>678291</v>
      </c>
      <c r="O111" s="1"/>
      <c r="Q111" s="1"/>
    </row>
    <row r="112" spans="1:17" x14ac:dyDescent="0.35">
      <c r="A112" s="2">
        <v>34052</v>
      </c>
      <c r="B112" s="16" t="s">
        <v>95</v>
      </c>
      <c r="C112" s="16" t="s">
        <v>96</v>
      </c>
      <c r="D112" s="16" t="s">
        <v>97</v>
      </c>
      <c r="E112" s="2">
        <v>19950821</v>
      </c>
      <c r="F112" s="2" t="s">
        <v>3</v>
      </c>
      <c r="G112" s="2" t="s">
        <v>17</v>
      </c>
      <c r="H112" s="2" t="s">
        <v>18</v>
      </c>
      <c r="I112" s="2" t="s">
        <v>11</v>
      </c>
      <c r="J112" s="2">
        <v>4</v>
      </c>
      <c r="K112" s="30" t="s">
        <v>58</v>
      </c>
      <c r="L112" s="2" t="s">
        <v>72</v>
      </c>
      <c r="M112" s="19">
        <v>81981</v>
      </c>
      <c r="O112" s="1"/>
      <c r="Q112" s="1"/>
    </row>
    <row r="113" spans="1:17" x14ac:dyDescent="0.35">
      <c r="A113" s="2">
        <v>34089</v>
      </c>
      <c r="B113" s="16" t="s">
        <v>83</v>
      </c>
      <c r="C113" s="16" t="s">
        <v>74</v>
      </c>
      <c r="D113" s="16" t="s">
        <v>71</v>
      </c>
      <c r="E113" s="2">
        <v>19951109</v>
      </c>
      <c r="F113" s="2" t="s">
        <v>3</v>
      </c>
      <c r="G113" s="2" t="s">
        <v>25</v>
      </c>
      <c r="H113" s="2" t="s">
        <v>26</v>
      </c>
      <c r="I113" s="2" t="s">
        <v>29</v>
      </c>
      <c r="J113" s="2">
        <v>3</v>
      </c>
      <c r="K113" s="30" t="s">
        <v>30</v>
      </c>
      <c r="L113" s="2" t="s">
        <v>72</v>
      </c>
      <c r="M113" s="19">
        <v>160705</v>
      </c>
      <c r="O113" s="1"/>
      <c r="Q113" s="1"/>
    </row>
    <row r="114" spans="1:17" x14ac:dyDescent="0.35">
      <c r="A114" s="2">
        <v>34110</v>
      </c>
      <c r="B114" s="16" t="s">
        <v>378</v>
      </c>
      <c r="C114" s="16" t="s">
        <v>379</v>
      </c>
      <c r="D114" s="16" t="s">
        <v>39</v>
      </c>
      <c r="E114" s="2">
        <v>19951227</v>
      </c>
      <c r="F114" s="2" t="s">
        <v>3</v>
      </c>
      <c r="G114" s="2" t="s">
        <v>11</v>
      </c>
      <c r="H114" s="2" t="s">
        <v>12</v>
      </c>
      <c r="I114" s="2" t="s">
        <v>29</v>
      </c>
      <c r="J114" s="2">
        <v>3</v>
      </c>
      <c r="K114" s="30" t="s">
        <v>30</v>
      </c>
      <c r="L114" s="2" t="s">
        <v>8</v>
      </c>
      <c r="M114" s="19">
        <v>334959</v>
      </c>
      <c r="O114" s="1"/>
      <c r="Q114" s="1"/>
    </row>
    <row r="115" spans="1:17" x14ac:dyDescent="0.35">
      <c r="A115" s="2">
        <v>34112</v>
      </c>
      <c r="B115" s="16" t="s">
        <v>89</v>
      </c>
      <c r="C115" s="16" t="s">
        <v>102</v>
      </c>
      <c r="D115" s="16" t="s">
        <v>103</v>
      </c>
      <c r="E115" s="2">
        <v>19951229</v>
      </c>
      <c r="F115" s="2" t="s">
        <v>3</v>
      </c>
      <c r="G115" s="2" t="s">
        <v>25</v>
      </c>
      <c r="H115" s="2" t="s">
        <v>26</v>
      </c>
      <c r="I115" s="2" t="s">
        <v>29</v>
      </c>
      <c r="J115" s="2">
        <v>3</v>
      </c>
      <c r="K115" s="30" t="s">
        <v>30</v>
      </c>
      <c r="L115" s="2" t="s">
        <v>104</v>
      </c>
      <c r="M115" s="19">
        <v>37366</v>
      </c>
      <c r="O115" s="1"/>
      <c r="Q115" s="1"/>
    </row>
    <row r="116" spans="1:17" x14ac:dyDescent="0.35">
      <c r="A116" s="2">
        <v>34146</v>
      </c>
      <c r="B116" s="16" t="s">
        <v>321</v>
      </c>
      <c r="C116" s="16" t="s">
        <v>174</v>
      </c>
      <c r="D116" s="16" t="s">
        <v>170</v>
      </c>
      <c r="E116" s="2">
        <v>19960315</v>
      </c>
      <c r="F116" s="2" t="s">
        <v>3</v>
      </c>
      <c r="G116" s="2" t="s">
        <v>17</v>
      </c>
      <c r="H116" s="2" t="s">
        <v>18</v>
      </c>
      <c r="I116" s="2" t="s">
        <v>11</v>
      </c>
      <c r="J116" s="2">
        <v>4</v>
      </c>
      <c r="K116" s="30" t="s">
        <v>58</v>
      </c>
      <c r="L116" s="2" t="s">
        <v>164</v>
      </c>
      <c r="M116" s="19">
        <v>133398</v>
      </c>
      <c r="O116" s="1"/>
      <c r="Q116" s="1"/>
    </row>
    <row r="117" spans="1:17" x14ac:dyDescent="0.35">
      <c r="A117" s="2">
        <v>34308</v>
      </c>
      <c r="B117" s="16" t="s">
        <v>519</v>
      </c>
      <c r="C117" s="16" t="s">
        <v>343</v>
      </c>
      <c r="D117" s="16" t="s">
        <v>344</v>
      </c>
      <c r="E117" s="2">
        <v>19970106</v>
      </c>
      <c r="F117" s="2" t="s">
        <v>3</v>
      </c>
      <c r="G117" s="2" t="s">
        <v>17</v>
      </c>
      <c r="H117" s="2" t="s">
        <v>18</v>
      </c>
      <c r="I117" s="2" t="s">
        <v>6</v>
      </c>
      <c r="J117" s="2">
        <v>6</v>
      </c>
      <c r="K117" s="30" t="s">
        <v>627</v>
      </c>
      <c r="L117" s="2" t="s">
        <v>72</v>
      </c>
      <c r="M117" s="19">
        <v>33748</v>
      </c>
      <c r="O117" s="1"/>
      <c r="Q117" s="1"/>
    </row>
    <row r="118" spans="1:17" x14ac:dyDescent="0.35">
      <c r="A118" s="2">
        <v>34319</v>
      </c>
      <c r="B118" s="16" t="s">
        <v>318</v>
      </c>
      <c r="C118" s="16" t="s">
        <v>144</v>
      </c>
      <c r="D118" s="16" t="s">
        <v>140</v>
      </c>
      <c r="E118" s="2">
        <v>19971103</v>
      </c>
      <c r="F118" s="2" t="s">
        <v>3</v>
      </c>
      <c r="G118" s="2" t="s">
        <v>11</v>
      </c>
      <c r="H118" s="2" t="s">
        <v>12</v>
      </c>
      <c r="I118" s="2" t="s">
        <v>29</v>
      </c>
      <c r="J118" s="2">
        <v>3</v>
      </c>
      <c r="K118" s="30" t="s">
        <v>30</v>
      </c>
      <c r="L118" s="2" t="s">
        <v>104</v>
      </c>
      <c r="M118" s="19">
        <v>343586</v>
      </c>
      <c r="O118" s="1"/>
      <c r="Q118" s="1"/>
    </row>
    <row r="119" spans="1:17" x14ac:dyDescent="0.35">
      <c r="A119" s="2">
        <v>34334</v>
      </c>
      <c r="B119" s="16" t="s">
        <v>84</v>
      </c>
      <c r="C119" s="16" t="s">
        <v>74</v>
      </c>
      <c r="D119" s="16" t="s">
        <v>71</v>
      </c>
      <c r="E119" s="2">
        <v>19970129</v>
      </c>
      <c r="F119" s="2" t="s">
        <v>3</v>
      </c>
      <c r="G119" s="2" t="s">
        <v>17</v>
      </c>
      <c r="H119" s="2" t="s">
        <v>18</v>
      </c>
      <c r="I119" s="2" t="s">
        <v>29</v>
      </c>
      <c r="J119" s="2">
        <v>3</v>
      </c>
      <c r="K119" s="30" t="s">
        <v>30</v>
      </c>
      <c r="L119" s="2" t="s">
        <v>72</v>
      </c>
      <c r="M119" s="19">
        <v>61021</v>
      </c>
      <c r="O119" s="1"/>
      <c r="Q119" s="1"/>
    </row>
    <row r="120" spans="1:17" x14ac:dyDescent="0.35">
      <c r="A120" s="2">
        <v>34496</v>
      </c>
      <c r="B120" s="16" t="s">
        <v>336</v>
      </c>
      <c r="C120" s="16" t="s">
        <v>337</v>
      </c>
      <c r="D120" s="16" t="s">
        <v>245</v>
      </c>
      <c r="E120" s="2">
        <v>19970520</v>
      </c>
      <c r="F120" s="2" t="s">
        <v>3</v>
      </c>
      <c r="G120" s="2" t="s">
        <v>17</v>
      </c>
      <c r="H120" s="2" t="s">
        <v>18</v>
      </c>
      <c r="I120" s="2" t="s">
        <v>29</v>
      </c>
      <c r="J120" s="2">
        <v>8</v>
      </c>
      <c r="K120" s="30" t="s">
        <v>629</v>
      </c>
      <c r="L120" s="2" t="s">
        <v>246</v>
      </c>
      <c r="M120" s="19">
        <v>481791</v>
      </c>
      <c r="O120" s="1"/>
      <c r="Q120" s="1"/>
    </row>
    <row r="121" spans="1:17" x14ac:dyDescent="0.35">
      <c r="A121" s="2">
        <v>34643</v>
      </c>
      <c r="B121" s="16" t="s">
        <v>435</v>
      </c>
      <c r="C121" s="16" t="s">
        <v>20</v>
      </c>
      <c r="D121" s="16" t="s">
        <v>21</v>
      </c>
      <c r="E121" s="2">
        <v>19990315</v>
      </c>
      <c r="F121" s="2" t="s">
        <v>3</v>
      </c>
      <c r="G121" s="2" t="s">
        <v>17</v>
      </c>
      <c r="H121" s="2" t="s">
        <v>18</v>
      </c>
      <c r="I121" s="2" t="s">
        <v>22</v>
      </c>
      <c r="J121" s="2">
        <v>7</v>
      </c>
      <c r="K121" s="30" t="s">
        <v>628</v>
      </c>
      <c r="L121" s="2" t="s">
        <v>8</v>
      </c>
      <c r="M121" s="19">
        <v>189647</v>
      </c>
      <c r="O121" s="1"/>
      <c r="Q121" s="1"/>
    </row>
    <row r="122" spans="1:17" x14ac:dyDescent="0.35">
      <c r="A122" s="2">
        <v>34656</v>
      </c>
      <c r="B122" s="16" t="s">
        <v>148</v>
      </c>
      <c r="C122" s="16" t="s">
        <v>144</v>
      </c>
      <c r="D122" s="16" t="s">
        <v>140</v>
      </c>
      <c r="E122" s="2">
        <v>19980518</v>
      </c>
      <c r="F122" s="2" t="s">
        <v>3</v>
      </c>
      <c r="G122" s="2" t="s">
        <v>11</v>
      </c>
      <c r="H122" s="2" t="s">
        <v>12</v>
      </c>
      <c r="I122" s="2" t="s">
        <v>29</v>
      </c>
      <c r="J122" s="2">
        <v>3</v>
      </c>
      <c r="K122" s="30" t="s">
        <v>30</v>
      </c>
      <c r="L122" s="2" t="s">
        <v>104</v>
      </c>
      <c r="M122" s="19">
        <v>1090035</v>
      </c>
      <c r="O122" s="1"/>
      <c r="Q122" s="1"/>
    </row>
    <row r="123" spans="1:17" x14ac:dyDescent="0.35">
      <c r="A123" s="2">
        <v>34759</v>
      </c>
      <c r="B123" s="16" t="s">
        <v>226</v>
      </c>
      <c r="C123" s="16" t="s">
        <v>223</v>
      </c>
      <c r="D123" s="16" t="s">
        <v>224</v>
      </c>
      <c r="E123" s="2">
        <v>19990609</v>
      </c>
      <c r="F123" s="2" t="s">
        <v>3</v>
      </c>
      <c r="G123" s="2" t="s">
        <v>25</v>
      </c>
      <c r="H123" s="2" t="s">
        <v>26</v>
      </c>
      <c r="I123" s="2" t="s">
        <v>29</v>
      </c>
      <c r="J123" s="2">
        <v>3</v>
      </c>
      <c r="K123" s="30" t="s">
        <v>30</v>
      </c>
      <c r="L123" s="2" t="s">
        <v>180</v>
      </c>
      <c r="M123" s="19">
        <v>108564</v>
      </c>
      <c r="O123" s="1"/>
      <c r="Q123" s="1"/>
    </row>
    <row r="124" spans="1:17" x14ac:dyDescent="0.35">
      <c r="A124" s="2">
        <v>34967</v>
      </c>
      <c r="B124" s="16" t="s">
        <v>221</v>
      </c>
      <c r="C124" s="16" t="s">
        <v>213</v>
      </c>
      <c r="D124" s="16" t="s">
        <v>206</v>
      </c>
      <c r="E124" s="2">
        <v>19990102</v>
      </c>
      <c r="F124" s="2" t="s">
        <v>34</v>
      </c>
      <c r="G124" s="2" t="s">
        <v>25</v>
      </c>
      <c r="H124" s="2" t="s">
        <v>26</v>
      </c>
      <c r="I124" s="2" t="s">
        <v>22</v>
      </c>
      <c r="J124" s="2">
        <v>7</v>
      </c>
      <c r="K124" s="30" t="s">
        <v>628</v>
      </c>
      <c r="L124" s="2" t="s">
        <v>180</v>
      </c>
      <c r="M124" s="19">
        <v>5503571</v>
      </c>
      <c r="O124" s="1"/>
      <c r="Q124" s="1"/>
    </row>
    <row r="125" spans="1:17" x14ac:dyDescent="0.35">
      <c r="A125" s="2">
        <v>34968</v>
      </c>
      <c r="B125" s="16" t="s">
        <v>234</v>
      </c>
      <c r="C125" s="16" t="s">
        <v>230</v>
      </c>
      <c r="D125" s="16" t="s">
        <v>231</v>
      </c>
      <c r="E125" s="2">
        <v>19990102</v>
      </c>
      <c r="F125" s="2" t="s">
        <v>34</v>
      </c>
      <c r="G125" s="2" t="s">
        <v>25</v>
      </c>
      <c r="H125" s="2" t="s">
        <v>26</v>
      </c>
      <c r="I125" s="2" t="s">
        <v>22</v>
      </c>
      <c r="J125" s="2">
        <v>7</v>
      </c>
      <c r="K125" s="30" t="s">
        <v>628</v>
      </c>
      <c r="L125" s="2" t="s">
        <v>180</v>
      </c>
      <c r="M125" s="19">
        <v>27091000</v>
      </c>
      <c r="O125" s="1"/>
      <c r="Q125" s="1"/>
    </row>
    <row r="126" spans="1:17" x14ac:dyDescent="0.35">
      <c r="A126" s="2">
        <v>34998</v>
      </c>
      <c r="B126" s="16" t="s">
        <v>46</v>
      </c>
      <c r="C126" s="16" t="s">
        <v>45</v>
      </c>
      <c r="D126" s="16" t="s">
        <v>39</v>
      </c>
      <c r="E126" s="2">
        <v>20000131</v>
      </c>
      <c r="F126" s="2" t="s">
        <v>3</v>
      </c>
      <c r="G126" s="2" t="s">
        <v>17</v>
      </c>
      <c r="H126" s="2" t="s">
        <v>18</v>
      </c>
      <c r="I126" s="2" t="s">
        <v>29</v>
      </c>
      <c r="J126" s="2">
        <v>3</v>
      </c>
      <c r="K126" s="30" t="s">
        <v>30</v>
      </c>
      <c r="L126" s="2" t="s">
        <v>8</v>
      </c>
      <c r="M126" s="19">
        <v>316754</v>
      </c>
      <c r="O126" s="1"/>
      <c r="Q126" s="1"/>
    </row>
    <row r="127" spans="1:17" x14ac:dyDescent="0.35">
      <c r="A127" s="2">
        <v>35151</v>
      </c>
      <c r="B127" s="16" t="s">
        <v>555</v>
      </c>
      <c r="C127" s="16" t="s">
        <v>556</v>
      </c>
      <c r="D127" s="16" t="s">
        <v>199</v>
      </c>
      <c r="E127" s="2">
        <v>19990719</v>
      </c>
      <c r="F127" s="2" t="s">
        <v>3</v>
      </c>
      <c r="G127" s="2" t="s">
        <v>17</v>
      </c>
      <c r="H127" s="2" t="s">
        <v>18</v>
      </c>
      <c r="I127" s="2" t="s">
        <v>29</v>
      </c>
      <c r="J127" s="2">
        <v>8</v>
      </c>
      <c r="K127" s="30" t="s">
        <v>629</v>
      </c>
      <c r="L127" s="2" t="s">
        <v>180</v>
      </c>
      <c r="M127" s="19">
        <v>196873</v>
      </c>
      <c r="O127" s="1"/>
      <c r="Q127" s="1"/>
    </row>
    <row r="128" spans="1:17" x14ac:dyDescent="0.35">
      <c r="A128" s="2">
        <v>35186</v>
      </c>
      <c r="B128" s="16" t="s">
        <v>208</v>
      </c>
      <c r="C128" s="16" t="s">
        <v>209</v>
      </c>
      <c r="D128" s="16" t="s">
        <v>206</v>
      </c>
      <c r="E128" s="2">
        <v>19991115</v>
      </c>
      <c r="F128" s="2" t="s">
        <v>3</v>
      </c>
      <c r="G128" s="2" t="s">
        <v>17</v>
      </c>
      <c r="H128" s="2" t="s">
        <v>18</v>
      </c>
      <c r="I128" s="2" t="s">
        <v>29</v>
      </c>
      <c r="J128" s="2">
        <v>3</v>
      </c>
      <c r="K128" s="30" t="s">
        <v>30</v>
      </c>
      <c r="L128" s="2" t="s">
        <v>180</v>
      </c>
      <c r="M128" s="19">
        <v>576064</v>
      </c>
      <c r="O128" s="1"/>
      <c r="Q128" s="1"/>
    </row>
    <row r="129" spans="1:17" x14ac:dyDescent="0.35">
      <c r="A129" s="2">
        <v>35241</v>
      </c>
      <c r="B129" s="16" t="s">
        <v>59</v>
      </c>
      <c r="C129" s="16" t="s">
        <v>60</v>
      </c>
      <c r="D129" s="16" t="s">
        <v>61</v>
      </c>
      <c r="E129" s="2">
        <v>19990326</v>
      </c>
      <c r="F129" s="2" t="s">
        <v>3</v>
      </c>
      <c r="G129" s="2" t="s">
        <v>17</v>
      </c>
      <c r="H129" s="2" t="s">
        <v>18</v>
      </c>
      <c r="I129" s="2" t="s">
        <v>6</v>
      </c>
      <c r="J129" s="2">
        <v>1</v>
      </c>
      <c r="K129" s="30" t="s">
        <v>7</v>
      </c>
      <c r="L129" s="2" t="s">
        <v>8</v>
      </c>
      <c r="M129" s="19">
        <v>58702</v>
      </c>
      <c r="O129" s="1"/>
      <c r="Q129" s="1"/>
    </row>
    <row r="130" spans="1:17" x14ac:dyDescent="0.35">
      <c r="A130" s="2">
        <v>35314</v>
      </c>
      <c r="B130" s="16" t="s">
        <v>325</v>
      </c>
      <c r="C130" s="16" t="s">
        <v>1</v>
      </c>
      <c r="D130" s="16" t="s">
        <v>2</v>
      </c>
      <c r="E130" s="2">
        <v>20000128</v>
      </c>
      <c r="F130" s="2" t="s">
        <v>3</v>
      </c>
      <c r="G130" s="2" t="s">
        <v>17</v>
      </c>
      <c r="H130" s="2" t="s">
        <v>18</v>
      </c>
      <c r="I130" s="2" t="s">
        <v>6</v>
      </c>
      <c r="J130" s="2">
        <v>1</v>
      </c>
      <c r="K130" s="30" t="s">
        <v>7</v>
      </c>
      <c r="L130" s="2" t="s">
        <v>8</v>
      </c>
      <c r="M130" s="19">
        <v>40502</v>
      </c>
      <c r="O130" s="1"/>
      <c r="Q130" s="1"/>
    </row>
    <row r="131" spans="1:17" x14ac:dyDescent="0.35">
      <c r="A131" s="2">
        <v>35474</v>
      </c>
      <c r="B131" s="16" t="s">
        <v>558</v>
      </c>
      <c r="C131" s="16" t="s">
        <v>337</v>
      </c>
      <c r="D131" s="16" t="s">
        <v>245</v>
      </c>
      <c r="E131" s="2">
        <v>20000929</v>
      </c>
      <c r="F131" s="2" t="s">
        <v>3</v>
      </c>
      <c r="G131" s="2" t="s">
        <v>25</v>
      </c>
      <c r="H131" s="2" t="s">
        <v>26</v>
      </c>
      <c r="I131" s="2" t="s">
        <v>29</v>
      </c>
      <c r="J131" s="2">
        <v>3</v>
      </c>
      <c r="K131" s="30" t="s">
        <v>30</v>
      </c>
      <c r="L131" s="2" t="s">
        <v>246</v>
      </c>
      <c r="M131" s="19">
        <v>444077</v>
      </c>
      <c r="O131" s="1"/>
      <c r="Q131" s="1"/>
    </row>
    <row r="132" spans="1:17" x14ac:dyDescent="0.35">
      <c r="A132" s="2">
        <v>57065</v>
      </c>
      <c r="B132" s="16" t="s">
        <v>495</v>
      </c>
      <c r="C132" s="16" t="s">
        <v>257</v>
      </c>
      <c r="D132" s="16" t="s">
        <v>245</v>
      </c>
      <c r="E132" s="2">
        <v>20021010</v>
      </c>
      <c r="F132" s="2" t="s">
        <v>3</v>
      </c>
      <c r="G132" s="2" t="s">
        <v>25</v>
      </c>
      <c r="H132" s="2" t="s">
        <v>26</v>
      </c>
      <c r="I132" s="2" t="s">
        <v>29</v>
      </c>
      <c r="J132" s="2">
        <v>3</v>
      </c>
      <c r="K132" s="30" t="s">
        <v>30</v>
      </c>
      <c r="L132" s="2" t="s">
        <v>246</v>
      </c>
      <c r="M132" s="19">
        <v>217780</v>
      </c>
      <c r="O132" s="1"/>
      <c r="Q132" s="1"/>
    </row>
    <row r="133" spans="1:17" x14ac:dyDescent="0.35">
      <c r="A133" s="2">
        <v>57083</v>
      </c>
      <c r="B133" s="16" t="s">
        <v>368</v>
      </c>
      <c r="C133" s="16" t="s">
        <v>20</v>
      </c>
      <c r="D133" s="16" t="s">
        <v>21</v>
      </c>
      <c r="E133" s="2">
        <v>20010914</v>
      </c>
      <c r="F133" s="2" t="s">
        <v>3</v>
      </c>
      <c r="G133" s="2" t="s">
        <v>17</v>
      </c>
      <c r="H133" s="2" t="s">
        <v>18</v>
      </c>
      <c r="I133" s="2" t="s">
        <v>22</v>
      </c>
      <c r="J133" s="2">
        <v>2</v>
      </c>
      <c r="K133" s="30" t="s">
        <v>23</v>
      </c>
      <c r="L133" s="2" t="s">
        <v>8</v>
      </c>
      <c r="M133" s="19">
        <v>128585</v>
      </c>
      <c r="O133" s="1"/>
      <c r="Q133" s="1"/>
    </row>
    <row r="134" spans="1:17" x14ac:dyDescent="0.35">
      <c r="A134" s="2">
        <v>57119</v>
      </c>
      <c r="B134" s="16" t="s">
        <v>315</v>
      </c>
      <c r="C134" s="16" t="s">
        <v>316</v>
      </c>
      <c r="D134" s="16" t="s">
        <v>140</v>
      </c>
      <c r="E134" s="2">
        <v>20010501</v>
      </c>
      <c r="F134" s="2" t="s">
        <v>3</v>
      </c>
      <c r="G134" s="2" t="s">
        <v>25</v>
      </c>
      <c r="H134" s="2" t="s">
        <v>26</v>
      </c>
      <c r="I134" s="2" t="s">
        <v>22</v>
      </c>
      <c r="J134" s="2">
        <v>2</v>
      </c>
      <c r="K134" s="30" t="s">
        <v>23</v>
      </c>
      <c r="L134" s="2" t="s">
        <v>104</v>
      </c>
      <c r="M134" s="19">
        <v>206382</v>
      </c>
      <c r="O134" s="1"/>
      <c r="Q134" s="1"/>
    </row>
    <row r="135" spans="1:17" x14ac:dyDescent="0.35">
      <c r="A135" s="2">
        <v>57120</v>
      </c>
      <c r="B135" s="16" t="s">
        <v>419</v>
      </c>
      <c r="C135" s="16" t="s">
        <v>420</v>
      </c>
      <c r="D135" s="16" t="s">
        <v>245</v>
      </c>
      <c r="E135" s="2">
        <v>20011217</v>
      </c>
      <c r="F135" s="2" t="s">
        <v>3</v>
      </c>
      <c r="G135" s="2" t="s">
        <v>17</v>
      </c>
      <c r="H135" s="2" t="s">
        <v>18</v>
      </c>
      <c r="I135" s="2" t="s">
        <v>29</v>
      </c>
      <c r="J135" s="2">
        <v>3</v>
      </c>
      <c r="K135" s="30" t="s">
        <v>30</v>
      </c>
      <c r="L135" s="2" t="s">
        <v>246</v>
      </c>
      <c r="M135" s="19">
        <v>189906</v>
      </c>
      <c r="O135" s="1"/>
      <c r="Q135" s="1"/>
    </row>
    <row r="136" spans="1:17" x14ac:dyDescent="0.35">
      <c r="A136" s="2">
        <v>57134</v>
      </c>
      <c r="B136" s="16" t="s">
        <v>505</v>
      </c>
      <c r="C136" s="16" t="s">
        <v>506</v>
      </c>
      <c r="D136" s="16" t="s">
        <v>186</v>
      </c>
      <c r="E136" s="2">
        <v>20020508</v>
      </c>
      <c r="F136" s="2" t="s">
        <v>3</v>
      </c>
      <c r="G136" s="2" t="s">
        <v>11</v>
      </c>
      <c r="H136" s="2" t="s">
        <v>12</v>
      </c>
      <c r="I136" s="2" t="s">
        <v>29</v>
      </c>
      <c r="J136" s="2">
        <v>3</v>
      </c>
      <c r="K136" s="30" t="s">
        <v>30</v>
      </c>
      <c r="L136" s="2" t="s">
        <v>180</v>
      </c>
      <c r="M136" s="19">
        <v>846003</v>
      </c>
      <c r="O136" s="1"/>
      <c r="Q136" s="1"/>
    </row>
    <row r="137" spans="1:17" x14ac:dyDescent="0.35">
      <c r="A137" s="2">
        <v>57214</v>
      </c>
      <c r="B137" s="16" t="s">
        <v>371</v>
      </c>
      <c r="C137" s="16" t="s">
        <v>372</v>
      </c>
      <c r="D137" s="16" t="s">
        <v>21</v>
      </c>
      <c r="E137" s="2">
        <v>20020621</v>
      </c>
      <c r="F137" s="2" t="s">
        <v>3</v>
      </c>
      <c r="G137" s="2" t="s">
        <v>17</v>
      </c>
      <c r="H137" s="2" t="s">
        <v>18</v>
      </c>
      <c r="I137" s="2" t="s">
        <v>22</v>
      </c>
      <c r="J137" s="2">
        <v>2</v>
      </c>
      <c r="K137" s="30" t="s">
        <v>23</v>
      </c>
      <c r="L137" s="2" t="s">
        <v>8</v>
      </c>
      <c r="M137" s="19">
        <v>155355</v>
      </c>
      <c r="O137" s="1"/>
      <c r="Q137" s="1"/>
    </row>
    <row r="138" spans="1:17" x14ac:dyDescent="0.35">
      <c r="A138" s="2">
        <v>57369</v>
      </c>
      <c r="B138" s="16" t="s">
        <v>370</v>
      </c>
      <c r="C138" s="16" t="s">
        <v>434</v>
      </c>
      <c r="D138" s="16" t="s">
        <v>21</v>
      </c>
      <c r="E138" s="2">
        <v>20021028</v>
      </c>
      <c r="F138" s="2" t="s">
        <v>3</v>
      </c>
      <c r="G138" s="2" t="s">
        <v>17</v>
      </c>
      <c r="H138" s="2" t="s">
        <v>18</v>
      </c>
      <c r="I138" s="2" t="s">
        <v>22</v>
      </c>
      <c r="J138" s="2">
        <v>2</v>
      </c>
      <c r="K138" s="30" t="s">
        <v>23</v>
      </c>
      <c r="L138" s="2" t="s">
        <v>8</v>
      </c>
      <c r="M138" s="19">
        <v>834626</v>
      </c>
      <c r="O138" s="1"/>
      <c r="Q138" s="1"/>
    </row>
    <row r="139" spans="1:17" x14ac:dyDescent="0.35">
      <c r="A139" s="2">
        <v>57417</v>
      </c>
      <c r="B139" s="16" t="s">
        <v>559</v>
      </c>
      <c r="C139" s="16" t="s">
        <v>560</v>
      </c>
      <c r="D139" s="16" t="s">
        <v>245</v>
      </c>
      <c r="E139" s="2">
        <v>20030515</v>
      </c>
      <c r="F139" s="2" t="s">
        <v>3</v>
      </c>
      <c r="G139" s="2" t="s">
        <v>17</v>
      </c>
      <c r="H139" s="2" t="s">
        <v>18</v>
      </c>
      <c r="I139" s="2" t="s">
        <v>22</v>
      </c>
      <c r="J139" s="2">
        <v>2</v>
      </c>
      <c r="K139" s="30" t="s">
        <v>23</v>
      </c>
      <c r="L139" s="2" t="s">
        <v>246</v>
      </c>
      <c r="M139" s="19">
        <v>322788</v>
      </c>
      <c r="O139" s="1"/>
      <c r="Q139" s="1"/>
    </row>
    <row r="140" spans="1:17" x14ac:dyDescent="0.35">
      <c r="A140" s="2">
        <v>57444</v>
      </c>
      <c r="B140" s="16" t="s">
        <v>387</v>
      </c>
      <c r="C140" s="16" t="s">
        <v>251</v>
      </c>
      <c r="D140" s="16" t="s">
        <v>245</v>
      </c>
      <c r="E140" s="2">
        <v>20031006</v>
      </c>
      <c r="F140" s="2" t="s">
        <v>3</v>
      </c>
      <c r="G140" s="2" t="s">
        <v>17</v>
      </c>
      <c r="H140" s="2" t="s">
        <v>18</v>
      </c>
      <c r="I140" s="2" t="s">
        <v>29</v>
      </c>
      <c r="J140" s="2">
        <v>3</v>
      </c>
      <c r="K140" s="30" t="s">
        <v>30</v>
      </c>
      <c r="L140" s="2" t="s">
        <v>246</v>
      </c>
      <c r="M140" s="19">
        <v>198850</v>
      </c>
      <c r="O140" s="1"/>
      <c r="Q140" s="1"/>
    </row>
    <row r="141" spans="1:17" x14ac:dyDescent="0.35">
      <c r="A141" s="2">
        <v>57463</v>
      </c>
      <c r="B141" s="16" t="s">
        <v>339</v>
      </c>
      <c r="C141" s="16" t="s">
        <v>257</v>
      </c>
      <c r="D141" s="16" t="s">
        <v>245</v>
      </c>
      <c r="E141" s="2">
        <v>20030918</v>
      </c>
      <c r="F141" s="2" t="s">
        <v>3</v>
      </c>
      <c r="G141" s="2" t="s">
        <v>17</v>
      </c>
      <c r="H141" s="2" t="s">
        <v>18</v>
      </c>
      <c r="I141" s="2" t="s">
        <v>29</v>
      </c>
      <c r="J141" s="2">
        <v>3</v>
      </c>
      <c r="K141" s="30" t="s">
        <v>30</v>
      </c>
      <c r="L141" s="2" t="s">
        <v>246</v>
      </c>
      <c r="M141" s="19">
        <v>893960</v>
      </c>
      <c r="O141" s="1"/>
      <c r="Q141" s="1"/>
    </row>
    <row r="142" spans="1:17" x14ac:dyDescent="0.35">
      <c r="A142" s="2">
        <v>57815</v>
      </c>
      <c r="B142" s="16" t="s">
        <v>515</v>
      </c>
      <c r="C142" s="16" t="s">
        <v>360</v>
      </c>
      <c r="D142" s="16" t="s">
        <v>21</v>
      </c>
      <c r="E142" s="2">
        <v>20060110</v>
      </c>
      <c r="F142" s="2" t="s">
        <v>3</v>
      </c>
      <c r="G142" s="2" t="s">
        <v>17</v>
      </c>
      <c r="H142" s="2" t="s">
        <v>18</v>
      </c>
      <c r="I142" s="2" t="s">
        <v>22</v>
      </c>
      <c r="J142" s="2">
        <v>2</v>
      </c>
      <c r="K142" s="30" t="s">
        <v>23</v>
      </c>
      <c r="L142" s="2" t="s">
        <v>8</v>
      </c>
      <c r="M142" s="19">
        <v>920350</v>
      </c>
      <c r="O142" s="1"/>
      <c r="Q142" s="1"/>
    </row>
    <row r="143" spans="1:17" x14ac:dyDescent="0.35">
      <c r="A143" s="2">
        <v>57873</v>
      </c>
      <c r="B143" s="16" t="s">
        <v>391</v>
      </c>
      <c r="C143" s="16" t="s">
        <v>257</v>
      </c>
      <c r="D143" s="16" t="s">
        <v>245</v>
      </c>
      <c r="E143" s="2">
        <v>20050303</v>
      </c>
      <c r="F143" s="2" t="s">
        <v>3</v>
      </c>
      <c r="G143" s="2" t="s">
        <v>25</v>
      </c>
      <c r="H143" s="2" t="s">
        <v>26</v>
      </c>
      <c r="I143" s="2" t="s">
        <v>29</v>
      </c>
      <c r="J143" s="2">
        <v>3</v>
      </c>
      <c r="K143" s="30" t="s">
        <v>30</v>
      </c>
      <c r="L143" s="2" t="s">
        <v>246</v>
      </c>
      <c r="M143" s="19">
        <v>653450</v>
      </c>
      <c r="O143" s="1"/>
      <c r="Q143" s="1"/>
    </row>
    <row r="144" spans="1:17" x14ac:dyDescent="0.35">
      <c r="A144" s="2">
        <v>57901</v>
      </c>
      <c r="B144" s="16" t="s">
        <v>406</v>
      </c>
      <c r="C144" s="16" t="s">
        <v>407</v>
      </c>
      <c r="D144" s="16" t="s">
        <v>140</v>
      </c>
      <c r="E144" s="2">
        <v>20050404</v>
      </c>
      <c r="F144" s="2" t="s">
        <v>3</v>
      </c>
      <c r="G144" s="2" t="s">
        <v>17</v>
      </c>
      <c r="H144" s="2" t="s">
        <v>18</v>
      </c>
      <c r="I144" s="2" t="s">
        <v>29</v>
      </c>
      <c r="J144" s="2">
        <v>3</v>
      </c>
      <c r="K144" s="30" t="s">
        <v>30</v>
      </c>
      <c r="L144" s="2" t="s">
        <v>104</v>
      </c>
      <c r="M144" s="19">
        <v>76918</v>
      </c>
      <c r="O144" s="1"/>
      <c r="Q144" s="1"/>
    </row>
    <row r="145" spans="1:17" x14ac:dyDescent="0.35">
      <c r="A145" s="2">
        <v>57915</v>
      </c>
      <c r="B145" s="16" t="s">
        <v>454</v>
      </c>
      <c r="C145" s="16" t="s">
        <v>455</v>
      </c>
      <c r="D145" s="16" t="s">
        <v>119</v>
      </c>
      <c r="E145" s="2">
        <v>20050609</v>
      </c>
      <c r="F145" s="2" t="s">
        <v>3</v>
      </c>
      <c r="G145" s="2" t="s">
        <v>17</v>
      </c>
      <c r="H145" s="2" t="s">
        <v>18</v>
      </c>
      <c r="I145" s="2" t="s">
        <v>22</v>
      </c>
      <c r="J145" s="2">
        <v>2</v>
      </c>
      <c r="K145" s="30" t="s">
        <v>23</v>
      </c>
      <c r="L145" s="2" t="s">
        <v>104</v>
      </c>
      <c r="M145" s="19">
        <v>134147</v>
      </c>
      <c r="O145" s="1"/>
      <c r="Q145" s="1"/>
    </row>
    <row r="146" spans="1:17" x14ac:dyDescent="0.35">
      <c r="A146" s="2">
        <v>57944</v>
      </c>
      <c r="B146" s="16" t="s">
        <v>509</v>
      </c>
      <c r="C146" s="16" t="s">
        <v>257</v>
      </c>
      <c r="D146" s="16" t="s">
        <v>245</v>
      </c>
      <c r="E146" s="2">
        <v>20050610</v>
      </c>
      <c r="F146" s="2" t="s">
        <v>3</v>
      </c>
      <c r="G146" s="2" t="s">
        <v>17</v>
      </c>
      <c r="H146" s="2" t="s">
        <v>18</v>
      </c>
      <c r="I146" s="2" t="s">
        <v>29</v>
      </c>
      <c r="J146" s="2">
        <v>3</v>
      </c>
      <c r="K146" s="30" t="s">
        <v>30</v>
      </c>
      <c r="L146" s="2" t="s">
        <v>246</v>
      </c>
      <c r="M146" s="19">
        <v>530892</v>
      </c>
      <c r="O146" s="1"/>
      <c r="Q146" s="1"/>
    </row>
    <row r="147" spans="1:17" x14ac:dyDescent="0.35">
      <c r="A147" s="2">
        <v>57966</v>
      </c>
      <c r="B147" s="16" t="s">
        <v>384</v>
      </c>
      <c r="C147" s="16" t="s">
        <v>385</v>
      </c>
      <c r="D147" s="16" t="s">
        <v>245</v>
      </c>
      <c r="E147" s="2">
        <v>20050818</v>
      </c>
      <c r="F147" s="2" t="s">
        <v>3</v>
      </c>
      <c r="G147" s="2" t="s">
        <v>17</v>
      </c>
      <c r="H147" s="2" t="s">
        <v>18</v>
      </c>
      <c r="I147" s="2" t="s">
        <v>29</v>
      </c>
      <c r="J147" s="2">
        <v>3</v>
      </c>
      <c r="K147" s="30" t="s">
        <v>30</v>
      </c>
      <c r="L147" s="2" t="s">
        <v>246</v>
      </c>
      <c r="M147" s="19">
        <v>626473</v>
      </c>
      <c r="O147" s="1"/>
      <c r="Q147" s="1"/>
    </row>
    <row r="148" spans="1:17" x14ac:dyDescent="0.35">
      <c r="A148" s="2">
        <v>57974</v>
      </c>
      <c r="B148" s="16" t="s">
        <v>398</v>
      </c>
      <c r="C148" s="16" t="s">
        <v>397</v>
      </c>
      <c r="D148" s="16" t="s">
        <v>245</v>
      </c>
      <c r="E148" s="2">
        <v>20051130</v>
      </c>
      <c r="F148" s="2" t="s">
        <v>3</v>
      </c>
      <c r="G148" s="2" t="s">
        <v>11</v>
      </c>
      <c r="H148" s="2" t="s">
        <v>12</v>
      </c>
      <c r="I148" s="2" t="s">
        <v>29</v>
      </c>
      <c r="J148" s="2">
        <v>3</v>
      </c>
      <c r="K148" s="30" t="s">
        <v>30</v>
      </c>
      <c r="L148" s="2" t="s">
        <v>246</v>
      </c>
      <c r="M148" s="19">
        <v>48867</v>
      </c>
      <c r="O148" s="1"/>
      <c r="Q148" s="1"/>
    </row>
    <row r="149" spans="1:17" x14ac:dyDescent="0.35">
      <c r="A149" s="2">
        <v>57983</v>
      </c>
      <c r="B149" s="16" t="s">
        <v>412</v>
      </c>
      <c r="C149" s="16" t="s">
        <v>413</v>
      </c>
      <c r="D149" s="16" t="s">
        <v>199</v>
      </c>
      <c r="E149" s="2">
        <v>20051212</v>
      </c>
      <c r="F149" s="2" t="s">
        <v>3</v>
      </c>
      <c r="G149" s="2" t="s">
        <v>17</v>
      </c>
      <c r="H149" s="2" t="s">
        <v>18</v>
      </c>
      <c r="I149" s="2" t="s">
        <v>29</v>
      </c>
      <c r="J149" s="2">
        <v>3</v>
      </c>
      <c r="K149" s="30" t="s">
        <v>30</v>
      </c>
      <c r="L149" s="2" t="s">
        <v>180</v>
      </c>
      <c r="M149" s="19">
        <v>231414</v>
      </c>
      <c r="O149" s="1"/>
      <c r="Q149" s="1"/>
    </row>
    <row r="150" spans="1:17" x14ac:dyDescent="0.35">
      <c r="A150" s="2">
        <v>57987</v>
      </c>
      <c r="B150" s="16" t="s">
        <v>483</v>
      </c>
      <c r="C150" s="16" t="s">
        <v>211</v>
      </c>
      <c r="D150" s="16" t="s">
        <v>206</v>
      </c>
      <c r="E150" s="2">
        <v>20060228</v>
      </c>
      <c r="F150" s="2" t="s">
        <v>3</v>
      </c>
      <c r="G150" s="2" t="s">
        <v>17</v>
      </c>
      <c r="H150" s="2" t="s">
        <v>18</v>
      </c>
      <c r="I150" s="2" t="s">
        <v>29</v>
      </c>
      <c r="J150" s="2">
        <v>3</v>
      </c>
      <c r="K150" s="30" t="s">
        <v>30</v>
      </c>
      <c r="L150" s="2" t="s">
        <v>180</v>
      </c>
      <c r="M150" s="19">
        <v>177013</v>
      </c>
      <c r="O150" s="1"/>
      <c r="Q150" s="1"/>
    </row>
    <row r="151" spans="1:17" x14ac:dyDescent="0.35">
      <c r="A151" s="2">
        <v>57989</v>
      </c>
      <c r="B151" s="16" t="s">
        <v>388</v>
      </c>
      <c r="C151" s="16" t="s">
        <v>389</v>
      </c>
      <c r="D151" s="16" t="s">
        <v>245</v>
      </c>
      <c r="E151" s="2">
        <v>20050718</v>
      </c>
      <c r="F151" s="2" t="s">
        <v>3</v>
      </c>
      <c r="G151" s="2" t="s">
        <v>17</v>
      </c>
      <c r="H151" s="2" t="s">
        <v>18</v>
      </c>
      <c r="I151" s="2" t="s">
        <v>29</v>
      </c>
      <c r="J151" s="2">
        <v>8</v>
      </c>
      <c r="K151" s="30" t="s">
        <v>629</v>
      </c>
      <c r="L151" s="2" t="s">
        <v>246</v>
      </c>
      <c r="M151" s="19">
        <v>120096</v>
      </c>
      <c r="O151" s="1"/>
      <c r="Q151" s="1"/>
    </row>
    <row r="152" spans="1:17" x14ac:dyDescent="0.35">
      <c r="A152" s="2">
        <v>58037</v>
      </c>
      <c r="B152" s="16" t="s">
        <v>545</v>
      </c>
      <c r="C152" s="16" t="s">
        <v>257</v>
      </c>
      <c r="D152" s="16" t="s">
        <v>245</v>
      </c>
      <c r="E152" s="2">
        <v>20051101</v>
      </c>
      <c r="F152" s="2" t="s">
        <v>3</v>
      </c>
      <c r="G152" s="2" t="s">
        <v>17</v>
      </c>
      <c r="H152" s="2" t="s">
        <v>18</v>
      </c>
      <c r="I152" s="2" t="s">
        <v>29</v>
      </c>
      <c r="J152" s="2">
        <v>3</v>
      </c>
      <c r="K152" s="30" t="s">
        <v>30</v>
      </c>
      <c r="L152" s="2" t="s">
        <v>246</v>
      </c>
      <c r="M152" s="19">
        <v>80836</v>
      </c>
      <c r="O152" s="1"/>
      <c r="Q152" s="1"/>
    </row>
    <row r="153" spans="1:17" x14ac:dyDescent="0.35">
      <c r="A153" s="2">
        <v>58060</v>
      </c>
      <c r="B153" s="16" t="s">
        <v>393</v>
      </c>
      <c r="C153" s="16" t="s">
        <v>394</v>
      </c>
      <c r="D153" s="16" t="s">
        <v>245</v>
      </c>
      <c r="E153" s="2">
        <v>20051013</v>
      </c>
      <c r="F153" s="2" t="s">
        <v>3</v>
      </c>
      <c r="G153" s="2" t="s">
        <v>17</v>
      </c>
      <c r="H153" s="2" t="s">
        <v>18</v>
      </c>
      <c r="I153" s="2" t="s">
        <v>29</v>
      </c>
      <c r="J153" s="2">
        <v>3</v>
      </c>
      <c r="K153" s="30" t="s">
        <v>30</v>
      </c>
      <c r="L153" s="2" t="s">
        <v>246</v>
      </c>
      <c r="M153" s="19">
        <v>585152</v>
      </c>
      <c r="O153" s="1"/>
      <c r="Q153" s="1"/>
    </row>
    <row r="154" spans="1:17" x14ac:dyDescent="0.35">
      <c r="A154" s="2">
        <v>58137</v>
      </c>
      <c r="B154" s="16" t="s">
        <v>429</v>
      </c>
      <c r="C154" s="16" t="s">
        <v>296</v>
      </c>
      <c r="D154" s="16" t="s">
        <v>297</v>
      </c>
      <c r="E154" s="2">
        <v>20060227</v>
      </c>
      <c r="F154" s="2" t="s">
        <v>3</v>
      </c>
      <c r="G154" s="2" t="s">
        <v>17</v>
      </c>
      <c r="H154" s="2" t="s">
        <v>18</v>
      </c>
      <c r="I154" s="2" t="s">
        <v>29</v>
      </c>
      <c r="J154" s="2">
        <v>3</v>
      </c>
      <c r="K154" s="30" t="s">
        <v>30</v>
      </c>
      <c r="L154" s="2" t="s">
        <v>246</v>
      </c>
      <c r="M154" s="19">
        <v>126434</v>
      </c>
      <c r="O154" s="1"/>
      <c r="Q154" s="1"/>
    </row>
    <row r="155" spans="1:17" x14ac:dyDescent="0.35">
      <c r="A155" s="2">
        <v>58181</v>
      </c>
      <c r="B155" s="16" t="s">
        <v>402</v>
      </c>
      <c r="C155" s="16" t="s">
        <v>45</v>
      </c>
      <c r="D155" s="16" t="s">
        <v>39</v>
      </c>
      <c r="E155" s="2">
        <v>20060404</v>
      </c>
      <c r="F155" s="2" t="s">
        <v>3</v>
      </c>
      <c r="G155" s="2" t="s">
        <v>17</v>
      </c>
      <c r="H155" s="2" t="s">
        <v>18</v>
      </c>
      <c r="I155" s="2" t="s">
        <v>29</v>
      </c>
      <c r="J155" s="2">
        <v>3</v>
      </c>
      <c r="K155" s="30" t="s">
        <v>30</v>
      </c>
      <c r="L155" s="2" t="s">
        <v>8</v>
      </c>
      <c r="M155" s="19">
        <v>582909</v>
      </c>
      <c r="O155" s="1"/>
      <c r="Q155" s="1"/>
    </row>
    <row r="156" spans="1:17" x14ac:dyDescent="0.35">
      <c r="A156" s="2">
        <v>58196</v>
      </c>
      <c r="B156" s="16" t="s">
        <v>524</v>
      </c>
      <c r="C156" s="16" t="s">
        <v>525</v>
      </c>
      <c r="D156" s="16" t="s">
        <v>224</v>
      </c>
      <c r="E156" s="2">
        <v>20060717</v>
      </c>
      <c r="F156" s="2" t="s">
        <v>3</v>
      </c>
      <c r="G156" s="2" t="s">
        <v>17</v>
      </c>
      <c r="H156" s="2" t="s">
        <v>18</v>
      </c>
      <c r="I156" s="2" t="s">
        <v>29</v>
      </c>
      <c r="J156" s="2">
        <v>3</v>
      </c>
      <c r="K156" s="30" t="s">
        <v>30</v>
      </c>
      <c r="L156" s="2" t="s">
        <v>180</v>
      </c>
      <c r="M156" s="19">
        <v>298165</v>
      </c>
      <c r="O156" s="1"/>
      <c r="Q156" s="1"/>
    </row>
    <row r="157" spans="1:17" x14ac:dyDescent="0.35">
      <c r="A157" s="2">
        <v>58203</v>
      </c>
      <c r="B157" s="16" t="s">
        <v>414</v>
      </c>
      <c r="C157" s="16" t="s">
        <v>211</v>
      </c>
      <c r="D157" s="16" t="s">
        <v>206</v>
      </c>
      <c r="E157" s="2">
        <v>20060929</v>
      </c>
      <c r="F157" s="2" t="s">
        <v>3</v>
      </c>
      <c r="G157" s="2" t="s">
        <v>17</v>
      </c>
      <c r="H157" s="2" t="s">
        <v>18</v>
      </c>
      <c r="I157" s="2" t="s">
        <v>29</v>
      </c>
      <c r="J157" s="2">
        <v>3</v>
      </c>
      <c r="K157" s="30" t="s">
        <v>30</v>
      </c>
      <c r="L157" s="2" t="s">
        <v>180</v>
      </c>
      <c r="M157" s="19">
        <v>201325</v>
      </c>
      <c r="O157" s="1"/>
      <c r="Q157" s="1"/>
    </row>
    <row r="158" spans="1:17" x14ac:dyDescent="0.35">
      <c r="A158" s="2">
        <v>58231</v>
      </c>
      <c r="B158" s="16" t="s">
        <v>430</v>
      </c>
      <c r="C158" s="16" t="s">
        <v>296</v>
      </c>
      <c r="D158" s="16" t="s">
        <v>297</v>
      </c>
      <c r="E158" s="2">
        <v>20060601</v>
      </c>
      <c r="F158" s="2" t="s">
        <v>3</v>
      </c>
      <c r="G158" s="2" t="s">
        <v>17</v>
      </c>
      <c r="H158" s="2" t="s">
        <v>18</v>
      </c>
      <c r="I158" s="2" t="s">
        <v>29</v>
      </c>
      <c r="J158" s="2">
        <v>3</v>
      </c>
      <c r="K158" s="30" t="s">
        <v>30</v>
      </c>
      <c r="L158" s="2" t="s">
        <v>246</v>
      </c>
      <c r="M158" s="19">
        <v>111220</v>
      </c>
      <c r="O158" s="1"/>
      <c r="Q158" s="1"/>
    </row>
    <row r="159" spans="1:17" x14ac:dyDescent="0.35">
      <c r="A159" s="2">
        <v>58234</v>
      </c>
      <c r="B159" s="16" t="s">
        <v>470</v>
      </c>
      <c r="C159" s="16" t="s">
        <v>277</v>
      </c>
      <c r="D159" s="16" t="s">
        <v>245</v>
      </c>
      <c r="E159" s="2">
        <v>20061227</v>
      </c>
      <c r="F159" s="2" t="s">
        <v>3</v>
      </c>
      <c r="G159" s="2" t="s">
        <v>17</v>
      </c>
      <c r="H159" s="2" t="s">
        <v>18</v>
      </c>
      <c r="I159" s="2" t="s">
        <v>29</v>
      </c>
      <c r="J159" s="2">
        <v>3</v>
      </c>
      <c r="K159" s="30" t="s">
        <v>30</v>
      </c>
      <c r="L159" s="2" t="s">
        <v>246</v>
      </c>
      <c r="M159" s="19">
        <v>213189</v>
      </c>
      <c r="O159" s="1"/>
      <c r="Q159" s="1"/>
    </row>
    <row r="160" spans="1:17" x14ac:dyDescent="0.35">
      <c r="A160" s="2">
        <v>58261</v>
      </c>
      <c r="B160" s="16" t="s">
        <v>469</v>
      </c>
      <c r="C160" s="16" t="s">
        <v>257</v>
      </c>
      <c r="D160" s="16" t="s">
        <v>245</v>
      </c>
      <c r="E160" s="2">
        <v>20060725</v>
      </c>
      <c r="F160" s="2" t="s">
        <v>3</v>
      </c>
      <c r="G160" s="2" t="s">
        <v>17</v>
      </c>
      <c r="H160" s="2" t="s">
        <v>18</v>
      </c>
      <c r="I160" s="2" t="s">
        <v>29</v>
      </c>
      <c r="J160" s="2">
        <v>3</v>
      </c>
      <c r="K160" s="30" t="s">
        <v>30</v>
      </c>
      <c r="L160" s="2" t="s">
        <v>246</v>
      </c>
      <c r="M160" s="19">
        <v>219908</v>
      </c>
      <c r="O160" s="1"/>
      <c r="Q160" s="1"/>
    </row>
    <row r="161" spans="1:17" x14ac:dyDescent="0.35">
      <c r="A161" s="2">
        <v>58263</v>
      </c>
      <c r="B161" s="16" t="s">
        <v>460</v>
      </c>
      <c r="C161" s="16" t="s">
        <v>213</v>
      </c>
      <c r="D161" s="16" t="s">
        <v>206</v>
      </c>
      <c r="E161" s="2">
        <v>20070312</v>
      </c>
      <c r="F161" s="2" t="s">
        <v>3</v>
      </c>
      <c r="G161" s="2" t="s">
        <v>17</v>
      </c>
      <c r="H161" s="2" t="s">
        <v>18</v>
      </c>
      <c r="I161" s="2" t="s">
        <v>29</v>
      </c>
      <c r="J161" s="2">
        <v>3</v>
      </c>
      <c r="K161" s="30" t="s">
        <v>30</v>
      </c>
      <c r="L161" s="2" t="s">
        <v>180</v>
      </c>
      <c r="M161" s="19">
        <v>123690</v>
      </c>
      <c r="O161" s="1"/>
      <c r="Q161" s="1"/>
    </row>
    <row r="162" spans="1:17" x14ac:dyDescent="0.35">
      <c r="A162" s="2">
        <v>58282</v>
      </c>
      <c r="B162" s="16" t="s">
        <v>431</v>
      </c>
      <c r="C162" s="16" t="s">
        <v>432</v>
      </c>
      <c r="D162" s="16" t="s">
        <v>303</v>
      </c>
      <c r="E162" s="2">
        <v>20060725</v>
      </c>
      <c r="F162" s="2" t="s">
        <v>3</v>
      </c>
      <c r="G162" s="2" t="s">
        <v>17</v>
      </c>
      <c r="H162" s="2" t="s">
        <v>18</v>
      </c>
      <c r="I162" s="2" t="s">
        <v>11</v>
      </c>
      <c r="J162" s="2">
        <v>4</v>
      </c>
      <c r="K162" s="30" t="s">
        <v>58</v>
      </c>
      <c r="L162" s="2" t="s">
        <v>246</v>
      </c>
      <c r="M162" s="19">
        <v>49923</v>
      </c>
      <c r="O162" s="1"/>
      <c r="Q162" s="1"/>
    </row>
    <row r="163" spans="1:17" x14ac:dyDescent="0.35">
      <c r="A163" s="2">
        <v>58305</v>
      </c>
      <c r="B163" s="16" t="s">
        <v>433</v>
      </c>
      <c r="C163" s="16" t="s">
        <v>308</v>
      </c>
      <c r="D163" s="16" t="s">
        <v>306</v>
      </c>
      <c r="E163" s="2">
        <v>20060607</v>
      </c>
      <c r="F163" s="2" t="s">
        <v>3</v>
      </c>
      <c r="G163" s="2" t="s">
        <v>17</v>
      </c>
      <c r="H163" s="2" t="s">
        <v>18</v>
      </c>
      <c r="I163" s="2" t="s">
        <v>22</v>
      </c>
      <c r="J163" s="2">
        <v>7</v>
      </c>
      <c r="K163" s="30" t="s">
        <v>628</v>
      </c>
      <c r="L163" s="2" t="s">
        <v>246</v>
      </c>
      <c r="M163" s="19">
        <v>70931</v>
      </c>
      <c r="O163" s="1"/>
      <c r="Q163" s="1"/>
    </row>
    <row r="164" spans="1:17" x14ac:dyDescent="0.35">
      <c r="A164" s="2">
        <v>58310</v>
      </c>
      <c r="B164" s="16" t="s">
        <v>465</v>
      </c>
      <c r="C164" s="16" t="s">
        <v>466</v>
      </c>
      <c r="D164" s="16" t="s">
        <v>245</v>
      </c>
      <c r="E164" s="2">
        <v>20060915</v>
      </c>
      <c r="F164" s="2" t="s">
        <v>3</v>
      </c>
      <c r="G164" s="2" t="s">
        <v>17</v>
      </c>
      <c r="H164" s="2" t="s">
        <v>18</v>
      </c>
      <c r="I164" s="2" t="s">
        <v>29</v>
      </c>
      <c r="J164" s="2">
        <v>3</v>
      </c>
      <c r="K164" s="30" t="s">
        <v>30</v>
      </c>
      <c r="L164" s="2" t="s">
        <v>246</v>
      </c>
      <c r="M164" s="19">
        <v>109989</v>
      </c>
      <c r="O164" s="1"/>
      <c r="Q164" s="1"/>
    </row>
    <row r="165" spans="1:17" x14ac:dyDescent="0.35">
      <c r="A165" s="2">
        <v>58340</v>
      </c>
      <c r="B165" s="16" t="s">
        <v>451</v>
      </c>
      <c r="C165" s="16" t="s">
        <v>452</v>
      </c>
      <c r="D165" s="16" t="s">
        <v>93</v>
      </c>
      <c r="E165" s="2">
        <v>20070228</v>
      </c>
      <c r="F165" s="2" t="s">
        <v>3</v>
      </c>
      <c r="G165" s="2" t="s">
        <v>17</v>
      </c>
      <c r="H165" s="2" t="s">
        <v>18</v>
      </c>
      <c r="I165" s="2" t="s">
        <v>29</v>
      </c>
      <c r="J165" s="2">
        <v>3</v>
      </c>
      <c r="K165" s="30" t="s">
        <v>30</v>
      </c>
      <c r="L165" s="2" t="s">
        <v>72</v>
      </c>
      <c r="M165" s="19">
        <v>107515</v>
      </c>
      <c r="O165" s="1"/>
      <c r="Q165" s="1"/>
    </row>
    <row r="166" spans="1:17" x14ac:dyDescent="0.35">
      <c r="A166" s="2">
        <v>58348</v>
      </c>
      <c r="B166" s="16" t="s">
        <v>450</v>
      </c>
      <c r="C166" s="16" t="s">
        <v>449</v>
      </c>
      <c r="D166" s="16" t="s">
        <v>71</v>
      </c>
      <c r="E166" s="2">
        <v>20070702</v>
      </c>
      <c r="F166" s="2" t="s">
        <v>3</v>
      </c>
      <c r="G166" s="2" t="s">
        <v>17</v>
      </c>
      <c r="H166" s="2" t="s">
        <v>18</v>
      </c>
      <c r="I166" s="2" t="s">
        <v>29</v>
      </c>
      <c r="J166" s="2">
        <v>3</v>
      </c>
      <c r="K166" s="30" t="s">
        <v>30</v>
      </c>
      <c r="L166" s="2" t="s">
        <v>72</v>
      </c>
      <c r="M166" s="19">
        <v>62092</v>
      </c>
      <c r="O166" s="1"/>
      <c r="Q166" s="1"/>
    </row>
    <row r="167" spans="1:17" x14ac:dyDescent="0.35">
      <c r="A167" s="2">
        <v>58349</v>
      </c>
      <c r="B167" s="16" t="s">
        <v>530</v>
      </c>
      <c r="C167" s="16" t="s">
        <v>257</v>
      </c>
      <c r="D167" s="16" t="s">
        <v>245</v>
      </c>
      <c r="E167" s="2">
        <v>20061107</v>
      </c>
      <c r="F167" s="2" t="s">
        <v>3</v>
      </c>
      <c r="G167" s="2" t="s">
        <v>17</v>
      </c>
      <c r="H167" s="2" t="s">
        <v>18</v>
      </c>
      <c r="I167" s="2" t="s">
        <v>22</v>
      </c>
      <c r="J167" s="2">
        <v>2</v>
      </c>
      <c r="K167" s="30" t="s">
        <v>23</v>
      </c>
      <c r="L167" s="2" t="s">
        <v>246</v>
      </c>
      <c r="M167" s="19">
        <v>165214</v>
      </c>
      <c r="O167" s="1"/>
      <c r="Q167" s="1"/>
    </row>
    <row r="168" spans="1:17" x14ac:dyDescent="0.35">
      <c r="A168" s="2">
        <v>58360</v>
      </c>
      <c r="B168" s="16" t="s">
        <v>421</v>
      </c>
      <c r="C168" s="16" t="s">
        <v>422</v>
      </c>
      <c r="D168" s="16" t="s">
        <v>245</v>
      </c>
      <c r="E168" s="2">
        <v>20061106</v>
      </c>
      <c r="F168" s="2" t="s">
        <v>3</v>
      </c>
      <c r="G168" s="2" t="s">
        <v>17</v>
      </c>
      <c r="H168" s="2" t="s">
        <v>18</v>
      </c>
      <c r="I168" s="2" t="s">
        <v>22</v>
      </c>
      <c r="J168" s="2">
        <v>2</v>
      </c>
      <c r="K168" s="30" t="s">
        <v>23</v>
      </c>
      <c r="L168" s="2" t="s">
        <v>246</v>
      </c>
      <c r="M168" s="19">
        <v>161093</v>
      </c>
      <c r="O168" s="1"/>
      <c r="Q168" s="1"/>
    </row>
    <row r="169" spans="1:17" x14ac:dyDescent="0.35">
      <c r="A169" s="2">
        <v>58377</v>
      </c>
      <c r="B169" s="16" t="s">
        <v>437</v>
      </c>
      <c r="C169" s="16" t="s">
        <v>438</v>
      </c>
      <c r="D169" s="16" t="s">
        <v>21</v>
      </c>
      <c r="E169" s="2">
        <v>20070226</v>
      </c>
      <c r="F169" s="2" t="s">
        <v>3</v>
      </c>
      <c r="G169" s="2" t="s">
        <v>17</v>
      </c>
      <c r="H169" s="2" t="s">
        <v>18</v>
      </c>
      <c r="I169" s="2" t="s">
        <v>29</v>
      </c>
      <c r="J169" s="2">
        <v>3</v>
      </c>
      <c r="K169" s="30" t="s">
        <v>30</v>
      </c>
      <c r="L169" s="2" t="s">
        <v>8</v>
      </c>
      <c r="M169" s="19">
        <v>94836</v>
      </c>
      <c r="O169" s="1"/>
      <c r="Q169" s="1"/>
    </row>
    <row r="170" spans="1:17" x14ac:dyDescent="0.35">
      <c r="A170" s="2">
        <v>58401</v>
      </c>
      <c r="B170" s="16" t="s">
        <v>490</v>
      </c>
      <c r="C170" s="16" t="s">
        <v>428</v>
      </c>
      <c r="D170" s="16" t="s">
        <v>245</v>
      </c>
      <c r="E170" s="2">
        <v>20080205</v>
      </c>
      <c r="F170" s="2" t="s">
        <v>3</v>
      </c>
      <c r="G170" s="2" t="s">
        <v>17</v>
      </c>
      <c r="H170" s="2" t="s">
        <v>18</v>
      </c>
      <c r="I170" s="2" t="s">
        <v>29</v>
      </c>
      <c r="J170" s="2">
        <v>3</v>
      </c>
      <c r="K170" s="30" t="s">
        <v>30</v>
      </c>
      <c r="L170" s="2" t="s">
        <v>246</v>
      </c>
      <c r="M170" s="19">
        <v>269997</v>
      </c>
      <c r="O170" s="1"/>
      <c r="Q170" s="1"/>
    </row>
    <row r="171" spans="1:17" x14ac:dyDescent="0.35">
      <c r="A171" s="2">
        <v>58407</v>
      </c>
      <c r="B171" s="16" t="s">
        <v>35</v>
      </c>
      <c r="C171" s="16" t="s">
        <v>474</v>
      </c>
      <c r="D171" s="16" t="s">
        <v>306</v>
      </c>
      <c r="E171" s="2">
        <v>20061101</v>
      </c>
      <c r="F171" s="2" t="s">
        <v>3</v>
      </c>
      <c r="G171" s="2" t="s">
        <v>17</v>
      </c>
      <c r="H171" s="2" t="s">
        <v>18</v>
      </c>
      <c r="I171" s="2" t="s">
        <v>29</v>
      </c>
      <c r="J171" s="2">
        <v>3</v>
      </c>
      <c r="K171" s="30" t="s">
        <v>30</v>
      </c>
      <c r="L171" s="2" t="s">
        <v>246</v>
      </c>
      <c r="M171" s="19">
        <v>232486</v>
      </c>
      <c r="O171" s="1"/>
      <c r="Q171" s="1"/>
    </row>
    <row r="172" spans="1:17" x14ac:dyDescent="0.35">
      <c r="A172" s="2">
        <v>58413</v>
      </c>
      <c r="B172" s="16" t="s">
        <v>533</v>
      </c>
      <c r="C172" s="16" t="s">
        <v>377</v>
      </c>
      <c r="D172" s="16" t="s">
        <v>39</v>
      </c>
      <c r="E172" s="2">
        <v>20070305</v>
      </c>
      <c r="F172" s="2" t="s">
        <v>3</v>
      </c>
      <c r="G172" s="2" t="s">
        <v>11</v>
      </c>
      <c r="H172" s="2" t="s">
        <v>12</v>
      </c>
      <c r="I172" s="2" t="s">
        <v>29</v>
      </c>
      <c r="J172" s="2">
        <v>3</v>
      </c>
      <c r="K172" s="30" t="s">
        <v>30</v>
      </c>
      <c r="L172" s="2" t="s">
        <v>8</v>
      </c>
      <c r="M172" s="19">
        <v>74223</v>
      </c>
      <c r="O172" s="1"/>
      <c r="Q172" s="1"/>
    </row>
    <row r="173" spans="1:17" x14ac:dyDescent="0.35">
      <c r="A173" s="2">
        <v>58469</v>
      </c>
      <c r="B173" s="16" t="s">
        <v>464</v>
      </c>
      <c r="C173" s="16" t="s">
        <v>354</v>
      </c>
      <c r="D173" s="16" t="s">
        <v>245</v>
      </c>
      <c r="E173" s="2">
        <v>20070808</v>
      </c>
      <c r="F173" s="2" t="s">
        <v>3</v>
      </c>
      <c r="G173" s="2" t="s">
        <v>11</v>
      </c>
      <c r="H173" s="2" t="s">
        <v>12</v>
      </c>
      <c r="I173" s="2" t="s">
        <v>29</v>
      </c>
      <c r="J173" s="2">
        <v>3</v>
      </c>
      <c r="K173" s="30" t="s">
        <v>30</v>
      </c>
      <c r="L173" s="2" t="s">
        <v>246</v>
      </c>
      <c r="M173" s="19">
        <v>303187</v>
      </c>
      <c r="O173" s="1"/>
      <c r="Q173" s="1"/>
    </row>
    <row r="174" spans="1:17" x14ac:dyDescent="0.35">
      <c r="A174" s="2">
        <v>58504</v>
      </c>
      <c r="B174" s="16" t="s">
        <v>550</v>
      </c>
      <c r="C174" s="16" t="s">
        <v>551</v>
      </c>
      <c r="D174" s="16" t="s">
        <v>64</v>
      </c>
      <c r="E174" s="2">
        <v>20070723</v>
      </c>
      <c r="F174" s="2" t="s">
        <v>3</v>
      </c>
      <c r="G174" s="2" t="s">
        <v>11</v>
      </c>
      <c r="H174" s="2" t="s">
        <v>12</v>
      </c>
      <c r="I174" s="2" t="s">
        <v>29</v>
      </c>
      <c r="J174" s="2">
        <v>3</v>
      </c>
      <c r="K174" s="30" t="s">
        <v>30</v>
      </c>
      <c r="L174" s="2" t="s">
        <v>8</v>
      </c>
      <c r="M174" s="19">
        <v>47660</v>
      </c>
      <c r="O174" s="1"/>
      <c r="Q174" s="1"/>
    </row>
    <row r="175" spans="1:17" x14ac:dyDescent="0.35">
      <c r="A175" s="2">
        <v>58586</v>
      </c>
      <c r="B175" s="16" t="s">
        <v>456</v>
      </c>
      <c r="C175" s="16" t="s">
        <v>457</v>
      </c>
      <c r="D175" s="16" t="s">
        <v>458</v>
      </c>
      <c r="E175" s="2">
        <v>20071203</v>
      </c>
      <c r="F175" s="2" t="s">
        <v>3</v>
      </c>
      <c r="G175" s="2" t="s">
        <v>17</v>
      </c>
      <c r="H175" s="2" t="s">
        <v>18</v>
      </c>
      <c r="I175" s="2" t="s">
        <v>11</v>
      </c>
      <c r="J175" s="2">
        <v>4</v>
      </c>
      <c r="K175" s="30" t="s">
        <v>58</v>
      </c>
      <c r="L175" s="2" t="s">
        <v>164</v>
      </c>
      <c r="M175" s="19">
        <v>35329</v>
      </c>
      <c r="O175" s="1"/>
      <c r="Q175" s="1"/>
    </row>
    <row r="176" spans="1:17" x14ac:dyDescent="0.35">
      <c r="A176" s="2">
        <v>58599</v>
      </c>
      <c r="B176" s="16" t="s">
        <v>516</v>
      </c>
      <c r="C176" s="16" t="s">
        <v>517</v>
      </c>
      <c r="D176" s="16" t="s">
        <v>39</v>
      </c>
      <c r="E176" s="2">
        <v>20071105</v>
      </c>
      <c r="F176" s="2" t="s">
        <v>3</v>
      </c>
      <c r="G176" s="2" t="s">
        <v>17</v>
      </c>
      <c r="H176" s="2" t="s">
        <v>18</v>
      </c>
      <c r="I176" s="2" t="s">
        <v>178</v>
      </c>
      <c r="J176" s="2">
        <v>10</v>
      </c>
      <c r="K176" s="30" t="s">
        <v>630</v>
      </c>
      <c r="L176" s="2" t="s">
        <v>8</v>
      </c>
      <c r="M176" s="19">
        <v>70083</v>
      </c>
      <c r="O176" s="1"/>
      <c r="Q176" s="1"/>
    </row>
    <row r="177" spans="1:17" x14ac:dyDescent="0.35">
      <c r="A177" s="2">
        <v>58657</v>
      </c>
      <c r="B177" s="16" t="s">
        <v>476</v>
      </c>
      <c r="C177" s="16" t="s">
        <v>375</v>
      </c>
      <c r="D177" s="16" t="s">
        <v>39</v>
      </c>
      <c r="E177" s="2">
        <v>20081106</v>
      </c>
      <c r="F177" s="2" t="s">
        <v>3</v>
      </c>
      <c r="G177" s="2" t="s">
        <v>17</v>
      </c>
      <c r="H177" s="2" t="s">
        <v>18</v>
      </c>
      <c r="I177" s="2" t="s">
        <v>29</v>
      </c>
      <c r="J177" s="2">
        <v>3</v>
      </c>
      <c r="K177" s="30" t="s">
        <v>30</v>
      </c>
      <c r="L177" s="2" t="s">
        <v>8</v>
      </c>
      <c r="M177" s="19">
        <v>196608</v>
      </c>
      <c r="O177" s="1"/>
      <c r="Q177" s="1"/>
    </row>
    <row r="178" spans="1:17" x14ac:dyDescent="0.35">
      <c r="A178" s="2">
        <v>58687</v>
      </c>
      <c r="B178" s="16" t="s">
        <v>531</v>
      </c>
      <c r="C178" s="16" t="s">
        <v>532</v>
      </c>
      <c r="D178" s="16" t="s">
        <v>39</v>
      </c>
      <c r="E178" s="2">
        <v>20080128</v>
      </c>
      <c r="F178" s="2" t="s">
        <v>3</v>
      </c>
      <c r="G178" s="2" t="s">
        <v>11</v>
      </c>
      <c r="H178" s="2" t="s">
        <v>12</v>
      </c>
      <c r="I178" s="2" t="s">
        <v>29</v>
      </c>
      <c r="J178" s="2">
        <v>3</v>
      </c>
      <c r="K178" s="30" t="s">
        <v>30</v>
      </c>
      <c r="L178" s="2" t="s">
        <v>8</v>
      </c>
      <c r="M178" s="19">
        <v>160890</v>
      </c>
      <c r="O178" s="1"/>
      <c r="Q178" s="1"/>
    </row>
    <row r="179" spans="1:17" x14ac:dyDescent="0.35">
      <c r="A179" s="2">
        <v>58816</v>
      </c>
      <c r="B179" s="16" t="s">
        <v>496</v>
      </c>
      <c r="C179" s="16" t="s">
        <v>257</v>
      </c>
      <c r="D179" s="16" t="s">
        <v>245</v>
      </c>
      <c r="E179" s="2">
        <v>20081118</v>
      </c>
      <c r="F179" s="2" t="s">
        <v>3</v>
      </c>
      <c r="G179" s="2" t="s">
        <v>17</v>
      </c>
      <c r="H179" s="2" t="s">
        <v>18</v>
      </c>
      <c r="I179" s="2" t="s">
        <v>29</v>
      </c>
      <c r="J179" s="2">
        <v>8</v>
      </c>
      <c r="K179" s="30" t="s">
        <v>629</v>
      </c>
      <c r="L179" s="2" t="s">
        <v>246</v>
      </c>
      <c r="M179" s="19">
        <v>920715</v>
      </c>
      <c r="O179" s="1"/>
      <c r="Q179" s="1"/>
    </row>
    <row r="180" spans="1:17" x14ac:dyDescent="0.35">
      <c r="A180" s="2">
        <v>59051</v>
      </c>
      <c r="B180" s="16" t="s">
        <v>536</v>
      </c>
      <c r="C180" s="16" t="s">
        <v>74</v>
      </c>
      <c r="D180" s="16" t="s">
        <v>71</v>
      </c>
      <c r="E180" s="2">
        <v>20100819</v>
      </c>
      <c r="F180" s="2" t="s">
        <v>3</v>
      </c>
      <c r="G180" s="2" t="s">
        <v>17</v>
      </c>
      <c r="H180" s="2" t="s">
        <v>18</v>
      </c>
      <c r="I180" s="2" t="s">
        <v>6</v>
      </c>
      <c r="J180" s="2">
        <v>6</v>
      </c>
      <c r="K180" s="30" t="s">
        <v>627</v>
      </c>
      <c r="L180" s="2" t="s">
        <v>72</v>
      </c>
      <c r="M180" s="19">
        <v>758768</v>
      </c>
      <c r="O180" s="1"/>
      <c r="Q180" s="1"/>
    </row>
  </sheetData>
  <mergeCells count="2">
    <mergeCell ref="A1:M1"/>
    <mergeCell ref="A2:M2"/>
  </mergeCells>
  <pageMargins left="0.25" right="0.25" top="0.75" bottom="0.75" header="0.3" footer="0.3"/>
  <pageSetup scale="55" orientation="landscape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Q169"/>
  <sheetViews>
    <sheetView workbookViewId="0">
      <pane ySplit="5" topLeftCell="A6" activePane="bottomLeft" state="frozen"/>
      <selection sqref="A1:L1"/>
      <selection pane="bottomLeft" activeCell="A6" sqref="A6"/>
    </sheetView>
  </sheetViews>
  <sheetFormatPr defaultRowHeight="14.5" x14ac:dyDescent="0.35"/>
  <cols>
    <col min="1" max="1" width="18.36328125" style="2" bestFit="1" customWidth="1"/>
    <col min="2" max="2" width="33" style="16" bestFit="1" customWidth="1"/>
    <col min="3" max="3" width="18.453125" style="16" bestFit="1" customWidth="1"/>
    <col min="4" max="4" width="5.54296875" style="30" bestFit="1" customWidth="1"/>
    <col min="5" max="5" width="9" style="2" bestFit="1" customWidth="1"/>
    <col min="6" max="6" width="16.08984375" style="2" bestFit="1" customWidth="1"/>
    <col min="7" max="7" width="10.08984375" style="2" bestFit="1" customWidth="1"/>
    <col min="8" max="8" width="16.90625" style="2" bestFit="1" customWidth="1"/>
    <col min="9" max="9" width="27" style="2" bestFit="1" customWidth="1"/>
    <col min="10" max="10" width="29.453125" style="2" bestFit="1" customWidth="1"/>
    <col min="11" max="11" width="58.453125" style="30" bestFit="1" customWidth="1"/>
    <col min="12" max="12" width="12.6328125" style="2" bestFit="1" customWidth="1"/>
    <col min="13" max="13" width="19.90625" style="17" bestFit="1" customWidth="1"/>
    <col min="14" max="14" width="13" customWidth="1"/>
  </cols>
  <sheetData>
    <row r="1" spans="1:17" ht="26" x14ac:dyDescent="0.6">
      <c r="A1" s="88" t="s">
        <v>580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</row>
    <row r="2" spans="1:17" ht="21" x14ac:dyDescent="0.5">
      <c r="A2" s="89">
        <v>42369</v>
      </c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</row>
    <row r="3" spans="1:17" x14ac:dyDescent="0.35">
      <c r="B3"/>
      <c r="C3"/>
      <c r="D3"/>
    </row>
    <row r="4" spans="1:17" x14ac:dyDescent="0.35">
      <c r="B4"/>
      <c r="C4"/>
      <c r="D4"/>
    </row>
    <row r="5" spans="1:17" x14ac:dyDescent="0.35">
      <c r="A5" s="5" t="s">
        <v>561</v>
      </c>
      <c r="B5" s="38" t="s">
        <v>562</v>
      </c>
      <c r="C5" s="38" t="s">
        <v>563</v>
      </c>
      <c r="D5" s="38" t="s">
        <v>564</v>
      </c>
      <c r="E5" s="5" t="s">
        <v>565</v>
      </c>
      <c r="F5" s="5" t="s">
        <v>566</v>
      </c>
      <c r="G5" s="5" t="s">
        <v>567</v>
      </c>
      <c r="H5" s="5" t="s">
        <v>568</v>
      </c>
      <c r="I5" s="5" t="s">
        <v>631</v>
      </c>
      <c r="J5" s="5" t="s">
        <v>632</v>
      </c>
      <c r="K5" s="29" t="s">
        <v>569</v>
      </c>
      <c r="L5" s="5" t="s">
        <v>570</v>
      </c>
      <c r="M5" s="18" t="s">
        <v>571</v>
      </c>
    </row>
    <row r="6" spans="1:17" x14ac:dyDescent="0.35">
      <c r="A6" s="2">
        <v>252</v>
      </c>
      <c r="B6" s="16" t="s">
        <v>538</v>
      </c>
      <c r="C6" s="16" t="s">
        <v>539</v>
      </c>
      <c r="D6" s="16" t="s">
        <v>540</v>
      </c>
      <c r="E6" s="2">
        <v>19270505</v>
      </c>
      <c r="F6" s="2" t="s">
        <v>3</v>
      </c>
      <c r="G6" s="2" t="s">
        <v>25</v>
      </c>
      <c r="H6" s="2" t="s">
        <v>26</v>
      </c>
      <c r="I6" s="2" t="s">
        <v>11</v>
      </c>
      <c r="J6" s="2">
        <v>4</v>
      </c>
      <c r="K6" s="30" t="s">
        <v>58</v>
      </c>
      <c r="L6" s="2" t="s">
        <v>164</v>
      </c>
      <c r="M6" s="19">
        <v>178298</v>
      </c>
      <c r="O6" s="1"/>
      <c r="P6" s="1"/>
      <c r="Q6" s="1"/>
    </row>
    <row r="7" spans="1:17" x14ac:dyDescent="0.35">
      <c r="A7" s="2">
        <v>422</v>
      </c>
      <c r="B7" s="16" t="s">
        <v>311</v>
      </c>
      <c r="C7" s="16" t="s">
        <v>312</v>
      </c>
      <c r="D7" s="16" t="s">
        <v>119</v>
      </c>
      <c r="E7" s="2">
        <v>19310101</v>
      </c>
      <c r="F7" s="2" t="s">
        <v>3</v>
      </c>
      <c r="G7" s="2" t="s">
        <v>17</v>
      </c>
      <c r="H7" s="2" t="s">
        <v>18</v>
      </c>
      <c r="I7" s="2" t="s">
        <v>11</v>
      </c>
      <c r="J7" s="2">
        <v>4</v>
      </c>
      <c r="K7" s="30" t="s">
        <v>58</v>
      </c>
      <c r="L7" s="2" t="s">
        <v>104</v>
      </c>
      <c r="M7" s="19">
        <v>88962</v>
      </c>
      <c r="O7" s="1"/>
      <c r="P7" s="1"/>
      <c r="Q7" s="1"/>
    </row>
    <row r="8" spans="1:17" x14ac:dyDescent="0.35">
      <c r="A8" s="2">
        <v>1417</v>
      </c>
      <c r="B8" s="16" t="s">
        <v>165</v>
      </c>
      <c r="C8" s="16" t="s">
        <v>166</v>
      </c>
      <c r="D8" s="16" t="s">
        <v>167</v>
      </c>
      <c r="E8" s="2">
        <v>19081001</v>
      </c>
      <c r="F8" s="2" t="s">
        <v>3</v>
      </c>
      <c r="G8" s="2" t="s">
        <v>11</v>
      </c>
      <c r="H8" s="2" t="s">
        <v>12</v>
      </c>
      <c r="I8" s="2" t="s">
        <v>11</v>
      </c>
      <c r="J8" s="2">
        <v>4</v>
      </c>
      <c r="K8" s="30" t="s">
        <v>58</v>
      </c>
      <c r="L8" s="2" t="s">
        <v>164</v>
      </c>
      <c r="M8" s="19">
        <v>159686</v>
      </c>
      <c r="O8" s="1"/>
      <c r="P8" s="1"/>
      <c r="Q8" s="1"/>
    </row>
    <row r="9" spans="1:17" x14ac:dyDescent="0.35">
      <c r="A9" s="2">
        <v>2320</v>
      </c>
      <c r="B9" s="16" t="s">
        <v>313</v>
      </c>
      <c r="C9" s="16" t="s">
        <v>314</v>
      </c>
      <c r="D9" s="16" t="s">
        <v>119</v>
      </c>
      <c r="E9" s="2">
        <v>19030203</v>
      </c>
      <c r="F9" s="2" t="s">
        <v>3</v>
      </c>
      <c r="G9" s="2" t="s">
        <v>17</v>
      </c>
      <c r="H9" s="2" t="s">
        <v>18</v>
      </c>
      <c r="I9" s="2" t="s">
        <v>11</v>
      </c>
      <c r="J9" s="2">
        <v>4</v>
      </c>
      <c r="K9" s="30" t="s">
        <v>58</v>
      </c>
      <c r="L9" s="2" t="s">
        <v>104</v>
      </c>
      <c r="M9" s="19">
        <v>47209</v>
      </c>
      <c r="O9" s="1"/>
      <c r="P9" s="1"/>
      <c r="Q9" s="1"/>
    </row>
    <row r="10" spans="1:17" x14ac:dyDescent="0.35">
      <c r="A10" s="2">
        <v>2327</v>
      </c>
      <c r="B10" s="16" t="s">
        <v>122</v>
      </c>
      <c r="C10" s="16" t="s">
        <v>123</v>
      </c>
      <c r="D10" s="16" t="s">
        <v>119</v>
      </c>
      <c r="E10" s="2">
        <v>19081201</v>
      </c>
      <c r="F10" s="2" t="s">
        <v>3</v>
      </c>
      <c r="G10" s="2" t="s">
        <v>25</v>
      </c>
      <c r="H10" s="2" t="s">
        <v>26</v>
      </c>
      <c r="I10" s="2" t="s">
        <v>11</v>
      </c>
      <c r="J10" s="2">
        <v>4</v>
      </c>
      <c r="K10" s="30" t="s">
        <v>58</v>
      </c>
      <c r="L10" s="2" t="s">
        <v>104</v>
      </c>
      <c r="M10" s="19">
        <v>107505</v>
      </c>
      <c r="O10" s="1"/>
      <c r="P10" s="1"/>
      <c r="Q10" s="1"/>
    </row>
    <row r="11" spans="1:17" x14ac:dyDescent="0.35">
      <c r="A11" s="2">
        <v>3337</v>
      </c>
      <c r="B11" s="16" t="s">
        <v>478</v>
      </c>
      <c r="C11" s="16" t="s">
        <v>479</v>
      </c>
      <c r="D11" s="16" t="s">
        <v>140</v>
      </c>
      <c r="E11" s="2">
        <v>19201126</v>
      </c>
      <c r="F11" s="2" t="s">
        <v>3</v>
      </c>
      <c r="G11" s="2" t="s">
        <v>11</v>
      </c>
      <c r="H11" s="2" t="s">
        <v>12</v>
      </c>
      <c r="I11" s="2" t="s">
        <v>22</v>
      </c>
      <c r="J11" s="2">
        <v>2</v>
      </c>
      <c r="K11" s="30" t="s">
        <v>23</v>
      </c>
      <c r="L11" s="2" t="s">
        <v>104</v>
      </c>
      <c r="M11" s="19">
        <v>190836</v>
      </c>
      <c r="O11" s="1"/>
      <c r="P11" s="1"/>
      <c r="Q11" s="1"/>
    </row>
    <row r="12" spans="1:17" x14ac:dyDescent="0.35">
      <c r="A12" s="2">
        <v>4051</v>
      </c>
      <c r="B12" s="16" t="s">
        <v>346</v>
      </c>
      <c r="C12" s="16" t="s">
        <v>347</v>
      </c>
      <c r="D12" s="16" t="s">
        <v>119</v>
      </c>
      <c r="E12" s="2">
        <v>19010101</v>
      </c>
      <c r="F12" s="2" t="s">
        <v>3</v>
      </c>
      <c r="G12" s="2" t="s">
        <v>25</v>
      </c>
      <c r="H12" s="2" t="s">
        <v>26</v>
      </c>
      <c r="I12" s="2" t="s">
        <v>11</v>
      </c>
      <c r="J12" s="2">
        <v>4</v>
      </c>
      <c r="K12" s="30" t="s">
        <v>58</v>
      </c>
      <c r="L12" s="2" t="s">
        <v>104</v>
      </c>
      <c r="M12" s="19">
        <v>48775</v>
      </c>
      <c r="O12" s="1"/>
      <c r="P12" s="1"/>
      <c r="Q12" s="1"/>
    </row>
    <row r="13" spans="1:17" x14ac:dyDescent="0.35">
      <c r="A13" s="2">
        <v>8033</v>
      </c>
      <c r="B13" s="16" t="s">
        <v>37</v>
      </c>
      <c r="C13" s="16" t="s">
        <v>38</v>
      </c>
      <c r="D13" s="16" t="s">
        <v>39</v>
      </c>
      <c r="E13" s="2">
        <v>19210618</v>
      </c>
      <c r="F13" s="2" t="s">
        <v>3</v>
      </c>
      <c r="G13" s="2" t="s">
        <v>25</v>
      </c>
      <c r="H13" s="2" t="s">
        <v>26</v>
      </c>
      <c r="I13" s="2" t="s">
        <v>6</v>
      </c>
      <c r="J13" s="2">
        <v>1</v>
      </c>
      <c r="K13" s="30" t="s">
        <v>7</v>
      </c>
      <c r="L13" s="2" t="s">
        <v>8</v>
      </c>
      <c r="M13" s="19">
        <v>387897</v>
      </c>
      <c r="O13" s="1"/>
      <c r="P13" s="1"/>
      <c r="Q13" s="1"/>
    </row>
    <row r="14" spans="1:17" x14ac:dyDescent="0.35">
      <c r="A14" s="2">
        <v>9502</v>
      </c>
      <c r="B14" s="16" t="s">
        <v>62</v>
      </c>
      <c r="C14" s="16" t="s">
        <v>63</v>
      </c>
      <c r="D14" s="16" t="s">
        <v>64</v>
      </c>
      <c r="E14" s="2">
        <v>19190908</v>
      </c>
      <c r="F14" s="2" t="s">
        <v>3</v>
      </c>
      <c r="G14" s="2" t="s">
        <v>17</v>
      </c>
      <c r="H14" s="2" t="s">
        <v>18</v>
      </c>
      <c r="I14" s="2" t="s">
        <v>6</v>
      </c>
      <c r="J14" s="2">
        <v>1</v>
      </c>
      <c r="K14" s="30" t="s">
        <v>7</v>
      </c>
      <c r="L14" s="2" t="s">
        <v>8</v>
      </c>
      <c r="M14" s="19">
        <v>37274</v>
      </c>
      <c r="O14" s="1"/>
      <c r="P14" s="1"/>
      <c r="Q14" s="1"/>
    </row>
    <row r="15" spans="1:17" x14ac:dyDescent="0.35">
      <c r="A15" s="2">
        <v>10319</v>
      </c>
      <c r="B15" s="16" t="s">
        <v>136</v>
      </c>
      <c r="C15" s="16" t="s">
        <v>137</v>
      </c>
      <c r="D15" s="16" t="s">
        <v>134</v>
      </c>
      <c r="E15" s="2">
        <v>19040104</v>
      </c>
      <c r="F15" s="2" t="s">
        <v>3</v>
      </c>
      <c r="G15" s="2" t="s">
        <v>17</v>
      </c>
      <c r="H15" s="2" t="s">
        <v>18</v>
      </c>
      <c r="I15" s="2" t="s">
        <v>6</v>
      </c>
      <c r="J15" s="2">
        <v>1</v>
      </c>
      <c r="K15" s="30" t="s">
        <v>7</v>
      </c>
      <c r="L15" s="2" t="s">
        <v>104</v>
      </c>
      <c r="M15" s="19">
        <v>104133</v>
      </c>
      <c r="O15" s="1"/>
      <c r="P15" s="1"/>
      <c r="Q15" s="1"/>
    </row>
    <row r="16" spans="1:17" x14ac:dyDescent="0.35">
      <c r="A16" s="2">
        <v>11521</v>
      </c>
      <c r="B16" s="16" t="s">
        <v>310</v>
      </c>
      <c r="C16" s="16" t="s">
        <v>125</v>
      </c>
      <c r="D16" s="16" t="s">
        <v>119</v>
      </c>
      <c r="E16" s="2">
        <v>19030101</v>
      </c>
      <c r="F16" s="2" t="s">
        <v>3</v>
      </c>
      <c r="G16" s="2" t="s">
        <v>25</v>
      </c>
      <c r="H16" s="2" t="s">
        <v>26</v>
      </c>
      <c r="I16" s="2" t="s">
        <v>11</v>
      </c>
      <c r="J16" s="2">
        <v>4</v>
      </c>
      <c r="K16" s="30" t="s">
        <v>58</v>
      </c>
      <c r="L16" s="2" t="s">
        <v>104</v>
      </c>
      <c r="M16" s="19">
        <v>125111</v>
      </c>
      <c r="O16" s="1"/>
      <c r="P16" s="1"/>
      <c r="Q16" s="1"/>
    </row>
    <row r="17" spans="1:17" x14ac:dyDescent="0.35">
      <c r="A17" s="2">
        <v>12266</v>
      </c>
      <c r="B17" s="16" t="s">
        <v>49</v>
      </c>
      <c r="C17" s="16" t="s">
        <v>50</v>
      </c>
      <c r="D17" s="16" t="s">
        <v>51</v>
      </c>
      <c r="E17" s="2">
        <v>19080301</v>
      </c>
      <c r="F17" s="2" t="s">
        <v>3</v>
      </c>
      <c r="G17" s="2" t="s">
        <v>17</v>
      </c>
      <c r="H17" s="2" t="s">
        <v>18</v>
      </c>
      <c r="I17" s="2" t="s">
        <v>6</v>
      </c>
      <c r="J17" s="2">
        <v>1</v>
      </c>
      <c r="K17" s="30" t="s">
        <v>7</v>
      </c>
      <c r="L17" s="2" t="s">
        <v>8</v>
      </c>
      <c r="M17" s="19">
        <v>298014</v>
      </c>
      <c r="O17" s="1"/>
      <c r="P17" s="1"/>
      <c r="Q17" s="1"/>
    </row>
    <row r="18" spans="1:17" x14ac:dyDescent="0.35">
      <c r="A18" s="2">
        <v>12761</v>
      </c>
      <c r="B18" s="16" t="s">
        <v>520</v>
      </c>
      <c r="C18" s="16" t="s">
        <v>521</v>
      </c>
      <c r="D18" s="16" t="s">
        <v>119</v>
      </c>
      <c r="E18" s="2">
        <v>19020101</v>
      </c>
      <c r="F18" s="2" t="s">
        <v>3</v>
      </c>
      <c r="G18" s="2" t="s">
        <v>17</v>
      </c>
      <c r="H18" s="2" t="s">
        <v>18</v>
      </c>
      <c r="I18" s="2" t="s">
        <v>11</v>
      </c>
      <c r="J18" s="2">
        <v>4</v>
      </c>
      <c r="K18" s="30" t="s">
        <v>58</v>
      </c>
      <c r="L18" s="2" t="s">
        <v>104</v>
      </c>
      <c r="M18" s="19">
        <v>377750</v>
      </c>
      <c r="O18" s="1"/>
      <c r="P18" s="1"/>
      <c r="Q18" s="1"/>
    </row>
    <row r="19" spans="1:17" x14ac:dyDescent="0.35">
      <c r="A19" s="2">
        <v>13959</v>
      </c>
      <c r="B19" s="16" t="s">
        <v>503</v>
      </c>
      <c r="C19" s="16" t="s">
        <v>504</v>
      </c>
      <c r="D19" s="16" t="s">
        <v>163</v>
      </c>
      <c r="E19" s="2">
        <v>18920101</v>
      </c>
      <c r="F19" s="2" t="s">
        <v>3</v>
      </c>
      <c r="G19" s="2" t="s">
        <v>17</v>
      </c>
      <c r="H19" s="2" t="s">
        <v>18</v>
      </c>
      <c r="I19" s="2" t="s">
        <v>29</v>
      </c>
      <c r="J19" s="2">
        <v>3</v>
      </c>
      <c r="K19" s="30" t="s">
        <v>30</v>
      </c>
      <c r="L19" s="2" t="s">
        <v>164</v>
      </c>
      <c r="M19" s="19">
        <v>22659</v>
      </c>
      <c r="O19" s="1"/>
      <c r="P19" s="1"/>
      <c r="Q19" s="1"/>
    </row>
    <row r="20" spans="1:17" x14ac:dyDescent="0.35">
      <c r="A20" s="2">
        <v>14331</v>
      </c>
      <c r="B20" s="16" t="s">
        <v>552</v>
      </c>
      <c r="C20" s="16" t="s">
        <v>553</v>
      </c>
      <c r="D20" s="16" t="s">
        <v>119</v>
      </c>
      <c r="E20" s="2">
        <v>19010101</v>
      </c>
      <c r="F20" s="2" t="s">
        <v>3</v>
      </c>
      <c r="G20" s="2" t="s">
        <v>25</v>
      </c>
      <c r="H20" s="2" t="s">
        <v>26</v>
      </c>
      <c r="I20" s="2" t="s">
        <v>11</v>
      </c>
      <c r="J20" s="2">
        <v>4</v>
      </c>
      <c r="K20" s="30" t="s">
        <v>58</v>
      </c>
      <c r="L20" s="2" t="s">
        <v>104</v>
      </c>
      <c r="M20" s="19">
        <v>294021</v>
      </c>
      <c r="O20" s="1"/>
      <c r="P20" s="1"/>
      <c r="Q20" s="1"/>
    </row>
    <row r="21" spans="1:17" x14ac:dyDescent="0.35">
      <c r="A21" s="2">
        <v>14679</v>
      </c>
      <c r="B21" s="16" t="s">
        <v>459</v>
      </c>
      <c r="C21" s="16" t="s">
        <v>182</v>
      </c>
      <c r="D21" s="16" t="s">
        <v>183</v>
      </c>
      <c r="E21" s="2">
        <v>19340818</v>
      </c>
      <c r="F21" s="2" t="s">
        <v>3</v>
      </c>
      <c r="G21" s="2" t="s">
        <v>17</v>
      </c>
      <c r="H21" s="2" t="s">
        <v>18</v>
      </c>
      <c r="I21" s="2" t="s">
        <v>6</v>
      </c>
      <c r="J21" s="2">
        <v>1</v>
      </c>
      <c r="K21" s="30" t="s">
        <v>7</v>
      </c>
      <c r="L21" s="2" t="s">
        <v>180</v>
      </c>
      <c r="M21" s="19">
        <v>388951</v>
      </c>
      <c r="O21" s="1"/>
      <c r="P21" s="1"/>
      <c r="Q21" s="1"/>
    </row>
    <row r="22" spans="1:17" x14ac:dyDescent="0.35">
      <c r="A22" s="2">
        <v>15611</v>
      </c>
      <c r="B22" s="16" t="s">
        <v>330</v>
      </c>
      <c r="C22" s="16" t="s">
        <v>331</v>
      </c>
      <c r="D22" s="16" t="s">
        <v>119</v>
      </c>
      <c r="E22" s="2">
        <v>19380713</v>
      </c>
      <c r="F22" s="2" t="s">
        <v>3</v>
      </c>
      <c r="G22" s="2" t="s">
        <v>17</v>
      </c>
      <c r="H22" s="2" t="s">
        <v>18</v>
      </c>
      <c r="I22" s="2" t="s">
        <v>11</v>
      </c>
      <c r="J22" s="2">
        <v>4</v>
      </c>
      <c r="K22" s="30" t="s">
        <v>58</v>
      </c>
      <c r="L22" s="2" t="s">
        <v>104</v>
      </c>
      <c r="M22" s="19">
        <v>133913</v>
      </c>
      <c r="O22" s="1"/>
      <c r="P22" s="1"/>
      <c r="Q22" s="1"/>
    </row>
    <row r="23" spans="1:17" x14ac:dyDescent="0.35">
      <c r="A23" s="2">
        <v>16511</v>
      </c>
      <c r="B23" s="16" t="s">
        <v>132</v>
      </c>
      <c r="C23" s="16" t="s">
        <v>133</v>
      </c>
      <c r="D23" s="16" t="s">
        <v>134</v>
      </c>
      <c r="E23" s="2">
        <v>19461216</v>
      </c>
      <c r="F23" s="2" t="s">
        <v>3</v>
      </c>
      <c r="G23" s="2" t="s">
        <v>17</v>
      </c>
      <c r="H23" s="2" t="s">
        <v>18</v>
      </c>
      <c r="I23" s="2" t="s">
        <v>6</v>
      </c>
      <c r="J23" s="2">
        <v>1</v>
      </c>
      <c r="K23" s="30" t="s">
        <v>7</v>
      </c>
      <c r="L23" s="2" t="s">
        <v>104</v>
      </c>
      <c r="M23" s="19">
        <v>111042</v>
      </c>
      <c r="O23" s="1"/>
      <c r="P23" s="1"/>
      <c r="Q23" s="1"/>
    </row>
    <row r="24" spans="1:17" x14ac:dyDescent="0.35">
      <c r="A24" s="2">
        <v>16584</v>
      </c>
      <c r="B24" s="16" t="s">
        <v>47</v>
      </c>
      <c r="C24" s="16" t="s">
        <v>48</v>
      </c>
      <c r="D24" s="16" t="s">
        <v>39</v>
      </c>
      <c r="E24" s="2">
        <v>19270101</v>
      </c>
      <c r="F24" s="2" t="s">
        <v>3</v>
      </c>
      <c r="G24" s="2" t="s">
        <v>17</v>
      </c>
      <c r="H24" s="2" t="s">
        <v>18</v>
      </c>
      <c r="I24" s="2" t="s">
        <v>6</v>
      </c>
      <c r="J24" s="2">
        <v>1</v>
      </c>
      <c r="K24" s="30" t="s">
        <v>7</v>
      </c>
      <c r="L24" s="2" t="s">
        <v>8</v>
      </c>
      <c r="M24" s="19">
        <v>42107</v>
      </c>
      <c r="O24" s="1"/>
      <c r="P24" s="1"/>
      <c r="Q24" s="1"/>
    </row>
    <row r="25" spans="1:17" x14ac:dyDescent="0.35">
      <c r="A25" s="2">
        <v>18296</v>
      </c>
      <c r="B25" s="16" t="s">
        <v>298</v>
      </c>
      <c r="C25" s="16" t="s">
        <v>296</v>
      </c>
      <c r="D25" s="16" t="s">
        <v>297</v>
      </c>
      <c r="E25" s="2">
        <v>19600916</v>
      </c>
      <c r="F25" s="2" t="s">
        <v>3</v>
      </c>
      <c r="G25" s="2" t="s">
        <v>11</v>
      </c>
      <c r="H25" s="2" t="s">
        <v>12</v>
      </c>
      <c r="I25" s="2" t="s">
        <v>29</v>
      </c>
      <c r="J25" s="2">
        <v>3</v>
      </c>
      <c r="K25" s="30" t="s">
        <v>30</v>
      </c>
      <c r="L25" s="2" t="s">
        <v>246</v>
      </c>
      <c r="M25" s="19">
        <v>636191</v>
      </c>
      <c r="O25" s="1"/>
      <c r="P25" s="1"/>
      <c r="Q25" s="1"/>
    </row>
    <row r="26" spans="1:17" x14ac:dyDescent="0.35">
      <c r="A26" s="2">
        <v>18301</v>
      </c>
      <c r="B26" s="16" t="s">
        <v>62</v>
      </c>
      <c r="C26" s="16" t="s">
        <v>383</v>
      </c>
      <c r="D26" s="16" t="s">
        <v>140</v>
      </c>
      <c r="E26" s="2">
        <v>19601008</v>
      </c>
      <c r="F26" s="2" t="s">
        <v>3</v>
      </c>
      <c r="G26" s="2" t="s">
        <v>17</v>
      </c>
      <c r="H26" s="2" t="s">
        <v>18</v>
      </c>
      <c r="I26" s="2" t="s">
        <v>29</v>
      </c>
      <c r="J26" s="2">
        <v>3</v>
      </c>
      <c r="K26" s="30" t="s">
        <v>30</v>
      </c>
      <c r="L26" s="2" t="s">
        <v>104</v>
      </c>
      <c r="M26" s="19">
        <v>87448</v>
      </c>
      <c r="O26" s="1"/>
      <c r="P26" s="1"/>
      <c r="Q26" s="1"/>
    </row>
    <row r="27" spans="1:17" x14ac:dyDescent="0.35">
      <c r="A27" s="2">
        <v>18454</v>
      </c>
      <c r="B27" s="16" t="s">
        <v>502</v>
      </c>
      <c r="C27" s="16" t="s">
        <v>160</v>
      </c>
      <c r="D27" s="16" t="s">
        <v>140</v>
      </c>
      <c r="E27" s="2">
        <v>19611116</v>
      </c>
      <c r="F27" s="2" t="s">
        <v>3</v>
      </c>
      <c r="G27" s="2" t="s">
        <v>11</v>
      </c>
      <c r="H27" s="2" t="s">
        <v>12</v>
      </c>
      <c r="I27" s="2" t="s">
        <v>22</v>
      </c>
      <c r="J27" s="2">
        <v>2</v>
      </c>
      <c r="K27" s="30" t="s">
        <v>23</v>
      </c>
      <c r="L27" s="2" t="s">
        <v>104</v>
      </c>
      <c r="M27" s="19">
        <v>90294</v>
      </c>
      <c r="O27" s="1"/>
      <c r="P27" s="1"/>
      <c r="Q27" s="1"/>
    </row>
    <row r="28" spans="1:17" x14ac:dyDescent="0.35">
      <c r="A28" s="2">
        <v>18503</v>
      </c>
      <c r="B28" s="16" t="s">
        <v>256</v>
      </c>
      <c r="C28" s="16" t="s">
        <v>257</v>
      </c>
      <c r="D28" s="16" t="s">
        <v>245</v>
      </c>
      <c r="E28" s="2">
        <v>19620419</v>
      </c>
      <c r="F28" s="2" t="s">
        <v>34</v>
      </c>
      <c r="G28" s="2" t="s">
        <v>17</v>
      </c>
      <c r="H28" s="2" t="s">
        <v>18</v>
      </c>
      <c r="I28" s="2" t="s">
        <v>29</v>
      </c>
      <c r="J28" s="2">
        <v>3</v>
      </c>
      <c r="K28" s="30" t="s">
        <v>30</v>
      </c>
      <c r="L28" s="2" t="s">
        <v>246</v>
      </c>
      <c r="M28" s="19">
        <v>13219796</v>
      </c>
      <c r="O28" s="1"/>
      <c r="P28" s="1"/>
      <c r="Q28" s="1"/>
    </row>
    <row r="29" spans="1:17" x14ac:dyDescent="0.35">
      <c r="A29" s="2">
        <v>19328</v>
      </c>
      <c r="B29" s="16" t="s">
        <v>447</v>
      </c>
      <c r="C29" s="16" t="s">
        <v>74</v>
      </c>
      <c r="D29" s="16" t="s">
        <v>71</v>
      </c>
      <c r="E29" s="2">
        <v>19650102</v>
      </c>
      <c r="F29" s="2" t="s">
        <v>3</v>
      </c>
      <c r="G29" s="2" t="s">
        <v>17</v>
      </c>
      <c r="H29" s="2" t="s">
        <v>18</v>
      </c>
      <c r="I29" s="2" t="s">
        <v>6</v>
      </c>
      <c r="J29" s="2">
        <v>1</v>
      </c>
      <c r="K29" s="30" t="s">
        <v>7</v>
      </c>
      <c r="L29" s="2" t="s">
        <v>72</v>
      </c>
      <c r="M29" s="19">
        <v>370062</v>
      </c>
      <c r="O29" s="1"/>
      <c r="P29" s="1"/>
      <c r="Q29" s="1"/>
    </row>
    <row r="30" spans="1:17" x14ac:dyDescent="0.35">
      <c r="A30" s="2">
        <v>19416</v>
      </c>
      <c r="B30" s="16" t="s">
        <v>543</v>
      </c>
      <c r="C30" s="16" t="s">
        <v>257</v>
      </c>
      <c r="D30" s="16" t="s">
        <v>245</v>
      </c>
      <c r="E30" s="2">
        <v>19650427</v>
      </c>
      <c r="F30" s="2" t="s">
        <v>34</v>
      </c>
      <c r="G30" s="2" t="s">
        <v>17</v>
      </c>
      <c r="H30" s="2" t="s">
        <v>18</v>
      </c>
      <c r="I30" s="2" t="s">
        <v>29</v>
      </c>
      <c r="J30" s="2">
        <v>8</v>
      </c>
      <c r="K30" s="30" t="s">
        <v>629</v>
      </c>
      <c r="L30" s="2" t="s">
        <v>246</v>
      </c>
      <c r="M30" s="19">
        <v>2832044</v>
      </c>
      <c r="O30" s="1"/>
      <c r="P30" s="1"/>
      <c r="Q30" s="1"/>
    </row>
    <row r="31" spans="1:17" x14ac:dyDescent="0.35">
      <c r="A31" s="2">
        <v>19629</v>
      </c>
      <c r="B31" s="16" t="s">
        <v>138</v>
      </c>
      <c r="C31" s="16" t="s">
        <v>151</v>
      </c>
      <c r="D31" s="16" t="s">
        <v>140</v>
      </c>
      <c r="E31" s="2">
        <v>19660902</v>
      </c>
      <c r="F31" s="2" t="s">
        <v>34</v>
      </c>
      <c r="G31" s="2" t="s">
        <v>17</v>
      </c>
      <c r="H31" s="2" t="s">
        <v>18</v>
      </c>
      <c r="I31" s="2" t="s">
        <v>22</v>
      </c>
      <c r="J31" s="2">
        <v>2</v>
      </c>
      <c r="K31" s="30" t="s">
        <v>23</v>
      </c>
      <c r="L31" s="2" t="s">
        <v>104</v>
      </c>
      <c r="M31" s="19">
        <v>9632973</v>
      </c>
      <c r="O31" s="1"/>
      <c r="P31" s="1"/>
      <c r="Q31" s="1"/>
    </row>
    <row r="32" spans="1:17" x14ac:dyDescent="0.35">
      <c r="A32" s="2">
        <v>19904</v>
      </c>
      <c r="B32" s="16" t="s">
        <v>115</v>
      </c>
      <c r="C32" s="16" t="s">
        <v>116</v>
      </c>
      <c r="D32" s="16" t="s">
        <v>17</v>
      </c>
      <c r="E32" s="2">
        <v>19690301</v>
      </c>
      <c r="F32" s="2" t="s">
        <v>3</v>
      </c>
      <c r="G32" s="2" t="s">
        <v>17</v>
      </c>
      <c r="H32" s="2" t="s">
        <v>18</v>
      </c>
      <c r="I32" s="2" t="s">
        <v>22</v>
      </c>
      <c r="J32" s="2">
        <v>2</v>
      </c>
      <c r="K32" s="30" t="s">
        <v>23</v>
      </c>
      <c r="L32" s="2" t="s">
        <v>104</v>
      </c>
      <c r="M32" s="19">
        <v>210129</v>
      </c>
      <c r="O32" s="1"/>
      <c r="P32" s="1"/>
      <c r="Q32" s="1"/>
    </row>
    <row r="33" spans="1:17" x14ac:dyDescent="0.35">
      <c r="A33" s="2">
        <v>20179</v>
      </c>
      <c r="B33" s="16" t="s">
        <v>382</v>
      </c>
      <c r="C33" s="16" t="s">
        <v>92</v>
      </c>
      <c r="D33" s="16" t="s">
        <v>93</v>
      </c>
      <c r="E33" s="2">
        <v>19700514</v>
      </c>
      <c r="F33" s="2" t="s">
        <v>3</v>
      </c>
      <c r="G33" s="2" t="s">
        <v>17</v>
      </c>
      <c r="H33" s="2" t="s">
        <v>18</v>
      </c>
      <c r="I33" s="2" t="s">
        <v>6</v>
      </c>
      <c r="J33" s="2">
        <v>1</v>
      </c>
      <c r="K33" s="30" t="s">
        <v>7</v>
      </c>
      <c r="L33" s="2" t="s">
        <v>72</v>
      </c>
      <c r="M33" s="19">
        <v>216821</v>
      </c>
      <c r="O33" s="1"/>
      <c r="P33" s="1"/>
      <c r="Q33" s="1"/>
    </row>
    <row r="34" spans="1:17" x14ac:dyDescent="0.35">
      <c r="A34" s="2">
        <v>20364</v>
      </c>
      <c r="B34" s="16" t="s">
        <v>98</v>
      </c>
      <c r="C34" s="16" t="s">
        <v>99</v>
      </c>
      <c r="D34" s="16" t="s">
        <v>97</v>
      </c>
      <c r="E34" s="2">
        <v>19710212</v>
      </c>
      <c r="F34" s="2" t="s">
        <v>3</v>
      </c>
      <c r="G34" s="2" t="s">
        <v>17</v>
      </c>
      <c r="H34" s="2" t="s">
        <v>18</v>
      </c>
      <c r="I34" s="2" t="s">
        <v>6</v>
      </c>
      <c r="J34" s="2">
        <v>1</v>
      </c>
      <c r="K34" s="30" t="s">
        <v>7</v>
      </c>
      <c r="L34" s="2" t="s">
        <v>72</v>
      </c>
      <c r="M34" s="19">
        <v>67115</v>
      </c>
      <c r="O34" s="1"/>
      <c r="P34" s="1"/>
      <c r="Q34" s="1"/>
    </row>
    <row r="35" spans="1:17" x14ac:dyDescent="0.35">
      <c r="A35" s="2">
        <v>20387</v>
      </c>
      <c r="B35" s="16" t="s">
        <v>280</v>
      </c>
      <c r="C35" s="16" t="s">
        <v>281</v>
      </c>
      <c r="D35" s="16" t="s">
        <v>245</v>
      </c>
      <c r="E35" s="2">
        <v>19710317</v>
      </c>
      <c r="F35" s="2" t="s">
        <v>3</v>
      </c>
      <c r="G35" s="2" t="s">
        <v>25</v>
      </c>
      <c r="H35" s="2" t="s">
        <v>26</v>
      </c>
      <c r="I35" s="2" t="s">
        <v>29</v>
      </c>
      <c r="J35" s="2">
        <v>3</v>
      </c>
      <c r="K35" s="30" t="s">
        <v>30</v>
      </c>
      <c r="L35" s="2" t="s">
        <v>246</v>
      </c>
      <c r="M35" s="19">
        <v>483793</v>
      </c>
      <c r="O35" s="1"/>
      <c r="P35" s="1"/>
      <c r="Q35" s="1"/>
    </row>
    <row r="36" spans="1:17" x14ac:dyDescent="0.35">
      <c r="A36" s="2">
        <v>20448</v>
      </c>
      <c r="B36" s="16" t="s">
        <v>258</v>
      </c>
      <c r="C36" s="16" t="s">
        <v>257</v>
      </c>
      <c r="D36" s="16" t="s">
        <v>245</v>
      </c>
      <c r="E36" s="2">
        <v>19710701</v>
      </c>
      <c r="F36" s="2" t="s">
        <v>3</v>
      </c>
      <c r="G36" s="2" t="s">
        <v>17</v>
      </c>
      <c r="H36" s="2" t="s">
        <v>18</v>
      </c>
      <c r="I36" s="2" t="s">
        <v>22</v>
      </c>
      <c r="J36" s="2">
        <v>2</v>
      </c>
      <c r="K36" s="30" t="s">
        <v>23</v>
      </c>
      <c r="L36" s="2" t="s">
        <v>246</v>
      </c>
      <c r="M36" s="19">
        <v>162385</v>
      </c>
      <c r="O36" s="1"/>
      <c r="P36" s="1"/>
      <c r="Q36" s="1"/>
    </row>
    <row r="37" spans="1:17" x14ac:dyDescent="0.35">
      <c r="A37" s="2">
        <v>20568</v>
      </c>
      <c r="B37" s="16" t="s">
        <v>56</v>
      </c>
      <c r="C37" s="16" t="s">
        <v>57</v>
      </c>
      <c r="D37" s="16" t="s">
        <v>51</v>
      </c>
      <c r="E37" s="2">
        <v>19711222</v>
      </c>
      <c r="F37" s="2" t="s">
        <v>3</v>
      </c>
      <c r="G37" s="2" t="s">
        <v>17</v>
      </c>
      <c r="H37" s="2" t="s">
        <v>18</v>
      </c>
      <c r="I37" s="2" t="s">
        <v>11</v>
      </c>
      <c r="J37" s="2">
        <v>4</v>
      </c>
      <c r="K37" s="30" t="s">
        <v>58</v>
      </c>
      <c r="L37" s="2" t="s">
        <v>8</v>
      </c>
      <c r="M37" s="19">
        <v>317486</v>
      </c>
      <c r="O37" s="1"/>
      <c r="P37" s="1"/>
      <c r="Q37" s="1"/>
    </row>
    <row r="38" spans="1:17" x14ac:dyDescent="0.35">
      <c r="A38" s="2">
        <v>20711</v>
      </c>
      <c r="B38" s="16" t="s">
        <v>362</v>
      </c>
      <c r="C38" s="16" t="s">
        <v>20</v>
      </c>
      <c r="D38" s="16" t="s">
        <v>21</v>
      </c>
      <c r="E38" s="2">
        <v>19720607</v>
      </c>
      <c r="F38" s="2" t="s">
        <v>3</v>
      </c>
      <c r="G38" s="2" t="s">
        <v>11</v>
      </c>
      <c r="H38" s="2" t="s">
        <v>12</v>
      </c>
      <c r="I38" s="2" t="s">
        <v>22</v>
      </c>
      <c r="J38" s="2">
        <v>2</v>
      </c>
      <c r="K38" s="30" t="s">
        <v>23</v>
      </c>
      <c r="L38" s="2" t="s">
        <v>8</v>
      </c>
      <c r="M38" s="19">
        <v>337067</v>
      </c>
      <c r="O38" s="1"/>
      <c r="P38" s="1"/>
      <c r="Q38" s="1"/>
    </row>
    <row r="39" spans="1:17" x14ac:dyDescent="0.35">
      <c r="A39" s="2">
        <v>20828</v>
      </c>
      <c r="B39" s="16" t="s">
        <v>351</v>
      </c>
      <c r="C39" s="16" t="s">
        <v>240</v>
      </c>
      <c r="D39" s="16" t="s">
        <v>231</v>
      </c>
      <c r="E39" s="2">
        <v>19721002</v>
      </c>
      <c r="F39" s="2" t="s">
        <v>34</v>
      </c>
      <c r="G39" s="2" t="s">
        <v>17</v>
      </c>
      <c r="H39" s="2" t="s">
        <v>18</v>
      </c>
      <c r="I39" s="2" t="s">
        <v>22</v>
      </c>
      <c r="J39" s="2">
        <v>7</v>
      </c>
      <c r="K39" s="30" t="s">
        <v>628</v>
      </c>
      <c r="L39" s="2" t="s">
        <v>180</v>
      </c>
      <c r="M39" s="19">
        <v>5344040</v>
      </c>
      <c r="O39" s="1"/>
      <c r="P39" s="1"/>
      <c r="Q39" s="1"/>
    </row>
    <row r="40" spans="1:17" x14ac:dyDescent="0.35">
      <c r="A40" s="2">
        <v>20845</v>
      </c>
      <c r="B40" s="16" t="s">
        <v>158</v>
      </c>
      <c r="C40" s="16" t="s">
        <v>159</v>
      </c>
      <c r="D40" s="16" t="s">
        <v>140</v>
      </c>
      <c r="E40" s="2">
        <v>19721028</v>
      </c>
      <c r="F40" s="2" t="s">
        <v>3</v>
      </c>
      <c r="G40" s="2" t="s">
        <v>17</v>
      </c>
      <c r="H40" s="2" t="s">
        <v>18</v>
      </c>
      <c r="I40" s="2" t="s">
        <v>29</v>
      </c>
      <c r="J40" s="2">
        <v>3</v>
      </c>
      <c r="K40" s="30" t="s">
        <v>30</v>
      </c>
      <c r="L40" s="2" t="s">
        <v>104</v>
      </c>
      <c r="M40" s="19">
        <v>447608</v>
      </c>
      <c r="O40" s="1"/>
      <c r="P40" s="1"/>
      <c r="Q40" s="1"/>
    </row>
    <row r="41" spans="1:17" x14ac:dyDescent="0.35">
      <c r="A41" s="2">
        <v>20856</v>
      </c>
      <c r="B41" s="16" t="s">
        <v>105</v>
      </c>
      <c r="C41" s="16" t="s">
        <v>106</v>
      </c>
      <c r="D41" s="16" t="s">
        <v>107</v>
      </c>
      <c r="E41" s="2">
        <v>19721116</v>
      </c>
      <c r="F41" s="2" t="s">
        <v>3</v>
      </c>
      <c r="G41" s="2" t="s">
        <v>17</v>
      </c>
      <c r="H41" s="2" t="s">
        <v>18</v>
      </c>
      <c r="I41" s="2" t="s">
        <v>6</v>
      </c>
      <c r="J41" s="2">
        <v>1</v>
      </c>
      <c r="K41" s="30" t="s">
        <v>7</v>
      </c>
      <c r="L41" s="2" t="s">
        <v>104</v>
      </c>
      <c r="M41" s="19">
        <v>604540</v>
      </c>
      <c r="O41" s="1"/>
      <c r="P41" s="1"/>
      <c r="Q41" s="1"/>
    </row>
    <row r="42" spans="1:17" x14ac:dyDescent="0.35">
      <c r="A42" s="2">
        <v>20884</v>
      </c>
      <c r="B42" s="16" t="s">
        <v>290</v>
      </c>
      <c r="C42" s="16" t="s">
        <v>291</v>
      </c>
      <c r="D42" s="16" t="s">
        <v>292</v>
      </c>
      <c r="E42" s="2">
        <v>19721211</v>
      </c>
      <c r="F42" s="2" t="s">
        <v>34</v>
      </c>
      <c r="G42" s="2" t="s">
        <v>17</v>
      </c>
      <c r="H42" s="2" t="s">
        <v>18</v>
      </c>
      <c r="I42" s="2" t="s">
        <v>29</v>
      </c>
      <c r="J42" s="2">
        <v>3</v>
      </c>
      <c r="K42" s="30" t="s">
        <v>30</v>
      </c>
      <c r="L42" s="2" t="s">
        <v>246</v>
      </c>
      <c r="M42" s="19">
        <v>1544313</v>
      </c>
      <c r="O42" s="1"/>
      <c r="P42" s="1"/>
      <c r="Q42" s="1"/>
    </row>
    <row r="43" spans="1:17" x14ac:dyDescent="0.35">
      <c r="A43" s="2">
        <v>21090</v>
      </c>
      <c r="B43" s="16" t="s">
        <v>120</v>
      </c>
      <c r="C43" s="16" t="s">
        <v>121</v>
      </c>
      <c r="D43" s="16" t="s">
        <v>119</v>
      </c>
      <c r="E43" s="2">
        <v>19730521</v>
      </c>
      <c r="F43" s="2" t="s">
        <v>3</v>
      </c>
      <c r="G43" s="2" t="s">
        <v>17</v>
      </c>
      <c r="H43" s="2" t="s">
        <v>18</v>
      </c>
      <c r="I43" s="2" t="s">
        <v>11</v>
      </c>
      <c r="J43" s="2">
        <v>4</v>
      </c>
      <c r="K43" s="30" t="s">
        <v>58</v>
      </c>
      <c r="L43" s="2" t="s">
        <v>104</v>
      </c>
      <c r="M43" s="19">
        <v>66846</v>
      </c>
      <c r="O43" s="1"/>
      <c r="P43" s="1"/>
      <c r="Q43" s="1"/>
    </row>
    <row r="44" spans="1:17" x14ac:dyDescent="0.35">
      <c r="A44" s="2">
        <v>21111</v>
      </c>
      <c r="B44" s="16" t="s">
        <v>202</v>
      </c>
      <c r="C44" s="16" t="s">
        <v>203</v>
      </c>
      <c r="D44" s="16" t="s">
        <v>199</v>
      </c>
      <c r="E44" s="2">
        <v>19730611</v>
      </c>
      <c r="F44" s="2" t="s">
        <v>3</v>
      </c>
      <c r="G44" s="2" t="s">
        <v>11</v>
      </c>
      <c r="H44" s="2" t="s">
        <v>12</v>
      </c>
      <c r="I44" s="2" t="s">
        <v>6</v>
      </c>
      <c r="J44" s="2">
        <v>1</v>
      </c>
      <c r="K44" s="30" t="s">
        <v>7</v>
      </c>
      <c r="L44" s="2" t="s">
        <v>180</v>
      </c>
      <c r="M44" s="19">
        <v>250095</v>
      </c>
      <c r="O44" s="1"/>
      <c r="P44" s="1"/>
      <c r="Q44" s="1"/>
    </row>
    <row r="45" spans="1:17" x14ac:dyDescent="0.35">
      <c r="A45" s="2">
        <v>21265</v>
      </c>
      <c r="B45" s="16" t="s">
        <v>361</v>
      </c>
      <c r="C45" s="16" t="s">
        <v>360</v>
      </c>
      <c r="D45" s="16" t="s">
        <v>21</v>
      </c>
      <c r="E45" s="2">
        <v>19731012</v>
      </c>
      <c r="F45" s="2" t="s">
        <v>34</v>
      </c>
      <c r="G45" s="2" t="s">
        <v>17</v>
      </c>
      <c r="H45" s="2" t="s">
        <v>18</v>
      </c>
      <c r="I45" s="2" t="s">
        <v>22</v>
      </c>
      <c r="J45" s="2">
        <v>2</v>
      </c>
      <c r="K45" s="30" t="s">
        <v>23</v>
      </c>
      <c r="L45" s="2" t="s">
        <v>8</v>
      </c>
      <c r="M45" s="19">
        <v>1773299</v>
      </c>
      <c r="O45" s="1"/>
      <c r="P45" s="1"/>
      <c r="Q45" s="1"/>
    </row>
    <row r="46" spans="1:17" x14ac:dyDescent="0.35">
      <c r="A46" s="2">
        <v>21468</v>
      </c>
      <c r="B46" s="16" t="s">
        <v>548</v>
      </c>
      <c r="C46" s="16" t="s">
        <v>20</v>
      </c>
      <c r="D46" s="16" t="s">
        <v>21</v>
      </c>
      <c r="E46" s="2">
        <v>19740305</v>
      </c>
      <c r="F46" s="2" t="s">
        <v>3</v>
      </c>
      <c r="G46" s="2" t="s">
        <v>17</v>
      </c>
      <c r="H46" s="2" t="s">
        <v>18</v>
      </c>
      <c r="I46" s="2" t="s">
        <v>22</v>
      </c>
      <c r="J46" s="2">
        <v>7</v>
      </c>
      <c r="K46" s="30" t="s">
        <v>628</v>
      </c>
      <c r="L46" s="2" t="s">
        <v>8</v>
      </c>
      <c r="M46" s="19">
        <v>2761804</v>
      </c>
      <c r="O46" s="1"/>
      <c r="P46" s="1"/>
      <c r="Q46" s="1"/>
    </row>
    <row r="47" spans="1:17" x14ac:dyDescent="0.35">
      <c r="A47" s="2">
        <v>21578</v>
      </c>
      <c r="B47" s="16" t="s">
        <v>549</v>
      </c>
      <c r="C47" s="16" t="s">
        <v>20</v>
      </c>
      <c r="D47" s="16" t="s">
        <v>21</v>
      </c>
      <c r="E47" s="2">
        <v>19740510</v>
      </c>
      <c r="F47" s="2" t="s">
        <v>3</v>
      </c>
      <c r="G47" s="2" t="s">
        <v>11</v>
      </c>
      <c r="H47" s="2" t="s">
        <v>12</v>
      </c>
      <c r="I47" s="2" t="s">
        <v>22</v>
      </c>
      <c r="J47" s="2">
        <v>2</v>
      </c>
      <c r="K47" s="30" t="s">
        <v>23</v>
      </c>
      <c r="L47" s="2" t="s">
        <v>8</v>
      </c>
      <c r="M47" s="19">
        <v>412818</v>
      </c>
      <c r="O47" s="1"/>
      <c r="P47" s="1"/>
      <c r="Q47" s="1"/>
    </row>
    <row r="48" spans="1:17" x14ac:dyDescent="0.35">
      <c r="A48" s="2">
        <v>22229</v>
      </c>
      <c r="B48" s="16" t="s">
        <v>9</v>
      </c>
      <c r="C48" s="16" t="s">
        <v>10</v>
      </c>
      <c r="D48" s="16" t="s">
        <v>2</v>
      </c>
      <c r="E48" s="2">
        <v>19760219</v>
      </c>
      <c r="F48" s="2" t="s">
        <v>3</v>
      </c>
      <c r="G48" s="2" t="s">
        <v>11</v>
      </c>
      <c r="H48" s="2" t="s">
        <v>12</v>
      </c>
      <c r="I48" s="2" t="s">
        <v>6</v>
      </c>
      <c r="J48" s="2">
        <v>1</v>
      </c>
      <c r="K48" s="30" t="s">
        <v>7</v>
      </c>
      <c r="L48" s="2" t="s">
        <v>8</v>
      </c>
      <c r="M48" s="19">
        <v>56386</v>
      </c>
      <c r="O48" s="1"/>
      <c r="P48" s="1"/>
      <c r="Q48" s="1"/>
    </row>
    <row r="49" spans="1:17" x14ac:dyDescent="0.35">
      <c r="A49" s="2">
        <v>22657</v>
      </c>
      <c r="B49" s="16" t="s">
        <v>156</v>
      </c>
      <c r="C49" s="16" t="s">
        <v>157</v>
      </c>
      <c r="D49" s="16" t="s">
        <v>140</v>
      </c>
      <c r="E49" s="2">
        <v>19780515</v>
      </c>
      <c r="F49" s="2" t="s">
        <v>3</v>
      </c>
      <c r="G49" s="2" t="s">
        <v>17</v>
      </c>
      <c r="H49" s="2" t="s">
        <v>18</v>
      </c>
      <c r="I49" s="2" t="s">
        <v>22</v>
      </c>
      <c r="J49" s="2">
        <v>2</v>
      </c>
      <c r="K49" s="30" t="s">
        <v>23</v>
      </c>
      <c r="L49" s="2" t="s">
        <v>104</v>
      </c>
      <c r="M49" s="19">
        <v>83573</v>
      </c>
      <c r="O49" s="1"/>
      <c r="P49" s="1"/>
      <c r="Q49" s="1"/>
    </row>
    <row r="50" spans="1:17" x14ac:dyDescent="0.35">
      <c r="A50" s="2">
        <v>22946</v>
      </c>
      <c r="B50" s="16" t="s">
        <v>352</v>
      </c>
      <c r="C50" s="16" t="s">
        <v>240</v>
      </c>
      <c r="D50" s="16" t="s">
        <v>231</v>
      </c>
      <c r="E50" s="2">
        <v>19790907</v>
      </c>
      <c r="F50" s="2" t="s">
        <v>3</v>
      </c>
      <c r="G50" s="2" t="s">
        <v>17</v>
      </c>
      <c r="H50" s="2" t="s">
        <v>18</v>
      </c>
      <c r="I50" s="2" t="s">
        <v>22</v>
      </c>
      <c r="J50" s="2">
        <v>7</v>
      </c>
      <c r="K50" s="30" t="s">
        <v>628</v>
      </c>
      <c r="L50" s="2" t="s">
        <v>180</v>
      </c>
      <c r="M50" s="19">
        <v>4617669</v>
      </c>
      <c r="O50" s="1"/>
      <c r="P50" s="1"/>
      <c r="Q50" s="1"/>
    </row>
    <row r="51" spans="1:17" x14ac:dyDescent="0.35">
      <c r="A51" s="2">
        <v>23086</v>
      </c>
      <c r="B51" s="16" t="s">
        <v>526</v>
      </c>
      <c r="C51" s="16" t="s">
        <v>337</v>
      </c>
      <c r="D51" s="16" t="s">
        <v>245</v>
      </c>
      <c r="E51" s="2">
        <v>19800212</v>
      </c>
      <c r="F51" s="2" t="s">
        <v>3</v>
      </c>
      <c r="G51" s="2" t="s">
        <v>11</v>
      </c>
      <c r="H51" s="2" t="s">
        <v>12</v>
      </c>
      <c r="I51" s="2" t="s">
        <v>29</v>
      </c>
      <c r="J51" s="2">
        <v>3</v>
      </c>
      <c r="K51" s="30" t="s">
        <v>30</v>
      </c>
      <c r="L51" s="2" t="s">
        <v>246</v>
      </c>
      <c r="M51" s="19">
        <v>367149</v>
      </c>
      <c r="O51" s="1"/>
      <c r="P51" s="1"/>
      <c r="Q51" s="1"/>
    </row>
    <row r="52" spans="1:17" x14ac:dyDescent="0.35">
      <c r="A52" s="2">
        <v>23242</v>
      </c>
      <c r="B52" s="16" t="s">
        <v>510</v>
      </c>
      <c r="C52" s="16" t="s">
        <v>281</v>
      </c>
      <c r="D52" s="16" t="s">
        <v>245</v>
      </c>
      <c r="E52" s="2">
        <v>19801016</v>
      </c>
      <c r="F52" s="2" t="s">
        <v>3</v>
      </c>
      <c r="G52" s="2" t="s">
        <v>17</v>
      </c>
      <c r="H52" s="2" t="s">
        <v>18</v>
      </c>
      <c r="I52" s="2" t="s">
        <v>29</v>
      </c>
      <c r="J52" s="2">
        <v>3</v>
      </c>
      <c r="K52" s="30" t="s">
        <v>30</v>
      </c>
      <c r="L52" s="2" t="s">
        <v>246</v>
      </c>
      <c r="M52" s="19">
        <v>93102</v>
      </c>
      <c r="O52" s="1"/>
      <c r="P52" s="1"/>
      <c r="Q52" s="1"/>
    </row>
    <row r="53" spans="1:17" x14ac:dyDescent="0.35">
      <c r="A53" s="2">
        <v>23301</v>
      </c>
      <c r="B53" s="16" t="s">
        <v>544</v>
      </c>
      <c r="C53" s="16" t="s">
        <v>257</v>
      </c>
      <c r="D53" s="16" t="s">
        <v>245</v>
      </c>
      <c r="E53" s="2">
        <v>19801230</v>
      </c>
      <c r="F53" s="2" t="s">
        <v>34</v>
      </c>
      <c r="G53" s="2" t="s">
        <v>17</v>
      </c>
      <c r="H53" s="2" t="s">
        <v>18</v>
      </c>
      <c r="I53" s="2" t="s">
        <v>29</v>
      </c>
      <c r="J53" s="2">
        <v>8</v>
      </c>
      <c r="K53" s="30" t="s">
        <v>629</v>
      </c>
      <c r="L53" s="2" t="s">
        <v>246</v>
      </c>
      <c r="M53" s="19">
        <v>4706997</v>
      </c>
      <c r="O53" s="1"/>
      <c r="P53" s="1"/>
      <c r="Q53" s="1"/>
    </row>
    <row r="54" spans="1:17" x14ac:dyDescent="0.35">
      <c r="A54" s="2">
        <v>23373</v>
      </c>
      <c r="B54" s="16" t="s">
        <v>214</v>
      </c>
      <c r="C54" s="16" t="s">
        <v>213</v>
      </c>
      <c r="D54" s="16" t="s">
        <v>206</v>
      </c>
      <c r="E54" s="2">
        <v>19810409</v>
      </c>
      <c r="F54" s="2" t="s">
        <v>3</v>
      </c>
      <c r="G54" s="2" t="s">
        <v>17</v>
      </c>
      <c r="H54" s="2" t="s">
        <v>18</v>
      </c>
      <c r="I54" s="2" t="s">
        <v>29</v>
      </c>
      <c r="J54" s="2">
        <v>3</v>
      </c>
      <c r="K54" s="30" t="s">
        <v>30</v>
      </c>
      <c r="L54" s="2" t="s">
        <v>180</v>
      </c>
      <c r="M54" s="19">
        <v>100619</v>
      </c>
      <c r="O54" s="1"/>
      <c r="P54" s="1"/>
      <c r="Q54" s="1"/>
    </row>
    <row r="55" spans="1:17" x14ac:dyDescent="0.35">
      <c r="A55" s="2">
        <v>23749</v>
      </c>
      <c r="B55" s="16" t="s">
        <v>282</v>
      </c>
      <c r="C55" s="16" t="s">
        <v>281</v>
      </c>
      <c r="D55" s="16" t="s">
        <v>245</v>
      </c>
      <c r="E55" s="2">
        <v>19820216</v>
      </c>
      <c r="F55" s="2" t="s">
        <v>3</v>
      </c>
      <c r="G55" s="2" t="s">
        <v>11</v>
      </c>
      <c r="H55" s="2" t="s">
        <v>12</v>
      </c>
      <c r="I55" s="2" t="s">
        <v>29</v>
      </c>
      <c r="J55" s="2">
        <v>3</v>
      </c>
      <c r="K55" s="30" t="s">
        <v>30</v>
      </c>
      <c r="L55" s="2" t="s">
        <v>246</v>
      </c>
      <c r="M55" s="19">
        <v>208843</v>
      </c>
      <c r="O55" s="1"/>
      <c r="P55" s="1"/>
      <c r="Q55" s="1"/>
    </row>
    <row r="56" spans="1:17" x14ac:dyDescent="0.35">
      <c r="A56" s="2">
        <v>23772</v>
      </c>
      <c r="B56" s="16" t="s">
        <v>152</v>
      </c>
      <c r="C56" s="16" t="s">
        <v>151</v>
      </c>
      <c r="D56" s="16" t="s">
        <v>140</v>
      </c>
      <c r="E56" s="2">
        <v>19820331</v>
      </c>
      <c r="F56" s="2" t="s">
        <v>34</v>
      </c>
      <c r="G56" s="2" t="s">
        <v>17</v>
      </c>
      <c r="H56" s="2" t="s">
        <v>18</v>
      </c>
      <c r="I56" s="2" t="s">
        <v>22</v>
      </c>
      <c r="J56" s="2">
        <v>2</v>
      </c>
      <c r="K56" s="30" t="s">
        <v>23</v>
      </c>
      <c r="L56" s="2" t="s">
        <v>104</v>
      </c>
      <c r="M56" s="19">
        <v>563424</v>
      </c>
      <c r="O56" s="1"/>
      <c r="P56" s="1"/>
      <c r="Q56" s="1"/>
    </row>
    <row r="57" spans="1:17" x14ac:dyDescent="0.35">
      <c r="A57" s="2">
        <v>23805</v>
      </c>
      <c r="B57" s="16" t="s">
        <v>386</v>
      </c>
      <c r="C57" s="16" t="s">
        <v>251</v>
      </c>
      <c r="D57" s="16" t="s">
        <v>245</v>
      </c>
      <c r="E57" s="2">
        <v>19820511</v>
      </c>
      <c r="F57" s="2" t="s">
        <v>3</v>
      </c>
      <c r="G57" s="2" t="s">
        <v>17</v>
      </c>
      <c r="H57" s="2" t="s">
        <v>18</v>
      </c>
      <c r="I57" s="2" t="s">
        <v>29</v>
      </c>
      <c r="J57" s="2">
        <v>3</v>
      </c>
      <c r="K57" s="30" t="s">
        <v>30</v>
      </c>
      <c r="L57" s="2" t="s">
        <v>246</v>
      </c>
      <c r="M57" s="19">
        <v>111467</v>
      </c>
      <c r="O57" s="1"/>
      <c r="P57" s="1"/>
      <c r="Q57" s="1"/>
    </row>
    <row r="58" spans="1:17" x14ac:dyDescent="0.35">
      <c r="A58" s="2">
        <v>23966</v>
      </c>
      <c r="B58" s="16" t="s">
        <v>322</v>
      </c>
      <c r="C58" s="16" t="s">
        <v>185</v>
      </c>
      <c r="D58" s="16" t="s">
        <v>186</v>
      </c>
      <c r="E58" s="2">
        <v>19820802</v>
      </c>
      <c r="F58" s="2" t="s">
        <v>3</v>
      </c>
      <c r="G58" s="2" t="s">
        <v>17</v>
      </c>
      <c r="H58" s="2" t="s">
        <v>18</v>
      </c>
      <c r="I58" s="2" t="s">
        <v>6</v>
      </c>
      <c r="J58" s="2">
        <v>1</v>
      </c>
      <c r="K58" s="30" t="s">
        <v>7</v>
      </c>
      <c r="L58" s="2" t="s">
        <v>180</v>
      </c>
      <c r="M58" s="19">
        <v>648615</v>
      </c>
      <c r="O58" s="1"/>
      <c r="P58" s="1"/>
      <c r="Q58" s="1"/>
    </row>
    <row r="59" spans="1:17" x14ac:dyDescent="0.35">
      <c r="A59" s="2">
        <v>23998</v>
      </c>
      <c r="B59" s="16" t="s">
        <v>528</v>
      </c>
      <c r="C59" s="16" t="s">
        <v>257</v>
      </c>
      <c r="D59" s="16" t="s">
        <v>245</v>
      </c>
      <c r="E59" s="2">
        <v>19820903</v>
      </c>
      <c r="F59" s="2" t="s">
        <v>3</v>
      </c>
      <c r="G59" s="2" t="s">
        <v>17</v>
      </c>
      <c r="H59" s="2" t="s">
        <v>18</v>
      </c>
      <c r="I59" s="2" t="s">
        <v>29</v>
      </c>
      <c r="J59" s="2">
        <v>8</v>
      </c>
      <c r="K59" s="30" t="s">
        <v>629</v>
      </c>
      <c r="L59" s="2" t="s">
        <v>246</v>
      </c>
      <c r="M59" s="19">
        <v>685580</v>
      </c>
      <c r="O59" s="1"/>
      <c r="P59" s="1"/>
      <c r="Q59" s="1"/>
    </row>
    <row r="60" spans="1:17" x14ac:dyDescent="0.35">
      <c r="A60" s="2">
        <v>24015</v>
      </c>
      <c r="B60" s="16" t="s">
        <v>189</v>
      </c>
      <c r="C60" s="16" t="s">
        <v>190</v>
      </c>
      <c r="D60" s="16" t="s">
        <v>191</v>
      </c>
      <c r="E60" s="2">
        <v>19820913</v>
      </c>
      <c r="F60" s="2" t="s">
        <v>3</v>
      </c>
      <c r="G60" s="2" t="s">
        <v>17</v>
      </c>
      <c r="H60" s="2" t="s">
        <v>18</v>
      </c>
      <c r="I60" s="2" t="s">
        <v>6</v>
      </c>
      <c r="J60" s="2">
        <v>6</v>
      </c>
      <c r="K60" s="30" t="s">
        <v>627</v>
      </c>
      <c r="L60" s="2" t="s">
        <v>180</v>
      </c>
      <c r="M60" s="19">
        <v>287246</v>
      </c>
      <c r="O60" s="1"/>
      <c r="P60" s="1"/>
      <c r="Q60" s="1"/>
    </row>
    <row r="61" spans="1:17" x14ac:dyDescent="0.35">
      <c r="A61" s="2">
        <v>24156</v>
      </c>
      <c r="B61" s="16" t="s">
        <v>364</v>
      </c>
      <c r="C61" s="16" t="s">
        <v>20</v>
      </c>
      <c r="D61" s="16" t="s">
        <v>21</v>
      </c>
      <c r="E61" s="2">
        <v>19821209</v>
      </c>
      <c r="F61" s="2" t="s">
        <v>3</v>
      </c>
      <c r="G61" s="2" t="s">
        <v>17</v>
      </c>
      <c r="H61" s="2" t="s">
        <v>18</v>
      </c>
      <c r="I61" s="2" t="s">
        <v>22</v>
      </c>
      <c r="J61" s="2">
        <v>2</v>
      </c>
      <c r="K61" s="30" t="s">
        <v>23</v>
      </c>
      <c r="L61" s="2" t="s">
        <v>8</v>
      </c>
      <c r="M61" s="19">
        <v>3295412</v>
      </c>
      <c r="O61" s="1"/>
      <c r="P61" s="1"/>
      <c r="Q61" s="1"/>
    </row>
    <row r="62" spans="1:17" x14ac:dyDescent="0.35">
      <c r="A62" s="2">
        <v>24170</v>
      </c>
      <c r="B62" s="16" t="s">
        <v>494</v>
      </c>
      <c r="C62" s="16" t="s">
        <v>257</v>
      </c>
      <c r="D62" s="16" t="s">
        <v>245</v>
      </c>
      <c r="E62" s="2">
        <v>19821215</v>
      </c>
      <c r="F62" s="2" t="s">
        <v>34</v>
      </c>
      <c r="G62" s="2" t="s">
        <v>25</v>
      </c>
      <c r="H62" s="2" t="s">
        <v>26</v>
      </c>
      <c r="I62" s="2" t="s">
        <v>29</v>
      </c>
      <c r="J62" s="2">
        <v>8</v>
      </c>
      <c r="K62" s="30" t="s">
        <v>629</v>
      </c>
      <c r="L62" s="2" t="s">
        <v>246</v>
      </c>
      <c r="M62" s="19">
        <v>4228996</v>
      </c>
      <c r="O62" s="1"/>
      <c r="P62" s="1"/>
      <c r="Q62" s="1"/>
    </row>
    <row r="63" spans="1:17" x14ac:dyDescent="0.35">
      <c r="A63" s="2">
        <v>24211</v>
      </c>
      <c r="B63" s="16" t="s">
        <v>513</v>
      </c>
      <c r="C63" s="16" t="s">
        <v>514</v>
      </c>
      <c r="D63" s="16" t="s">
        <v>245</v>
      </c>
      <c r="E63" s="2">
        <v>19821220</v>
      </c>
      <c r="F63" s="2" t="s">
        <v>3</v>
      </c>
      <c r="G63" s="2" t="s">
        <v>11</v>
      </c>
      <c r="H63" s="2" t="s">
        <v>12</v>
      </c>
      <c r="I63" s="2" t="s">
        <v>29</v>
      </c>
      <c r="J63" s="2">
        <v>3</v>
      </c>
      <c r="K63" s="30" t="s">
        <v>30</v>
      </c>
      <c r="L63" s="2" t="s">
        <v>246</v>
      </c>
      <c r="M63" s="19">
        <v>59823</v>
      </c>
      <c r="O63" s="1"/>
      <c r="P63" s="1"/>
      <c r="Q63" s="1"/>
    </row>
    <row r="64" spans="1:17" x14ac:dyDescent="0.35">
      <c r="A64" s="2">
        <v>24347</v>
      </c>
      <c r="B64" s="16" t="s">
        <v>319</v>
      </c>
      <c r="C64" s="16" t="s">
        <v>320</v>
      </c>
      <c r="D64" s="16" t="s">
        <v>140</v>
      </c>
      <c r="E64" s="2">
        <v>19830124</v>
      </c>
      <c r="F64" s="2" t="s">
        <v>3</v>
      </c>
      <c r="G64" s="2" t="s">
        <v>11</v>
      </c>
      <c r="H64" s="2" t="s">
        <v>12</v>
      </c>
      <c r="I64" s="2" t="s">
        <v>22</v>
      </c>
      <c r="J64" s="2">
        <v>2</v>
      </c>
      <c r="K64" s="30" t="s">
        <v>23</v>
      </c>
      <c r="L64" s="2" t="s">
        <v>104</v>
      </c>
      <c r="M64" s="19">
        <v>2193398</v>
      </c>
      <c r="O64" s="1"/>
      <c r="P64" s="1"/>
      <c r="Q64" s="1"/>
    </row>
    <row r="65" spans="1:17" x14ac:dyDescent="0.35">
      <c r="A65" s="2">
        <v>24823</v>
      </c>
      <c r="B65" s="16" t="s">
        <v>365</v>
      </c>
      <c r="C65" s="16" t="s">
        <v>20</v>
      </c>
      <c r="D65" s="16" t="s">
        <v>21</v>
      </c>
      <c r="E65" s="2">
        <v>19831130</v>
      </c>
      <c r="F65" s="2" t="s">
        <v>3</v>
      </c>
      <c r="G65" s="2" t="s">
        <v>17</v>
      </c>
      <c r="H65" s="2" t="s">
        <v>18</v>
      </c>
      <c r="I65" s="2" t="s">
        <v>22</v>
      </c>
      <c r="J65" s="2">
        <v>7</v>
      </c>
      <c r="K65" s="30" t="s">
        <v>628</v>
      </c>
      <c r="L65" s="2" t="s">
        <v>8</v>
      </c>
      <c r="M65" s="19">
        <v>318213</v>
      </c>
      <c r="O65" s="1"/>
      <c r="P65" s="1"/>
      <c r="Q65" s="1"/>
    </row>
    <row r="66" spans="1:17" x14ac:dyDescent="0.35">
      <c r="A66" s="2">
        <v>24961</v>
      </c>
      <c r="B66" s="16" t="s">
        <v>138</v>
      </c>
      <c r="C66" s="16" t="s">
        <v>160</v>
      </c>
      <c r="D66" s="16" t="s">
        <v>140</v>
      </c>
      <c r="E66" s="2">
        <v>19840206</v>
      </c>
      <c r="F66" s="2" t="s">
        <v>34</v>
      </c>
      <c r="G66" s="2" t="s">
        <v>17</v>
      </c>
      <c r="H66" s="2" t="s">
        <v>18</v>
      </c>
      <c r="I66" s="2" t="s">
        <v>22</v>
      </c>
      <c r="J66" s="2">
        <v>2</v>
      </c>
      <c r="K66" s="30" t="s">
        <v>23</v>
      </c>
      <c r="L66" s="2" t="s">
        <v>104</v>
      </c>
      <c r="M66" s="19">
        <v>506861</v>
      </c>
      <c r="O66" s="1"/>
      <c r="P66" s="1"/>
      <c r="Q66" s="1"/>
    </row>
    <row r="67" spans="1:17" x14ac:dyDescent="0.35">
      <c r="A67" s="2">
        <v>25158</v>
      </c>
      <c r="B67" s="16" t="s">
        <v>299</v>
      </c>
      <c r="C67" s="16" t="s">
        <v>296</v>
      </c>
      <c r="D67" s="16" t="s">
        <v>297</v>
      </c>
      <c r="E67" s="2">
        <v>19520514</v>
      </c>
      <c r="F67" s="2" t="s">
        <v>34</v>
      </c>
      <c r="G67" s="2" t="s">
        <v>17</v>
      </c>
      <c r="H67" s="2" t="s">
        <v>18</v>
      </c>
      <c r="I67" s="2" t="s">
        <v>29</v>
      </c>
      <c r="J67" s="2">
        <v>3</v>
      </c>
      <c r="K67" s="30" t="s">
        <v>30</v>
      </c>
      <c r="L67" s="2" t="s">
        <v>246</v>
      </c>
      <c r="M67" s="19">
        <v>527022</v>
      </c>
      <c r="O67" s="1"/>
      <c r="P67" s="1"/>
      <c r="Q67" s="1"/>
    </row>
    <row r="68" spans="1:17" x14ac:dyDescent="0.35">
      <c r="A68" s="2">
        <v>25679</v>
      </c>
      <c r="B68" s="16" t="s">
        <v>138</v>
      </c>
      <c r="C68" s="16" t="s">
        <v>139</v>
      </c>
      <c r="D68" s="16" t="s">
        <v>140</v>
      </c>
      <c r="E68" s="2">
        <v>19841009</v>
      </c>
      <c r="F68" s="2" t="s">
        <v>34</v>
      </c>
      <c r="G68" s="2" t="s">
        <v>17</v>
      </c>
      <c r="H68" s="2" t="s">
        <v>18</v>
      </c>
      <c r="I68" s="2" t="s">
        <v>22</v>
      </c>
      <c r="J68" s="2">
        <v>2</v>
      </c>
      <c r="K68" s="30" t="s">
        <v>23</v>
      </c>
      <c r="L68" s="2" t="s">
        <v>104</v>
      </c>
      <c r="M68" s="19">
        <v>1026133</v>
      </c>
      <c r="O68" s="1"/>
      <c r="P68" s="1"/>
      <c r="Q68" s="1"/>
    </row>
    <row r="69" spans="1:17" x14ac:dyDescent="0.35">
      <c r="A69" s="2">
        <v>25738</v>
      </c>
      <c r="B69" s="16" t="s">
        <v>128</v>
      </c>
      <c r="C69" s="16" t="s">
        <v>129</v>
      </c>
      <c r="D69" s="16" t="s">
        <v>119</v>
      </c>
      <c r="E69" s="2">
        <v>19841029</v>
      </c>
      <c r="F69" s="2" t="s">
        <v>3</v>
      </c>
      <c r="G69" s="2" t="s">
        <v>11</v>
      </c>
      <c r="H69" s="2" t="s">
        <v>12</v>
      </c>
      <c r="I69" s="2" t="s">
        <v>11</v>
      </c>
      <c r="J69" s="2">
        <v>4</v>
      </c>
      <c r="K69" s="30" t="s">
        <v>58</v>
      </c>
      <c r="L69" s="2" t="s">
        <v>104</v>
      </c>
      <c r="M69" s="19">
        <v>252018</v>
      </c>
      <c r="O69" s="1"/>
      <c r="P69" s="1"/>
      <c r="Q69" s="1"/>
    </row>
    <row r="70" spans="1:17" x14ac:dyDescent="0.35">
      <c r="A70" s="2">
        <v>25749</v>
      </c>
      <c r="B70" s="16" t="s">
        <v>215</v>
      </c>
      <c r="C70" s="16" t="s">
        <v>213</v>
      </c>
      <c r="D70" s="16" t="s">
        <v>206</v>
      </c>
      <c r="E70" s="2">
        <v>19841126</v>
      </c>
      <c r="F70" s="2" t="s">
        <v>3</v>
      </c>
      <c r="G70" s="2" t="s">
        <v>11</v>
      </c>
      <c r="H70" s="2" t="s">
        <v>12</v>
      </c>
      <c r="I70" s="2" t="s">
        <v>29</v>
      </c>
      <c r="J70" s="2">
        <v>3</v>
      </c>
      <c r="K70" s="30" t="s">
        <v>30</v>
      </c>
      <c r="L70" s="2" t="s">
        <v>180</v>
      </c>
      <c r="M70" s="19">
        <v>198146</v>
      </c>
      <c r="O70" s="1"/>
      <c r="P70" s="1"/>
      <c r="Q70" s="1"/>
    </row>
    <row r="71" spans="1:17" x14ac:dyDescent="0.35">
      <c r="A71" s="2">
        <v>25869</v>
      </c>
      <c r="B71" s="16" t="s">
        <v>270</v>
      </c>
      <c r="C71" s="16" t="s">
        <v>271</v>
      </c>
      <c r="D71" s="16" t="s">
        <v>245</v>
      </c>
      <c r="E71" s="2">
        <v>19830901</v>
      </c>
      <c r="F71" s="2" t="s">
        <v>3</v>
      </c>
      <c r="G71" s="2" t="s">
        <v>17</v>
      </c>
      <c r="H71" s="2" t="s">
        <v>18</v>
      </c>
      <c r="I71" s="2" t="s">
        <v>29</v>
      </c>
      <c r="J71" s="2">
        <v>3</v>
      </c>
      <c r="K71" s="30" t="s">
        <v>30</v>
      </c>
      <c r="L71" s="2" t="s">
        <v>246</v>
      </c>
      <c r="M71" s="19">
        <v>147209</v>
      </c>
      <c r="O71" s="1"/>
      <c r="P71" s="1"/>
      <c r="Q71" s="1"/>
    </row>
    <row r="72" spans="1:17" x14ac:dyDescent="0.35">
      <c r="A72" s="2">
        <v>25886</v>
      </c>
      <c r="B72" s="16" t="s">
        <v>554</v>
      </c>
      <c r="C72" s="16" t="s">
        <v>410</v>
      </c>
      <c r="D72" s="16" t="s">
        <v>140</v>
      </c>
      <c r="E72" s="2">
        <v>19850211</v>
      </c>
      <c r="F72" s="2" t="s">
        <v>3</v>
      </c>
      <c r="G72" s="2" t="s">
        <v>17</v>
      </c>
      <c r="H72" s="2" t="s">
        <v>18</v>
      </c>
      <c r="I72" s="2" t="s">
        <v>22</v>
      </c>
      <c r="J72" s="2">
        <v>7</v>
      </c>
      <c r="K72" s="30" t="s">
        <v>628</v>
      </c>
      <c r="L72" s="2" t="s">
        <v>104</v>
      </c>
      <c r="M72" s="19">
        <v>273800</v>
      </c>
      <c r="O72" s="1"/>
      <c r="P72" s="1"/>
      <c r="Q72" s="1"/>
    </row>
    <row r="73" spans="1:17" x14ac:dyDescent="0.35">
      <c r="A73" s="2">
        <v>26223</v>
      </c>
      <c r="B73" s="16" t="s">
        <v>408</v>
      </c>
      <c r="C73" s="16" t="s">
        <v>144</v>
      </c>
      <c r="D73" s="16" t="s">
        <v>140</v>
      </c>
      <c r="E73" s="2">
        <v>19850503</v>
      </c>
      <c r="F73" s="2" t="s">
        <v>3</v>
      </c>
      <c r="G73" s="2" t="s">
        <v>11</v>
      </c>
      <c r="H73" s="2" t="s">
        <v>12</v>
      </c>
      <c r="I73" s="2" t="s">
        <v>29</v>
      </c>
      <c r="J73" s="2">
        <v>3</v>
      </c>
      <c r="K73" s="30" t="s">
        <v>30</v>
      </c>
      <c r="L73" s="2" t="s">
        <v>104</v>
      </c>
      <c r="M73" s="19">
        <v>621969</v>
      </c>
      <c r="O73" s="1"/>
      <c r="P73" s="1"/>
      <c r="Q73" s="1"/>
    </row>
    <row r="74" spans="1:17" x14ac:dyDescent="0.35">
      <c r="A74" s="2">
        <v>26351</v>
      </c>
      <c r="B74" s="16" t="s">
        <v>146</v>
      </c>
      <c r="C74" s="16" t="s">
        <v>144</v>
      </c>
      <c r="D74" s="16" t="s">
        <v>140</v>
      </c>
      <c r="E74" s="2">
        <v>19850801</v>
      </c>
      <c r="F74" s="2" t="s">
        <v>3</v>
      </c>
      <c r="G74" s="2" t="s">
        <v>11</v>
      </c>
      <c r="H74" s="2" t="s">
        <v>12</v>
      </c>
      <c r="I74" s="2" t="s">
        <v>6</v>
      </c>
      <c r="J74" s="2">
        <v>1</v>
      </c>
      <c r="K74" s="30" t="s">
        <v>7</v>
      </c>
      <c r="L74" s="2" t="s">
        <v>104</v>
      </c>
      <c r="M74" s="19">
        <v>83327</v>
      </c>
      <c r="O74" s="1"/>
      <c r="P74" s="1"/>
      <c r="Q74" s="1"/>
    </row>
    <row r="75" spans="1:17" x14ac:dyDescent="0.35">
      <c r="A75" s="2">
        <v>26363</v>
      </c>
      <c r="B75" s="16" t="s">
        <v>260</v>
      </c>
      <c r="C75" s="16" t="s">
        <v>487</v>
      </c>
      <c r="D75" s="16" t="s">
        <v>245</v>
      </c>
      <c r="E75" s="2">
        <v>19761001</v>
      </c>
      <c r="F75" s="2" t="s">
        <v>34</v>
      </c>
      <c r="G75" s="2" t="s">
        <v>17</v>
      </c>
      <c r="H75" s="2" t="s">
        <v>18</v>
      </c>
      <c r="I75" s="2" t="s">
        <v>22</v>
      </c>
      <c r="J75" s="2">
        <v>2</v>
      </c>
      <c r="K75" s="30" t="s">
        <v>23</v>
      </c>
      <c r="L75" s="2" t="s">
        <v>246</v>
      </c>
      <c r="M75" s="19">
        <v>181506</v>
      </c>
      <c r="O75" s="1"/>
      <c r="P75" s="1"/>
      <c r="Q75" s="1"/>
    </row>
    <row r="76" spans="1:17" x14ac:dyDescent="0.35">
      <c r="A76" s="2">
        <v>26610</v>
      </c>
      <c r="B76" s="16" t="s">
        <v>529</v>
      </c>
      <c r="C76" s="16" t="s">
        <v>257</v>
      </c>
      <c r="D76" s="16" t="s">
        <v>245</v>
      </c>
      <c r="E76" s="2">
        <v>19860318</v>
      </c>
      <c r="F76" s="2" t="s">
        <v>34</v>
      </c>
      <c r="G76" s="2" t="s">
        <v>17</v>
      </c>
      <c r="H76" s="2" t="s">
        <v>18</v>
      </c>
      <c r="I76" s="2" t="s">
        <v>29</v>
      </c>
      <c r="J76" s="2">
        <v>3</v>
      </c>
      <c r="K76" s="30" t="s">
        <v>30</v>
      </c>
      <c r="L76" s="2" t="s">
        <v>246</v>
      </c>
      <c r="M76" s="19">
        <v>7910324</v>
      </c>
      <c r="O76" s="1"/>
      <c r="P76" s="1"/>
      <c r="Q76" s="1"/>
    </row>
    <row r="77" spans="1:17" x14ac:dyDescent="0.35">
      <c r="A77" s="2">
        <v>26727</v>
      </c>
      <c r="B77" s="16" t="s">
        <v>409</v>
      </c>
      <c r="C77" s="16" t="s">
        <v>410</v>
      </c>
      <c r="D77" s="16" t="s">
        <v>140</v>
      </c>
      <c r="E77" s="2">
        <v>19860708</v>
      </c>
      <c r="F77" s="2" t="s">
        <v>3</v>
      </c>
      <c r="G77" s="2" t="s">
        <v>17</v>
      </c>
      <c r="H77" s="2" t="s">
        <v>18</v>
      </c>
      <c r="I77" s="2" t="s">
        <v>22</v>
      </c>
      <c r="J77" s="2">
        <v>2</v>
      </c>
      <c r="K77" s="30" t="s">
        <v>23</v>
      </c>
      <c r="L77" s="2" t="s">
        <v>104</v>
      </c>
      <c r="M77" s="19">
        <v>108780</v>
      </c>
      <c r="O77" s="1"/>
      <c r="P77" s="1"/>
      <c r="Q77" s="1"/>
    </row>
    <row r="78" spans="1:17" x14ac:dyDescent="0.35">
      <c r="A78" s="2">
        <v>26790</v>
      </c>
      <c r="B78" s="16" t="s">
        <v>541</v>
      </c>
      <c r="C78" s="16" t="s">
        <v>335</v>
      </c>
      <c r="D78" s="16" t="s">
        <v>199</v>
      </c>
      <c r="E78" s="2">
        <v>19860916</v>
      </c>
      <c r="F78" s="2" t="s">
        <v>3</v>
      </c>
      <c r="G78" s="2" t="s">
        <v>11</v>
      </c>
      <c r="H78" s="2" t="s">
        <v>12</v>
      </c>
      <c r="I78" s="2" t="s">
        <v>29</v>
      </c>
      <c r="J78" s="2">
        <v>3</v>
      </c>
      <c r="K78" s="30" t="s">
        <v>30</v>
      </c>
      <c r="L78" s="2" t="s">
        <v>180</v>
      </c>
      <c r="M78" s="19">
        <v>236755</v>
      </c>
      <c r="O78" s="1"/>
      <c r="P78" s="1"/>
      <c r="Q78" s="1"/>
    </row>
    <row r="79" spans="1:17" x14ac:dyDescent="0.35">
      <c r="A79" s="2">
        <v>26856</v>
      </c>
      <c r="B79" s="16" t="s">
        <v>153</v>
      </c>
      <c r="C79" s="16" t="s">
        <v>151</v>
      </c>
      <c r="D79" s="16" t="s">
        <v>140</v>
      </c>
      <c r="E79" s="2">
        <v>19861210</v>
      </c>
      <c r="F79" s="2" t="s">
        <v>3</v>
      </c>
      <c r="G79" s="2" t="s">
        <v>17</v>
      </c>
      <c r="H79" s="2" t="s">
        <v>18</v>
      </c>
      <c r="I79" s="2" t="s">
        <v>22</v>
      </c>
      <c r="J79" s="2">
        <v>2</v>
      </c>
      <c r="K79" s="30" t="s">
        <v>23</v>
      </c>
      <c r="L79" s="2" t="s">
        <v>104</v>
      </c>
      <c r="M79" s="19">
        <v>975274</v>
      </c>
      <c r="O79" s="1"/>
      <c r="P79" s="1"/>
      <c r="Q79" s="1"/>
    </row>
    <row r="80" spans="1:17" x14ac:dyDescent="0.35">
      <c r="A80" s="2">
        <v>27026</v>
      </c>
      <c r="B80" s="16" t="s">
        <v>301</v>
      </c>
      <c r="C80" s="16" t="s">
        <v>102</v>
      </c>
      <c r="D80" s="16" t="s">
        <v>103</v>
      </c>
      <c r="E80" s="2">
        <v>19870727</v>
      </c>
      <c r="F80" s="2" t="s">
        <v>3</v>
      </c>
      <c r="G80" s="2" t="s">
        <v>11</v>
      </c>
      <c r="H80" s="2" t="s">
        <v>12</v>
      </c>
      <c r="I80" s="2" t="s">
        <v>11</v>
      </c>
      <c r="J80" s="2">
        <v>4</v>
      </c>
      <c r="K80" s="30" t="s">
        <v>58</v>
      </c>
      <c r="L80" s="2" t="s">
        <v>104</v>
      </c>
      <c r="M80" s="19">
        <v>77145</v>
      </c>
      <c r="O80" s="1"/>
      <c r="P80" s="1"/>
      <c r="Q80" s="1"/>
    </row>
    <row r="81" spans="1:17" x14ac:dyDescent="0.35">
      <c r="A81" s="2">
        <v>27074</v>
      </c>
      <c r="B81" s="16" t="s">
        <v>149</v>
      </c>
      <c r="C81" s="16" t="s">
        <v>407</v>
      </c>
      <c r="D81" s="16" t="s">
        <v>140</v>
      </c>
      <c r="E81" s="2">
        <v>19871019</v>
      </c>
      <c r="F81" s="2" t="s">
        <v>3</v>
      </c>
      <c r="G81" s="2" t="s">
        <v>17</v>
      </c>
      <c r="H81" s="2" t="s">
        <v>18</v>
      </c>
      <c r="I81" s="2" t="s">
        <v>29</v>
      </c>
      <c r="J81" s="2">
        <v>3</v>
      </c>
      <c r="K81" s="30" t="s">
        <v>30</v>
      </c>
      <c r="L81" s="2" t="s">
        <v>104</v>
      </c>
      <c r="M81" s="19">
        <v>660004</v>
      </c>
      <c r="O81" s="1"/>
      <c r="P81" s="1"/>
      <c r="Q81" s="1"/>
    </row>
    <row r="82" spans="1:17" x14ac:dyDescent="0.35">
      <c r="A82" s="2">
        <v>27267</v>
      </c>
      <c r="B82" s="16" t="s">
        <v>210</v>
      </c>
      <c r="C82" s="16" t="s">
        <v>211</v>
      </c>
      <c r="D82" s="16" t="s">
        <v>206</v>
      </c>
      <c r="E82" s="2">
        <v>19880620</v>
      </c>
      <c r="F82" s="2" t="s">
        <v>3</v>
      </c>
      <c r="G82" s="2" t="s">
        <v>17</v>
      </c>
      <c r="H82" s="2" t="s">
        <v>18</v>
      </c>
      <c r="I82" s="2" t="s">
        <v>29</v>
      </c>
      <c r="J82" s="2">
        <v>3</v>
      </c>
      <c r="K82" s="30" t="s">
        <v>30</v>
      </c>
      <c r="L82" s="2" t="s">
        <v>180</v>
      </c>
      <c r="M82" s="19">
        <v>467644</v>
      </c>
      <c r="O82" s="1"/>
      <c r="P82" s="1"/>
      <c r="Q82" s="1"/>
    </row>
    <row r="83" spans="1:17" x14ac:dyDescent="0.35">
      <c r="A83" s="2">
        <v>28480</v>
      </c>
      <c r="B83" s="16" t="s">
        <v>100</v>
      </c>
      <c r="C83" s="16" t="s">
        <v>99</v>
      </c>
      <c r="D83" s="16" t="s">
        <v>97</v>
      </c>
      <c r="E83" s="2">
        <v>19240101</v>
      </c>
      <c r="F83" s="2" t="s">
        <v>3</v>
      </c>
      <c r="G83" s="2" t="s">
        <v>4</v>
      </c>
      <c r="H83" s="2" t="s">
        <v>18</v>
      </c>
      <c r="I83" s="2" t="s">
        <v>6</v>
      </c>
      <c r="J83" s="2">
        <v>1</v>
      </c>
      <c r="K83" s="30" t="s">
        <v>7</v>
      </c>
      <c r="L83" s="2" t="s">
        <v>72</v>
      </c>
      <c r="M83" s="19">
        <v>23667</v>
      </c>
      <c r="O83" s="1"/>
      <c r="P83" s="1"/>
      <c r="Q83" s="1"/>
    </row>
    <row r="84" spans="1:17" x14ac:dyDescent="0.35">
      <c r="A84" s="2">
        <v>29399</v>
      </c>
      <c r="B84" s="16" t="s">
        <v>81</v>
      </c>
      <c r="C84" s="16" t="s">
        <v>74</v>
      </c>
      <c r="D84" s="16" t="s">
        <v>71</v>
      </c>
      <c r="E84" s="2">
        <v>19340101</v>
      </c>
      <c r="F84" s="2" t="s">
        <v>3</v>
      </c>
      <c r="G84" s="2" t="s">
        <v>14</v>
      </c>
      <c r="H84" s="2" t="s">
        <v>12</v>
      </c>
      <c r="I84" s="2" t="s">
        <v>6</v>
      </c>
      <c r="J84" s="2">
        <v>1</v>
      </c>
      <c r="K84" s="30" t="s">
        <v>7</v>
      </c>
      <c r="L84" s="2" t="s">
        <v>72</v>
      </c>
      <c r="M84" s="19">
        <v>101299</v>
      </c>
      <c r="O84" s="1"/>
      <c r="P84" s="1"/>
      <c r="Q84" s="1"/>
    </row>
    <row r="85" spans="1:17" x14ac:dyDescent="0.35">
      <c r="A85" s="2">
        <v>30306</v>
      </c>
      <c r="B85" s="16" t="s">
        <v>508</v>
      </c>
      <c r="C85" s="16" t="s">
        <v>257</v>
      </c>
      <c r="D85" s="16" t="s">
        <v>245</v>
      </c>
      <c r="E85" s="2">
        <v>19470226</v>
      </c>
      <c r="F85" s="2" t="s">
        <v>3</v>
      </c>
      <c r="G85" s="2" t="s">
        <v>14</v>
      </c>
      <c r="H85" s="2" t="s">
        <v>12</v>
      </c>
      <c r="I85" s="2" t="s">
        <v>6</v>
      </c>
      <c r="J85" s="2">
        <v>1</v>
      </c>
      <c r="K85" s="30" t="s">
        <v>7</v>
      </c>
      <c r="L85" s="2" t="s">
        <v>246</v>
      </c>
      <c r="M85" s="19">
        <v>402902</v>
      </c>
      <c r="O85" s="1"/>
      <c r="P85" s="1"/>
      <c r="Q85" s="1"/>
    </row>
    <row r="86" spans="1:17" x14ac:dyDescent="0.35">
      <c r="A86" s="2">
        <v>30387</v>
      </c>
      <c r="B86" s="16" t="s">
        <v>557</v>
      </c>
      <c r="C86" s="16" t="s">
        <v>242</v>
      </c>
      <c r="D86" s="16" t="s">
        <v>231</v>
      </c>
      <c r="E86" s="2">
        <v>19490117</v>
      </c>
      <c r="F86" s="2" t="s">
        <v>3</v>
      </c>
      <c r="G86" s="2" t="s">
        <v>17</v>
      </c>
      <c r="H86" s="2" t="s">
        <v>18</v>
      </c>
      <c r="I86" s="2" t="s">
        <v>22</v>
      </c>
      <c r="J86" s="2">
        <v>7</v>
      </c>
      <c r="K86" s="30" t="s">
        <v>628</v>
      </c>
      <c r="L86" s="2" t="s">
        <v>180</v>
      </c>
      <c r="M86" s="19">
        <v>12556537</v>
      </c>
      <c r="O86" s="1"/>
      <c r="P86" s="1"/>
      <c r="Q86" s="1"/>
    </row>
    <row r="87" spans="1:17" x14ac:dyDescent="0.35">
      <c r="A87" s="2">
        <v>30394</v>
      </c>
      <c r="B87" s="16" t="s">
        <v>217</v>
      </c>
      <c r="C87" s="16" t="s">
        <v>213</v>
      </c>
      <c r="D87" s="16" t="s">
        <v>206</v>
      </c>
      <c r="E87" s="2">
        <v>19480101</v>
      </c>
      <c r="F87" s="2" t="s">
        <v>3</v>
      </c>
      <c r="G87" s="2" t="s">
        <v>14</v>
      </c>
      <c r="H87" s="2" t="s">
        <v>12</v>
      </c>
      <c r="I87" s="2" t="s">
        <v>6</v>
      </c>
      <c r="J87" s="2">
        <v>6</v>
      </c>
      <c r="K87" s="30" t="s">
        <v>627</v>
      </c>
      <c r="L87" s="2" t="s">
        <v>180</v>
      </c>
      <c r="M87" s="19">
        <v>751807</v>
      </c>
      <c r="O87" s="1"/>
      <c r="P87" s="1"/>
      <c r="Q87" s="1"/>
    </row>
    <row r="88" spans="1:17" x14ac:dyDescent="0.35">
      <c r="A88" s="2">
        <v>30692</v>
      </c>
      <c r="B88" s="16" t="s">
        <v>293</v>
      </c>
      <c r="C88" s="16" t="s">
        <v>291</v>
      </c>
      <c r="D88" s="16" t="s">
        <v>292</v>
      </c>
      <c r="E88" s="2">
        <v>19530101</v>
      </c>
      <c r="F88" s="2" t="s">
        <v>3</v>
      </c>
      <c r="G88" s="2" t="s">
        <v>4</v>
      </c>
      <c r="H88" s="2" t="s">
        <v>18</v>
      </c>
      <c r="I88" s="2" t="s">
        <v>29</v>
      </c>
      <c r="J88" s="2">
        <v>3</v>
      </c>
      <c r="K88" s="30" t="s">
        <v>30</v>
      </c>
      <c r="L88" s="2" t="s">
        <v>246</v>
      </c>
      <c r="M88" s="19">
        <v>130515</v>
      </c>
      <c r="O88" s="1"/>
      <c r="P88" s="1"/>
      <c r="Q88" s="1"/>
    </row>
    <row r="89" spans="1:17" x14ac:dyDescent="0.35">
      <c r="A89" s="2">
        <v>30722</v>
      </c>
      <c r="B89" s="16" t="s">
        <v>288</v>
      </c>
      <c r="C89" s="16" t="s">
        <v>289</v>
      </c>
      <c r="D89" s="16" t="s">
        <v>245</v>
      </c>
      <c r="E89" s="2">
        <v>19541117</v>
      </c>
      <c r="F89" s="2" t="s">
        <v>3</v>
      </c>
      <c r="G89" s="2" t="s">
        <v>14</v>
      </c>
      <c r="H89" s="2" t="s">
        <v>12</v>
      </c>
      <c r="I89" s="2" t="s">
        <v>29</v>
      </c>
      <c r="J89" s="2">
        <v>3</v>
      </c>
      <c r="K89" s="30" t="s">
        <v>30</v>
      </c>
      <c r="L89" s="2" t="s">
        <v>246</v>
      </c>
      <c r="M89" s="19">
        <v>337295</v>
      </c>
      <c r="O89" s="1"/>
      <c r="P89" s="1"/>
      <c r="Q89" s="1"/>
    </row>
    <row r="90" spans="1:17" x14ac:dyDescent="0.35">
      <c r="A90" s="2">
        <v>31189</v>
      </c>
      <c r="B90" s="16" t="s">
        <v>207</v>
      </c>
      <c r="C90" s="16" t="s">
        <v>205</v>
      </c>
      <c r="D90" s="16" t="s">
        <v>206</v>
      </c>
      <c r="E90" s="2">
        <v>19600331</v>
      </c>
      <c r="F90" s="2" t="s">
        <v>3</v>
      </c>
      <c r="G90" s="2" t="s">
        <v>14</v>
      </c>
      <c r="H90" s="2" t="s">
        <v>12</v>
      </c>
      <c r="I90" s="2" t="s">
        <v>22</v>
      </c>
      <c r="J90" s="2">
        <v>7</v>
      </c>
      <c r="K90" s="30" t="s">
        <v>628</v>
      </c>
      <c r="L90" s="2" t="s">
        <v>180</v>
      </c>
      <c r="M90" s="19">
        <v>703157</v>
      </c>
      <c r="O90" s="1"/>
      <c r="P90" s="1"/>
      <c r="Q90" s="1"/>
    </row>
    <row r="91" spans="1:17" x14ac:dyDescent="0.35">
      <c r="A91" s="2">
        <v>31469</v>
      </c>
      <c r="B91" s="16" t="s">
        <v>542</v>
      </c>
      <c r="C91" s="16" t="s">
        <v>240</v>
      </c>
      <c r="D91" s="16" t="s">
        <v>231</v>
      </c>
      <c r="E91" s="2">
        <v>19650325</v>
      </c>
      <c r="F91" s="2" t="s">
        <v>3</v>
      </c>
      <c r="G91" s="2" t="s">
        <v>17</v>
      </c>
      <c r="H91" s="2" t="s">
        <v>18</v>
      </c>
      <c r="I91" s="2" t="s">
        <v>22</v>
      </c>
      <c r="J91" s="2">
        <v>7</v>
      </c>
      <c r="K91" s="30" t="s">
        <v>628</v>
      </c>
      <c r="L91" s="2" t="s">
        <v>180</v>
      </c>
      <c r="M91" s="19">
        <v>7055071</v>
      </c>
      <c r="O91" s="1"/>
      <c r="P91" s="1"/>
      <c r="Q91" s="1"/>
    </row>
    <row r="92" spans="1:17" x14ac:dyDescent="0.35">
      <c r="A92" s="2">
        <v>31628</v>
      </c>
      <c r="B92" s="16" t="s">
        <v>395</v>
      </c>
      <c r="C92" s="16" t="s">
        <v>425</v>
      </c>
      <c r="D92" s="16" t="s">
        <v>245</v>
      </c>
      <c r="E92" s="2">
        <v>19720101</v>
      </c>
      <c r="F92" s="2" t="s">
        <v>34</v>
      </c>
      <c r="G92" s="2" t="s">
        <v>25</v>
      </c>
      <c r="H92" s="2" t="s">
        <v>26</v>
      </c>
      <c r="I92" s="2" t="s">
        <v>29</v>
      </c>
      <c r="J92" s="2">
        <v>8</v>
      </c>
      <c r="K92" s="30" t="s">
        <v>629</v>
      </c>
      <c r="L92" s="2" t="s">
        <v>246</v>
      </c>
      <c r="M92" s="19">
        <v>32243782</v>
      </c>
      <c r="O92" s="1"/>
      <c r="P92" s="1"/>
      <c r="Q92" s="1"/>
    </row>
    <row r="93" spans="1:17" x14ac:dyDescent="0.35">
      <c r="A93" s="2">
        <v>31762</v>
      </c>
      <c r="B93" s="16" t="s">
        <v>537</v>
      </c>
      <c r="C93" s="16" t="s">
        <v>349</v>
      </c>
      <c r="D93" s="16" t="s">
        <v>140</v>
      </c>
      <c r="E93" s="2">
        <v>19740101</v>
      </c>
      <c r="F93" s="2" t="s">
        <v>3</v>
      </c>
      <c r="G93" s="2" t="s">
        <v>17</v>
      </c>
      <c r="H93" s="2" t="s">
        <v>18</v>
      </c>
      <c r="I93" s="2" t="s">
        <v>22</v>
      </c>
      <c r="J93" s="2">
        <v>2</v>
      </c>
      <c r="K93" s="30" t="s">
        <v>23</v>
      </c>
      <c r="L93" s="2" t="s">
        <v>104</v>
      </c>
      <c r="M93" s="19">
        <v>66910</v>
      </c>
      <c r="O93" s="1"/>
      <c r="P93" s="1"/>
      <c r="Q93" s="1"/>
    </row>
    <row r="94" spans="1:17" x14ac:dyDescent="0.35">
      <c r="A94" s="2">
        <v>31823</v>
      </c>
      <c r="B94" s="16" t="s">
        <v>27</v>
      </c>
      <c r="C94" s="16" t="s">
        <v>20</v>
      </c>
      <c r="D94" s="16" t="s">
        <v>21</v>
      </c>
      <c r="E94" s="2">
        <v>19760823</v>
      </c>
      <c r="F94" s="2" t="s">
        <v>3</v>
      </c>
      <c r="G94" s="2" t="s">
        <v>14</v>
      </c>
      <c r="H94" s="2" t="s">
        <v>12</v>
      </c>
      <c r="I94" s="2" t="s">
        <v>22</v>
      </c>
      <c r="J94" s="2">
        <v>2</v>
      </c>
      <c r="K94" s="30" t="s">
        <v>23</v>
      </c>
      <c r="L94" s="2" t="s">
        <v>8</v>
      </c>
      <c r="M94" s="19">
        <v>209668</v>
      </c>
      <c r="O94" s="1"/>
      <c r="P94" s="1"/>
      <c r="Q94" s="1"/>
    </row>
    <row r="95" spans="1:17" x14ac:dyDescent="0.35">
      <c r="A95" s="2">
        <v>32209</v>
      </c>
      <c r="B95" s="16" t="s">
        <v>218</v>
      </c>
      <c r="C95" s="16" t="s">
        <v>213</v>
      </c>
      <c r="D95" s="16" t="s">
        <v>206</v>
      </c>
      <c r="E95" s="2">
        <v>19840427</v>
      </c>
      <c r="F95" s="2" t="s">
        <v>3</v>
      </c>
      <c r="G95" s="2" t="s">
        <v>14</v>
      </c>
      <c r="H95" s="2" t="s">
        <v>12</v>
      </c>
      <c r="I95" s="2" t="s">
        <v>29</v>
      </c>
      <c r="J95" s="2">
        <v>3</v>
      </c>
      <c r="K95" s="30" t="s">
        <v>30</v>
      </c>
      <c r="L95" s="2" t="s">
        <v>180</v>
      </c>
      <c r="M95" s="19">
        <v>138450</v>
      </c>
      <c r="O95" s="1"/>
      <c r="P95" s="1"/>
      <c r="Q95" s="1"/>
    </row>
    <row r="96" spans="1:17" x14ac:dyDescent="0.35">
      <c r="A96" s="2">
        <v>32257</v>
      </c>
      <c r="B96" s="16" t="s">
        <v>219</v>
      </c>
      <c r="C96" s="16" t="s">
        <v>213</v>
      </c>
      <c r="D96" s="16" t="s">
        <v>206</v>
      </c>
      <c r="E96" s="2">
        <v>19841129</v>
      </c>
      <c r="F96" s="2" t="s">
        <v>3</v>
      </c>
      <c r="G96" s="2" t="s">
        <v>14</v>
      </c>
      <c r="H96" s="2" t="s">
        <v>12</v>
      </c>
      <c r="I96" s="2" t="s">
        <v>29</v>
      </c>
      <c r="J96" s="2">
        <v>3</v>
      </c>
      <c r="K96" s="30" t="s">
        <v>30</v>
      </c>
      <c r="L96" s="2" t="s">
        <v>180</v>
      </c>
      <c r="M96" s="19">
        <v>241431</v>
      </c>
      <c r="O96" s="1"/>
      <c r="P96" s="1"/>
      <c r="Q96" s="1"/>
    </row>
    <row r="97" spans="1:17" x14ac:dyDescent="0.35">
      <c r="A97" s="2">
        <v>32277</v>
      </c>
      <c r="B97" s="16" t="s">
        <v>264</v>
      </c>
      <c r="C97" s="16" t="s">
        <v>257</v>
      </c>
      <c r="D97" s="16" t="s">
        <v>245</v>
      </c>
      <c r="E97" s="2">
        <v>19850226</v>
      </c>
      <c r="F97" s="2" t="s">
        <v>3</v>
      </c>
      <c r="G97" s="2" t="s">
        <v>17</v>
      </c>
      <c r="H97" s="2" t="s">
        <v>18</v>
      </c>
      <c r="I97" s="2" t="s">
        <v>29</v>
      </c>
      <c r="J97" s="2">
        <v>3</v>
      </c>
      <c r="K97" s="30" t="s">
        <v>30</v>
      </c>
      <c r="L97" s="2" t="s">
        <v>246</v>
      </c>
      <c r="M97" s="19">
        <v>119470</v>
      </c>
      <c r="O97" s="1"/>
      <c r="P97" s="1"/>
      <c r="Q97" s="1"/>
    </row>
    <row r="98" spans="1:17" x14ac:dyDescent="0.35">
      <c r="A98" s="2">
        <v>33013</v>
      </c>
      <c r="B98" s="16" t="s">
        <v>427</v>
      </c>
      <c r="C98" s="16" t="s">
        <v>428</v>
      </c>
      <c r="D98" s="16" t="s">
        <v>245</v>
      </c>
      <c r="E98" s="2">
        <v>19900725</v>
      </c>
      <c r="F98" s="2" t="s">
        <v>3</v>
      </c>
      <c r="G98" s="2" t="s">
        <v>11</v>
      </c>
      <c r="H98" s="2" t="s">
        <v>12</v>
      </c>
      <c r="I98" s="2" t="s">
        <v>29</v>
      </c>
      <c r="J98" s="2">
        <v>3</v>
      </c>
      <c r="K98" s="30" t="s">
        <v>30</v>
      </c>
      <c r="L98" s="2" t="s">
        <v>246</v>
      </c>
      <c r="M98" s="19">
        <v>57573</v>
      </c>
      <c r="O98" s="1"/>
      <c r="P98" s="1"/>
      <c r="Q98" s="1"/>
    </row>
    <row r="99" spans="1:17" x14ac:dyDescent="0.35">
      <c r="A99" s="2">
        <v>33103</v>
      </c>
      <c r="B99" s="16" t="s">
        <v>285</v>
      </c>
      <c r="C99" s="16" t="s">
        <v>271</v>
      </c>
      <c r="D99" s="16" t="s">
        <v>245</v>
      </c>
      <c r="E99" s="2">
        <v>19900608</v>
      </c>
      <c r="F99" s="2" t="s">
        <v>3</v>
      </c>
      <c r="G99" s="2" t="s">
        <v>14</v>
      </c>
      <c r="H99" s="2" t="s">
        <v>12</v>
      </c>
      <c r="I99" s="2" t="s">
        <v>29</v>
      </c>
      <c r="J99" s="2">
        <v>3</v>
      </c>
      <c r="K99" s="30" t="s">
        <v>30</v>
      </c>
      <c r="L99" s="2" t="s">
        <v>246</v>
      </c>
      <c r="M99" s="19">
        <v>136852</v>
      </c>
      <c r="O99" s="1"/>
      <c r="P99" s="1"/>
      <c r="Q99" s="1"/>
    </row>
    <row r="100" spans="1:17" x14ac:dyDescent="0.35">
      <c r="A100" s="2">
        <v>33316</v>
      </c>
      <c r="B100" s="16" t="s">
        <v>500</v>
      </c>
      <c r="C100" s="16" t="s">
        <v>291</v>
      </c>
      <c r="D100" s="16" t="s">
        <v>292</v>
      </c>
      <c r="E100" s="2">
        <v>19910111</v>
      </c>
      <c r="F100" s="2" t="s">
        <v>3</v>
      </c>
      <c r="G100" s="2" t="s">
        <v>17</v>
      </c>
      <c r="H100" s="2" t="s">
        <v>18</v>
      </c>
      <c r="I100" s="2" t="s">
        <v>29</v>
      </c>
      <c r="J100" s="2">
        <v>8</v>
      </c>
      <c r="K100" s="30" t="s">
        <v>629</v>
      </c>
      <c r="L100" s="2" t="s">
        <v>246</v>
      </c>
      <c r="M100" s="19">
        <v>348299</v>
      </c>
      <c r="O100" s="1"/>
      <c r="P100" s="1"/>
      <c r="Q100" s="1"/>
    </row>
    <row r="101" spans="1:17" x14ac:dyDescent="0.35">
      <c r="A101" s="2">
        <v>33539</v>
      </c>
      <c r="B101" s="16" t="s">
        <v>266</v>
      </c>
      <c r="C101" s="16" t="s">
        <v>257</v>
      </c>
      <c r="D101" s="16" t="s">
        <v>245</v>
      </c>
      <c r="E101" s="2">
        <v>19911223</v>
      </c>
      <c r="F101" s="2" t="s">
        <v>34</v>
      </c>
      <c r="G101" s="2" t="s">
        <v>17</v>
      </c>
      <c r="H101" s="2" t="s">
        <v>18</v>
      </c>
      <c r="I101" s="2" t="s">
        <v>29</v>
      </c>
      <c r="J101" s="2">
        <v>3</v>
      </c>
      <c r="K101" s="30" t="s">
        <v>30</v>
      </c>
      <c r="L101" s="2" t="s">
        <v>246</v>
      </c>
      <c r="M101" s="19">
        <v>2599000</v>
      </c>
      <c r="O101" s="1"/>
      <c r="P101" s="1"/>
      <c r="Q101" s="1"/>
    </row>
    <row r="102" spans="1:17" x14ac:dyDescent="0.35">
      <c r="A102" s="2">
        <v>33568</v>
      </c>
      <c r="B102" s="16" t="s">
        <v>225</v>
      </c>
      <c r="C102" s="16" t="s">
        <v>223</v>
      </c>
      <c r="D102" s="16" t="s">
        <v>224</v>
      </c>
      <c r="E102" s="2">
        <v>19920323</v>
      </c>
      <c r="F102" s="2" t="s">
        <v>3</v>
      </c>
      <c r="G102" s="2" t="s">
        <v>17</v>
      </c>
      <c r="H102" s="2" t="s">
        <v>18</v>
      </c>
      <c r="I102" s="2" t="s">
        <v>6</v>
      </c>
      <c r="J102" s="2">
        <v>1</v>
      </c>
      <c r="K102" s="30" t="s">
        <v>7</v>
      </c>
      <c r="L102" s="2" t="s">
        <v>180</v>
      </c>
      <c r="M102" s="19">
        <v>59001</v>
      </c>
      <c r="O102" s="1"/>
      <c r="P102" s="1"/>
      <c r="Q102" s="1"/>
    </row>
    <row r="103" spans="1:17" x14ac:dyDescent="0.35">
      <c r="A103" s="2">
        <v>33616</v>
      </c>
      <c r="B103" s="16" t="s">
        <v>453</v>
      </c>
      <c r="C103" s="16" t="s">
        <v>114</v>
      </c>
      <c r="D103" s="16" t="s">
        <v>17</v>
      </c>
      <c r="E103" s="2">
        <v>19920701</v>
      </c>
      <c r="F103" s="2" t="s">
        <v>3</v>
      </c>
      <c r="G103" s="2" t="s">
        <v>25</v>
      </c>
      <c r="H103" s="2" t="s">
        <v>26</v>
      </c>
      <c r="I103" s="2" t="s">
        <v>22</v>
      </c>
      <c r="J103" s="2">
        <v>2</v>
      </c>
      <c r="K103" s="30" t="s">
        <v>23</v>
      </c>
      <c r="L103" s="2" t="s">
        <v>104</v>
      </c>
      <c r="M103" s="19">
        <v>165202</v>
      </c>
      <c r="O103" s="1"/>
      <c r="P103" s="1"/>
      <c r="Q103" s="1"/>
    </row>
    <row r="104" spans="1:17" x14ac:dyDescent="0.35">
      <c r="A104" s="2">
        <v>33708</v>
      </c>
      <c r="B104" s="16" t="s">
        <v>82</v>
      </c>
      <c r="C104" s="16" t="s">
        <v>74</v>
      </c>
      <c r="D104" s="16" t="s">
        <v>71</v>
      </c>
      <c r="E104" s="2">
        <v>19921026</v>
      </c>
      <c r="F104" s="2" t="s">
        <v>3</v>
      </c>
      <c r="G104" s="2" t="s">
        <v>17</v>
      </c>
      <c r="H104" s="2" t="s">
        <v>18</v>
      </c>
      <c r="I104" s="2" t="s">
        <v>29</v>
      </c>
      <c r="J104" s="2">
        <v>3</v>
      </c>
      <c r="K104" s="30" t="s">
        <v>30</v>
      </c>
      <c r="L104" s="2" t="s">
        <v>72</v>
      </c>
      <c r="M104" s="19">
        <v>520056</v>
      </c>
      <c r="O104" s="1"/>
      <c r="P104" s="1"/>
      <c r="Q104" s="1"/>
    </row>
    <row r="105" spans="1:17" x14ac:dyDescent="0.35">
      <c r="A105" s="2">
        <v>34010</v>
      </c>
      <c r="B105" s="16" t="s">
        <v>250</v>
      </c>
      <c r="C105" s="16" t="s">
        <v>425</v>
      </c>
      <c r="D105" s="16" t="s">
        <v>245</v>
      </c>
      <c r="E105" s="2">
        <v>19950503</v>
      </c>
      <c r="F105" s="2" t="s">
        <v>3</v>
      </c>
      <c r="G105" s="2" t="s">
        <v>17</v>
      </c>
      <c r="H105" s="2" t="s">
        <v>18</v>
      </c>
      <c r="I105" s="2" t="s">
        <v>29</v>
      </c>
      <c r="J105" s="2">
        <v>8</v>
      </c>
      <c r="K105" s="30" t="s">
        <v>629</v>
      </c>
      <c r="L105" s="2" t="s">
        <v>246</v>
      </c>
      <c r="M105" s="19">
        <v>806954</v>
      </c>
      <c r="O105" s="1"/>
      <c r="P105" s="1"/>
      <c r="Q105" s="1"/>
    </row>
    <row r="106" spans="1:17" x14ac:dyDescent="0.35">
      <c r="A106" s="2">
        <v>34052</v>
      </c>
      <c r="B106" s="16" t="s">
        <v>95</v>
      </c>
      <c r="C106" s="16" t="s">
        <v>96</v>
      </c>
      <c r="D106" s="16" t="s">
        <v>97</v>
      </c>
      <c r="E106" s="2">
        <v>19950821</v>
      </c>
      <c r="F106" s="2" t="s">
        <v>3</v>
      </c>
      <c r="G106" s="2" t="s">
        <v>17</v>
      </c>
      <c r="H106" s="2" t="s">
        <v>18</v>
      </c>
      <c r="I106" s="2" t="s">
        <v>11</v>
      </c>
      <c r="J106" s="2">
        <v>4</v>
      </c>
      <c r="K106" s="30" t="s">
        <v>58</v>
      </c>
      <c r="L106" s="2" t="s">
        <v>72</v>
      </c>
      <c r="M106" s="19">
        <v>81092</v>
      </c>
      <c r="O106" s="1"/>
      <c r="P106" s="1"/>
      <c r="Q106" s="1"/>
    </row>
    <row r="107" spans="1:17" x14ac:dyDescent="0.35">
      <c r="A107" s="2">
        <v>34089</v>
      </c>
      <c r="B107" s="16" t="s">
        <v>83</v>
      </c>
      <c r="C107" s="16" t="s">
        <v>74</v>
      </c>
      <c r="D107" s="16" t="s">
        <v>71</v>
      </c>
      <c r="E107" s="2">
        <v>19951109</v>
      </c>
      <c r="F107" s="2" t="s">
        <v>3</v>
      </c>
      <c r="G107" s="2" t="s">
        <v>25</v>
      </c>
      <c r="H107" s="2" t="s">
        <v>26</v>
      </c>
      <c r="I107" s="2" t="s">
        <v>29</v>
      </c>
      <c r="J107" s="2">
        <v>3</v>
      </c>
      <c r="K107" s="30" t="s">
        <v>30</v>
      </c>
      <c r="L107" s="2" t="s">
        <v>72</v>
      </c>
      <c r="M107" s="19">
        <v>170608</v>
      </c>
      <c r="O107" s="1"/>
      <c r="P107" s="1"/>
      <c r="Q107" s="1"/>
    </row>
    <row r="108" spans="1:17" x14ac:dyDescent="0.35">
      <c r="A108" s="2">
        <v>34110</v>
      </c>
      <c r="B108" s="16" t="s">
        <v>378</v>
      </c>
      <c r="C108" s="16" t="s">
        <v>379</v>
      </c>
      <c r="D108" s="16" t="s">
        <v>39</v>
      </c>
      <c r="E108" s="2">
        <v>19951227</v>
      </c>
      <c r="F108" s="2" t="s">
        <v>3</v>
      </c>
      <c r="G108" s="2" t="s">
        <v>11</v>
      </c>
      <c r="H108" s="2" t="s">
        <v>12</v>
      </c>
      <c r="I108" s="2" t="s">
        <v>29</v>
      </c>
      <c r="J108" s="2">
        <v>3</v>
      </c>
      <c r="K108" s="30" t="s">
        <v>30</v>
      </c>
      <c r="L108" s="2" t="s">
        <v>8</v>
      </c>
      <c r="M108" s="19">
        <v>366710</v>
      </c>
      <c r="O108" s="1"/>
      <c r="P108" s="1"/>
      <c r="Q108" s="1"/>
    </row>
    <row r="109" spans="1:17" x14ac:dyDescent="0.35">
      <c r="A109" s="2">
        <v>34146</v>
      </c>
      <c r="B109" s="16" t="s">
        <v>321</v>
      </c>
      <c r="C109" s="16" t="s">
        <v>174</v>
      </c>
      <c r="D109" s="16" t="s">
        <v>170</v>
      </c>
      <c r="E109" s="2">
        <v>19960315</v>
      </c>
      <c r="F109" s="2" t="s">
        <v>3</v>
      </c>
      <c r="G109" s="2" t="s">
        <v>17</v>
      </c>
      <c r="H109" s="2" t="s">
        <v>18</v>
      </c>
      <c r="I109" s="2" t="s">
        <v>11</v>
      </c>
      <c r="J109" s="2">
        <v>4</v>
      </c>
      <c r="K109" s="30" t="s">
        <v>58</v>
      </c>
      <c r="L109" s="2" t="s">
        <v>164</v>
      </c>
      <c r="M109" s="19">
        <v>149252</v>
      </c>
      <c r="O109" s="1"/>
      <c r="P109" s="1"/>
      <c r="Q109" s="1"/>
    </row>
    <row r="110" spans="1:17" x14ac:dyDescent="0.35">
      <c r="A110" s="2">
        <v>34308</v>
      </c>
      <c r="B110" s="16" t="s">
        <v>519</v>
      </c>
      <c r="C110" s="16" t="s">
        <v>343</v>
      </c>
      <c r="D110" s="16" t="s">
        <v>344</v>
      </c>
      <c r="E110" s="2">
        <v>19970106</v>
      </c>
      <c r="F110" s="2" t="s">
        <v>3</v>
      </c>
      <c r="G110" s="2" t="s">
        <v>17</v>
      </c>
      <c r="H110" s="2" t="s">
        <v>18</v>
      </c>
      <c r="I110" s="2" t="s">
        <v>6</v>
      </c>
      <c r="J110" s="2">
        <v>6</v>
      </c>
      <c r="K110" s="30" t="s">
        <v>627</v>
      </c>
      <c r="L110" s="2" t="s">
        <v>72</v>
      </c>
      <c r="M110" s="19">
        <v>30990</v>
      </c>
      <c r="O110" s="1"/>
      <c r="P110" s="1"/>
      <c r="Q110" s="1"/>
    </row>
    <row r="111" spans="1:17" x14ac:dyDescent="0.35">
      <c r="A111" s="2">
        <v>34319</v>
      </c>
      <c r="B111" s="16" t="s">
        <v>318</v>
      </c>
      <c r="C111" s="16" t="s">
        <v>144</v>
      </c>
      <c r="D111" s="16" t="s">
        <v>140</v>
      </c>
      <c r="E111" s="2">
        <v>19971103</v>
      </c>
      <c r="F111" s="2" t="s">
        <v>3</v>
      </c>
      <c r="G111" s="2" t="s">
        <v>11</v>
      </c>
      <c r="H111" s="2" t="s">
        <v>12</v>
      </c>
      <c r="I111" s="2" t="s">
        <v>29</v>
      </c>
      <c r="J111" s="2">
        <v>3</v>
      </c>
      <c r="K111" s="30" t="s">
        <v>30</v>
      </c>
      <c r="L111" s="2" t="s">
        <v>104</v>
      </c>
      <c r="M111" s="19">
        <v>349800</v>
      </c>
      <c r="O111" s="1"/>
      <c r="P111" s="1"/>
      <c r="Q111" s="1"/>
    </row>
    <row r="112" spans="1:17" x14ac:dyDescent="0.35">
      <c r="A112" s="2">
        <v>34334</v>
      </c>
      <c r="B112" s="16" t="s">
        <v>84</v>
      </c>
      <c r="C112" s="16" t="s">
        <v>74</v>
      </c>
      <c r="D112" s="16" t="s">
        <v>71</v>
      </c>
      <c r="E112" s="2">
        <v>19970129</v>
      </c>
      <c r="F112" s="2" t="s">
        <v>3</v>
      </c>
      <c r="G112" s="2" t="s">
        <v>17</v>
      </c>
      <c r="H112" s="2" t="s">
        <v>18</v>
      </c>
      <c r="I112" s="2" t="s">
        <v>29</v>
      </c>
      <c r="J112" s="2">
        <v>3</v>
      </c>
      <c r="K112" s="30" t="s">
        <v>30</v>
      </c>
      <c r="L112" s="2" t="s">
        <v>72</v>
      </c>
      <c r="M112" s="19">
        <v>63479</v>
      </c>
      <c r="O112" s="1"/>
      <c r="P112" s="1"/>
      <c r="Q112" s="1"/>
    </row>
    <row r="113" spans="1:17" x14ac:dyDescent="0.35">
      <c r="A113" s="2">
        <v>34496</v>
      </c>
      <c r="B113" s="16" t="s">
        <v>336</v>
      </c>
      <c r="C113" s="16" t="s">
        <v>337</v>
      </c>
      <c r="D113" s="16" t="s">
        <v>245</v>
      </c>
      <c r="E113" s="2">
        <v>19970520</v>
      </c>
      <c r="F113" s="2" t="s">
        <v>3</v>
      </c>
      <c r="G113" s="2" t="s">
        <v>17</v>
      </c>
      <c r="H113" s="2" t="s">
        <v>18</v>
      </c>
      <c r="I113" s="2" t="s">
        <v>29</v>
      </c>
      <c r="J113" s="2">
        <v>8</v>
      </c>
      <c r="K113" s="30" t="s">
        <v>629</v>
      </c>
      <c r="L113" s="2" t="s">
        <v>246</v>
      </c>
      <c r="M113" s="19">
        <v>489268</v>
      </c>
      <c r="O113" s="1"/>
      <c r="P113" s="1"/>
      <c r="Q113" s="1"/>
    </row>
    <row r="114" spans="1:17" x14ac:dyDescent="0.35">
      <c r="A114" s="2">
        <v>34643</v>
      </c>
      <c r="B114" s="16" t="s">
        <v>435</v>
      </c>
      <c r="C114" s="16" t="s">
        <v>20</v>
      </c>
      <c r="D114" s="16" t="s">
        <v>21</v>
      </c>
      <c r="E114" s="2">
        <v>19990315</v>
      </c>
      <c r="F114" s="2" t="s">
        <v>3</v>
      </c>
      <c r="G114" s="2" t="s">
        <v>17</v>
      </c>
      <c r="H114" s="2" t="s">
        <v>18</v>
      </c>
      <c r="I114" s="2" t="s">
        <v>22</v>
      </c>
      <c r="J114" s="2">
        <v>7</v>
      </c>
      <c r="K114" s="30" t="s">
        <v>628</v>
      </c>
      <c r="L114" s="2" t="s">
        <v>8</v>
      </c>
      <c r="M114" s="19">
        <v>154161</v>
      </c>
      <c r="O114" s="1"/>
      <c r="P114" s="1"/>
      <c r="Q114" s="1"/>
    </row>
    <row r="115" spans="1:17" x14ac:dyDescent="0.35">
      <c r="A115" s="2">
        <v>34656</v>
      </c>
      <c r="B115" s="16" t="s">
        <v>148</v>
      </c>
      <c r="C115" s="16" t="s">
        <v>144</v>
      </c>
      <c r="D115" s="16" t="s">
        <v>140</v>
      </c>
      <c r="E115" s="2">
        <v>19980518</v>
      </c>
      <c r="F115" s="2" t="s">
        <v>3</v>
      </c>
      <c r="G115" s="2" t="s">
        <v>11</v>
      </c>
      <c r="H115" s="2" t="s">
        <v>12</v>
      </c>
      <c r="I115" s="2" t="s">
        <v>29</v>
      </c>
      <c r="J115" s="2">
        <v>3</v>
      </c>
      <c r="K115" s="30" t="s">
        <v>30</v>
      </c>
      <c r="L115" s="2" t="s">
        <v>104</v>
      </c>
      <c r="M115" s="19">
        <v>1166546</v>
      </c>
      <c r="O115" s="1"/>
      <c r="P115" s="1"/>
      <c r="Q115" s="1"/>
    </row>
    <row r="116" spans="1:17" x14ac:dyDescent="0.35">
      <c r="A116" s="2">
        <v>34759</v>
      </c>
      <c r="B116" s="16" t="s">
        <v>226</v>
      </c>
      <c r="C116" s="16" t="s">
        <v>223</v>
      </c>
      <c r="D116" s="16" t="s">
        <v>224</v>
      </c>
      <c r="E116" s="2">
        <v>19990609</v>
      </c>
      <c r="F116" s="2" t="s">
        <v>3</v>
      </c>
      <c r="G116" s="2" t="s">
        <v>25</v>
      </c>
      <c r="H116" s="2" t="s">
        <v>26</v>
      </c>
      <c r="I116" s="2" t="s">
        <v>29</v>
      </c>
      <c r="J116" s="2">
        <v>3</v>
      </c>
      <c r="K116" s="30" t="s">
        <v>30</v>
      </c>
      <c r="L116" s="2" t="s">
        <v>180</v>
      </c>
      <c r="M116" s="19">
        <v>134655</v>
      </c>
      <c r="O116" s="1"/>
      <c r="P116" s="1"/>
      <c r="Q116" s="1"/>
    </row>
    <row r="117" spans="1:17" x14ac:dyDescent="0.35">
      <c r="A117" s="2">
        <v>34967</v>
      </c>
      <c r="B117" s="16" t="s">
        <v>221</v>
      </c>
      <c r="C117" s="16" t="s">
        <v>213</v>
      </c>
      <c r="D117" s="16" t="s">
        <v>206</v>
      </c>
      <c r="E117" s="2">
        <v>19990102</v>
      </c>
      <c r="F117" s="2" t="s">
        <v>34</v>
      </c>
      <c r="G117" s="2" t="s">
        <v>25</v>
      </c>
      <c r="H117" s="2" t="s">
        <v>26</v>
      </c>
      <c r="I117" s="2" t="s">
        <v>22</v>
      </c>
      <c r="J117" s="2">
        <v>7</v>
      </c>
      <c r="K117" s="30" t="s">
        <v>628</v>
      </c>
      <c r="L117" s="2" t="s">
        <v>180</v>
      </c>
      <c r="M117" s="19">
        <v>7780002</v>
      </c>
      <c r="O117" s="1"/>
      <c r="P117" s="1"/>
      <c r="Q117" s="1"/>
    </row>
    <row r="118" spans="1:17" x14ac:dyDescent="0.35">
      <c r="A118" s="2">
        <v>34968</v>
      </c>
      <c r="B118" s="16" t="s">
        <v>234</v>
      </c>
      <c r="C118" s="16" t="s">
        <v>240</v>
      </c>
      <c r="D118" s="16" t="s">
        <v>231</v>
      </c>
      <c r="E118" s="2">
        <v>19990102</v>
      </c>
      <c r="F118" s="2" t="s">
        <v>34</v>
      </c>
      <c r="G118" s="2" t="s">
        <v>25</v>
      </c>
      <c r="H118" s="2" t="s">
        <v>26</v>
      </c>
      <c r="I118" s="2" t="s">
        <v>22</v>
      </c>
      <c r="J118" s="2">
        <v>7</v>
      </c>
      <c r="K118" s="30" t="s">
        <v>628</v>
      </c>
      <c r="L118" s="2" t="s">
        <v>180</v>
      </c>
      <c r="M118" s="19">
        <v>27750000</v>
      </c>
      <c r="O118" s="1"/>
      <c r="P118" s="1"/>
      <c r="Q118" s="1"/>
    </row>
    <row r="119" spans="1:17" x14ac:dyDescent="0.35">
      <c r="A119" s="2">
        <v>34998</v>
      </c>
      <c r="B119" s="16" t="s">
        <v>46</v>
      </c>
      <c r="C119" s="16" t="s">
        <v>45</v>
      </c>
      <c r="D119" s="16" t="s">
        <v>39</v>
      </c>
      <c r="E119" s="2">
        <v>20000131</v>
      </c>
      <c r="F119" s="2" t="s">
        <v>3</v>
      </c>
      <c r="G119" s="2" t="s">
        <v>17</v>
      </c>
      <c r="H119" s="2" t="s">
        <v>18</v>
      </c>
      <c r="I119" s="2" t="s">
        <v>29</v>
      </c>
      <c r="J119" s="2">
        <v>3</v>
      </c>
      <c r="K119" s="30" t="s">
        <v>30</v>
      </c>
      <c r="L119" s="2" t="s">
        <v>8</v>
      </c>
      <c r="M119" s="19">
        <v>286636</v>
      </c>
      <c r="O119" s="1"/>
      <c r="P119" s="1"/>
      <c r="Q119" s="1"/>
    </row>
    <row r="120" spans="1:17" x14ac:dyDescent="0.35">
      <c r="A120" s="2">
        <v>35151</v>
      </c>
      <c r="B120" s="16" t="s">
        <v>555</v>
      </c>
      <c r="C120" s="16" t="s">
        <v>556</v>
      </c>
      <c r="D120" s="16" t="s">
        <v>199</v>
      </c>
      <c r="E120" s="2">
        <v>19990719</v>
      </c>
      <c r="F120" s="2" t="s">
        <v>3</v>
      </c>
      <c r="G120" s="2" t="s">
        <v>17</v>
      </c>
      <c r="H120" s="2" t="s">
        <v>18</v>
      </c>
      <c r="I120" s="2" t="s">
        <v>29</v>
      </c>
      <c r="J120" s="2">
        <v>8</v>
      </c>
      <c r="K120" s="30" t="s">
        <v>629</v>
      </c>
      <c r="L120" s="2" t="s">
        <v>180</v>
      </c>
      <c r="M120" s="19">
        <v>242277</v>
      </c>
      <c r="O120" s="1"/>
      <c r="P120" s="1"/>
      <c r="Q120" s="1"/>
    </row>
    <row r="121" spans="1:17" x14ac:dyDescent="0.35">
      <c r="A121" s="2">
        <v>35186</v>
      </c>
      <c r="B121" s="16" t="s">
        <v>208</v>
      </c>
      <c r="C121" s="16" t="s">
        <v>209</v>
      </c>
      <c r="D121" s="16" t="s">
        <v>206</v>
      </c>
      <c r="E121" s="2">
        <v>19991115</v>
      </c>
      <c r="F121" s="2" t="s">
        <v>3</v>
      </c>
      <c r="G121" s="2" t="s">
        <v>17</v>
      </c>
      <c r="H121" s="2" t="s">
        <v>18</v>
      </c>
      <c r="I121" s="2" t="s">
        <v>29</v>
      </c>
      <c r="J121" s="2">
        <v>3</v>
      </c>
      <c r="K121" s="30" t="s">
        <v>30</v>
      </c>
      <c r="L121" s="2" t="s">
        <v>180</v>
      </c>
      <c r="M121" s="19">
        <v>642243</v>
      </c>
      <c r="O121" s="1"/>
      <c r="P121" s="1"/>
      <c r="Q121" s="1"/>
    </row>
    <row r="122" spans="1:17" x14ac:dyDescent="0.35">
      <c r="A122" s="2">
        <v>35241</v>
      </c>
      <c r="B122" s="16" t="s">
        <v>59</v>
      </c>
      <c r="C122" s="16" t="s">
        <v>60</v>
      </c>
      <c r="D122" s="16" t="s">
        <v>61</v>
      </c>
      <c r="E122" s="2">
        <v>19990326</v>
      </c>
      <c r="F122" s="2" t="s">
        <v>3</v>
      </c>
      <c r="G122" s="2" t="s">
        <v>17</v>
      </c>
      <c r="H122" s="2" t="s">
        <v>18</v>
      </c>
      <c r="I122" s="2" t="s">
        <v>6</v>
      </c>
      <c r="J122" s="2">
        <v>1</v>
      </c>
      <c r="K122" s="30" t="s">
        <v>7</v>
      </c>
      <c r="L122" s="2" t="s">
        <v>8</v>
      </c>
      <c r="M122" s="19">
        <v>52791</v>
      </c>
      <c r="O122" s="1"/>
      <c r="P122" s="1"/>
      <c r="Q122" s="1"/>
    </row>
    <row r="123" spans="1:17" x14ac:dyDescent="0.35">
      <c r="A123" s="2">
        <v>35314</v>
      </c>
      <c r="B123" s="16" t="s">
        <v>325</v>
      </c>
      <c r="C123" s="16" t="s">
        <v>1</v>
      </c>
      <c r="D123" s="16" t="s">
        <v>2</v>
      </c>
      <c r="E123" s="2">
        <v>20000128</v>
      </c>
      <c r="F123" s="2" t="s">
        <v>3</v>
      </c>
      <c r="G123" s="2" t="s">
        <v>17</v>
      </c>
      <c r="H123" s="2" t="s">
        <v>18</v>
      </c>
      <c r="I123" s="2" t="s">
        <v>6</v>
      </c>
      <c r="J123" s="2">
        <v>1</v>
      </c>
      <c r="K123" s="30" t="s">
        <v>7</v>
      </c>
      <c r="L123" s="2" t="s">
        <v>8</v>
      </c>
      <c r="M123" s="19">
        <v>35476</v>
      </c>
      <c r="O123" s="1"/>
      <c r="P123" s="1"/>
      <c r="Q123" s="1"/>
    </row>
    <row r="124" spans="1:17" x14ac:dyDescent="0.35">
      <c r="A124" s="2">
        <v>35474</v>
      </c>
      <c r="B124" s="16" t="s">
        <v>558</v>
      </c>
      <c r="C124" s="16" t="s">
        <v>337</v>
      </c>
      <c r="D124" s="16" t="s">
        <v>245</v>
      </c>
      <c r="E124" s="2">
        <v>20000929</v>
      </c>
      <c r="F124" s="2" t="s">
        <v>3</v>
      </c>
      <c r="G124" s="2" t="s">
        <v>25</v>
      </c>
      <c r="H124" s="2" t="s">
        <v>26</v>
      </c>
      <c r="I124" s="2" t="s">
        <v>29</v>
      </c>
      <c r="J124" s="2">
        <v>3</v>
      </c>
      <c r="K124" s="30" t="s">
        <v>30</v>
      </c>
      <c r="L124" s="2" t="s">
        <v>246</v>
      </c>
      <c r="M124" s="19">
        <v>472440</v>
      </c>
      <c r="O124" s="1"/>
      <c r="P124" s="1"/>
      <c r="Q124" s="1"/>
    </row>
    <row r="125" spans="1:17" x14ac:dyDescent="0.35">
      <c r="A125" s="2">
        <v>57065</v>
      </c>
      <c r="B125" s="16" t="s">
        <v>495</v>
      </c>
      <c r="C125" s="16" t="s">
        <v>257</v>
      </c>
      <c r="D125" s="16" t="s">
        <v>245</v>
      </c>
      <c r="E125" s="2">
        <v>20021010</v>
      </c>
      <c r="F125" s="2" t="s">
        <v>3</v>
      </c>
      <c r="G125" s="2" t="s">
        <v>25</v>
      </c>
      <c r="H125" s="2" t="s">
        <v>26</v>
      </c>
      <c r="I125" s="2" t="s">
        <v>29</v>
      </c>
      <c r="J125" s="2">
        <v>3</v>
      </c>
      <c r="K125" s="30" t="s">
        <v>30</v>
      </c>
      <c r="L125" s="2" t="s">
        <v>246</v>
      </c>
      <c r="M125" s="19">
        <v>353290</v>
      </c>
      <c r="O125" s="1"/>
      <c r="P125" s="1"/>
      <c r="Q125" s="1"/>
    </row>
    <row r="126" spans="1:17" x14ac:dyDescent="0.35">
      <c r="A126" s="2">
        <v>57083</v>
      </c>
      <c r="B126" s="16" t="s">
        <v>368</v>
      </c>
      <c r="C126" s="16" t="s">
        <v>20</v>
      </c>
      <c r="D126" s="16" t="s">
        <v>21</v>
      </c>
      <c r="E126" s="2">
        <v>20010914</v>
      </c>
      <c r="F126" s="2" t="s">
        <v>3</v>
      </c>
      <c r="G126" s="2" t="s">
        <v>17</v>
      </c>
      <c r="H126" s="2" t="s">
        <v>18</v>
      </c>
      <c r="I126" s="2" t="s">
        <v>22</v>
      </c>
      <c r="J126" s="2">
        <v>2</v>
      </c>
      <c r="K126" s="30" t="s">
        <v>23</v>
      </c>
      <c r="L126" s="2" t="s">
        <v>8</v>
      </c>
      <c r="M126" s="19">
        <v>103451</v>
      </c>
      <c r="O126" s="1"/>
      <c r="P126" s="1"/>
      <c r="Q126" s="1"/>
    </row>
    <row r="127" spans="1:17" x14ac:dyDescent="0.35">
      <c r="A127" s="2">
        <v>57119</v>
      </c>
      <c r="B127" s="16" t="s">
        <v>315</v>
      </c>
      <c r="C127" s="16" t="s">
        <v>316</v>
      </c>
      <c r="D127" s="16" t="s">
        <v>140</v>
      </c>
      <c r="E127" s="2">
        <v>20010501</v>
      </c>
      <c r="F127" s="2" t="s">
        <v>3</v>
      </c>
      <c r="G127" s="2" t="s">
        <v>25</v>
      </c>
      <c r="H127" s="2" t="s">
        <v>26</v>
      </c>
      <c r="I127" s="2" t="s">
        <v>22</v>
      </c>
      <c r="J127" s="2">
        <v>2</v>
      </c>
      <c r="K127" s="30" t="s">
        <v>23</v>
      </c>
      <c r="L127" s="2" t="s">
        <v>104</v>
      </c>
      <c r="M127" s="19">
        <v>214567</v>
      </c>
      <c r="O127" s="1"/>
      <c r="P127" s="1"/>
      <c r="Q127" s="1"/>
    </row>
    <row r="128" spans="1:17" x14ac:dyDescent="0.35">
      <c r="A128" s="2">
        <v>57120</v>
      </c>
      <c r="B128" s="16" t="s">
        <v>419</v>
      </c>
      <c r="C128" s="16" t="s">
        <v>420</v>
      </c>
      <c r="D128" s="16" t="s">
        <v>245</v>
      </c>
      <c r="E128" s="2">
        <v>20011217</v>
      </c>
      <c r="F128" s="2" t="s">
        <v>3</v>
      </c>
      <c r="G128" s="2" t="s">
        <v>17</v>
      </c>
      <c r="H128" s="2" t="s">
        <v>18</v>
      </c>
      <c r="I128" s="2" t="s">
        <v>29</v>
      </c>
      <c r="J128" s="2">
        <v>3</v>
      </c>
      <c r="K128" s="30" t="s">
        <v>30</v>
      </c>
      <c r="L128" s="2" t="s">
        <v>246</v>
      </c>
      <c r="M128" s="19">
        <v>232430</v>
      </c>
      <c r="O128" s="1"/>
      <c r="P128" s="1"/>
      <c r="Q128" s="1"/>
    </row>
    <row r="129" spans="1:17" x14ac:dyDescent="0.35">
      <c r="A129" s="2">
        <v>57134</v>
      </c>
      <c r="B129" s="16" t="s">
        <v>505</v>
      </c>
      <c r="C129" s="16" t="s">
        <v>506</v>
      </c>
      <c r="D129" s="16" t="s">
        <v>186</v>
      </c>
      <c r="E129" s="2">
        <v>20020508</v>
      </c>
      <c r="F129" s="2" t="s">
        <v>3</v>
      </c>
      <c r="G129" s="2" t="s">
        <v>11</v>
      </c>
      <c r="H129" s="2" t="s">
        <v>12</v>
      </c>
      <c r="I129" s="2" t="s">
        <v>29</v>
      </c>
      <c r="J129" s="2">
        <v>3</v>
      </c>
      <c r="K129" s="30" t="s">
        <v>30</v>
      </c>
      <c r="L129" s="2" t="s">
        <v>180</v>
      </c>
      <c r="M129" s="19">
        <v>976667</v>
      </c>
      <c r="O129" s="1"/>
      <c r="P129" s="1"/>
      <c r="Q129" s="1"/>
    </row>
    <row r="130" spans="1:17" x14ac:dyDescent="0.35">
      <c r="A130" s="2">
        <v>57214</v>
      </c>
      <c r="B130" s="16" t="s">
        <v>371</v>
      </c>
      <c r="C130" s="16" t="s">
        <v>372</v>
      </c>
      <c r="D130" s="16" t="s">
        <v>21</v>
      </c>
      <c r="E130" s="2">
        <v>20020621</v>
      </c>
      <c r="F130" s="2" t="s">
        <v>3</v>
      </c>
      <c r="G130" s="2" t="s">
        <v>17</v>
      </c>
      <c r="H130" s="2" t="s">
        <v>18</v>
      </c>
      <c r="I130" s="2" t="s">
        <v>22</v>
      </c>
      <c r="J130" s="2">
        <v>2</v>
      </c>
      <c r="K130" s="30" t="s">
        <v>23</v>
      </c>
      <c r="L130" s="2" t="s">
        <v>8</v>
      </c>
      <c r="M130" s="19">
        <v>155960</v>
      </c>
      <c r="O130" s="1"/>
      <c r="P130" s="1"/>
      <c r="Q130" s="1"/>
    </row>
    <row r="131" spans="1:17" x14ac:dyDescent="0.35">
      <c r="A131" s="2">
        <v>57369</v>
      </c>
      <c r="B131" s="16" t="s">
        <v>370</v>
      </c>
      <c r="C131" s="16" t="s">
        <v>434</v>
      </c>
      <c r="D131" s="16" t="s">
        <v>21</v>
      </c>
      <c r="E131" s="2">
        <v>20021028</v>
      </c>
      <c r="F131" s="2" t="s">
        <v>3</v>
      </c>
      <c r="G131" s="2" t="s">
        <v>17</v>
      </c>
      <c r="H131" s="2" t="s">
        <v>18</v>
      </c>
      <c r="I131" s="2" t="s">
        <v>22</v>
      </c>
      <c r="J131" s="2">
        <v>2</v>
      </c>
      <c r="K131" s="30" t="s">
        <v>23</v>
      </c>
      <c r="L131" s="2" t="s">
        <v>8</v>
      </c>
      <c r="M131" s="19">
        <v>910252</v>
      </c>
      <c r="O131" s="1"/>
      <c r="P131" s="1"/>
      <c r="Q131" s="1"/>
    </row>
    <row r="132" spans="1:17" x14ac:dyDescent="0.35">
      <c r="A132" s="2">
        <v>57417</v>
      </c>
      <c r="B132" s="16" t="s">
        <v>559</v>
      </c>
      <c r="C132" s="16" t="s">
        <v>560</v>
      </c>
      <c r="D132" s="16" t="s">
        <v>245</v>
      </c>
      <c r="E132" s="2">
        <v>20030515</v>
      </c>
      <c r="F132" s="2" t="s">
        <v>3</v>
      </c>
      <c r="G132" s="2" t="s">
        <v>17</v>
      </c>
      <c r="H132" s="2" t="s">
        <v>18</v>
      </c>
      <c r="I132" s="2" t="s">
        <v>22</v>
      </c>
      <c r="J132" s="2">
        <v>2</v>
      </c>
      <c r="K132" s="30" t="s">
        <v>23</v>
      </c>
      <c r="L132" s="2" t="s">
        <v>246</v>
      </c>
      <c r="M132" s="19">
        <v>328415</v>
      </c>
      <c r="O132" s="1"/>
      <c r="P132" s="1"/>
      <c r="Q132" s="1"/>
    </row>
    <row r="133" spans="1:17" x14ac:dyDescent="0.35">
      <c r="A133" s="2">
        <v>57444</v>
      </c>
      <c r="B133" s="16" t="s">
        <v>387</v>
      </c>
      <c r="C133" s="16" t="s">
        <v>251</v>
      </c>
      <c r="D133" s="16" t="s">
        <v>245</v>
      </c>
      <c r="E133" s="2">
        <v>20031006</v>
      </c>
      <c r="F133" s="2" t="s">
        <v>3</v>
      </c>
      <c r="G133" s="2" t="s">
        <v>17</v>
      </c>
      <c r="H133" s="2" t="s">
        <v>18</v>
      </c>
      <c r="I133" s="2" t="s">
        <v>29</v>
      </c>
      <c r="J133" s="2">
        <v>3</v>
      </c>
      <c r="K133" s="30" t="s">
        <v>30</v>
      </c>
      <c r="L133" s="2" t="s">
        <v>246</v>
      </c>
      <c r="M133" s="19">
        <v>198612</v>
      </c>
      <c r="O133" s="1"/>
      <c r="P133" s="1"/>
      <c r="Q133" s="1"/>
    </row>
    <row r="134" spans="1:17" x14ac:dyDescent="0.35">
      <c r="A134" s="2">
        <v>57463</v>
      </c>
      <c r="B134" s="16" t="s">
        <v>339</v>
      </c>
      <c r="C134" s="16" t="s">
        <v>257</v>
      </c>
      <c r="D134" s="16" t="s">
        <v>245</v>
      </c>
      <c r="E134" s="2">
        <v>20030918</v>
      </c>
      <c r="F134" s="2" t="s">
        <v>3</v>
      </c>
      <c r="G134" s="2" t="s">
        <v>17</v>
      </c>
      <c r="H134" s="2" t="s">
        <v>18</v>
      </c>
      <c r="I134" s="2" t="s">
        <v>29</v>
      </c>
      <c r="J134" s="2">
        <v>3</v>
      </c>
      <c r="K134" s="30" t="s">
        <v>30</v>
      </c>
      <c r="L134" s="2" t="s">
        <v>246</v>
      </c>
      <c r="M134" s="19">
        <v>1042517</v>
      </c>
      <c r="O134" s="1"/>
      <c r="P134" s="1"/>
      <c r="Q134" s="1"/>
    </row>
    <row r="135" spans="1:17" x14ac:dyDescent="0.35">
      <c r="A135" s="2">
        <v>57815</v>
      </c>
      <c r="B135" s="16" t="s">
        <v>515</v>
      </c>
      <c r="C135" s="16" t="s">
        <v>360</v>
      </c>
      <c r="D135" s="16" t="s">
        <v>21</v>
      </c>
      <c r="E135" s="2">
        <v>20060110</v>
      </c>
      <c r="F135" s="2" t="s">
        <v>34</v>
      </c>
      <c r="G135" s="2" t="s">
        <v>17</v>
      </c>
      <c r="H135" s="2" t="s">
        <v>18</v>
      </c>
      <c r="I135" s="2" t="s">
        <v>22</v>
      </c>
      <c r="J135" s="2">
        <v>2</v>
      </c>
      <c r="K135" s="30" t="s">
        <v>23</v>
      </c>
      <c r="L135" s="2" t="s">
        <v>8</v>
      </c>
      <c r="M135" s="19">
        <v>942576</v>
      </c>
      <c r="O135" s="1"/>
      <c r="P135" s="1"/>
      <c r="Q135" s="1"/>
    </row>
    <row r="136" spans="1:17" x14ac:dyDescent="0.35">
      <c r="A136" s="2">
        <v>57873</v>
      </c>
      <c r="B136" s="16" t="s">
        <v>391</v>
      </c>
      <c r="C136" s="16" t="s">
        <v>257</v>
      </c>
      <c r="D136" s="16" t="s">
        <v>245</v>
      </c>
      <c r="E136" s="2">
        <v>20050303</v>
      </c>
      <c r="F136" s="2" t="s">
        <v>3</v>
      </c>
      <c r="G136" s="2" t="s">
        <v>25</v>
      </c>
      <c r="H136" s="2" t="s">
        <v>26</v>
      </c>
      <c r="I136" s="2" t="s">
        <v>29</v>
      </c>
      <c r="J136" s="2">
        <v>3</v>
      </c>
      <c r="K136" s="30" t="s">
        <v>30</v>
      </c>
      <c r="L136" s="2" t="s">
        <v>246</v>
      </c>
      <c r="M136" s="19">
        <v>786423</v>
      </c>
      <c r="O136" s="1"/>
      <c r="P136" s="1"/>
      <c r="Q136" s="1"/>
    </row>
    <row r="137" spans="1:17" x14ac:dyDescent="0.35">
      <c r="A137" s="2">
        <v>57901</v>
      </c>
      <c r="B137" s="16" t="s">
        <v>406</v>
      </c>
      <c r="C137" s="16" t="s">
        <v>407</v>
      </c>
      <c r="D137" s="16" t="s">
        <v>140</v>
      </c>
      <c r="E137" s="2">
        <v>20050404</v>
      </c>
      <c r="F137" s="2" t="s">
        <v>3</v>
      </c>
      <c r="G137" s="2" t="s">
        <v>17</v>
      </c>
      <c r="H137" s="2" t="s">
        <v>18</v>
      </c>
      <c r="I137" s="2" t="s">
        <v>29</v>
      </c>
      <c r="J137" s="2">
        <v>3</v>
      </c>
      <c r="K137" s="30" t="s">
        <v>30</v>
      </c>
      <c r="L137" s="2" t="s">
        <v>104</v>
      </c>
      <c r="M137" s="19">
        <v>78807</v>
      </c>
      <c r="O137" s="1"/>
      <c r="P137" s="1"/>
      <c r="Q137" s="1"/>
    </row>
    <row r="138" spans="1:17" x14ac:dyDescent="0.35">
      <c r="A138" s="2">
        <v>57915</v>
      </c>
      <c r="B138" s="16" t="s">
        <v>454</v>
      </c>
      <c r="C138" s="16" t="s">
        <v>455</v>
      </c>
      <c r="D138" s="16" t="s">
        <v>119</v>
      </c>
      <c r="E138" s="2">
        <v>20050609</v>
      </c>
      <c r="F138" s="2" t="s">
        <v>3</v>
      </c>
      <c r="G138" s="2" t="s">
        <v>17</v>
      </c>
      <c r="H138" s="2" t="s">
        <v>18</v>
      </c>
      <c r="I138" s="2" t="s">
        <v>22</v>
      </c>
      <c r="J138" s="2">
        <v>2</v>
      </c>
      <c r="K138" s="30" t="s">
        <v>23</v>
      </c>
      <c r="L138" s="2" t="s">
        <v>104</v>
      </c>
      <c r="M138" s="19">
        <v>146499</v>
      </c>
      <c r="O138" s="1"/>
      <c r="P138" s="1"/>
      <c r="Q138" s="1"/>
    </row>
    <row r="139" spans="1:17" x14ac:dyDescent="0.35">
      <c r="A139" s="2">
        <v>57944</v>
      </c>
      <c r="B139" s="16" t="s">
        <v>509</v>
      </c>
      <c r="C139" s="16" t="s">
        <v>257</v>
      </c>
      <c r="D139" s="16" t="s">
        <v>245</v>
      </c>
      <c r="E139" s="2">
        <v>20050610</v>
      </c>
      <c r="F139" s="2" t="s">
        <v>3</v>
      </c>
      <c r="G139" s="2" t="s">
        <v>17</v>
      </c>
      <c r="H139" s="2" t="s">
        <v>18</v>
      </c>
      <c r="I139" s="2" t="s">
        <v>29</v>
      </c>
      <c r="J139" s="2">
        <v>3</v>
      </c>
      <c r="K139" s="30" t="s">
        <v>30</v>
      </c>
      <c r="L139" s="2" t="s">
        <v>246</v>
      </c>
      <c r="M139" s="19">
        <v>618718</v>
      </c>
      <c r="O139" s="1"/>
      <c r="P139" s="1"/>
      <c r="Q139" s="1"/>
    </row>
    <row r="140" spans="1:17" x14ac:dyDescent="0.35">
      <c r="A140" s="2">
        <v>57966</v>
      </c>
      <c r="B140" s="16" t="s">
        <v>384</v>
      </c>
      <c r="C140" s="16" t="s">
        <v>385</v>
      </c>
      <c r="D140" s="16" t="s">
        <v>245</v>
      </c>
      <c r="E140" s="2">
        <v>20050818</v>
      </c>
      <c r="F140" s="2" t="s">
        <v>3</v>
      </c>
      <c r="G140" s="2" t="s">
        <v>17</v>
      </c>
      <c r="H140" s="2" t="s">
        <v>18</v>
      </c>
      <c r="I140" s="2" t="s">
        <v>29</v>
      </c>
      <c r="J140" s="2">
        <v>3</v>
      </c>
      <c r="K140" s="30" t="s">
        <v>30</v>
      </c>
      <c r="L140" s="2" t="s">
        <v>246</v>
      </c>
      <c r="M140" s="19">
        <v>812086</v>
      </c>
      <c r="O140" s="1"/>
      <c r="P140" s="1"/>
      <c r="Q140" s="1"/>
    </row>
    <row r="141" spans="1:17" x14ac:dyDescent="0.35">
      <c r="A141" s="2">
        <v>57974</v>
      </c>
      <c r="B141" s="16" t="s">
        <v>398</v>
      </c>
      <c r="C141" s="16" t="s">
        <v>397</v>
      </c>
      <c r="D141" s="16" t="s">
        <v>245</v>
      </c>
      <c r="E141" s="2">
        <v>20051130</v>
      </c>
      <c r="F141" s="2" t="s">
        <v>3</v>
      </c>
      <c r="G141" s="2" t="s">
        <v>11</v>
      </c>
      <c r="H141" s="2" t="s">
        <v>12</v>
      </c>
      <c r="I141" s="2" t="s">
        <v>29</v>
      </c>
      <c r="J141" s="2">
        <v>3</v>
      </c>
      <c r="K141" s="30" t="s">
        <v>30</v>
      </c>
      <c r="L141" s="2" t="s">
        <v>246</v>
      </c>
      <c r="M141" s="19">
        <v>50440</v>
      </c>
      <c r="O141" s="1"/>
      <c r="P141" s="1"/>
      <c r="Q141" s="1"/>
    </row>
    <row r="142" spans="1:17" x14ac:dyDescent="0.35">
      <c r="A142" s="2">
        <v>57983</v>
      </c>
      <c r="B142" s="16" t="s">
        <v>412</v>
      </c>
      <c r="C142" s="16" t="s">
        <v>198</v>
      </c>
      <c r="D142" s="16" t="s">
        <v>199</v>
      </c>
      <c r="E142" s="2">
        <v>20051212</v>
      </c>
      <c r="F142" s="2" t="s">
        <v>3</v>
      </c>
      <c r="G142" s="2" t="s">
        <v>17</v>
      </c>
      <c r="H142" s="2" t="s">
        <v>18</v>
      </c>
      <c r="I142" s="2" t="s">
        <v>29</v>
      </c>
      <c r="J142" s="2">
        <v>3</v>
      </c>
      <c r="K142" s="30" t="s">
        <v>30</v>
      </c>
      <c r="L142" s="2" t="s">
        <v>180</v>
      </c>
      <c r="M142" s="19">
        <v>246118</v>
      </c>
      <c r="O142" s="1"/>
      <c r="P142" s="1"/>
      <c r="Q142" s="1"/>
    </row>
    <row r="143" spans="1:17" x14ac:dyDescent="0.35">
      <c r="A143" s="2">
        <v>58037</v>
      </c>
      <c r="B143" s="16" t="s">
        <v>545</v>
      </c>
      <c r="C143" s="16" t="s">
        <v>560</v>
      </c>
      <c r="D143" s="16" t="s">
        <v>245</v>
      </c>
      <c r="E143" s="2">
        <v>20051101</v>
      </c>
      <c r="F143" s="2" t="s">
        <v>3</v>
      </c>
      <c r="G143" s="2" t="s">
        <v>17</v>
      </c>
      <c r="H143" s="2" t="s">
        <v>18</v>
      </c>
      <c r="I143" s="2" t="s">
        <v>29</v>
      </c>
      <c r="J143" s="2">
        <v>3</v>
      </c>
      <c r="K143" s="30" t="s">
        <v>30</v>
      </c>
      <c r="L143" s="2" t="s">
        <v>246</v>
      </c>
      <c r="M143" s="19">
        <v>80502</v>
      </c>
      <c r="O143" s="1"/>
      <c r="P143" s="1"/>
      <c r="Q143" s="1"/>
    </row>
    <row r="144" spans="1:17" x14ac:dyDescent="0.35">
      <c r="A144" s="2">
        <v>58060</v>
      </c>
      <c r="B144" s="16" t="s">
        <v>393</v>
      </c>
      <c r="C144" s="16" t="s">
        <v>394</v>
      </c>
      <c r="D144" s="16" t="s">
        <v>245</v>
      </c>
      <c r="E144" s="2">
        <v>20051013</v>
      </c>
      <c r="F144" s="2" t="s">
        <v>3</v>
      </c>
      <c r="G144" s="2" t="s">
        <v>17</v>
      </c>
      <c r="H144" s="2" t="s">
        <v>18</v>
      </c>
      <c r="I144" s="2" t="s">
        <v>29</v>
      </c>
      <c r="J144" s="2">
        <v>3</v>
      </c>
      <c r="K144" s="30" t="s">
        <v>30</v>
      </c>
      <c r="L144" s="2" t="s">
        <v>246</v>
      </c>
      <c r="M144" s="19">
        <v>720597</v>
      </c>
      <c r="O144" s="1"/>
      <c r="P144" s="1"/>
      <c r="Q144" s="1"/>
    </row>
    <row r="145" spans="1:17" x14ac:dyDescent="0.35">
      <c r="A145" s="2">
        <v>58181</v>
      </c>
      <c r="B145" s="16" t="s">
        <v>402</v>
      </c>
      <c r="C145" s="16" t="s">
        <v>45</v>
      </c>
      <c r="D145" s="16" t="s">
        <v>39</v>
      </c>
      <c r="E145" s="2">
        <v>20060404</v>
      </c>
      <c r="F145" s="2" t="s">
        <v>3</v>
      </c>
      <c r="G145" s="2" t="s">
        <v>17</v>
      </c>
      <c r="H145" s="2" t="s">
        <v>18</v>
      </c>
      <c r="I145" s="2" t="s">
        <v>29</v>
      </c>
      <c r="J145" s="2">
        <v>3</v>
      </c>
      <c r="K145" s="30" t="s">
        <v>30</v>
      </c>
      <c r="L145" s="2" t="s">
        <v>8</v>
      </c>
      <c r="M145" s="19">
        <v>672777</v>
      </c>
      <c r="O145" s="1"/>
      <c r="P145" s="1"/>
      <c r="Q145" s="1"/>
    </row>
    <row r="146" spans="1:17" x14ac:dyDescent="0.35">
      <c r="A146" s="2">
        <v>58196</v>
      </c>
      <c r="B146" s="16" t="s">
        <v>524</v>
      </c>
      <c r="C146" s="16" t="s">
        <v>525</v>
      </c>
      <c r="D146" s="16" t="s">
        <v>224</v>
      </c>
      <c r="E146" s="2">
        <v>20060717</v>
      </c>
      <c r="F146" s="2" t="s">
        <v>3</v>
      </c>
      <c r="G146" s="2" t="s">
        <v>17</v>
      </c>
      <c r="H146" s="2" t="s">
        <v>18</v>
      </c>
      <c r="I146" s="2" t="s">
        <v>29</v>
      </c>
      <c r="J146" s="2">
        <v>3</v>
      </c>
      <c r="K146" s="30" t="s">
        <v>30</v>
      </c>
      <c r="L146" s="2" t="s">
        <v>180</v>
      </c>
      <c r="M146" s="19">
        <v>310810</v>
      </c>
      <c r="O146" s="1"/>
      <c r="P146" s="1"/>
      <c r="Q146" s="1"/>
    </row>
    <row r="147" spans="1:17" x14ac:dyDescent="0.35">
      <c r="A147" s="2">
        <v>58203</v>
      </c>
      <c r="B147" s="16" t="s">
        <v>414</v>
      </c>
      <c r="C147" s="16" t="s">
        <v>211</v>
      </c>
      <c r="D147" s="16" t="s">
        <v>206</v>
      </c>
      <c r="E147" s="2">
        <v>20060929</v>
      </c>
      <c r="F147" s="2" t="s">
        <v>3</v>
      </c>
      <c r="G147" s="2" t="s">
        <v>17</v>
      </c>
      <c r="H147" s="2" t="s">
        <v>18</v>
      </c>
      <c r="I147" s="2" t="s">
        <v>29</v>
      </c>
      <c r="J147" s="2">
        <v>3</v>
      </c>
      <c r="K147" s="30" t="s">
        <v>30</v>
      </c>
      <c r="L147" s="2" t="s">
        <v>180</v>
      </c>
      <c r="M147" s="19">
        <v>261964</v>
      </c>
      <c r="O147" s="1"/>
      <c r="P147" s="1"/>
      <c r="Q147" s="1"/>
    </row>
    <row r="148" spans="1:17" x14ac:dyDescent="0.35">
      <c r="A148" s="2">
        <v>58231</v>
      </c>
      <c r="B148" s="16" t="s">
        <v>430</v>
      </c>
      <c r="C148" s="16" t="s">
        <v>296</v>
      </c>
      <c r="D148" s="16" t="s">
        <v>297</v>
      </c>
      <c r="E148" s="2">
        <v>20060601</v>
      </c>
      <c r="F148" s="2" t="s">
        <v>3</v>
      </c>
      <c r="G148" s="2" t="s">
        <v>17</v>
      </c>
      <c r="H148" s="2" t="s">
        <v>18</v>
      </c>
      <c r="I148" s="2" t="s">
        <v>29</v>
      </c>
      <c r="J148" s="2">
        <v>3</v>
      </c>
      <c r="K148" s="30" t="s">
        <v>30</v>
      </c>
      <c r="L148" s="2" t="s">
        <v>246</v>
      </c>
      <c r="M148" s="19">
        <v>120498</v>
      </c>
      <c r="O148" s="1"/>
      <c r="P148" s="1"/>
      <c r="Q148" s="1"/>
    </row>
    <row r="149" spans="1:17" x14ac:dyDescent="0.35">
      <c r="A149" s="2">
        <v>58234</v>
      </c>
      <c r="B149" s="16" t="s">
        <v>470</v>
      </c>
      <c r="C149" s="16" t="s">
        <v>277</v>
      </c>
      <c r="D149" s="16" t="s">
        <v>245</v>
      </c>
      <c r="E149" s="2">
        <v>20061227</v>
      </c>
      <c r="F149" s="2" t="s">
        <v>3</v>
      </c>
      <c r="G149" s="2" t="s">
        <v>17</v>
      </c>
      <c r="H149" s="2" t="s">
        <v>18</v>
      </c>
      <c r="I149" s="2" t="s">
        <v>29</v>
      </c>
      <c r="J149" s="2">
        <v>3</v>
      </c>
      <c r="K149" s="30" t="s">
        <v>30</v>
      </c>
      <c r="L149" s="2" t="s">
        <v>246</v>
      </c>
      <c r="M149" s="19">
        <v>255977</v>
      </c>
      <c r="O149" s="1"/>
      <c r="P149" s="1"/>
      <c r="Q149" s="1"/>
    </row>
    <row r="150" spans="1:17" x14ac:dyDescent="0.35">
      <c r="A150" s="2">
        <v>58261</v>
      </c>
      <c r="B150" s="16" t="s">
        <v>469</v>
      </c>
      <c r="C150" s="16" t="s">
        <v>257</v>
      </c>
      <c r="D150" s="16" t="s">
        <v>245</v>
      </c>
      <c r="E150" s="2">
        <v>20060725</v>
      </c>
      <c r="F150" s="2" t="s">
        <v>3</v>
      </c>
      <c r="G150" s="2" t="s">
        <v>17</v>
      </c>
      <c r="H150" s="2" t="s">
        <v>18</v>
      </c>
      <c r="I150" s="2" t="s">
        <v>29</v>
      </c>
      <c r="J150" s="2">
        <v>3</v>
      </c>
      <c r="K150" s="30" t="s">
        <v>30</v>
      </c>
      <c r="L150" s="2" t="s">
        <v>246</v>
      </c>
      <c r="M150" s="19">
        <v>275047</v>
      </c>
      <c r="O150" s="1"/>
      <c r="P150" s="1"/>
      <c r="Q150" s="1"/>
    </row>
    <row r="151" spans="1:17" x14ac:dyDescent="0.35">
      <c r="A151" s="2">
        <v>58263</v>
      </c>
      <c r="B151" s="16" t="s">
        <v>460</v>
      </c>
      <c r="C151" s="16" t="s">
        <v>213</v>
      </c>
      <c r="D151" s="16" t="s">
        <v>206</v>
      </c>
      <c r="E151" s="2">
        <v>20070312</v>
      </c>
      <c r="F151" s="2" t="s">
        <v>3</v>
      </c>
      <c r="G151" s="2" t="s">
        <v>17</v>
      </c>
      <c r="H151" s="2" t="s">
        <v>18</v>
      </c>
      <c r="I151" s="2" t="s">
        <v>29</v>
      </c>
      <c r="J151" s="2">
        <v>3</v>
      </c>
      <c r="K151" s="30" t="s">
        <v>30</v>
      </c>
      <c r="L151" s="2" t="s">
        <v>180</v>
      </c>
      <c r="M151" s="19">
        <v>144405</v>
      </c>
      <c r="O151" s="1"/>
      <c r="P151" s="1"/>
      <c r="Q151" s="1"/>
    </row>
    <row r="152" spans="1:17" x14ac:dyDescent="0.35">
      <c r="A152" s="2">
        <v>58282</v>
      </c>
      <c r="B152" s="16" t="s">
        <v>431</v>
      </c>
      <c r="C152" s="16" t="s">
        <v>432</v>
      </c>
      <c r="D152" s="16" t="s">
        <v>303</v>
      </c>
      <c r="E152" s="2">
        <v>20060725</v>
      </c>
      <c r="F152" s="2" t="s">
        <v>3</v>
      </c>
      <c r="G152" s="2" t="s">
        <v>17</v>
      </c>
      <c r="H152" s="2" t="s">
        <v>18</v>
      </c>
      <c r="I152" s="2" t="s">
        <v>11</v>
      </c>
      <c r="J152" s="2">
        <v>4</v>
      </c>
      <c r="K152" s="30" t="s">
        <v>58</v>
      </c>
      <c r="L152" s="2" t="s">
        <v>246</v>
      </c>
      <c r="M152" s="19">
        <v>53642</v>
      </c>
      <c r="O152" s="1"/>
      <c r="P152" s="1"/>
      <c r="Q152" s="1"/>
    </row>
    <row r="153" spans="1:17" x14ac:dyDescent="0.35">
      <c r="A153" s="2">
        <v>58305</v>
      </c>
      <c r="B153" s="16" t="s">
        <v>433</v>
      </c>
      <c r="C153" s="16" t="s">
        <v>308</v>
      </c>
      <c r="D153" s="16" t="s">
        <v>306</v>
      </c>
      <c r="E153" s="2">
        <v>20060607</v>
      </c>
      <c r="F153" s="2" t="s">
        <v>3</v>
      </c>
      <c r="G153" s="2" t="s">
        <v>17</v>
      </c>
      <c r="H153" s="2" t="s">
        <v>18</v>
      </c>
      <c r="I153" s="2" t="s">
        <v>22</v>
      </c>
      <c r="J153" s="2">
        <v>7</v>
      </c>
      <c r="K153" s="30" t="s">
        <v>628</v>
      </c>
      <c r="L153" s="2" t="s">
        <v>246</v>
      </c>
      <c r="M153" s="19">
        <v>70678</v>
      </c>
      <c r="O153" s="1"/>
      <c r="P153" s="1"/>
      <c r="Q153" s="1"/>
    </row>
    <row r="154" spans="1:17" x14ac:dyDescent="0.35">
      <c r="A154" s="2">
        <v>58310</v>
      </c>
      <c r="B154" s="16" t="s">
        <v>465</v>
      </c>
      <c r="C154" s="16" t="s">
        <v>466</v>
      </c>
      <c r="D154" s="16" t="s">
        <v>245</v>
      </c>
      <c r="E154" s="2">
        <v>20060915</v>
      </c>
      <c r="F154" s="2" t="s">
        <v>3</v>
      </c>
      <c r="G154" s="2" t="s">
        <v>17</v>
      </c>
      <c r="H154" s="2" t="s">
        <v>18</v>
      </c>
      <c r="I154" s="2" t="s">
        <v>29</v>
      </c>
      <c r="J154" s="2">
        <v>3</v>
      </c>
      <c r="K154" s="30" t="s">
        <v>30</v>
      </c>
      <c r="L154" s="2" t="s">
        <v>246</v>
      </c>
      <c r="M154" s="19">
        <v>154530</v>
      </c>
      <c r="O154" s="1"/>
      <c r="P154" s="1"/>
      <c r="Q154" s="1"/>
    </row>
    <row r="155" spans="1:17" x14ac:dyDescent="0.35">
      <c r="A155" s="2">
        <v>58348</v>
      </c>
      <c r="B155" s="16" t="s">
        <v>450</v>
      </c>
      <c r="C155" s="16" t="s">
        <v>449</v>
      </c>
      <c r="D155" s="16" t="s">
        <v>71</v>
      </c>
      <c r="E155" s="2">
        <v>20070702</v>
      </c>
      <c r="F155" s="2" t="s">
        <v>3</v>
      </c>
      <c r="G155" s="2" t="s">
        <v>17</v>
      </c>
      <c r="H155" s="2" t="s">
        <v>18</v>
      </c>
      <c r="I155" s="2" t="s">
        <v>29</v>
      </c>
      <c r="J155" s="2">
        <v>3</v>
      </c>
      <c r="K155" s="30" t="s">
        <v>30</v>
      </c>
      <c r="L155" s="2" t="s">
        <v>72</v>
      </c>
      <c r="M155" s="19">
        <v>80028</v>
      </c>
      <c r="O155" s="1"/>
      <c r="P155" s="1"/>
      <c r="Q155" s="1"/>
    </row>
    <row r="156" spans="1:17" x14ac:dyDescent="0.35">
      <c r="A156" s="2">
        <v>58349</v>
      </c>
      <c r="B156" s="16" t="s">
        <v>530</v>
      </c>
      <c r="C156" s="16" t="s">
        <v>257</v>
      </c>
      <c r="D156" s="16" t="s">
        <v>245</v>
      </c>
      <c r="E156" s="2">
        <v>20061107</v>
      </c>
      <c r="F156" s="2" t="s">
        <v>3</v>
      </c>
      <c r="G156" s="2" t="s">
        <v>17</v>
      </c>
      <c r="H156" s="2" t="s">
        <v>18</v>
      </c>
      <c r="I156" s="2" t="s">
        <v>22</v>
      </c>
      <c r="J156" s="2">
        <v>2</v>
      </c>
      <c r="K156" s="30" t="s">
        <v>23</v>
      </c>
      <c r="L156" s="2" t="s">
        <v>246</v>
      </c>
      <c r="M156" s="19">
        <v>183617</v>
      </c>
      <c r="O156" s="1"/>
      <c r="P156" s="1"/>
      <c r="Q156" s="1"/>
    </row>
    <row r="157" spans="1:17" x14ac:dyDescent="0.35">
      <c r="A157" s="2">
        <v>58360</v>
      </c>
      <c r="B157" s="16" t="s">
        <v>421</v>
      </c>
      <c r="C157" s="16" t="s">
        <v>422</v>
      </c>
      <c r="D157" s="16" t="s">
        <v>245</v>
      </c>
      <c r="E157" s="2">
        <v>20061106</v>
      </c>
      <c r="F157" s="2" t="s">
        <v>3</v>
      </c>
      <c r="G157" s="2" t="s">
        <v>17</v>
      </c>
      <c r="H157" s="2" t="s">
        <v>18</v>
      </c>
      <c r="I157" s="2" t="s">
        <v>22</v>
      </c>
      <c r="J157" s="2">
        <v>2</v>
      </c>
      <c r="K157" s="30" t="s">
        <v>23</v>
      </c>
      <c r="L157" s="2" t="s">
        <v>246</v>
      </c>
      <c r="M157" s="19">
        <v>219911</v>
      </c>
      <c r="O157" s="1"/>
      <c r="P157" s="1"/>
      <c r="Q157" s="1"/>
    </row>
    <row r="158" spans="1:17" x14ac:dyDescent="0.35">
      <c r="A158" s="2">
        <v>58377</v>
      </c>
      <c r="B158" s="16" t="s">
        <v>437</v>
      </c>
      <c r="C158" s="16" t="s">
        <v>438</v>
      </c>
      <c r="D158" s="16" t="s">
        <v>21</v>
      </c>
      <c r="E158" s="2">
        <v>20070226</v>
      </c>
      <c r="F158" s="2" t="s">
        <v>3</v>
      </c>
      <c r="G158" s="2" t="s">
        <v>17</v>
      </c>
      <c r="H158" s="2" t="s">
        <v>18</v>
      </c>
      <c r="I158" s="2" t="s">
        <v>29</v>
      </c>
      <c r="J158" s="2">
        <v>3</v>
      </c>
      <c r="K158" s="30" t="s">
        <v>30</v>
      </c>
      <c r="L158" s="2" t="s">
        <v>8</v>
      </c>
      <c r="M158" s="19">
        <v>112329</v>
      </c>
      <c r="O158" s="1"/>
      <c r="P158" s="1"/>
      <c r="Q158" s="1"/>
    </row>
    <row r="159" spans="1:17" x14ac:dyDescent="0.35">
      <c r="A159" s="2">
        <v>58401</v>
      </c>
      <c r="B159" s="16" t="s">
        <v>490</v>
      </c>
      <c r="C159" s="16" t="s">
        <v>428</v>
      </c>
      <c r="D159" s="16" t="s">
        <v>245</v>
      </c>
      <c r="E159" s="2">
        <v>20080205</v>
      </c>
      <c r="F159" s="2" t="s">
        <v>3</v>
      </c>
      <c r="G159" s="2" t="s">
        <v>17</v>
      </c>
      <c r="H159" s="2" t="s">
        <v>18</v>
      </c>
      <c r="I159" s="2" t="s">
        <v>29</v>
      </c>
      <c r="J159" s="2">
        <v>3</v>
      </c>
      <c r="K159" s="30" t="s">
        <v>30</v>
      </c>
      <c r="L159" s="2" t="s">
        <v>246</v>
      </c>
      <c r="M159" s="19">
        <v>294402</v>
      </c>
      <c r="O159" s="1"/>
      <c r="P159" s="1"/>
      <c r="Q159" s="1"/>
    </row>
    <row r="160" spans="1:17" x14ac:dyDescent="0.35">
      <c r="A160" s="2">
        <v>58407</v>
      </c>
      <c r="B160" s="16" t="s">
        <v>35</v>
      </c>
      <c r="C160" s="16" t="s">
        <v>474</v>
      </c>
      <c r="D160" s="16" t="s">
        <v>306</v>
      </c>
      <c r="E160" s="2">
        <v>20061101</v>
      </c>
      <c r="F160" s="2" t="s">
        <v>3</v>
      </c>
      <c r="G160" s="2" t="s">
        <v>17</v>
      </c>
      <c r="H160" s="2" t="s">
        <v>18</v>
      </c>
      <c r="I160" s="2" t="s">
        <v>29</v>
      </c>
      <c r="J160" s="2">
        <v>3</v>
      </c>
      <c r="K160" s="30" t="s">
        <v>30</v>
      </c>
      <c r="L160" s="2" t="s">
        <v>246</v>
      </c>
      <c r="M160" s="19">
        <v>278408</v>
      </c>
      <c r="O160" s="1"/>
      <c r="P160" s="1"/>
      <c r="Q160" s="1"/>
    </row>
    <row r="161" spans="1:17" x14ac:dyDescent="0.35">
      <c r="A161" s="2">
        <v>58413</v>
      </c>
      <c r="B161" s="16" t="s">
        <v>533</v>
      </c>
      <c r="C161" s="16" t="s">
        <v>377</v>
      </c>
      <c r="D161" s="16" t="s">
        <v>39</v>
      </c>
      <c r="E161" s="2">
        <v>20070305</v>
      </c>
      <c r="F161" s="2" t="s">
        <v>3</v>
      </c>
      <c r="G161" s="2" t="s">
        <v>11</v>
      </c>
      <c r="H161" s="2" t="s">
        <v>12</v>
      </c>
      <c r="I161" s="2" t="s">
        <v>29</v>
      </c>
      <c r="J161" s="2">
        <v>3</v>
      </c>
      <c r="K161" s="30" t="s">
        <v>30</v>
      </c>
      <c r="L161" s="2" t="s">
        <v>8</v>
      </c>
      <c r="M161" s="19">
        <v>91253</v>
      </c>
      <c r="O161" s="1"/>
      <c r="P161" s="1"/>
      <c r="Q161" s="1"/>
    </row>
    <row r="162" spans="1:17" x14ac:dyDescent="0.35">
      <c r="A162" s="2">
        <v>58469</v>
      </c>
      <c r="B162" s="16" t="s">
        <v>464</v>
      </c>
      <c r="C162" s="16" t="s">
        <v>354</v>
      </c>
      <c r="D162" s="16" t="s">
        <v>245</v>
      </c>
      <c r="E162" s="2">
        <v>20070808</v>
      </c>
      <c r="F162" s="2" t="s">
        <v>3</v>
      </c>
      <c r="G162" s="2" t="s">
        <v>11</v>
      </c>
      <c r="H162" s="2" t="s">
        <v>12</v>
      </c>
      <c r="I162" s="2" t="s">
        <v>29</v>
      </c>
      <c r="J162" s="2">
        <v>3</v>
      </c>
      <c r="K162" s="30" t="s">
        <v>30</v>
      </c>
      <c r="L162" s="2" t="s">
        <v>246</v>
      </c>
      <c r="M162" s="19">
        <v>392083</v>
      </c>
      <c r="O162" s="1"/>
      <c r="P162" s="1"/>
      <c r="Q162" s="1"/>
    </row>
    <row r="163" spans="1:17" x14ac:dyDescent="0.35">
      <c r="A163" s="2">
        <v>58504</v>
      </c>
      <c r="B163" s="16" t="s">
        <v>550</v>
      </c>
      <c r="C163" s="16" t="s">
        <v>551</v>
      </c>
      <c r="D163" s="16" t="s">
        <v>64</v>
      </c>
      <c r="E163" s="2">
        <v>20070723</v>
      </c>
      <c r="F163" s="2" t="s">
        <v>3</v>
      </c>
      <c r="G163" s="2" t="s">
        <v>11</v>
      </c>
      <c r="H163" s="2" t="s">
        <v>12</v>
      </c>
      <c r="I163" s="2" t="s">
        <v>29</v>
      </c>
      <c r="J163" s="2">
        <v>3</v>
      </c>
      <c r="K163" s="30" t="s">
        <v>30</v>
      </c>
      <c r="L163" s="2" t="s">
        <v>8</v>
      </c>
      <c r="M163" s="19">
        <v>47260</v>
      </c>
      <c r="O163" s="1"/>
      <c r="P163" s="1"/>
      <c r="Q163" s="1"/>
    </row>
    <row r="164" spans="1:17" x14ac:dyDescent="0.35">
      <c r="A164" s="2">
        <v>58586</v>
      </c>
      <c r="B164" s="16" t="s">
        <v>456</v>
      </c>
      <c r="C164" s="16" t="s">
        <v>457</v>
      </c>
      <c r="D164" s="16" t="s">
        <v>458</v>
      </c>
      <c r="E164" s="2">
        <v>20071203</v>
      </c>
      <c r="F164" s="2" t="s">
        <v>3</v>
      </c>
      <c r="G164" s="2" t="s">
        <v>17</v>
      </c>
      <c r="H164" s="2" t="s">
        <v>18</v>
      </c>
      <c r="I164" s="2" t="s">
        <v>11</v>
      </c>
      <c r="J164" s="2">
        <v>4</v>
      </c>
      <c r="K164" s="30" t="s">
        <v>58</v>
      </c>
      <c r="L164" s="2" t="s">
        <v>164</v>
      </c>
      <c r="M164" s="19">
        <v>31491</v>
      </c>
      <c r="O164" s="1"/>
      <c r="P164" s="1"/>
      <c r="Q164" s="1"/>
    </row>
    <row r="165" spans="1:17" x14ac:dyDescent="0.35">
      <c r="A165" s="2">
        <v>58599</v>
      </c>
      <c r="B165" s="16" t="s">
        <v>516</v>
      </c>
      <c r="C165" s="16" t="s">
        <v>517</v>
      </c>
      <c r="D165" s="16" t="s">
        <v>39</v>
      </c>
      <c r="E165" s="2">
        <v>20071105</v>
      </c>
      <c r="F165" s="2" t="s">
        <v>3</v>
      </c>
      <c r="G165" s="2" t="s">
        <v>17</v>
      </c>
      <c r="H165" s="2" t="s">
        <v>18</v>
      </c>
      <c r="I165" s="2" t="s">
        <v>178</v>
      </c>
      <c r="J165" s="2">
        <v>10</v>
      </c>
      <c r="K165" s="30" t="s">
        <v>630</v>
      </c>
      <c r="L165" s="2" t="s">
        <v>8</v>
      </c>
      <c r="M165" s="19">
        <v>68403</v>
      </c>
      <c r="O165" s="1"/>
      <c r="P165" s="1"/>
      <c r="Q165" s="1"/>
    </row>
    <row r="166" spans="1:17" x14ac:dyDescent="0.35">
      <c r="A166" s="2">
        <v>58657</v>
      </c>
      <c r="B166" s="16" t="s">
        <v>476</v>
      </c>
      <c r="C166" s="16" t="s">
        <v>375</v>
      </c>
      <c r="D166" s="16" t="s">
        <v>39</v>
      </c>
      <c r="E166" s="2">
        <v>20081106</v>
      </c>
      <c r="F166" s="2" t="s">
        <v>3</v>
      </c>
      <c r="G166" s="2" t="s">
        <v>17</v>
      </c>
      <c r="H166" s="2" t="s">
        <v>18</v>
      </c>
      <c r="I166" s="2" t="s">
        <v>29</v>
      </c>
      <c r="J166" s="2">
        <v>3</v>
      </c>
      <c r="K166" s="30" t="s">
        <v>30</v>
      </c>
      <c r="L166" s="2" t="s">
        <v>8</v>
      </c>
      <c r="M166" s="19">
        <v>237054</v>
      </c>
      <c r="O166" s="1"/>
      <c r="P166" s="1"/>
      <c r="Q166" s="1"/>
    </row>
    <row r="167" spans="1:17" x14ac:dyDescent="0.35">
      <c r="A167" s="2">
        <v>58687</v>
      </c>
      <c r="B167" s="16" t="s">
        <v>531</v>
      </c>
      <c r="C167" s="16" t="s">
        <v>532</v>
      </c>
      <c r="D167" s="16" t="s">
        <v>39</v>
      </c>
      <c r="E167" s="2">
        <v>20080128</v>
      </c>
      <c r="F167" s="2" t="s">
        <v>3</v>
      </c>
      <c r="G167" s="2" t="s">
        <v>11</v>
      </c>
      <c r="H167" s="2" t="s">
        <v>12</v>
      </c>
      <c r="I167" s="2" t="s">
        <v>29</v>
      </c>
      <c r="J167" s="2">
        <v>3</v>
      </c>
      <c r="K167" s="30" t="s">
        <v>30</v>
      </c>
      <c r="L167" s="2" t="s">
        <v>8</v>
      </c>
      <c r="M167" s="19">
        <v>195707</v>
      </c>
      <c r="O167" s="1"/>
      <c r="P167" s="1"/>
      <c r="Q167" s="1"/>
    </row>
    <row r="168" spans="1:17" x14ac:dyDescent="0.35">
      <c r="A168" s="2">
        <v>58816</v>
      </c>
      <c r="B168" s="16" t="s">
        <v>496</v>
      </c>
      <c r="C168" s="16" t="s">
        <v>257</v>
      </c>
      <c r="D168" s="16" t="s">
        <v>245</v>
      </c>
      <c r="E168" s="2">
        <v>20081118</v>
      </c>
      <c r="F168" s="2" t="s">
        <v>3</v>
      </c>
      <c r="G168" s="2" t="s">
        <v>17</v>
      </c>
      <c r="H168" s="2" t="s">
        <v>18</v>
      </c>
      <c r="I168" s="2" t="s">
        <v>29</v>
      </c>
      <c r="J168" s="2">
        <v>8</v>
      </c>
      <c r="K168" s="30" t="s">
        <v>629</v>
      </c>
      <c r="L168" s="2" t="s">
        <v>246</v>
      </c>
      <c r="M168" s="19">
        <v>1021311</v>
      </c>
      <c r="O168" s="1"/>
      <c r="P168" s="1"/>
      <c r="Q168" s="1"/>
    </row>
    <row r="169" spans="1:17" x14ac:dyDescent="0.35">
      <c r="A169" s="2">
        <v>59051</v>
      </c>
      <c r="B169" s="16" t="s">
        <v>536</v>
      </c>
      <c r="C169" s="16" t="s">
        <v>74</v>
      </c>
      <c r="D169" s="16" t="s">
        <v>71</v>
      </c>
      <c r="E169" s="2">
        <v>20100819</v>
      </c>
      <c r="F169" s="2" t="s">
        <v>3</v>
      </c>
      <c r="G169" s="2" t="s">
        <v>17</v>
      </c>
      <c r="H169" s="2" t="s">
        <v>18</v>
      </c>
      <c r="I169" s="2" t="s">
        <v>6</v>
      </c>
      <c r="J169" s="2">
        <v>6</v>
      </c>
      <c r="K169" s="30" t="s">
        <v>627</v>
      </c>
      <c r="L169" s="2" t="s">
        <v>72</v>
      </c>
      <c r="M169" s="19">
        <v>635792</v>
      </c>
      <c r="O169" s="1"/>
      <c r="P169" s="1"/>
      <c r="Q169" s="1"/>
    </row>
  </sheetData>
  <mergeCells count="2">
    <mergeCell ref="A1:M1"/>
    <mergeCell ref="A2:M2"/>
  </mergeCells>
  <pageMargins left="0.25" right="0.25" top="0.75" bottom="0.75" header="0.3" footer="0.3"/>
  <pageSetup scale="55" orientation="landscape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2"/>
  <sheetViews>
    <sheetView workbookViewId="0">
      <pane ySplit="5" topLeftCell="A6" activePane="bottomLeft" state="frozen"/>
      <selection pane="bottomLeft" activeCell="A6" sqref="A6"/>
    </sheetView>
  </sheetViews>
  <sheetFormatPr defaultRowHeight="14.5" x14ac:dyDescent="0.35"/>
  <cols>
    <col min="1" max="1" width="18.453125" bestFit="1" customWidth="1"/>
    <col min="2" max="2" width="37.6328125" bestFit="1" customWidth="1"/>
    <col min="3" max="3" width="18.453125" bestFit="1" customWidth="1"/>
    <col min="4" max="4" width="5.54296875" bestFit="1" customWidth="1"/>
    <col min="5" max="5" width="9" bestFit="1" customWidth="1"/>
    <col min="6" max="6" width="16.08984375" bestFit="1" customWidth="1"/>
    <col min="7" max="7" width="10.08984375" bestFit="1" customWidth="1"/>
    <col min="8" max="8" width="16.90625" bestFit="1" customWidth="1"/>
    <col min="9" max="9" width="27" bestFit="1" customWidth="1"/>
    <col min="10" max="10" width="29.453125" bestFit="1" customWidth="1"/>
    <col min="11" max="11" width="58.453125" style="30" bestFit="1" customWidth="1"/>
    <col min="12" max="12" width="11.6328125" customWidth="1"/>
    <col min="13" max="13" width="20" bestFit="1" customWidth="1"/>
  </cols>
  <sheetData>
    <row r="1" spans="1:16" ht="26" x14ac:dyDescent="0.6">
      <c r="A1" s="88" t="s">
        <v>580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</row>
    <row r="2" spans="1:16" ht="21" x14ac:dyDescent="0.5">
      <c r="A2" s="89">
        <v>42735</v>
      </c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</row>
    <row r="5" spans="1:16" x14ac:dyDescent="0.35">
      <c r="A5" s="35" t="s">
        <v>561</v>
      </c>
      <c r="B5" s="49" t="s">
        <v>562</v>
      </c>
      <c r="C5" s="38" t="s">
        <v>563</v>
      </c>
      <c r="D5" s="38" t="s">
        <v>564</v>
      </c>
      <c r="E5" s="5" t="s">
        <v>565</v>
      </c>
      <c r="F5" s="5" t="s">
        <v>566</v>
      </c>
      <c r="G5" s="5" t="s">
        <v>567</v>
      </c>
      <c r="H5" s="5" t="s">
        <v>568</v>
      </c>
      <c r="I5" s="5" t="s">
        <v>631</v>
      </c>
      <c r="J5" s="5" t="s">
        <v>632</v>
      </c>
      <c r="K5" s="29" t="s">
        <v>569</v>
      </c>
      <c r="L5" s="5" t="s">
        <v>570</v>
      </c>
      <c r="M5" s="18" t="s">
        <v>571</v>
      </c>
    </row>
    <row r="6" spans="1:16" x14ac:dyDescent="0.35">
      <c r="A6" s="37">
        <v>252</v>
      </c>
      <c r="B6" s="50" t="s">
        <v>538</v>
      </c>
      <c r="C6" s="50" t="s">
        <v>539</v>
      </c>
      <c r="D6" s="50" t="s">
        <v>540</v>
      </c>
      <c r="E6" s="37">
        <v>19270505</v>
      </c>
      <c r="F6" s="37" t="s">
        <v>3</v>
      </c>
      <c r="G6" s="37" t="s">
        <v>25</v>
      </c>
      <c r="H6" s="37" t="s">
        <v>26</v>
      </c>
      <c r="I6" s="37" t="s">
        <v>11</v>
      </c>
      <c r="J6" s="37">
        <v>4</v>
      </c>
      <c r="K6" s="48" t="s">
        <v>58</v>
      </c>
      <c r="L6" s="37" t="s">
        <v>164</v>
      </c>
      <c r="M6" s="47">
        <v>184499</v>
      </c>
      <c r="O6" s="1"/>
      <c r="P6" s="1"/>
    </row>
    <row r="7" spans="1:16" x14ac:dyDescent="0.35">
      <c r="A7" s="37">
        <v>422</v>
      </c>
      <c r="B7" s="50" t="s">
        <v>311</v>
      </c>
      <c r="C7" s="50" t="s">
        <v>312</v>
      </c>
      <c r="D7" s="50" t="s">
        <v>119</v>
      </c>
      <c r="E7" s="37">
        <v>19310101</v>
      </c>
      <c r="F7" s="37" t="s">
        <v>3</v>
      </c>
      <c r="G7" s="37" t="s">
        <v>17</v>
      </c>
      <c r="H7" s="37" t="s">
        <v>18</v>
      </c>
      <c r="I7" s="37" t="s">
        <v>11</v>
      </c>
      <c r="J7" s="37">
        <v>4</v>
      </c>
      <c r="K7" s="48" t="s">
        <v>58</v>
      </c>
      <c r="L7" s="37" t="s">
        <v>104</v>
      </c>
      <c r="M7" s="47">
        <v>82414</v>
      </c>
      <c r="O7" s="1"/>
      <c r="P7" s="1"/>
    </row>
    <row r="8" spans="1:16" x14ac:dyDescent="0.35">
      <c r="A8" s="37">
        <v>1417</v>
      </c>
      <c r="B8" s="50" t="s">
        <v>165</v>
      </c>
      <c r="C8" s="50" t="s">
        <v>166</v>
      </c>
      <c r="D8" s="50" t="s">
        <v>167</v>
      </c>
      <c r="E8" s="37">
        <v>19081001</v>
      </c>
      <c r="F8" s="37" t="s">
        <v>3</v>
      </c>
      <c r="G8" s="37" t="s">
        <v>11</v>
      </c>
      <c r="H8" s="37" t="s">
        <v>12</v>
      </c>
      <c r="I8" s="37" t="s">
        <v>11</v>
      </c>
      <c r="J8" s="37">
        <v>4</v>
      </c>
      <c r="K8" s="48" t="s">
        <v>58</v>
      </c>
      <c r="L8" s="37" t="s">
        <v>164</v>
      </c>
      <c r="M8" s="47">
        <v>175003</v>
      </c>
      <c r="O8" s="1"/>
      <c r="P8" s="1"/>
    </row>
    <row r="9" spans="1:16" x14ac:dyDescent="0.35">
      <c r="A9" s="37">
        <v>2320</v>
      </c>
      <c r="B9" s="50" t="s">
        <v>313</v>
      </c>
      <c r="C9" s="50" t="s">
        <v>314</v>
      </c>
      <c r="D9" s="50" t="s">
        <v>119</v>
      </c>
      <c r="E9" s="37">
        <v>19030203</v>
      </c>
      <c r="F9" s="37" t="s">
        <v>3</v>
      </c>
      <c r="G9" s="37" t="s">
        <v>17</v>
      </c>
      <c r="H9" s="37" t="s">
        <v>18</v>
      </c>
      <c r="I9" s="37" t="s">
        <v>11</v>
      </c>
      <c r="J9" s="37">
        <v>4</v>
      </c>
      <c r="K9" s="48" t="s">
        <v>58</v>
      </c>
      <c r="L9" s="37" t="s">
        <v>104</v>
      </c>
      <c r="M9" s="47">
        <v>47128</v>
      </c>
      <c r="O9" s="1"/>
      <c r="P9" s="1"/>
    </row>
    <row r="10" spans="1:16" x14ac:dyDescent="0.35">
      <c r="A10" s="37">
        <v>2327</v>
      </c>
      <c r="B10" s="50" t="s">
        <v>122</v>
      </c>
      <c r="C10" s="50" t="s">
        <v>123</v>
      </c>
      <c r="D10" s="50" t="s">
        <v>119</v>
      </c>
      <c r="E10" s="37">
        <v>19081201</v>
      </c>
      <c r="F10" s="37" t="s">
        <v>3</v>
      </c>
      <c r="G10" s="37" t="s">
        <v>25</v>
      </c>
      <c r="H10" s="37" t="s">
        <v>26</v>
      </c>
      <c r="I10" s="37" t="s">
        <v>11</v>
      </c>
      <c r="J10" s="37">
        <v>4</v>
      </c>
      <c r="K10" s="48" t="s">
        <v>58</v>
      </c>
      <c r="L10" s="37" t="s">
        <v>104</v>
      </c>
      <c r="M10" s="47">
        <v>101905</v>
      </c>
      <c r="O10" s="1"/>
      <c r="P10" s="1"/>
    </row>
    <row r="11" spans="1:16" x14ac:dyDescent="0.35">
      <c r="A11" s="37">
        <v>3337</v>
      </c>
      <c r="B11" s="50" t="s">
        <v>478</v>
      </c>
      <c r="C11" s="50" t="s">
        <v>479</v>
      </c>
      <c r="D11" s="50" t="s">
        <v>140</v>
      </c>
      <c r="E11" s="37">
        <v>19201126</v>
      </c>
      <c r="F11" s="37" t="s">
        <v>3</v>
      </c>
      <c r="G11" s="37" t="s">
        <v>11</v>
      </c>
      <c r="H11" s="37" t="s">
        <v>12</v>
      </c>
      <c r="I11" s="37" t="s">
        <v>22</v>
      </c>
      <c r="J11" s="37">
        <v>2</v>
      </c>
      <c r="K11" s="48" t="s">
        <v>23</v>
      </c>
      <c r="L11" s="37" t="s">
        <v>104</v>
      </c>
      <c r="M11" s="47">
        <v>229855</v>
      </c>
      <c r="O11" s="1"/>
      <c r="P11" s="1"/>
    </row>
    <row r="12" spans="1:16" x14ac:dyDescent="0.35">
      <c r="A12" s="37">
        <v>4051</v>
      </c>
      <c r="B12" s="50" t="s">
        <v>346</v>
      </c>
      <c r="C12" s="50" t="s">
        <v>347</v>
      </c>
      <c r="D12" s="50" t="s">
        <v>119</v>
      </c>
      <c r="E12" s="37">
        <v>19010101</v>
      </c>
      <c r="F12" s="37" t="s">
        <v>3</v>
      </c>
      <c r="G12" s="37" t="s">
        <v>25</v>
      </c>
      <c r="H12" s="37" t="s">
        <v>26</v>
      </c>
      <c r="I12" s="37" t="s">
        <v>11</v>
      </c>
      <c r="J12" s="37">
        <v>4</v>
      </c>
      <c r="K12" s="48" t="s">
        <v>58</v>
      </c>
      <c r="L12" s="37" t="s">
        <v>104</v>
      </c>
      <c r="M12" s="47">
        <v>46480</v>
      </c>
      <c r="O12" s="1"/>
      <c r="P12" s="1"/>
    </row>
    <row r="13" spans="1:16" x14ac:dyDescent="0.35">
      <c r="A13" s="37">
        <v>8033</v>
      </c>
      <c r="B13" s="50" t="s">
        <v>37</v>
      </c>
      <c r="C13" s="50" t="s">
        <v>38</v>
      </c>
      <c r="D13" s="50" t="s">
        <v>39</v>
      </c>
      <c r="E13" s="37">
        <v>19210618</v>
      </c>
      <c r="F13" s="37" t="s">
        <v>3</v>
      </c>
      <c r="G13" s="37" t="s">
        <v>25</v>
      </c>
      <c r="H13" s="37" t="s">
        <v>26</v>
      </c>
      <c r="I13" s="37" t="s">
        <v>6</v>
      </c>
      <c r="J13" s="37">
        <v>1</v>
      </c>
      <c r="K13" s="48" t="s">
        <v>7</v>
      </c>
      <c r="L13" s="37" t="s">
        <v>8</v>
      </c>
      <c r="M13" s="47">
        <v>394849</v>
      </c>
      <c r="O13" s="1"/>
      <c r="P13" s="1"/>
    </row>
    <row r="14" spans="1:16" x14ac:dyDescent="0.35">
      <c r="A14" s="37">
        <v>9502</v>
      </c>
      <c r="B14" s="50" t="s">
        <v>62</v>
      </c>
      <c r="C14" s="50" t="s">
        <v>63</v>
      </c>
      <c r="D14" s="50" t="s">
        <v>64</v>
      </c>
      <c r="E14" s="37">
        <v>19190908</v>
      </c>
      <c r="F14" s="37" t="s">
        <v>3</v>
      </c>
      <c r="G14" s="37" t="s">
        <v>17</v>
      </c>
      <c r="H14" s="37" t="s">
        <v>18</v>
      </c>
      <c r="I14" s="37" t="s">
        <v>6</v>
      </c>
      <c r="J14" s="37">
        <v>1</v>
      </c>
      <c r="K14" s="48" t="s">
        <v>7</v>
      </c>
      <c r="L14" s="37" t="s">
        <v>8</v>
      </c>
      <c r="M14" s="47">
        <v>31273</v>
      </c>
      <c r="O14" s="1"/>
      <c r="P14" s="1"/>
    </row>
    <row r="15" spans="1:16" x14ac:dyDescent="0.35">
      <c r="A15" s="37">
        <v>10319</v>
      </c>
      <c r="B15" s="50" t="s">
        <v>136</v>
      </c>
      <c r="C15" s="50" t="s">
        <v>137</v>
      </c>
      <c r="D15" s="50" t="s">
        <v>134</v>
      </c>
      <c r="E15" s="37">
        <v>19040104</v>
      </c>
      <c r="F15" s="37" t="s">
        <v>3</v>
      </c>
      <c r="G15" s="37" t="s">
        <v>17</v>
      </c>
      <c r="H15" s="37" t="s">
        <v>18</v>
      </c>
      <c r="I15" s="37" t="s">
        <v>6</v>
      </c>
      <c r="J15" s="37">
        <v>1</v>
      </c>
      <c r="K15" s="48" t="s">
        <v>7</v>
      </c>
      <c r="L15" s="37" t="s">
        <v>104</v>
      </c>
      <c r="M15" s="47">
        <v>101688</v>
      </c>
      <c r="O15" s="1"/>
      <c r="P15" s="1"/>
    </row>
    <row r="16" spans="1:16" x14ac:dyDescent="0.35">
      <c r="A16" s="37">
        <v>11521</v>
      </c>
      <c r="B16" s="50" t="s">
        <v>310</v>
      </c>
      <c r="C16" s="50" t="s">
        <v>125</v>
      </c>
      <c r="D16" s="50" t="s">
        <v>119</v>
      </c>
      <c r="E16" s="37">
        <v>19030101</v>
      </c>
      <c r="F16" s="37" t="s">
        <v>3</v>
      </c>
      <c r="G16" s="37" t="s">
        <v>25</v>
      </c>
      <c r="H16" s="37" t="s">
        <v>26</v>
      </c>
      <c r="I16" s="37" t="s">
        <v>11</v>
      </c>
      <c r="J16" s="37">
        <v>4</v>
      </c>
      <c r="K16" s="48" t="s">
        <v>58</v>
      </c>
      <c r="L16" s="37" t="s">
        <v>104</v>
      </c>
      <c r="M16" s="47">
        <v>136031</v>
      </c>
      <c r="O16" s="1"/>
      <c r="P16" s="1"/>
    </row>
    <row r="17" spans="1:16" x14ac:dyDescent="0.35">
      <c r="A17" s="37">
        <v>12266</v>
      </c>
      <c r="B17" s="50" t="s">
        <v>49</v>
      </c>
      <c r="C17" s="50" t="s">
        <v>50</v>
      </c>
      <c r="D17" s="50" t="s">
        <v>51</v>
      </c>
      <c r="E17" s="37">
        <v>19080301</v>
      </c>
      <c r="F17" s="37" t="s">
        <v>3</v>
      </c>
      <c r="G17" s="37" t="s">
        <v>17</v>
      </c>
      <c r="H17" s="37" t="s">
        <v>18</v>
      </c>
      <c r="I17" s="37" t="s">
        <v>6</v>
      </c>
      <c r="J17" s="37">
        <v>1</v>
      </c>
      <c r="K17" s="48" t="s">
        <v>7</v>
      </c>
      <c r="L17" s="37" t="s">
        <v>8</v>
      </c>
      <c r="M17" s="47">
        <v>256153</v>
      </c>
      <c r="O17" s="1"/>
      <c r="P17" s="1"/>
    </row>
    <row r="18" spans="1:16" x14ac:dyDescent="0.35">
      <c r="A18" s="37">
        <v>12761</v>
      </c>
      <c r="B18" s="50" t="s">
        <v>520</v>
      </c>
      <c r="C18" s="50" t="s">
        <v>521</v>
      </c>
      <c r="D18" s="50" t="s">
        <v>119</v>
      </c>
      <c r="E18" s="37">
        <v>19020101</v>
      </c>
      <c r="F18" s="37" t="s">
        <v>3</v>
      </c>
      <c r="G18" s="37" t="s">
        <v>17</v>
      </c>
      <c r="H18" s="37" t="s">
        <v>18</v>
      </c>
      <c r="I18" s="37" t="s">
        <v>11</v>
      </c>
      <c r="J18" s="37">
        <v>4</v>
      </c>
      <c r="K18" s="48" t="s">
        <v>58</v>
      </c>
      <c r="L18" s="37" t="s">
        <v>104</v>
      </c>
      <c r="M18" s="47">
        <v>409577</v>
      </c>
      <c r="O18" s="1"/>
      <c r="P18" s="1"/>
    </row>
    <row r="19" spans="1:16" x14ac:dyDescent="0.35">
      <c r="A19" s="37">
        <v>13959</v>
      </c>
      <c r="B19" s="50" t="s">
        <v>503</v>
      </c>
      <c r="C19" s="50" t="s">
        <v>504</v>
      </c>
      <c r="D19" s="50" t="s">
        <v>163</v>
      </c>
      <c r="E19" s="37">
        <v>18920101</v>
      </c>
      <c r="F19" s="37" t="s">
        <v>3</v>
      </c>
      <c r="G19" s="37" t="s">
        <v>17</v>
      </c>
      <c r="H19" s="37" t="s">
        <v>18</v>
      </c>
      <c r="I19" s="37" t="s">
        <v>29</v>
      </c>
      <c r="J19" s="37">
        <v>3</v>
      </c>
      <c r="K19" s="48" t="s">
        <v>30</v>
      </c>
      <c r="L19" s="37" t="s">
        <v>164</v>
      </c>
      <c r="M19" s="47">
        <v>31041</v>
      </c>
      <c r="O19" s="1"/>
      <c r="P19" s="1"/>
    </row>
    <row r="20" spans="1:16" x14ac:dyDescent="0.35">
      <c r="A20" s="37">
        <v>14331</v>
      </c>
      <c r="B20" s="50" t="s">
        <v>552</v>
      </c>
      <c r="C20" s="50" t="s">
        <v>553</v>
      </c>
      <c r="D20" s="50" t="s">
        <v>119</v>
      </c>
      <c r="E20" s="37">
        <v>19010101</v>
      </c>
      <c r="F20" s="37" t="s">
        <v>3</v>
      </c>
      <c r="G20" s="37" t="s">
        <v>25</v>
      </c>
      <c r="H20" s="37" t="s">
        <v>26</v>
      </c>
      <c r="I20" s="37" t="s">
        <v>11</v>
      </c>
      <c r="J20" s="37">
        <v>4</v>
      </c>
      <c r="K20" s="48" t="s">
        <v>58</v>
      </c>
      <c r="L20" s="37" t="s">
        <v>104</v>
      </c>
      <c r="M20" s="47">
        <v>313171</v>
      </c>
      <c r="O20" s="1"/>
      <c r="P20" s="1"/>
    </row>
    <row r="21" spans="1:16" x14ac:dyDescent="0.35">
      <c r="A21" s="37">
        <v>14679</v>
      </c>
      <c r="B21" s="50" t="s">
        <v>459</v>
      </c>
      <c r="C21" s="50" t="s">
        <v>182</v>
      </c>
      <c r="D21" s="50" t="s">
        <v>183</v>
      </c>
      <c r="E21" s="37">
        <v>19340818</v>
      </c>
      <c r="F21" s="37" t="s">
        <v>3</v>
      </c>
      <c r="G21" s="37" t="s">
        <v>17</v>
      </c>
      <c r="H21" s="37" t="s">
        <v>18</v>
      </c>
      <c r="I21" s="37" t="s">
        <v>6</v>
      </c>
      <c r="J21" s="37">
        <v>1</v>
      </c>
      <c r="K21" s="48" t="s">
        <v>7</v>
      </c>
      <c r="L21" s="37" t="s">
        <v>180</v>
      </c>
      <c r="M21" s="47">
        <v>383072</v>
      </c>
      <c r="O21" s="1"/>
      <c r="P21" s="1"/>
    </row>
    <row r="22" spans="1:16" x14ac:dyDescent="0.35">
      <c r="A22" s="37">
        <v>15611</v>
      </c>
      <c r="B22" s="50" t="s">
        <v>330</v>
      </c>
      <c r="C22" s="50" t="s">
        <v>331</v>
      </c>
      <c r="D22" s="50" t="s">
        <v>119</v>
      </c>
      <c r="E22" s="37">
        <v>19380713</v>
      </c>
      <c r="F22" s="37" t="s">
        <v>3</v>
      </c>
      <c r="G22" s="37" t="s">
        <v>17</v>
      </c>
      <c r="H22" s="37" t="s">
        <v>18</v>
      </c>
      <c r="I22" s="37" t="s">
        <v>11</v>
      </c>
      <c r="J22" s="37">
        <v>4</v>
      </c>
      <c r="K22" s="48" t="s">
        <v>58</v>
      </c>
      <c r="L22" s="37" t="s">
        <v>104</v>
      </c>
      <c r="M22" s="47">
        <v>140985</v>
      </c>
      <c r="O22" s="1"/>
      <c r="P22" s="1"/>
    </row>
    <row r="23" spans="1:16" x14ac:dyDescent="0.35">
      <c r="A23" s="37">
        <v>16511</v>
      </c>
      <c r="B23" s="50" t="s">
        <v>132</v>
      </c>
      <c r="C23" s="50" t="s">
        <v>133</v>
      </c>
      <c r="D23" s="50" t="s">
        <v>134</v>
      </c>
      <c r="E23" s="37">
        <v>19461216</v>
      </c>
      <c r="F23" s="37" t="s">
        <v>3</v>
      </c>
      <c r="G23" s="37" t="s">
        <v>17</v>
      </c>
      <c r="H23" s="37" t="s">
        <v>18</v>
      </c>
      <c r="I23" s="37" t="s">
        <v>6</v>
      </c>
      <c r="J23" s="37">
        <v>1</v>
      </c>
      <c r="K23" s="48" t="s">
        <v>7</v>
      </c>
      <c r="L23" s="37" t="s">
        <v>104</v>
      </c>
      <c r="M23" s="47">
        <v>93056</v>
      </c>
      <c r="O23" s="1"/>
      <c r="P23" s="1"/>
    </row>
    <row r="24" spans="1:16" x14ac:dyDescent="0.35">
      <c r="A24" s="37">
        <v>16584</v>
      </c>
      <c r="B24" s="50" t="s">
        <v>47</v>
      </c>
      <c r="C24" s="50" t="s">
        <v>48</v>
      </c>
      <c r="D24" s="50" t="s">
        <v>39</v>
      </c>
      <c r="E24" s="37">
        <v>19270101</v>
      </c>
      <c r="F24" s="37" t="s">
        <v>3</v>
      </c>
      <c r="G24" s="37" t="s">
        <v>17</v>
      </c>
      <c r="H24" s="37" t="s">
        <v>18</v>
      </c>
      <c r="I24" s="37" t="s">
        <v>6</v>
      </c>
      <c r="J24" s="37">
        <v>1</v>
      </c>
      <c r="K24" s="48" t="s">
        <v>7</v>
      </c>
      <c r="L24" s="37" t="s">
        <v>8</v>
      </c>
      <c r="M24" s="47">
        <v>39030</v>
      </c>
      <c r="O24" s="1"/>
      <c r="P24" s="1"/>
    </row>
    <row r="25" spans="1:16" x14ac:dyDescent="0.35">
      <c r="A25" s="37">
        <v>18296</v>
      </c>
      <c r="B25" s="50" t="s">
        <v>298</v>
      </c>
      <c r="C25" s="50" t="s">
        <v>296</v>
      </c>
      <c r="D25" s="50" t="s">
        <v>297</v>
      </c>
      <c r="E25" s="37">
        <v>19600916</v>
      </c>
      <c r="F25" s="37" t="s">
        <v>3</v>
      </c>
      <c r="G25" s="37" t="s">
        <v>11</v>
      </c>
      <c r="H25" s="37" t="s">
        <v>12</v>
      </c>
      <c r="I25" s="37" t="s">
        <v>29</v>
      </c>
      <c r="J25" s="37">
        <v>3</v>
      </c>
      <c r="K25" s="48" t="s">
        <v>30</v>
      </c>
      <c r="L25" s="37" t="s">
        <v>246</v>
      </c>
      <c r="M25" s="47">
        <v>668541</v>
      </c>
      <c r="O25" s="1"/>
      <c r="P25" s="1"/>
    </row>
    <row r="26" spans="1:16" x14ac:dyDescent="0.35">
      <c r="A26" s="37">
        <v>18301</v>
      </c>
      <c r="B26" s="50" t="s">
        <v>62</v>
      </c>
      <c r="C26" s="50" t="s">
        <v>383</v>
      </c>
      <c r="D26" s="50" t="s">
        <v>140</v>
      </c>
      <c r="E26" s="37">
        <v>19601008</v>
      </c>
      <c r="F26" s="37" t="s">
        <v>3</v>
      </c>
      <c r="G26" s="37" t="s">
        <v>17</v>
      </c>
      <c r="H26" s="37" t="s">
        <v>18</v>
      </c>
      <c r="I26" s="37" t="s">
        <v>29</v>
      </c>
      <c r="J26" s="37">
        <v>3</v>
      </c>
      <c r="K26" s="48" t="s">
        <v>30</v>
      </c>
      <c r="L26" s="37" t="s">
        <v>104</v>
      </c>
      <c r="M26" s="47">
        <v>111778</v>
      </c>
      <c r="O26" s="1"/>
      <c r="P26" s="1"/>
    </row>
    <row r="27" spans="1:16" x14ac:dyDescent="0.35">
      <c r="A27" s="37">
        <v>18454</v>
      </c>
      <c r="B27" s="50" t="s">
        <v>502</v>
      </c>
      <c r="C27" s="50" t="s">
        <v>160</v>
      </c>
      <c r="D27" s="50" t="s">
        <v>140</v>
      </c>
      <c r="E27" s="37">
        <v>19611116</v>
      </c>
      <c r="F27" s="37" t="s">
        <v>3</v>
      </c>
      <c r="G27" s="37" t="s">
        <v>11</v>
      </c>
      <c r="H27" s="37" t="s">
        <v>12</v>
      </c>
      <c r="I27" s="37" t="s">
        <v>22</v>
      </c>
      <c r="J27" s="37">
        <v>2</v>
      </c>
      <c r="K27" s="48" t="s">
        <v>23</v>
      </c>
      <c r="L27" s="37" t="s">
        <v>104</v>
      </c>
      <c r="M27" s="47">
        <v>86517</v>
      </c>
      <c r="O27" s="1"/>
      <c r="P27" s="1"/>
    </row>
    <row r="28" spans="1:16" x14ac:dyDescent="0.35">
      <c r="A28" s="37">
        <v>18503</v>
      </c>
      <c r="B28" s="50" t="s">
        <v>256</v>
      </c>
      <c r="C28" s="50" t="s">
        <v>257</v>
      </c>
      <c r="D28" s="50" t="s">
        <v>245</v>
      </c>
      <c r="E28" s="37">
        <v>19620419</v>
      </c>
      <c r="F28" s="37" t="s">
        <v>34</v>
      </c>
      <c r="G28" s="37" t="s">
        <v>17</v>
      </c>
      <c r="H28" s="37" t="s">
        <v>18</v>
      </c>
      <c r="I28" s="37" t="s">
        <v>29</v>
      </c>
      <c r="J28" s="37">
        <v>3</v>
      </c>
      <c r="K28" s="48" t="s">
        <v>30</v>
      </c>
      <c r="L28" s="37" t="s">
        <v>246</v>
      </c>
      <c r="M28" s="47">
        <v>14483815</v>
      </c>
      <c r="O28" s="1"/>
      <c r="P28" s="1"/>
    </row>
    <row r="29" spans="1:16" x14ac:dyDescent="0.35">
      <c r="A29" s="37">
        <v>19328</v>
      </c>
      <c r="B29" s="50" t="s">
        <v>447</v>
      </c>
      <c r="C29" s="50" t="s">
        <v>74</v>
      </c>
      <c r="D29" s="50" t="s">
        <v>71</v>
      </c>
      <c r="E29" s="37">
        <v>19650102</v>
      </c>
      <c r="F29" s="37" t="s">
        <v>3</v>
      </c>
      <c r="G29" s="37" t="s">
        <v>17</v>
      </c>
      <c r="H29" s="37" t="s">
        <v>18</v>
      </c>
      <c r="I29" s="37" t="s">
        <v>6</v>
      </c>
      <c r="J29" s="37">
        <v>1</v>
      </c>
      <c r="K29" s="48" t="s">
        <v>7</v>
      </c>
      <c r="L29" s="37" t="s">
        <v>72</v>
      </c>
      <c r="M29" s="47">
        <v>297809</v>
      </c>
      <c r="O29" s="1"/>
      <c r="P29" s="1"/>
    </row>
    <row r="30" spans="1:16" x14ac:dyDescent="0.35">
      <c r="A30" s="37">
        <v>19416</v>
      </c>
      <c r="B30" s="50" t="s">
        <v>543</v>
      </c>
      <c r="C30" s="50" t="s">
        <v>257</v>
      </c>
      <c r="D30" s="50" t="s">
        <v>245</v>
      </c>
      <c r="E30" s="37">
        <v>19650427</v>
      </c>
      <c r="F30" s="37" t="s">
        <v>34</v>
      </c>
      <c r="G30" s="37" t="s">
        <v>17</v>
      </c>
      <c r="H30" s="37" t="s">
        <v>18</v>
      </c>
      <c r="I30" s="37" t="s">
        <v>29</v>
      </c>
      <c r="J30" s="37">
        <v>8</v>
      </c>
      <c r="K30" s="48" t="s">
        <v>629</v>
      </c>
      <c r="L30" s="37" t="s">
        <v>246</v>
      </c>
      <c r="M30" s="47">
        <v>2957652</v>
      </c>
      <c r="O30" s="1"/>
      <c r="P30" s="1"/>
    </row>
    <row r="31" spans="1:16" x14ac:dyDescent="0.35">
      <c r="A31" s="37">
        <v>19629</v>
      </c>
      <c r="B31" s="50" t="s">
        <v>138</v>
      </c>
      <c r="C31" s="50" t="s">
        <v>151</v>
      </c>
      <c r="D31" s="50" t="s">
        <v>140</v>
      </c>
      <c r="E31" s="37">
        <v>19660902</v>
      </c>
      <c r="F31" s="37" t="s">
        <v>34</v>
      </c>
      <c r="G31" s="37" t="s">
        <v>17</v>
      </c>
      <c r="H31" s="37" t="s">
        <v>18</v>
      </c>
      <c r="I31" s="37" t="s">
        <v>22</v>
      </c>
      <c r="J31" s="37">
        <v>2</v>
      </c>
      <c r="K31" s="48" t="s">
        <v>23</v>
      </c>
      <c r="L31" s="37" t="s">
        <v>104</v>
      </c>
      <c r="M31" s="47">
        <v>9767095</v>
      </c>
      <c r="O31" s="1"/>
      <c r="P31" s="1"/>
    </row>
    <row r="32" spans="1:16" x14ac:dyDescent="0.35">
      <c r="A32" s="37">
        <v>19904</v>
      </c>
      <c r="B32" s="50" t="s">
        <v>115</v>
      </c>
      <c r="C32" s="50" t="s">
        <v>116</v>
      </c>
      <c r="D32" s="50" t="s">
        <v>17</v>
      </c>
      <c r="E32" s="37">
        <v>19690301</v>
      </c>
      <c r="F32" s="37" t="s">
        <v>3</v>
      </c>
      <c r="G32" s="37" t="s">
        <v>17</v>
      </c>
      <c r="H32" s="37" t="s">
        <v>18</v>
      </c>
      <c r="I32" s="37" t="s">
        <v>22</v>
      </c>
      <c r="J32" s="37">
        <v>2</v>
      </c>
      <c r="K32" s="48" t="s">
        <v>23</v>
      </c>
      <c r="L32" s="37" t="s">
        <v>104</v>
      </c>
      <c r="M32" s="47">
        <v>222046</v>
      </c>
      <c r="O32" s="1"/>
      <c r="P32" s="1"/>
    </row>
    <row r="33" spans="1:16" x14ac:dyDescent="0.35">
      <c r="A33" s="37">
        <v>20179</v>
      </c>
      <c r="B33" s="50" t="s">
        <v>382</v>
      </c>
      <c r="C33" s="50" t="s">
        <v>92</v>
      </c>
      <c r="D33" s="50" t="s">
        <v>93</v>
      </c>
      <c r="E33" s="37">
        <v>19700514</v>
      </c>
      <c r="F33" s="37" t="s">
        <v>3</v>
      </c>
      <c r="G33" s="37" t="s">
        <v>17</v>
      </c>
      <c r="H33" s="37" t="s">
        <v>18</v>
      </c>
      <c r="I33" s="37" t="s">
        <v>6</v>
      </c>
      <c r="J33" s="37">
        <v>1</v>
      </c>
      <c r="K33" s="48" t="s">
        <v>7</v>
      </c>
      <c r="L33" s="37" t="s">
        <v>72</v>
      </c>
      <c r="M33" s="47">
        <v>234817</v>
      </c>
      <c r="O33" s="1"/>
      <c r="P33" s="1"/>
    </row>
    <row r="34" spans="1:16" x14ac:dyDescent="0.35">
      <c r="A34" s="37">
        <v>20387</v>
      </c>
      <c r="B34" s="50" t="s">
        <v>280</v>
      </c>
      <c r="C34" s="50" t="s">
        <v>281</v>
      </c>
      <c r="D34" s="50" t="s">
        <v>245</v>
      </c>
      <c r="E34" s="37">
        <v>19710317</v>
      </c>
      <c r="F34" s="37" t="s">
        <v>34</v>
      </c>
      <c r="G34" s="37" t="s">
        <v>25</v>
      </c>
      <c r="H34" s="37" t="s">
        <v>26</v>
      </c>
      <c r="I34" s="37" t="s">
        <v>29</v>
      </c>
      <c r="J34" s="37">
        <v>3</v>
      </c>
      <c r="K34" s="48" t="s">
        <v>30</v>
      </c>
      <c r="L34" s="37" t="s">
        <v>246</v>
      </c>
      <c r="M34" s="47">
        <v>568347</v>
      </c>
      <c r="O34" s="1"/>
      <c r="P34" s="1"/>
    </row>
    <row r="35" spans="1:16" x14ac:dyDescent="0.35">
      <c r="A35" s="37">
        <v>20568</v>
      </c>
      <c r="B35" s="50" t="s">
        <v>56</v>
      </c>
      <c r="C35" s="50" t="s">
        <v>57</v>
      </c>
      <c r="D35" s="50" t="s">
        <v>51</v>
      </c>
      <c r="E35" s="37">
        <v>19711222</v>
      </c>
      <c r="F35" s="37" t="s">
        <v>3</v>
      </c>
      <c r="G35" s="37" t="s">
        <v>17</v>
      </c>
      <c r="H35" s="37" t="s">
        <v>18</v>
      </c>
      <c r="I35" s="37" t="s">
        <v>11</v>
      </c>
      <c r="J35" s="37">
        <v>4</v>
      </c>
      <c r="K35" s="48" t="s">
        <v>58</v>
      </c>
      <c r="L35" s="37" t="s">
        <v>8</v>
      </c>
      <c r="M35" s="47">
        <v>332641</v>
      </c>
      <c r="O35" s="1"/>
      <c r="P35" s="1"/>
    </row>
    <row r="36" spans="1:16" x14ac:dyDescent="0.35">
      <c r="A36" s="37">
        <v>20711</v>
      </c>
      <c r="B36" s="50" t="s">
        <v>362</v>
      </c>
      <c r="C36" s="50" t="s">
        <v>20</v>
      </c>
      <c r="D36" s="50" t="s">
        <v>21</v>
      </c>
      <c r="E36" s="37">
        <v>19720607</v>
      </c>
      <c r="F36" s="37" t="s">
        <v>3</v>
      </c>
      <c r="G36" s="37" t="s">
        <v>11</v>
      </c>
      <c r="H36" s="37" t="s">
        <v>12</v>
      </c>
      <c r="I36" s="37" t="s">
        <v>22</v>
      </c>
      <c r="J36" s="37">
        <v>2</v>
      </c>
      <c r="K36" s="48" t="s">
        <v>23</v>
      </c>
      <c r="L36" s="37" t="s">
        <v>8</v>
      </c>
      <c r="M36" s="47">
        <v>382720</v>
      </c>
      <c r="O36" s="1"/>
      <c r="P36" s="1"/>
    </row>
    <row r="37" spans="1:16" x14ac:dyDescent="0.35">
      <c r="A37" s="37">
        <v>20828</v>
      </c>
      <c r="B37" s="50" t="s">
        <v>351</v>
      </c>
      <c r="C37" s="50" t="s">
        <v>240</v>
      </c>
      <c r="D37" s="50" t="s">
        <v>231</v>
      </c>
      <c r="E37" s="37">
        <v>19721002</v>
      </c>
      <c r="F37" s="37" t="s">
        <v>34</v>
      </c>
      <c r="G37" s="37" t="s">
        <v>17</v>
      </c>
      <c r="H37" s="37" t="s">
        <v>18</v>
      </c>
      <c r="I37" s="37" t="s">
        <v>22</v>
      </c>
      <c r="J37" s="37">
        <v>7</v>
      </c>
      <c r="K37" s="48" t="s">
        <v>628</v>
      </c>
      <c r="L37" s="37" t="s">
        <v>180</v>
      </c>
      <c r="M37" s="47">
        <v>5339217</v>
      </c>
      <c r="O37" s="1"/>
      <c r="P37" s="1"/>
    </row>
    <row r="38" spans="1:16" x14ac:dyDescent="0.35">
      <c r="A38" s="37">
        <v>20845</v>
      </c>
      <c r="B38" s="50" t="s">
        <v>158</v>
      </c>
      <c r="C38" s="50" t="s">
        <v>159</v>
      </c>
      <c r="D38" s="50" t="s">
        <v>140</v>
      </c>
      <c r="E38" s="37">
        <v>19721028</v>
      </c>
      <c r="F38" s="37" t="s">
        <v>3</v>
      </c>
      <c r="G38" s="37" t="s">
        <v>17</v>
      </c>
      <c r="H38" s="37" t="s">
        <v>18</v>
      </c>
      <c r="I38" s="37" t="s">
        <v>29</v>
      </c>
      <c r="J38" s="37">
        <v>3</v>
      </c>
      <c r="K38" s="48" t="s">
        <v>30</v>
      </c>
      <c r="L38" s="37" t="s">
        <v>104</v>
      </c>
      <c r="M38" s="47">
        <v>493441</v>
      </c>
      <c r="O38" s="1"/>
      <c r="P38" s="1"/>
    </row>
    <row r="39" spans="1:16" x14ac:dyDescent="0.35">
      <c r="A39" s="37">
        <v>20856</v>
      </c>
      <c r="B39" s="50" t="s">
        <v>105</v>
      </c>
      <c r="C39" s="50" t="s">
        <v>106</v>
      </c>
      <c r="D39" s="50" t="s">
        <v>107</v>
      </c>
      <c r="E39" s="37">
        <v>19721116</v>
      </c>
      <c r="F39" s="37" t="s">
        <v>3</v>
      </c>
      <c r="G39" s="37" t="s">
        <v>17</v>
      </c>
      <c r="H39" s="37" t="s">
        <v>18</v>
      </c>
      <c r="I39" s="37" t="s">
        <v>6</v>
      </c>
      <c r="J39" s="37">
        <v>1</v>
      </c>
      <c r="K39" s="48" t="s">
        <v>7</v>
      </c>
      <c r="L39" s="37" t="s">
        <v>104</v>
      </c>
      <c r="M39" s="47">
        <v>624967</v>
      </c>
      <c r="O39" s="1"/>
      <c r="P39" s="1"/>
    </row>
    <row r="40" spans="1:16" x14ac:dyDescent="0.35">
      <c r="A40" s="37">
        <v>20884</v>
      </c>
      <c r="B40" s="50" t="s">
        <v>290</v>
      </c>
      <c r="C40" s="50" t="s">
        <v>291</v>
      </c>
      <c r="D40" s="50" t="s">
        <v>292</v>
      </c>
      <c r="E40" s="37">
        <v>19721211</v>
      </c>
      <c r="F40" s="37" t="s">
        <v>34</v>
      </c>
      <c r="G40" s="37" t="s">
        <v>17</v>
      </c>
      <c r="H40" s="37" t="s">
        <v>18</v>
      </c>
      <c r="I40" s="37" t="s">
        <v>29</v>
      </c>
      <c r="J40" s="37">
        <v>3</v>
      </c>
      <c r="K40" s="48" t="s">
        <v>30</v>
      </c>
      <c r="L40" s="37" t="s">
        <v>246</v>
      </c>
      <c r="M40" s="47">
        <v>1918461</v>
      </c>
      <c r="O40" s="1"/>
      <c r="P40" s="1"/>
    </row>
    <row r="41" spans="1:16" x14ac:dyDescent="0.35">
      <c r="A41" s="37">
        <v>21090</v>
      </c>
      <c r="B41" s="50" t="s">
        <v>120</v>
      </c>
      <c r="C41" s="50" t="s">
        <v>121</v>
      </c>
      <c r="D41" s="50" t="s">
        <v>119</v>
      </c>
      <c r="E41" s="37">
        <v>19730521</v>
      </c>
      <c r="F41" s="37" t="s">
        <v>3</v>
      </c>
      <c r="G41" s="37" t="s">
        <v>17</v>
      </c>
      <c r="H41" s="37" t="s">
        <v>18</v>
      </c>
      <c r="I41" s="37" t="s">
        <v>11</v>
      </c>
      <c r="J41" s="37">
        <v>4</v>
      </c>
      <c r="K41" s="48" t="s">
        <v>58</v>
      </c>
      <c r="L41" s="37" t="s">
        <v>104</v>
      </c>
      <c r="M41" s="47">
        <v>59730</v>
      </c>
      <c r="O41" s="1"/>
      <c r="P41" s="1"/>
    </row>
    <row r="42" spans="1:16" x14ac:dyDescent="0.35">
      <c r="A42" s="37">
        <v>21111</v>
      </c>
      <c r="B42" s="50" t="s">
        <v>202</v>
      </c>
      <c r="C42" s="50" t="s">
        <v>203</v>
      </c>
      <c r="D42" s="50" t="s">
        <v>199</v>
      </c>
      <c r="E42" s="37">
        <v>19730611</v>
      </c>
      <c r="F42" s="37" t="s">
        <v>3</v>
      </c>
      <c r="G42" s="37" t="s">
        <v>11</v>
      </c>
      <c r="H42" s="37" t="s">
        <v>12</v>
      </c>
      <c r="I42" s="37" t="s">
        <v>6</v>
      </c>
      <c r="J42" s="37">
        <v>1</v>
      </c>
      <c r="K42" s="48" t="s">
        <v>7</v>
      </c>
      <c r="L42" s="37" t="s">
        <v>180</v>
      </c>
      <c r="M42" s="47">
        <v>237473</v>
      </c>
      <c r="O42" s="1"/>
      <c r="P42" s="1"/>
    </row>
    <row r="43" spans="1:16" x14ac:dyDescent="0.35">
      <c r="A43" s="37">
        <v>21265</v>
      </c>
      <c r="B43" s="50" t="s">
        <v>361</v>
      </c>
      <c r="C43" s="50" t="s">
        <v>360</v>
      </c>
      <c r="D43" s="50" t="s">
        <v>21</v>
      </c>
      <c r="E43" s="37">
        <v>19731012</v>
      </c>
      <c r="F43" s="37" t="s">
        <v>34</v>
      </c>
      <c r="G43" s="37" t="s">
        <v>17</v>
      </c>
      <c r="H43" s="37" t="s">
        <v>18</v>
      </c>
      <c r="I43" s="37" t="s">
        <v>22</v>
      </c>
      <c r="J43" s="37">
        <v>2</v>
      </c>
      <c r="K43" s="48" t="s">
        <v>23</v>
      </c>
      <c r="L43" s="37" t="s">
        <v>8</v>
      </c>
      <c r="M43" s="47">
        <v>1955376</v>
      </c>
      <c r="O43" s="1"/>
      <c r="P43" s="1"/>
    </row>
    <row r="44" spans="1:16" x14ac:dyDescent="0.35">
      <c r="A44" s="37">
        <v>21468</v>
      </c>
      <c r="B44" s="50" t="s">
        <v>548</v>
      </c>
      <c r="C44" s="50" t="s">
        <v>20</v>
      </c>
      <c r="D44" s="50" t="s">
        <v>21</v>
      </c>
      <c r="E44" s="37">
        <v>19740305</v>
      </c>
      <c r="F44" s="37" t="s">
        <v>3</v>
      </c>
      <c r="G44" s="37" t="s">
        <v>17</v>
      </c>
      <c r="H44" s="37" t="s">
        <v>18</v>
      </c>
      <c r="I44" s="37" t="s">
        <v>22</v>
      </c>
      <c r="J44" s="37">
        <v>7</v>
      </c>
      <c r="K44" s="48" t="s">
        <v>628</v>
      </c>
      <c r="L44" s="37" t="s">
        <v>8</v>
      </c>
      <c r="M44" s="47">
        <v>2947741</v>
      </c>
      <c r="O44" s="1"/>
      <c r="P44" s="1"/>
    </row>
    <row r="45" spans="1:16" x14ac:dyDescent="0.35">
      <c r="A45" s="37">
        <v>21578</v>
      </c>
      <c r="B45" s="50" t="s">
        <v>549</v>
      </c>
      <c r="C45" s="50" t="s">
        <v>20</v>
      </c>
      <c r="D45" s="50" t="s">
        <v>21</v>
      </c>
      <c r="E45" s="37">
        <v>19740510</v>
      </c>
      <c r="F45" s="37" t="s">
        <v>3</v>
      </c>
      <c r="G45" s="37" t="s">
        <v>11</v>
      </c>
      <c r="H45" s="37" t="s">
        <v>12</v>
      </c>
      <c r="I45" s="37" t="s">
        <v>22</v>
      </c>
      <c r="J45" s="37">
        <v>2</v>
      </c>
      <c r="K45" s="48" t="s">
        <v>23</v>
      </c>
      <c r="L45" s="37" t="s">
        <v>8</v>
      </c>
      <c r="M45" s="47">
        <v>489397</v>
      </c>
      <c r="O45" s="1"/>
      <c r="P45" s="1"/>
    </row>
    <row r="46" spans="1:16" x14ac:dyDescent="0.35">
      <c r="A46" s="37">
        <v>22229</v>
      </c>
      <c r="B46" s="50" t="s">
        <v>9</v>
      </c>
      <c r="C46" s="50" t="s">
        <v>10</v>
      </c>
      <c r="D46" s="50" t="s">
        <v>2</v>
      </c>
      <c r="E46" s="37">
        <v>19760219</v>
      </c>
      <c r="F46" s="37" t="s">
        <v>3</v>
      </c>
      <c r="G46" s="37" t="s">
        <v>11</v>
      </c>
      <c r="H46" s="37" t="s">
        <v>12</v>
      </c>
      <c r="I46" s="37" t="s">
        <v>6</v>
      </c>
      <c r="J46" s="37">
        <v>1</v>
      </c>
      <c r="K46" s="48" t="s">
        <v>7</v>
      </c>
      <c r="L46" s="37" t="s">
        <v>8</v>
      </c>
      <c r="M46" s="47">
        <v>56759</v>
      </c>
      <c r="O46" s="1"/>
      <c r="P46" s="1"/>
    </row>
    <row r="47" spans="1:16" x14ac:dyDescent="0.35">
      <c r="A47" s="37">
        <v>22657</v>
      </c>
      <c r="B47" s="50" t="s">
        <v>156</v>
      </c>
      <c r="C47" s="50" t="s">
        <v>157</v>
      </c>
      <c r="D47" s="50" t="s">
        <v>140</v>
      </c>
      <c r="E47" s="37">
        <v>19780515</v>
      </c>
      <c r="F47" s="37" t="s">
        <v>3</v>
      </c>
      <c r="G47" s="37" t="s">
        <v>17</v>
      </c>
      <c r="H47" s="37" t="s">
        <v>18</v>
      </c>
      <c r="I47" s="37" t="s">
        <v>22</v>
      </c>
      <c r="J47" s="37">
        <v>2</v>
      </c>
      <c r="K47" s="48" t="s">
        <v>23</v>
      </c>
      <c r="L47" s="37" t="s">
        <v>104</v>
      </c>
      <c r="M47" s="47">
        <v>82223</v>
      </c>
      <c r="O47" s="1"/>
      <c r="P47" s="1"/>
    </row>
    <row r="48" spans="1:16" x14ac:dyDescent="0.35">
      <c r="A48" s="37">
        <v>22946</v>
      </c>
      <c r="B48" s="50" t="s">
        <v>352</v>
      </c>
      <c r="C48" s="50" t="s">
        <v>240</v>
      </c>
      <c r="D48" s="50" t="s">
        <v>231</v>
      </c>
      <c r="E48" s="37">
        <v>19790907</v>
      </c>
      <c r="F48" s="37" t="s">
        <v>3</v>
      </c>
      <c r="G48" s="37" t="s">
        <v>17</v>
      </c>
      <c r="H48" s="37" t="s">
        <v>18</v>
      </c>
      <c r="I48" s="37" t="s">
        <v>22</v>
      </c>
      <c r="J48" s="37">
        <v>7</v>
      </c>
      <c r="K48" s="48" t="s">
        <v>628</v>
      </c>
      <c r="L48" s="37" t="s">
        <v>180</v>
      </c>
      <c r="M48" s="47">
        <v>4231596</v>
      </c>
      <c r="O48" s="1"/>
      <c r="P48" s="1"/>
    </row>
    <row r="49" spans="1:16" x14ac:dyDescent="0.35">
      <c r="A49" s="37">
        <v>23086</v>
      </c>
      <c r="B49" s="50" t="s">
        <v>526</v>
      </c>
      <c r="C49" s="50" t="s">
        <v>337</v>
      </c>
      <c r="D49" s="50" t="s">
        <v>245</v>
      </c>
      <c r="E49" s="37">
        <v>19800212</v>
      </c>
      <c r="F49" s="37" t="s">
        <v>3</v>
      </c>
      <c r="G49" s="37" t="s">
        <v>11</v>
      </c>
      <c r="H49" s="37" t="s">
        <v>12</v>
      </c>
      <c r="I49" s="37" t="s">
        <v>29</v>
      </c>
      <c r="J49" s="37">
        <v>3</v>
      </c>
      <c r="K49" s="48" t="s">
        <v>30</v>
      </c>
      <c r="L49" s="37" t="s">
        <v>246</v>
      </c>
      <c r="M49" s="47">
        <v>435696</v>
      </c>
      <c r="O49" s="1"/>
      <c r="P49" s="1"/>
    </row>
    <row r="50" spans="1:16" x14ac:dyDescent="0.35">
      <c r="A50" s="37">
        <v>23242</v>
      </c>
      <c r="B50" s="50" t="s">
        <v>510</v>
      </c>
      <c r="C50" s="50" t="s">
        <v>281</v>
      </c>
      <c r="D50" s="50" t="s">
        <v>245</v>
      </c>
      <c r="E50" s="37">
        <v>19801016</v>
      </c>
      <c r="F50" s="37" t="s">
        <v>3</v>
      </c>
      <c r="G50" s="37" t="s">
        <v>17</v>
      </c>
      <c r="H50" s="37" t="s">
        <v>18</v>
      </c>
      <c r="I50" s="37" t="s">
        <v>29</v>
      </c>
      <c r="J50" s="37">
        <v>3</v>
      </c>
      <c r="K50" s="48" t="s">
        <v>30</v>
      </c>
      <c r="L50" s="37" t="s">
        <v>246</v>
      </c>
      <c r="M50" s="47">
        <v>97991</v>
      </c>
      <c r="O50" s="1"/>
      <c r="P50" s="1"/>
    </row>
    <row r="51" spans="1:16" x14ac:dyDescent="0.35">
      <c r="A51" s="37">
        <v>23373</v>
      </c>
      <c r="B51" s="50" t="s">
        <v>214</v>
      </c>
      <c r="C51" s="50" t="s">
        <v>213</v>
      </c>
      <c r="D51" s="50" t="s">
        <v>206</v>
      </c>
      <c r="E51" s="37">
        <v>19810409</v>
      </c>
      <c r="F51" s="37" t="s">
        <v>3</v>
      </c>
      <c r="G51" s="37" t="s">
        <v>17</v>
      </c>
      <c r="H51" s="37" t="s">
        <v>18</v>
      </c>
      <c r="I51" s="37" t="s">
        <v>29</v>
      </c>
      <c r="J51" s="37">
        <v>3</v>
      </c>
      <c r="K51" s="48" t="s">
        <v>30</v>
      </c>
      <c r="L51" s="37" t="s">
        <v>180</v>
      </c>
      <c r="M51" s="47">
        <v>95759</v>
      </c>
      <c r="O51" s="1"/>
      <c r="P51" s="1"/>
    </row>
    <row r="52" spans="1:16" x14ac:dyDescent="0.35">
      <c r="A52" s="37">
        <v>23749</v>
      </c>
      <c r="B52" s="50" t="s">
        <v>282</v>
      </c>
      <c r="C52" s="50" t="s">
        <v>281</v>
      </c>
      <c r="D52" s="50" t="s">
        <v>245</v>
      </c>
      <c r="E52" s="37">
        <v>19820216</v>
      </c>
      <c r="F52" s="37" t="s">
        <v>3</v>
      </c>
      <c r="G52" s="37" t="s">
        <v>11</v>
      </c>
      <c r="H52" s="37" t="s">
        <v>12</v>
      </c>
      <c r="I52" s="37" t="s">
        <v>29</v>
      </c>
      <c r="J52" s="37">
        <v>3</v>
      </c>
      <c r="K52" s="48" t="s">
        <v>30</v>
      </c>
      <c r="L52" s="37" t="s">
        <v>246</v>
      </c>
      <c r="M52" s="47">
        <v>274910</v>
      </c>
      <c r="O52" s="1"/>
      <c r="P52" s="1"/>
    </row>
    <row r="53" spans="1:16" x14ac:dyDescent="0.35">
      <c r="A53" s="37">
        <v>23772</v>
      </c>
      <c r="B53" s="50" t="s">
        <v>152</v>
      </c>
      <c r="C53" s="50" t="s">
        <v>151</v>
      </c>
      <c r="D53" s="50" t="s">
        <v>140</v>
      </c>
      <c r="E53" s="37">
        <v>19820331</v>
      </c>
      <c r="F53" s="37" t="s">
        <v>34</v>
      </c>
      <c r="G53" s="37" t="s">
        <v>17</v>
      </c>
      <c r="H53" s="37" t="s">
        <v>18</v>
      </c>
      <c r="I53" s="37" t="s">
        <v>22</v>
      </c>
      <c r="J53" s="37">
        <v>2</v>
      </c>
      <c r="K53" s="48" t="s">
        <v>23</v>
      </c>
      <c r="L53" s="37" t="s">
        <v>104</v>
      </c>
      <c r="M53" s="47">
        <v>585920</v>
      </c>
      <c r="O53" s="1"/>
      <c r="P53" s="1"/>
    </row>
    <row r="54" spans="1:16" x14ac:dyDescent="0.35">
      <c r="A54" s="37">
        <v>23805</v>
      </c>
      <c r="B54" s="50" t="s">
        <v>386</v>
      </c>
      <c r="C54" s="50" t="s">
        <v>251</v>
      </c>
      <c r="D54" s="50" t="s">
        <v>245</v>
      </c>
      <c r="E54" s="37">
        <v>19820511</v>
      </c>
      <c r="F54" s="37" t="s">
        <v>3</v>
      </c>
      <c r="G54" s="37" t="s">
        <v>17</v>
      </c>
      <c r="H54" s="37" t="s">
        <v>18</v>
      </c>
      <c r="I54" s="37" t="s">
        <v>29</v>
      </c>
      <c r="J54" s="37">
        <v>3</v>
      </c>
      <c r="K54" s="48" t="s">
        <v>30</v>
      </c>
      <c r="L54" s="37" t="s">
        <v>246</v>
      </c>
      <c r="M54" s="47">
        <v>122438</v>
      </c>
      <c r="O54" s="1"/>
      <c r="P54" s="1"/>
    </row>
    <row r="55" spans="1:16" x14ac:dyDescent="0.35">
      <c r="A55" s="37">
        <v>23966</v>
      </c>
      <c r="B55" s="50" t="s">
        <v>322</v>
      </c>
      <c r="C55" s="50" t="s">
        <v>185</v>
      </c>
      <c r="D55" s="50" t="s">
        <v>186</v>
      </c>
      <c r="E55" s="37">
        <v>19820802</v>
      </c>
      <c r="F55" s="37" t="s">
        <v>3</v>
      </c>
      <c r="G55" s="37" t="s">
        <v>17</v>
      </c>
      <c r="H55" s="37" t="s">
        <v>18</v>
      </c>
      <c r="I55" s="37" t="s">
        <v>6</v>
      </c>
      <c r="J55" s="37">
        <v>1</v>
      </c>
      <c r="K55" s="48" t="s">
        <v>7</v>
      </c>
      <c r="L55" s="37" t="s">
        <v>180</v>
      </c>
      <c r="M55" s="47">
        <v>654874</v>
      </c>
      <c r="O55" s="1"/>
      <c r="P55" s="1"/>
    </row>
    <row r="56" spans="1:16" x14ac:dyDescent="0.35">
      <c r="A56" s="37">
        <v>23998</v>
      </c>
      <c r="B56" s="50" t="s">
        <v>528</v>
      </c>
      <c r="C56" s="50" t="s">
        <v>257</v>
      </c>
      <c r="D56" s="50" t="s">
        <v>245</v>
      </c>
      <c r="E56" s="37">
        <v>19820903</v>
      </c>
      <c r="F56" s="37" t="s">
        <v>3</v>
      </c>
      <c r="G56" s="37" t="s">
        <v>17</v>
      </c>
      <c r="H56" s="37" t="s">
        <v>18</v>
      </c>
      <c r="I56" s="37" t="s">
        <v>29</v>
      </c>
      <c r="J56" s="37">
        <v>8</v>
      </c>
      <c r="K56" s="48" t="s">
        <v>629</v>
      </c>
      <c r="L56" s="37" t="s">
        <v>246</v>
      </c>
      <c r="M56" s="47">
        <v>622694</v>
      </c>
      <c r="O56" s="1"/>
      <c r="P56" s="1"/>
    </row>
    <row r="57" spans="1:16" x14ac:dyDescent="0.35">
      <c r="A57" s="37">
        <v>24015</v>
      </c>
      <c r="B57" s="50" t="s">
        <v>189</v>
      </c>
      <c r="C57" s="50" t="s">
        <v>190</v>
      </c>
      <c r="D57" s="50" t="s">
        <v>191</v>
      </c>
      <c r="E57" s="37">
        <v>19820913</v>
      </c>
      <c r="F57" s="37" t="s">
        <v>3</v>
      </c>
      <c r="G57" s="37" t="s">
        <v>17</v>
      </c>
      <c r="H57" s="37" t="s">
        <v>18</v>
      </c>
      <c r="I57" s="37" t="s">
        <v>6</v>
      </c>
      <c r="J57" s="37">
        <v>6</v>
      </c>
      <c r="K57" s="48" t="s">
        <v>627</v>
      </c>
      <c r="L57" s="37" t="s">
        <v>180</v>
      </c>
      <c r="M57" s="47">
        <v>258721</v>
      </c>
      <c r="O57" s="1"/>
      <c r="P57" s="1"/>
    </row>
    <row r="58" spans="1:16" x14ac:dyDescent="0.35">
      <c r="A58" s="37">
        <v>24156</v>
      </c>
      <c r="B58" s="50" t="s">
        <v>364</v>
      </c>
      <c r="C58" s="50" t="s">
        <v>20</v>
      </c>
      <c r="D58" s="50" t="s">
        <v>21</v>
      </c>
      <c r="E58" s="37">
        <v>19821209</v>
      </c>
      <c r="F58" s="37" t="s">
        <v>3</v>
      </c>
      <c r="G58" s="37" t="s">
        <v>17</v>
      </c>
      <c r="H58" s="37" t="s">
        <v>18</v>
      </c>
      <c r="I58" s="37" t="s">
        <v>22</v>
      </c>
      <c r="J58" s="37">
        <v>2</v>
      </c>
      <c r="K58" s="48" t="s">
        <v>23</v>
      </c>
      <c r="L58" s="37" t="s">
        <v>8</v>
      </c>
      <c r="M58" s="47">
        <v>3393766</v>
      </c>
      <c r="O58" s="1"/>
      <c r="P58" s="1"/>
    </row>
    <row r="59" spans="1:16" x14ac:dyDescent="0.35">
      <c r="A59" s="37">
        <v>24170</v>
      </c>
      <c r="B59" s="50" t="s">
        <v>494</v>
      </c>
      <c r="C59" s="50" t="s">
        <v>257</v>
      </c>
      <c r="D59" s="50" t="s">
        <v>245</v>
      </c>
      <c r="E59" s="37">
        <v>19821215</v>
      </c>
      <c r="F59" s="37" t="s">
        <v>34</v>
      </c>
      <c r="G59" s="37" t="s">
        <v>17</v>
      </c>
      <c r="H59" s="37" t="s">
        <v>18</v>
      </c>
      <c r="I59" s="37" t="s">
        <v>29</v>
      </c>
      <c r="J59" s="37">
        <v>8</v>
      </c>
      <c r="K59" s="48" t="s">
        <v>629</v>
      </c>
      <c r="L59" s="37" t="s">
        <v>246</v>
      </c>
      <c r="M59" s="47">
        <v>4695776</v>
      </c>
      <c r="O59" s="1"/>
      <c r="P59" s="1"/>
    </row>
    <row r="60" spans="1:16" x14ac:dyDescent="0.35">
      <c r="A60" s="37">
        <v>24211</v>
      </c>
      <c r="B60" s="50" t="s">
        <v>513</v>
      </c>
      <c r="C60" s="50" t="s">
        <v>514</v>
      </c>
      <c r="D60" s="50" t="s">
        <v>245</v>
      </c>
      <c r="E60" s="37">
        <v>19821220</v>
      </c>
      <c r="F60" s="37" t="s">
        <v>3</v>
      </c>
      <c r="G60" s="37" t="s">
        <v>11</v>
      </c>
      <c r="H60" s="37" t="s">
        <v>12</v>
      </c>
      <c r="I60" s="37" t="s">
        <v>29</v>
      </c>
      <c r="J60" s="37">
        <v>3</v>
      </c>
      <c r="K60" s="48" t="s">
        <v>30</v>
      </c>
      <c r="L60" s="37" t="s">
        <v>246</v>
      </c>
      <c r="M60" s="47">
        <v>59866</v>
      </c>
      <c r="O60" s="1"/>
      <c r="P60" s="1"/>
    </row>
    <row r="61" spans="1:16" x14ac:dyDescent="0.35">
      <c r="A61" s="37">
        <v>24347</v>
      </c>
      <c r="B61" s="50" t="s">
        <v>319</v>
      </c>
      <c r="C61" s="50" t="s">
        <v>320</v>
      </c>
      <c r="D61" s="50" t="s">
        <v>140</v>
      </c>
      <c r="E61" s="37">
        <v>19830124</v>
      </c>
      <c r="F61" s="37" t="s">
        <v>3</v>
      </c>
      <c r="G61" s="37" t="s">
        <v>11</v>
      </c>
      <c r="H61" s="37" t="s">
        <v>12</v>
      </c>
      <c r="I61" s="37" t="s">
        <v>22</v>
      </c>
      <c r="J61" s="37">
        <v>2</v>
      </c>
      <c r="K61" s="48" t="s">
        <v>23</v>
      </c>
      <c r="L61" s="37" t="s">
        <v>104</v>
      </c>
      <c r="M61" s="47">
        <v>2179746</v>
      </c>
      <c r="O61" s="1"/>
      <c r="P61" s="1"/>
    </row>
    <row r="62" spans="1:16" x14ac:dyDescent="0.35">
      <c r="A62" s="37">
        <v>24823</v>
      </c>
      <c r="B62" s="50" t="s">
        <v>365</v>
      </c>
      <c r="C62" s="50" t="s">
        <v>20</v>
      </c>
      <c r="D62" s="50" t="s">
        <v>21</v>
      </c>
      <c r="E62" s="37">
        <v>19831130</v>
      </c>
      <c r="F62" s="37" t="s">
        <v>3</v>
      </c>
      <c r="G62" s="37" t="s">
        <v>17</v>
      </c>
      <c r="H62" s="37" t="s">
        <v>18</v>
      </c>
      <c r="I62" s="37" t="s">
        <v>22</v>
      </c>
      <c r="J62" s="37">
        <v>7</v>
      </c>
      <c r="K62" s="48" t="s">
        <v>628</v>
      </c>
      <c r="L62" s="37" t="s">
        <v>8</v>
      </c>
      <c r="M62" s="47">
        <v>374048</v>
      </c>
      <c r="O62" s="1"/>
      <c r="P62" s="1"/>
    </row>
    <row r="63" spans="1:16" x14ac:dyDescent="0.35">
      <c r="A63" s="37">
        <v>24961</v>
      </c>
      <c r="B63" s="50" t="s">
        <v>138</v>
      </c>
      <c r="C63" s="50" t="s">
        <v>160</v>
      </c>
      <c r="D63" s="50" t="s">
        <v>140</v>
      </c>
      <c r="E63" s="37">
        <v>19840206</v>
      </c>
      <c r="F63" s="37" t="s">
        <v>34</v>
      </c>
      <c r="G63" s="37" t="s">
        <v>17</v>
      </c>
      <c r="H63" s="37" t="s">
        <v>18</v>
      </c>
      <c r="I63" s="37" t="s">
        <v>22</v>
      </c>
      <c r="J63" s="37">
        <v>2</v>
      </c>
      <c r="K63" s="48" t="s">
        <v>23</v>
      </c>
      <c r="L63" s="37" t="s">
        <v>104</v>
      </c>
      <c r="M63" s="47">
        <v>474709</v>
      </c>
      <c r="O63" s="1"/>
      <c r="P63" s="1"/>
    </row>
    <row r="64" spans="1:16" x14ac:dyDescent="0.35">
      <c r="A64" s="37">
        <v>25158</v>
      </c>
      <c r="B64" s="50" t="s">
        <v>299</v>
      </c>
      <c r="C64" s="50" t="s">
        <v>296</v>
      </c>
      <c r="D64" s="50" t="s">
        <v>297</v>
      </c>
      <c r="E64" s="37">
        <v>19520514</v>
      </c>
      <c r="F64" s="37" t="s">
        <v>34</v>
      </c>
      <c r="G64" s="37" t="s">
        <v>17</v>
      </c>
      <c r="H64" s="37" t="s">
        <v>18</v>
      </c>
      <c r="I64" s="37" t="s">
        <v>29</v>
      </c>
      <c r="J64" s="37">
        <v>3</v>
      </c>
      <c r="K64" s="48" t="s">
        <v>30</v>
      </c>
      <c r="L64" s="37" t="s">
        <v>246</v>
      </c>
      <c r="M64" s="47">
        <v>573220</v>
      </c>
      <c r="O64" s="1"/>
      <c r="P64" s="1"/>
    </row>
    <row r="65" spans="1:16" x14ac:dyDescent="0.35">
      <c r="A65" s="37">
        <v>25679</v>
      </c>
      <c r="B65" s="50" t="s">
        <v>138</v>
      </c>
      <c r="C65" s="50" t="s">
        <v>139</v>
      </c>
      <c r="D65" s="50" t="s">
        <v>140</v>
      </c>
      <c r="E65" s="37">
        <v>19841009</v>
      </c>
      <c r="F65" s="37" t="s">
        <v>34</v>
      </c>
      <c r="G65" s="37" t="s">
        <v>17</v>
      </c>
      <c r="H65" s="37" t="s">
        <v>18</v>
      </c>
      <c r="I65" s="37" t="s">
        <v>22</v>
      </c>
      <c r="J65" s="37">
        <v>2</v>
      </c>
      <c r="K65" s="48" t="s">
        <v>23</v>
      </c>
      <c r="L65" s="37" t="s">
        <v>104</v>
      </c>
      <c r="M65" s="47">
        <v>930241</v>
      </c>
      <c r="O65" s="1"/>
      <c r="P65" s="1"/>
    </row>
    <row r="66" spans="1:16" x14ac:dyDescent="0.35">
      <c r="A66" s="37">
        <v>25738</v>
      </c>
      <c r="B66" s="50" t="s">
        <v>128</v>
      </c>
      <c r="C66" s="50" t="s">
        <v>129</v>
      </c>
      <c r="D66" s="50" t="s">
        <v>119</v>
      </c>
      <c r="E66" s="37">
        <v>19841029</v>
      </c>
      <c r="F66" s="37" t="s">
        <v>3</v>
      </c>
      <c r="G66" s="37" t="s">
        <v>11</v>
      </c>
      <c r="H66" s="37" t="s">
        <v>12</v>
      </c>
      <c r="I66" s="37" t="s">
        <v>11</v>
      </c>
      <c r="J66" s="37">
        <v>4</v>
      </c>
      <c r="K66" s="48" t="s">
        <v>58</v>
      </c>
      <c r="L66" s="37" t="s">
        <v>104</v>
      </c>
      <c r="M66" s="47">
        <v>245945</v>
      </c>
      <c r="O66" s="1"/>
      <c r="P66" s="1"/>
    </row>
    <row r="67" spans="1:16" x14ac:dyDescent="0.35">
      <c r="A67" s="37">
        <v>25749</v>
      </c>
      <c r="B67" s="50" t="s">
        <v>215</v>
      </c>
      <c r="C67" s="50" t="s">
        <v>213</v>
      </c>
      <c r="D67" s="50" t="s">
        <v>206</v>
      </c>
      <c r="E67" s="37">
        <v>19841126</v>
      </c>
      <c r="F67" s="37" t="s">
        <v>3</v>
      </c>
      <c r="G67" s="37" t="s">
        <v>11</v>
      </c>
      <c r="H67" s="37" t="s">
        <v>12</v>
      </c>
      <c r="I67" s="37" t="s">
        <v>29</v>
      </c>
      <c r="J67" s="37">
        <v>3</v>
      </c>
      <c r="K67" s="48" t="s">
        <v>30</v>
      </c>
      <c r="L67" s="37" t="s">
        <v>180</v>
      </c>
      <c r="M67" s="47">
        <v>184664</v>
      </c>
      <c r="O67" s="1"/>
      <c r="P67" s="1"/>
    </row>
    <row r="68" spans="1:16" x14ac:dyDescent="0.35">
      <c r="A68" s="37">
        <v>25869</v>
      </c>
      <c r="B68" s="50" t="s">
        <v>270</v>
      </c>
      <c r="C68" s="50" t="s">
        <v>271</v>
      </c>
      <c r="D68" s="50" t="s">
        <v>245</v>
      </c>
      <c r="E68" s="37">
        <v>19830901</v>
      </c>
      <c r="F68" s="37" t="s">
        <v>3</v>
      </c>
      <c r="G68" s="37" t="s">
        <v>17</v>
      </c>
      <c r="H68" s="37" t="s">
        <v>18</v>
      </c>
      <c r="I68" s="37" t="s">
        <v>29</v>
      </c>
      <c r="J68" s="37">
        <v>3</v>
      </c>
      <c r="K68" s="48" t="s">
        <v>30</v>
      </c>
      <c r="L68" s="37" t="s">
        <v>246</v>
      </c>
      <c r="M68" s="47">
        <v>146937</v>
      </c>
      <c r="O68" s="1"/>
      <c r="P68" s="1"/>
    </row>
    <row r="69" spans="1:16" x14ac:dyDescent="0.35">
      <c r="A69" s="37">
        <v>25886</v>
      </c>
      <c r="B69" s="50" t="s">
        <v>554</v>
      </c>
      <c r="C69" s="50" t="s">
        <v>410</v>
      </c>
      <c r="D69" s="50" t="s">
        <v>140</v>
      </c>
      <c r="E69" s="37">
        <v>19850211</v>
      </c>
      <c r="F69" s="37" t="s">
        <v>3</v>
      </c>
      <c r="G69" s="37" t="s">
        <v>17</v>
      </c>
      <c r="H69" s="37" t="s">
        <v>18</v>
      </c>
      <c r="I69" s="37" t="s">
        <v>22</v>
      </c>
      <c r="J69" s="37">
        <v>7</v>
      </c>
      <c r="K69" s="48" t="s">
        <v>628</v>
      </c>
      <c r="L69" s="37" t="s">
        <v>104</v>
      </c>
      <c r="M69" s="47">
        <v>285969</v>
      </c>
      <c r="O69" s="1"/>
      <c r="P69" s="1"/>
    </row>
    <row r="70" spans="1:16" x14ac:dyDescent="0.35">
      <c r="A70" s="37">
        <v>26223</v>
      </c>
      <c r="B70" s="50" t="s">
        <v>408</v>
      </c>
      <c r="C70" s="50" t="s">
        <v>144</v>
      </c>
      <c r="D70" s="50" t="s">
        <v>140</v>
      </c>
      <c r="E70" s="37">
        <v>19850503</v>
      </c>
      <c r="F70" s="37" t="s">
        <v>3</v>
      </c>
      <c r="G70" s="37" t="s">
        <v>11</v>
      </c>
      <c r="H70" s="37" t="s">
        <v>12</v>
      </c>
      <c r="I70" s="37" t="s">
        <v>29</v>
      </c>
      <c r="J70" s="37">
        <v>3</v>
      </c>
      <c r="K70" s="48" t="s">
        <v>30</v>
      </c>
      <c r="L70" s="37" t="s">
        <v>104</v>
      </c>
      <c r="M70" s="47">
        <v>719092</v>
      </c>
      <c r="O70" s="1"/>
      <c r="P70" s="1"/>
    </row>
    <row r="71" spans="1:16" x14ac:dyDescent="0.35">
      <c r="A71" s="37">
        <v>26351</v>
      </c>
      <c r="B71" s="50" t="s">
        <v>146</v>
      </c>
      <c r="C71" s="50" t="s">
        <v>144</v>
      </c>
      <c r="D71" s="50" t="s">
        <v>140</v>
      </c>
      <c r="E71" s="37">
        <v>19850801</v>
      </c>
      <c r="F71" s="37" t="s">
        <v>3</v>
      </c>
      <c r="G71" s="37" t="s">
        <v>11</v>
      </c>
      <c r="H71" s="37" t="s">
        <v>12</v>
      </c>
      <c r="I71" s="37" t="s">
        <v>6</v>
      </c>
      <c r="J71" s="37">
        <v>1</v>
      </c>
      <c r="K71" s="48" t="s">
        <v>7</v>
      </c>
      <c r="L71" s="37" t="s">
        <v>104</v>
      </c>
      <c r="M71" s="47">
        <v>100907</v>
      </c>
      <c r="O71" s="1"/>
      <c r="P71" s="1"/>
    </row>
    <row r="72" spans="1:16" x14ac:dyDescent="0.35">
      <c r="A72" s="37">
        <v>26363</v>
      </c>
      <c r="B72" s="50" t="s">
        <v>260</v>
      </c>
      <c r="C72" s="50" t="s">
        <v>487</v>
      </c>
      <c r="D72" s="50" t="s">
        <v>245</v>
      </c>
      <c r="E72" s="37">
        <v>19761001</v>
      </c>
      <c r="F72" s="37" t="s">
        <v>34</v>
      </c>
      <c r="G72" s="37" t="s">
        <v>17</v>
      </c>
      <c r="H72" s="37" t="s">
        <v>18</v>
      </c>
      <c r="I72" s="37" t="s">
        <v>22</v>
      </c>
      <c r="J72" s="37">
        <v>2</v>
      </c>
      <c r="K72" s="48" t="s">
        <v>23</v>
      </c>
      <c r="L72" s="37" t="s">
        <v>246</v>
      </c>
      <c r="M72" s="47">
        <v>187343</v>
      </c>
      <c r="O72" s="1"/>
      <c r="P72" s="1"/>
    </row>
    <row r="73" spans="1:16" x14ac:dyDescent="0.35">
      <c r="A73" s="37">
        <v>26610</v>
      </c>
      <c r="B73" s="50" t="s">
        <v>609</v>
      </c>
      <c r="C73" s="50" t="s">
        <v>257</v>
      </c>
      <c r="D73" s="50" t="s">
        <v>245</v>
      </c>
      <c r="E73" s="37">
        <v>19860318</v>
      </c>
      <c r="F73" s="37" t="s">
        <v>34</v>
      </c>
      <c r="G73" s="37" t="s">
        <v>17</v>
      </c>
      <c r="H73" s="37" t="s">
        <v>18</v>
      </c>
      <c r="I73" s="37" t="s">
        <v>29</v>
      </c>
      <c r="J73" s="37">
        <v>8</v>
      </c>
      <c r="K73" s="48" t="s">
        <v>629</v>
      </c>
      <c r="L73" s="37" t="s">
        <v>246</v>
      </c>
      <c r="M73" s="47">
        <v>13435051</v>
      </c>
      <c r="O73" s="1"/>
      <c r="P73" s="1"/>
    </row>
    <row r="74" spans="1:16" x14ac:dyDescent="0.35">
      <c r="A74" s="37">
        <v>26727</v>
      </c>
      <c r="B74" s="50" t="s">
        <v>409</v>
      </c>
      <c r="C74" s="50" t="s">
        <v>410</v>
      </c>
      <c r="D74" s="50" t="s">
        <v>140</v>
      </c>
      <c r="E74" s="37">
        <v>19860708</v>
      </c>
      <c r="F74" s="37" t="s">
        <v>3</v>
      </c>
      <c r="G74" s="37" t="s">
        <v>17</v>
      </c>
      <c r="H74" s="37" t="s">
        <v>18</v>
      </c>
      <c r="I74" s="37" t="s">
        <v>22</v>
      </c>
      <c r="J74" s="37">
        <v>2</v>
      </c>
      <c r="K74" s="48" t="s">
        <v>23</v>
      </c>
      <c r="L74" s="37" t="s">
        <v>104</v>
      </c>
      <c r="M74" s="47">
        <v>125214</v>
      </c>
      <c r="O74" s="1"/>
      <c r="P74" s="1"/>
    </row>
    <row r="75" spans="1:16" x14ac:dyDescent="0.35">
      <c r="A75" s="37">
        <v>26790</v>
      </c>
      <c r="B75" s="50" t="s">
        <v>614</v>
      </c>
      <c r="C75" s="50" t="s">
        <v>335</v>
      </c>
      <c r="D75" s="50" t="s">
        <v>199</v>
      </c>
      <c r="E75" s="37">
        <v>19860916</v>
      </c>
      <c r="F75" s="37" t="s">
        <v>3</v>
      </c>
      <c r="G75" s="37" t="s">
        <v>11</v>
      </c>
      <c r="H75" s="37" t="s">
        <v>12</v>
      </c>
      <c r="I75" s="37" t="s">
        <v>29</v>
      </c>
      <c r="J75" s="37">
        <v>3</v>
      </c>
      <c r="K75" s="48" t="s">
        <v>30</v>
      </c>
      <c r="L75" s="37" t="s">
        <v>180</v>
      </c>
      <c r="M75" s="47">
        <v>236396</v>
      </c>
      <c r="O75" s="1"/>
      <c r="P75" s="1"/>
    </row>
    <row r="76" spans="1:16" x14ac:dyDescent="0.35">
      <c r="A76" s="37">
        <v>26856</v>
      </c>
      <c r="B76" s="50" t="s">
        <v>153</v>
      </c>
      <c r="C76" s="50" t="s">
        <v>151</v>
      </c>
      <c r="D76" s="50" t="s">
        <v>140</v>
      </c>
      <c r="E76" s="37">
        <v>19861210</v>
      </c>
      <c r="F76" s="37" t="s">
        <v>3</v>
      </c>
      <c r="G76" s="37" t="s">
        <v>17</v>
      </c>
      <c r="H76" s="37" t="s">
        <v>18</v>
      </c>
      <c r="I76" s="37" t="s">
        <v>22</v>
      </c>
      <c r="J76" s="37">
        <v>2</v>
      </c>
      <c r="K76" s="48" t="s">
        <v>23</v>
      </c>
      <c r="L76" s="37" t="s">
        <v>104</v>
      </c>
      <c r="M76" s="47">
        <v>1110805</v>
      </c>
      <c r="O76" s="1"/>
      <c r="P76" s="1"/>
    </row>
    <row r="77" spans="1:16" x14ac:dyDescent="0.35">
      <c r="A77" s="37">
        <v>27026</v>
      </c>
      <c r="B77" s="50" t="s">
        <v>301</v>
      </c>
      <c r="C77" s="50" t="s">
        <v>102</v>
      </c>
      <c r="D77" s="50" t="s">
        <v>103</v>
      </c>
      <c r="E77" s="37">
        <v>19870727</v>
      </c>
      <c r="F77" s="37" t="s">
        <v>3</v>
      </c>
      <c r="G77" s="37" t="s">
        <v>11</v>
      </c>
      <c r="H77" s="37" t="s">
        <v>12</v>
      </c>
      <c r="I77" s="37" t="s">
        <v>11</v>
      </c>
      <c r="J77" s="37">
        <v>4</v>
      </c>
      <c r="K77" s="48" t="s">
        <v>58</v>
      </c>
      <c r="L77" s="37" t="s">
        <v>104</v>
      </c>
      <c r="M77" s="47">
        <v>100062</v>
      </c>
      <c r="O77" s="1"/>
      <c r="P77" s="1"/>
    </row>
    <row r="78" spans="1:16" x14ac:dyDescent="0.35">
      <c r="A78" s="37">
        <v>27074</v>
      </c>
      <c r="B78" s="50" t="s">
        <v>149</v>
      </c>
      <c r="C78" s="50" t="s">
        <v>407</v>
      </c>
      <c r="D78" s="50" t="s">
        <v>140</v>
      </c>
      <c r="E78" s="37">
        <v>19871019</v>
      </c>
      <c r="F78" s="37" t="s">
        <v>3</v>
      </c>
      <c r="G78" s="37" t="s">
        <v>17</v>
      </c>
      <c r="H78" s="37" t="s">
        <v>18</v>
      </c>
      <c r="I78" s="37" t="s">
        <v>29</v>
      </c>
      <c r="J78" s="37">
        <v>3</v>
      </c>
      <c r="K78" s="48" t="s">
        <v>30</v>
      </c>
      <c r="L78" s="37" t="s">
        <v>104</v>
      </c>
      <c r="M78" s="47">
        <v>740328</v>
      </c>
      <c r="O78" s="1"/>
      <c r="P78" s="1"/>
    </row>
    <row r="79" spans="1:16" x14ac:dyDescent="0.35">
      <c r="A79" s="37">
        <v>27267</v>
      </c>
      <c r="B79" s="50" t="s">
        <v>210</v>
      </c>
      <c r="C79" s="50" t="s">
        <v>211</v>
      </c>
      <c r="D79" s="50" t="s">
        <v>206</v>
      </c>
      <c r="E79" s="37">
        <v>19880620</v>
      </c>
      <c r="F79" s="37" t="s">
        <v>3</v>
      </c>
      <c r="G79" s="37" t="s">
        <v>17</v>
      </c>
      <c r="H79" s="37" t="s">
        <v>18</v>
      </c>
      <c r="I79" s="37" t="s">
        <v>29</v>
      </c>
      <c r="J79" s="37">
        <v>3</v>
      </c>
      <c r="K79" s="48" t="s">
        <v>30</v>
      </c>
      <c r="L79" s="37" t="s">
        <v>180</v>
      </c>
      <c r="M79" s="47">
        <v>515151</v>
      </c>
      <c r="O79" s="1"/>
      <c r="P79" s="1"/>
    </row>
    <row r="80" spans="1:16" x14ac:dyDescent="0.35">
      <c r="A80" s="37">
        <v>28480</v>
      </c>
      <c r="B80" s="50" t="s">
        <v>100</v>
      </c>
      <c r="C80" s="50" t="s">
        <v>99</v>
      </c>
      <c r="D80" s="50" t="s">
        <v>97</v>
      </c>
      <c r="E80" s="37">
        <v>19240101</v>
      </c>
      <c r="F80" s="37" t="s">
        <v>3</v>
      </c>
      <c r="G80" s="37" t="s">
        <v>4</v>
      </c>
      <c r="H80" s="37" t="s">
        <v>18</v>
      </c>
      <c r="I80" s="37" t="s">
        <v>6</v>
      </c>
      <c r="J80" s="37">
        <v>1</v>
      </c>
      <c r="K80" s="48" t="s">
        <v>7</v>
      </c>
      <c r="L80" s="37" t="s">
        <v>72</v>
      </c>
      <c r="M80" s="47">
        <v>24239</v>
      </c>
      <c r="O80" s="1"/>
      <c r="P80" s="1"/>
    </row>
    <row r="81" spans="1:16" x14ac:dyDescent="0.35">
      <c r="A81" s="37">
        <v>29399</v>
      </c>
      <c r="B81" s="50" t="s">
        <v>81</v>
      </c>
      <c r="C81" s="50" t="s">
        <v>74</v>
      </c>
      <c r="D81" s="50" t="s">
        <v>71</v>
      </c>
      <c r="E81" s="37">
        <v>19340101</v>
      </c>
      <c r="F81" s="37" t="s">
        <v>3</v>
      </c>
      <c r="G81" s="37" t="s">
        <v>14</v>
      </c>
      <c r="H81" s="37" t="s">
        <v>12</v>
      </c>
      <c r="I81" s="37" t="s">
        <v>6</v>
      </c>
      <c r="J81" s="37">
        <v>1</v>
      </c>
      <c r="K81" s="48" t="s">
        <v>7</v>
      </c>
      <c r="L81" s="37" t="s">
        <v>72</v>
      </c>
      <c r="M81" s="47">
        <v>105724</v>
      </c>
      <c r="O81" s="1"/>
      <c r="P81" s="1"/>
    </row>
    <row r="82" spans="1:16" x14ac:dyDescent="0.35">
      <c r="A82" s="37">
        <v>30306</v>
      </c>
      <c r="B82" s="50" t="s">
        <v>508</v>
      </c>
      <c r="C82" s="50" t="s">
        <v>257</v>
      </c>
      <c r="D82" s="50" t="s">
        <v>245</v>
      </c>
      <c r="E82" s="37">
        <v>19470226</v>
      </c>
      <c r="F82" s="37" t="s">
        <v>3</v>
      </c>
      <c r="G82" s="37" t="s">
        <v>14</v>
      </c>
      <c r="H82" s="37" t="s">
        <v>12</v>
      </c>
      <c r="I82" s="37" t="s">
        <v>6</v>
      </c>
      <c r="J82" s="37">
        <v>1</v>
      </c>
      <c r="K82" s="48" t="s">
        <v>7</v>
      </c>
      <c r="L82" s="37" t="s">
        <v>246</v>
      </c>
      <c r="M82" s="47">
        <v>426686</v>
      </c>
      <c r="O82" s="1"/>
      <c r="P82" s="1"/>
    </row>
    <row r="83" spans="1:16" x14ac:dyDescent="0.35">
      <c r="A83" s="37">
        <v>30387</v>
      </c>
      <c r="B83" s="50" t="s">
        <v>557</v>
      </c>
      <c r="C83" s="50" t="s">
        <v>242</v>
      </c>
      <c r="D83" s="50" t="s">
        <v>231</v>
      </c>
      <c r="E83" s="37">
        <v>19490117</v>
      </c>
      <c r="F83" s="37" t="s">
        <v>3</v>
      </c>
      <c r="G83" s="37" t="s">
        <v>17</v>
      </c>
      <c r="H83" s="37" t="s">
        <v>18</v>
      </c>
      <c r="I83" s="37" t="s">
        <v>22</v>
      </c>
      <c r="J83" s="37">
        <v>7</v>
      </c>
      <c r="K83" s="48" t="s">
        <v>628</v>
      </c>
      <c r="L83" s="37" t="s">
        <v>180</v>
      </c>
      <c r="M83" s="47">
        <v>11906979</v>
      </c>
      <c r="O83" s="1"/>
      <c r="P83" s="1"/>
    </row>
    <row r="84" spans="1:16" x14ac:dyDescent="0.35">
      <c r="A84" s="37">
        <v>30394</v>
      </c>
      <c r="B84" s="50" t="s">
        <v>217</v>
      </c>
      <c r="C84" s="50" t="s">
        <v>213</v>
      </c>
      <c r="D84" s="50" t="s">
        <v>206</v>
      </c>
      <c r="E84" s="37">
        <v>19480101</v>
      </c>
      <c r="F84" s="37" t="s">
        <v>3</v>
      </c>
      <c r="G84" s="37" t="s">
        <v>14</v>
      </c>
      <c r="H84" s="37" t="s">
        <v>12</v>
      </c>
      <c r="I84" s="37" t="s">
        <v>6</v>
      </c>
      <c r="J84" s="37">
        <v>6</v>
      </c>
      <c r="K84" s="48" t="s">
        <v>627</v>
      </c>
      <c r="L84" s="37" t="s">
        <v>180</v>
      </c>
      <c r="M84" s="47">
        <v>697441</v>
      </c>
      <c r="O84" s="1"/>
      <c r="P84" s="1"/>
    </row>
    <row r="85" spans="1:16" x14ac:dyDescent="0.35">
      <c r="A85" s="37">
        <v>30692</v>
      </c>
      <c r="B85" s="50" t="s">
        <v>293</v>
      </c>
      <c r="C85" s="50" t="s">
        <v>291</v>
      </c>
      <c r="D85" s="50" t="s">
        <v>292</v>
      </c>
      <c r="E85" s="37">
        <v>19530101</v>
      </c>
      <c r="F85" s="37" t="s">
        <v>3</v>
      </c>
      <c r="G85" s="37" t="s">
        <v>4</v>
      </c>
      <c r="H85" s="37" t="s">
        <v>18</v>
      </c>
      <c r="I85" s="37" t="s">
        <v>29</v>
      </c>
      <c r="J85" s="37">
        <v>3</v>
      </c>
      <c r="K85" s="48" t="s">
        <v>30</v>
      </c>
      <c r="L85" s="37" t="s">
        <v>246</v>
      </c>
      <c r="M85" s="47">
        <v>141894</v>
      </c>
      <c r="O85" s="1"/>
      <c r="P85" s="1"/>
    </row>
    <row r="86" spans="1:16" x14ac:dyDescent="0.35">
      <c r="A86" s="37">
        <v>30722</v>
      </c>
      <c r="B86" s="50" t="s">
        <v>288</v>
      </c>
      <c r="C86" s="50" t="s">
        <v>289</v>
      </c>
      <c r="D86" s="50" t="s">
        <v>245</v>
      </c>
      <c r="E86" s="37">
        <v>19541117</v>
      </c>
      <c r="F86" s="37" t="s">
        <v>3</v>
      </c>
      <c r="G86" s="37" t="s">
        <v>14</v>
      </c>
      <c r="H86" s="37" t="s">
        <v>12</v>
      </c>
      <c r="I86" s="37" t="s">
        <v>29</v>
      </c>
      <c r="J86" s="37">
        <v>3</v>
      </c>
      <c r="K86" s="48" t="s">
        <v>30</v>
      </c>
      <c r="L86" s="37" t="s">
        <v>246</v>
      </c>
      <c r="M86" s="47">
        <v>352181</v>
      </c>
      <c r="O86" s="1"/>
      <c r="P86" s="1"/>
    </row>
    <row r="87" spans="1:16" x14ac:dyDescent="0.35">
      <c r="A87" s="37">
        <v>31189</v>
      </c>
      <c r="B87" s="50" t="s">
        <v>207</v>
      </c>
      <c r="C87" s="50" t="s">
        <v>205</v>
      </c>
      <c r="D87" s="50" t="s">
        <v>206</v>
      </c>
      <c r="E87" s="37">
        <v>19600331</v>
      </c>
      <c r="F87" s="37" t="s">
        <v>3</v>
      </c>
      <c r="G87" s="37" t="s">
        <v>14</v>
      </c>
      <c r="H87" s="37" t="s">
        <v>12</v>
      </c>
      <c r="I87" s="37" t="s">
        <v>22</v>
      </c>
      <c r="J87" s="37">
        <v>7</v>
      </c>
      <c r="K87" s="48" t="s">
        <v>628</v>
      </c>
      <c r="L87" s="37" t="s">
        <v>180</v>
      </c>
      <c r="M87" s="47">
        <v>744983</v>
      </c>
      <c r="O87" s="1"/>
      <c r="P87" s="1"/>
    </row>
    <row r="88" spans="1:16" x14ac:dyDescent="0.35">
      <c r="A88" s="37">
        <v>31469</v>
      </c>
      <c r="B88" s="50" t="s">
        <v>542</v>
      </c>
      <c r="C88" s="50" t="s">
        <v>240</v>
      </c>
      <c r="D88" s="50" t="s">
        <v>231</v>
      </c>
      <c r="E88" s="37">
        <v>19650325</v>
      </c>
      <c r="F88" s="37" t="s">
        <v>3</v>
      </c>
      <c r="G88" s="37" t="s">
        <v>17</v>
      </c>
      <c r="H88" s="37" t="s">
        <v>18</v>
      </c>
      <c r="I88" s="37" t="s">
        <v>22</v>
      </c>
      <c r="J88" s="37">
        <v>7</v>
      </c>
      <c r="K88" s="48" t="s">
        <v>628</v>
      </c>
      <c r="L88" s="37" t="s">
        <v>180</v>
      </c>
      <c r="M88" s="47">
        <v>6457746</v>
      </c>
      <c r="O88" s="1"/>
      <c r="P88" s="1"/>
    </row>
    <row r="89" spans="1:16" x14ac:dyDescent="0.35">
      <c r="A89" s="37">
        <v>31628</v>
      </c>
      <c r="B89" s="50" t="s">
        <v>395</v>
      </c>
      <c r="C89" s="50" t="s">
        <v>425</v>
      </c>
      <c r="D89" s="50" t="s">
        <v>245</v>
      </c>
      <c r="E89" s="37">
        <v>19720101</v>
      </c>
      <c r="F89" s="37" t="s">
        <v>34</v>
      </c>
      <c r="G89" s="37" t="s">
        <v>25</v>
      </c>
      <c r="H89" s="37" t="s">
        <v>26</v>
      </c>
      <c r="I89" s="37" t="s">
        <v>29</v>
      </c>
      <c r="J89" s="37">
        <v>8</v>
      </c>
      <c r="K89" s="48" t="s">
        <v>629</v>
      </c>
      <c r="L89" s="37" t="s">
        <v>246</v>
      </c>
      <c r="M89" s="47">
        <v>34750506</v>
      </c>
      <c r="O89" s="1"/>
      <c r="P89" s="1"/>
    </row>
    <row r="90" spans="1:16" x14ac:dyDescent="0.35">
      <c r="A90" s="37">
        <v>31762</v>
      </c>
      <c r="B90" s="50" t="s">
        <v>537</v>
      </c>
      <c r="C90" s="50" t="s">
        <v>410</v>
      </c>
      <c r="D90" s="50" t="s">
        <v>140</v>
      </c>
      <c r="E90" s="37">
        <v>19740101</v>
      </c>
      <c r="F90" s="37" t="s">
        <v>3</v>
      </c>
      <c r="G90" s="37" t="s">
        <v>17</v>
      </c>
      <c r="H90" s="37" t="s">
        <v>18</v>
      </c>
      <c r="I90" s="37" t="s">
        <v>22</v>
      </c>
      <c r="J90" s="37">
        <v>2</v>
      </c>
      <c r="K90" s="48" t="s">
        <v>23</v>
      </c>
      <c r="L90" s="37" t="s">
        <v>104</v>
      </c>
      <c r="M90" s="47">
        <v>70271</v>
      </c>
      <c r="O90" s="1"/>
      <c r="P90" s="1"/>
    </row>
    <row r="91" spans="1:16" x14ac:dyDescent="0.35">
      <c r="A91" s="37">
        <v>31823</v>
      </c>
      <c r="B91" s="50" t="s">
        <v>27</v>
      </c>
      <c r="C91" s="50" t="s">
        <v>20</v>
      </c>
      <c r="D91" s="50" t="s">
        <v>21</v>
      </c>
      <c r="E91" s="37">
        <v>19760823</v>
      </c>
      <c r="F91" s="37" t="s">
        <v>3</v>
      </c>
      <c r="G91" s="37" t="s">
        <v>14</v>
      </c>
      <c r="H91" s="37" t="s">
        <v>12</v>
      </c>
      <c r="I91" s="37" t="s">
        <v>22</v>
      </c>
      <c r="J91" s="37">
        <v>2</v>
      </c>
      <c r="K91" s="48" t="s">
        <v>23</v>
      </c>
      <c r="L91" s="37" t="s">
        <v>8</v>
      </c>
      <c r="M91" s="47">
        <v>203032</v>
      </c>
      <c r="O91" s="1"/>
      <c r="P91" s="1"/>
    </row>
    <row r="92" spans="1:16" x14ac:dyDescent="0.35">
      <c r="A92" s="37">
        <v>32209</v>
      </c>
      <c r="B92" s="50" t="s">
        <v>218</v>
      </c>
      <c r="C92" s="50" t="s">
        <v>213</v>
      </c>
      <c r="D92" s="50" t="s">
        <v>206</v>
      </c>
      <c r="E92" s="37">
        <v>19840427</v>
      </c>
      <c r="F92" s="37" t="s">
        <v>3</v>
      </c>
      <c r="G92" s="37" t="s">
        <v>14</v>
      </c>
      <c r="H92" s="37" t="s">
        <v>12</v>
      </c>
      <c r="I92" s="37" t="s">
        <v>29</v>
      </c>
      <c r="J92" s="37">
        <v>3</v>
      </c>
      <c r="K92" s="48" t="s">
        <v>30</v>
      </c>
      <c r="L92" s="37" t="s">
        <v>180</v>
      </c>
      <c r="M92" s="47">
        <v>133454</v>
      </c>
      <c r="O92" s="1"/>
      <c r="P92" s="1"/>
    </row>
    <row r="93" spans="1:16" x14ac:dyDescent="0.35">
      <c r="A93" s="37">
        <v>32257</v>
      </c>
      <c r="B93" s="50" t="s">
        <v>219</v>
      </c>
      <c r="C93" s="50" t="s">
        <v>213</v>
      </c>
      <c r="D93" s="50" t="s">
        <v>206</v>
      </c>
      <c r="E93" s="37">
        <v>19841129</v>
      </c>
      <c r="F93" s="37" t="s">
        <v>3</v>
      </c>
      <c r="G93" s="37" t="s">
        <v>14</v>
      </c>
      <c r="H93" s="37" t="s">
        <v>12</v>
      </c>
      <c r="I93" s="37" t="s">
        <v>29</v>
      </c>
      <c r="J93" s="37">
        <v>3</v>
      </c>
      <c r="K93" s="48" t="s">
        <v>30</v>
      </c>
      <c r="L93" s="37" t="s">
        <v>180</v>
      </c>
      <c r="M93" s="47">
        <v>253290</v>
      </c>
      <c r="O93" s="1"/>
      <c r="P93" s="1"/>
    </row>
    <row r="94" spans="1:16" x14ac:dyDescent="0.35">
      <c r="A94" s="37">
        <v>32277</v>
      </c>
      <c r="B94" s="50" t="s">
        <v>264</v>
      </c>
      <c r="C94" s="50" t="s">
        <v>257</v>
      </c>
      <c r="D94" s="50" t="s">
        <v>245</v>
      </c>
      <c r="E94" s="37">
        <v>19850226</v>
      </c>
      <c r="F94" s="37" t="s">
        <v>3</v>
      </c>
      <c r="G94" s="37" t="s">
        <v>17</v>
      </c>
      <c r="H94" s="37" t="s">
        <v>18</v>
      </c>
      <c r="I94" s="37" t="s">
        <v>29</v>
      </c>
      <c r="J94" s="37">
        <v>3</v>
      </c>
      <c r="K94" s="48" t="s">
        <v>30</v>
      </c>
      <c r="L94" s="37" t="s">
        <v>246</v>
      </c>
      <c r="M94" s="47">
        <v>114344</v>
      </c>
      <c r="O94" s="1"/>
      <c r="P94" s="1"/>
    </row>
    <row r="95" spans="1:16" x14ac:dyDescent="0.35">
      <c r="A95" s="37">
        <v>33013</v>
      </c>
      <c r="B95" s="50" t="s">
        <v>427</v>
      </c>
      <c r="C95" s="50" t="s">
        <v>428</v>
      </c>
      <c r="D95" s="50" t="s">
        <v>245</v>
      </c>
      <c r="E95" s="37">
        <v>19900725</v>
      </c>
      <c r="F95" s="37" t="s">
        <v>3</v>
      </c>
      <c r="G95" s="37" t="s">
        <v>11</v>
      </c>
      <c r="H95" s="37" t="s">
        <v>12</v>
      </c>
      <c r="I95" s="37" t="s">
        <v>29</v>
      </c>
      <c r="J95" s="37">
        <v>3</v>
      </c>
      <c r="K95" s="48" t="s">
        <v>30</v>
      </c>
      <c r="L95" s="37" t="s">
        <v>246</v>
      </c>
      <c r="M95" s="47">
        <v>56059</v>
      </c>
      <c r="O95" s="1"/>
      <c r="P95" s="1"/>
    </row>
    <row r="96" spans="1:16" x14ac:dyDescent="0.35">
      <c r="A96" s="37">
        <v>33103</v>
      </c>
      <c r="B96" s="50" t="s">
        <v>285</v>
      </c>
      <c r="C96" s="50" t="s">
        <v>271</v>
      </c>
      <c r="D96" s="50" t="s">
        <v>245</v>
      </c>
      <c r="E96" s="37">
        <v>19900608</v>
      </c>
      <c r="F96" s="37" t="s">
        <v>3</v>
      </c>
      <c r="G96" s="37" t="s">
        <v>14</v>
      </c>
      <c r="H96" s="37" t="s">
        <v>12</v>
      </c>
      <c r="I96" s="37" t="s">
        <v>29</v>
      </c>
      <c r="J96" s="37">
        <v>3</v>
      </c>
      <c r="K96" s="48" t="s">
        <v>30</v>
      </c>
      <c r="L96" s="37" t="s">
        <v>246</v>
      </c>
      <c r="M96" s="47">
        <v>139509</v>
      </c>
      <c r="O96" s="1"/>
      <c r="P96" s="1"/>
    </row>
    <row r="97" spans="1:16" x14ac:dyDescent="0.35">
      <c r="A97" s="37">
        <v>33316</v>
      </c>
      <c r="B97" s="50" t="s">
        <v>500</v>
      </c>
      <c r="C97" s="50" t="s">
        <v>291</v>
      </c>
      <c r="D97" s="50" t="s">
        <v>292</v>
      </c>
      <c r="E97" s="37">
        <v>19910111</v>
      </c>
      <c r="F97" s="37" t="s">
        <v>3</v>
      </c>
      <c r="G97" s="37" t="s">
        <v>17</v>
      </c>
      <c r="H97" s="37" t="s">
        <v>18</v>
      </c>
      <c r="I97" s="37" t="s">
        <v>29</v>
      </c>
      <c r="J97" s="37">
        <v>8</v>
      </c>
      <c r="K97" s="48" t="s">
        <v>629</v>
      </c>
      <c r="L97" s="37" t="s">
        <v>246</v>
      </c>
      <c r="M97" s="47">
        <v>376042</v>
      </c>
      <c r="O97" s="1"/>
      <c r="P97" s="1"/>
    </row>
    <row r="98" spans="1:16" x14ac:dyDescent="0.35">
      <c r="A98" s="37">
        <v>33539</v>
      </c>
      <c r="B98" s="50" t="s">
        <v>266</v>
      </c>
      <c r="C98" s="50" t="s">
        <v>257</v>
      </c>
      <c r="D98" s="50" t="s">
        <v>245</v>
      </c>
      <c r="E98" s="37">
        <v>19911223</v>
      </c>
      <c r="F98" s="37" t="s">
        <v>34</v>
      </c>
      <c r="G98" s="37" t="s">
        <v>17</v>
      </c>
      <c r="H98" s="37" t="s">
        <v>18</v>
      </c>
      <c r="I98" s="37" t="s">
        <v>29</v>
      </c>
      <c r="J98" s="37">
        <v>3</v>
      </c>
      <c r="K98" s="48" t="s">
        <v>30</v>
      </c>
      <c r="L98" s="37" t="s">
        <v>246</v>
      </c>
      <c r="M98" s="47">
        <v>3223468</v>
      </c>
      <c r="O98" s="1"/>
      <c r="P98" s="1"/>
    </row>
    <row r="99" spans="1:16" x14ac:dyDescent="0.35">
      <c r="A99" s="37">
        <v>33568</v>
      </c>
      <c r="B99" s="50" t="s">
        <v>225</v>
      </c>
      <c r="C99" s="50" t="s">
        <v>223</v>
      </c>
      <c r="D99" s="50" t="s">
        <v>224</v>
      </c>
      <c r="E99" s="37">
        <v>19920323</v>
      </c>
      <c r="F99" s="37" t="s">
        <v>3</v>
      </c>
      <c r="G99" s="37" t="s">
        <v>17</v>
      </c>
      <c r="H99" s="37" t="s">
        <v>18</v>
      </c>
      <c r="I99" s="37" t="s">
        <v>6</v>
      </c>
      <c r="J99" s="37">
        <v>1</v>
      </c>
      <c r="K99" s="48" t="s">
        <v>7</v>
      </c>
      <c r="L99" s="37" t="s">
        <v>180</v>
      </c>
      <c r="M99" s="47">
        <v>53612</v>
      </c>
      <c r="O99" s="1"/>
      <c r="P99" s="1"/>
    </row>
    <row r="100" spans="1:16" x14ac:dyDescent="0.35">
      <c r="A100" s="37">
        <v>33616</v>
      </c>
      <c r="B100" s="50" t="s">
        <v>453</v>
      </c>
      <c r="C100" s="50" t="s">
        <v>114</v>
      </c>
      <c r="D100" s="50" t="s">
        <v>17</v>
      </c>
      <c r="E100" s="37">
        <v>19920701</v>
      </c>
      <c r="F100" s="37" t="s">
        <v>3</v>
      </c>
      <c r="G100" s="37" t="s">
        <v>25</v>
      </c>
      <c r="H100" s="37" t="s">
        <v>26</v>
      </c>
      <c r="I100" s="37" t="s">
        <v>22</v>
      </c>
      <c r="J100" s="37">
        <v>2</v>
      </c>
      <c r="K100" s="48" t="s">
        <v>23</v>
      </c>
      <c r="L100" s="37" t="s">
        <v>104</v>
      </c>
      <c r="M100" s="47">
        <v>164837</v>
      </c>
      <c r="O100" s="1"/>
      <c r="P100" s="1"/>
    </row>
    <row r="101" spans="1:16" x14ac:dyDescent="0.35">
      <c r="A101" s="37">
        <v>33708</v>
      </c>
      <c r="B101" s="50" t="s">
        <v>82</v>
      </c>
      <c r="C101" s="50" t="s">
        <v>74</v>
      </c>
      <c r="D101" s="50" t="s">
        <v>71</v>
      </c>
      <c r="E101" s="37">
        <v>19921026</v>
      </c>
      <c r="F101" s="37" t="s">
        <v>3</v>
      </c>
      <c r="G101" s="37" t="s">
        <v>17</v>
      </c>
      <c r="H101" s="37" t="s">
        <v>18</v>
      </c>
      <c r="I101" s="37" t="s">
        <v>29</v>
      </c>
      <c r="J101" s="37">
        <v>3</v>
      </c>
      <c r="K101" s="48" t="s">
        <v>30</v>
      </c>
      <c r="L101" s="37" t="s">
        <v>72</v>
      </c>
      <c r="M101" s="47">
        <v>526088</v>
      </c>
      <c r="O101" s="1"/>
      <c r="P101" s="1"/>
    </row>
    <row r="102" spans="1:16" x14ac:dyDescent="0.35">
      <c r="A102" s="37">
        <v>34010</v>
      </c>
      <c r="B102" s="50" t="s">
        <v>250</v>
      </c>
      <c r="C102" s="50" t="s">
        <v>425</v>
      </c>
      <c r="D102" s="50" t="s">
        <v>245</v>
      </c>
      <c r="E102" s="37">
        <v>19950503</v>
      </c>
      <c r="F102" s="37" t="s">
        <v>3</v>
      </c>
      <c r="G102" s="37" t="s">
        <v>17</v>
      </c>
      <c r="H102" s="37" t="s">
        <v>18</v>
      </c>
      <c r="I102" s="37" t="s">
        <v>29</v>
      </c>
      <c r="J102" s="37">
        <v>8</v>
      </c>
      <c r="K102" s="48" t="s">
        <v>629</v>
      </c>
      <c r="L102" s="37" t="s">
        <v>246</v>
      </c>
      <c r="M102" s="47">
        <v>853873</v>
      </c>
      <c r="O102" s="1"/>
      <c r="P102" s="1"/>
    </row>
    <row r="103" spans="1:16" x14ac:dyDescent="0.35">
      <c r="A103" s="37">
        <v>34052</v>
      </c>
      <c r="B103" s="50" t="s">
        <v>95</v>
      </c>
      <c r="C103" s="50" t="s">
        <v>96</v>
      </c>
      <c r="D103" s="50" t="s">
        <v>97</v>
      </c>
      <c r="E103" s="37">
        <v>19950821</v>
      </c>
      <c r="F103" s="37" t="s">
        <v>3</v>
      </c>
      <c r="G103" s="37" t="s">
        <v>17</v>
      </c>
      <c r="H103" s="37" t="s">
        <v>18</v>
      </c>
      <c r="I103" s="37" t="s">
        <v>11</v>
      </c>
      <c r="J103" s="37">
        <v>4</v>
      </c>
      <c r="K103" s="48" t="s">
        <v>58</v>
      </c>
      <c r="L103" s="37" t="s">
        <v>72</v>
      </c>
      <c r="M103" s="47">
        <v>84585</v>
      </c>
      <c r="O103" s="1"/>
      <c r="P103" s="1"/>
    </row>
    <row r="104" spans="1:16" x14ac:dyDescent="0.35">
      <c r="A104" s="37">
        <v>34089</v>
      </c>
      <c r="B104" s="50" t="s">
        <v>83</v>
      </c>
      <c r="C104" s="50" t="s">
        <v>74</v>
      </c>
      <c r="D104" s="50" t="s">
        <v>71</v>
      </c>
      <c r="E104" s="37">
        <v>19951109</v>
      </c>
      <c r="F104" s="37" t="s">
        <v>3</v>
      </c>
      <c r="G104" s="37" t="s">
        <v>25</v>
      </c>
      <c r="H104" s="37" t="s">
        <v>26</v>
      </c>
      <c r="I104" s="37" t="s">
        <v>29</v>
      </c>
      <c r="J104" s="37">
        <v>3</v>
      </c>
      <c r="K104" s="48" t="s">
        <v>30</v>
      </c>
      <c r="L104" s="37" t="s">
        <v>72</v>
      </c>
      <c r="M104" s="47">
        <v>176646</v>
      </c>
      <c r="O104" s="1"/>
      <c r="P104" s="1"/>
    </row>
    <row r="105" spans="1:16" x14ac:dyDescent="0.35">
      <c r="A105" s="37">
        <v>34110</v>
      </c>
      <c r="B105" s="50" t="s">
        <v>378</v>
      </c>
      <c r="C105" s="50" t="s">
        <v>379</v>
      </c>
      <c r="D105" s="50" t="s">
        <v>39</v>
      </c>
      <c r="E105" s="37">
        <v>19951227</v>
      </c>
      <c r="F105" s="37" t="s">
        <v>3</v>
      </c>
      <c r="G105" s="37" t="s">
        <v>11</v>
      </c>
      <c r="H105" s="37" t="s">
        <v>12</v>
      </c>
      <c r="I105" s="37" t="s">
        <v>29</v>
      </c>
      <c r="J105" s="37">
        <v>3</v>
      </c>
      <c r="K105" s="48" t="s">
        <v>30</v>
      </c>
      <c r="L105" s="37" t="s">
        <v>8</v>
      </c>
      <c r="M105" s="47">
        <v>404272</v>
      </c>
      <c r="O105" s="1"/>
      <c r="P105" s="1"/>
    </row>
    <row r="106" spans="1:16" x14ac:dyDescent="0.35">
      <c r="A106" s="37">
        <v>34146</v>
      </c>
      <c r="B106" s="50" t="s">
        <v>321</v>
      </c>
      <c r="C106" s="50" t="s">
        <v>174</v>
      </c>
      <c r="D106" s="50" t="s">
        <v>170</v>
      </c>
      <c r="E106" s="37">
        <v>19960315</v>
      </c>
      <c r="F106" s="37" t="s">
        <v>3</v>
      </c>
      <c r="G106" s="37" t="s">
        <v>17</v>
      </c>
      <c r="H106" s="37" t="s">
        <v>18</v>
      </c>
      <c r="I106" s="37" t="s">
        <v>11</v>
      </c>
      <c r="J106" s="37">
        <v>4</v>
      </c>
      <c r="K106" s="48" t="s">
        <v>58</v>
      </c>
      <c r="L106" s="37" t="s">
        <v>164</v>
      </c>
      <c r="M106" s="47">
        <v>163478</v>
      </c>
      <c r="O106" s="1"/>
      <c r="P106" s="1"/>
    </row>
    <row r="107" spans="1:16" x14ac:dyDescent="0.35">
      <c r="A107" s="37">
        <v>34308</v>
      </c>
      <c r="B107" s="50" t="s">
        <v>519</v>
      </c>
      <c r="C107" s="50" t="s">
        <v>343</v>
      </c>
      <c r="D107" s="50" t="s">
        <v>344</v>
      </c>
      <c r="E107" s="37">
        <v>19970106</v>
      </c>
      <c r="F107" s="37" t="s">
        <v>3</v>
      </c>
      <c r="G107" s="37" t="s">
        <v>17</v>
      </c>
      <c r="H107" s="37" t="s">
        <v>18</v>
      </c>
      <c r="I107" s="37" t="s">
        <v>6</v>
      </c>
      <c r="J107" s="37">
        <v>6</v>
      </c>
      <c r="K107" s="48" t="s">
        <v>627</v>
      </c>
      <c r="L107" s="37" t="s">
        <v>72</v>
      </c>
      <c r="M107" s="47">
        <v>30882</v>
      </c>
      <c r="O107" s="1"/>
      <c r="P107" s="1"/>
    </row>
    <row r="108" spans="1:16" x14ac:dyDescent="0.35">
      <c r="A108" s="37">
        <v>34319</v>
      </c>
      <c r="B108" s="50" t="s">
        <v>318</v>
      </c>
      <c r="C108" s="50" t="s">
        <v>144</v>
      </c>
      <c r="D108" s="50" t="s">
        <v>140</v>
      </c>
      <c r="E108" s="37">
        <v>19971103</v>
      </c>
      <c r="F108" s="37" t="s">
        <v>3</v>
      </c>
      <c r="G108" s="37" t="s">
        <v>11</v>
      </c>
      <c r="H108" s="37" t="s">
        <v>12</v>
      </c>
      <c r="I108" s="37" t="s">
        <v>29</v>
      </c>
      <c r="J108" s="37">
        <v>3</v>
      </c>
      <c r="K108" s="48" t="s">
        <v>30</v>
      </c>
      <c r="L108" s="37" t="s">
        <v>104</v>
      </c>
      <c r="M108" s="47">
        <v>359775</v>
      </c>
      <c r="O108" s="1"/>
      <c r="P108" s="1"/>
    </row>
    <row r="109" spans="1:16" x14ac:dyDescent="0.35">
      <c r="A109" s="37">
        <v>34334</v>
      </c>
      <c r="B109" s="50" t="s">
        <v>84</v>
      </c>
      <c r="C109" s="50" t="s">
        <v>74</v>
      </c>
      <c r="D109" s="50" t="s">
        <v>71</v>
      </c>
      <c r="E109" s="37">
        <v>19970129</v>
      </c>
      <c r="F109" s="37" t="s">
        <v>3</v>
      </c>
      <c r="G109" s="37" t="s">
        <v>17</v>
      </c>
      <c r="H109" s="37" t="s">
        <v>18</v>
      </c>
      <c r="I109" s="37" t="s">
        <v>29</v>
      </c>
      <c r="J109" s="37">
        <v>3</v>
      </c>
      <c r="K109" s="48" t="s">
        <v>30</v>
      </c>
      <c r="L109" s="37" t="s">
        <v>72</v>
      </c>
      <c r="M109" s="47">
        <v>63432</v>
      </c>
      <c r="O109" s="1"/>
      <c r="P109" s="1"/>
    </row>
    <row r="110" spans="1:16" x14ac:dyDescent="0.35">
      <c r="A110" s="37">
        <v>34496</v>
      </c>
      <c r="B110" s="50" t="s">
        <v>336</v>
      </c>
      <c r="C110" s="50" t="s">
        <v>337</v>
      </c>
      <c r="D110" s="50" t="s">
        <v>245</v>
      </c>
      <c r="E110" s="37">
        <v>19970520</v>
      </c>
      <c r="F110" s="37" t="s">
        <v>3</v>
      </c>
      <c r="G110" s="37" t="s">
        <v>17</v>
      </c>
      <c r="H110" s="37" t="s">
        <v>18</v>
      </c>
      <c r="I110" s="37" t="s">
        <v>29</v>
      </c>
      <c r="J110" s="37">
        <v>8</v>
      </c>
      <c r="K110" s="48" t="s">
        <v>629</v>
      </c>
      <c r="L110" s="37" t="s">
        <v>246</v>
      </c>
      <c r="M110" s="47">
        <v>498242</v>
      </c>
      <c r="O110" s="1"/>
      <c r="P110" s="1"/>
    </row>
    <row r="111" spans="1:16" x14ac:dyDescent="0.35">
      <c r="A111" s="37">
        <v>34643</v>
      </c>
      <c r="B111" s="50" t="s">
        <v>435</v>
      </c>
      <c r="C111" s="50" t="s">
        <v>20</v>
      </c>
      <c r="D111" s="50" t="s">
        <v>21</v>
      </c>
      <c r="E111" s="37">
        <v>19990315</v>
      </c>
      <c r="F111" s="37" t="s">
        <v>3</v>
      </c>
      <c r="G111" s="37" t="s">
        <v>17</v>
      </c>
      <c r="H111" s="37" t="s">
        <v>18</v>
      </c>
      <c r="I111" s="37" t="s">
        <v>22</v>
      </c>
      <c r="J111" s="37">
        <v>7</v>
      </c>
      <c r="K111" s="48" t="s">
        <v>628</v>
      </c>
      <c r="L111" s="37" t="s">
        <v>8</v>
      </c>
      <c r="M111" s="47">
        <v>178808</v>
      </c>
      <c r="O111" s="1"/>
      <c r="P111" s="1"/>
    </row>
    <row r="112" spans="1:16" x14ac:dyDescent="0.35">
      <c r="A112" s="37">
        <v>34656</v>
      </c>
      <c r="B112" s="50" t="s">
        <v>148</v>
      </c>
      <c r="C112" s="50" t="s">
        <v>144</v>
      </c>
      <c r="D112" s="50" t="s">
        <v>140</v>
      </c>
      <c r="E112" s="37">
        <v>19980518</v>
      </c>
      <c r="F112" s="37" t="s">
        <v>3</v>
      </c>
      <c r="G112" s="37" t="s">
        <v>11</v>
      </c>
      <c r="H112" s="37" t="s">
        <v>12</v>
      </c>
      <c r="I112" s="37" t="s">
        <v>29</v>
      </c>
      <c r="J112" s="37">
        <v>3</v>
      </c>
      <c r="K112" s="48" t="s">
        <v>30</v>
      </c>
      <c r="L112" s="37" t="s">
        <v>104</v>
      </c>
      <c r="M112" s="47">
        <v>1364435</v>
      </c>
      <c r="O112" s="1"/>
      <c r="P112" s="1"/>
    </row>
    <row r="113" spans="1:16" x14ac:dyDescent="0.35">
      <c r="A113" s="37">
        <v>34759</v>
      </c>
      <c r="B113" s="50" t="s">
        <v>226</v>
      </c>
      <c r="C113" s="50" t="s">
        <v>223</v>
      </c>
      <c r="D113" s="50" t="s">
        <v>224</v>
      </c>
      <c r="E113" s="37">
        <v>19990609</v>
      </c>
      <c r="F113" s="37" t="s">
        <v>3</v>
      </c>
      <c r="G113" s="37" t="s">
        <v>25</v>
      </c>
      <c r="H113" s="37" t="s">
        <v>26</v>
      </c>
      <c r="I113" s="37" t="s">
        <v>29</v>
      </c>
      <c r="J113" s="37">
        <v>3</v>
      </c>
      <c r="K113" s="48" t="s">
        <v>30</v>
      </c>
      <c r="L113" s="37" t="s">
        <v>180</v>
      </c>
      <c r="M113" s="47">
        <v>170375</v>
      </c>
      <c r="O113" s="1"/>
      <c r="P113" s="1"/>
    </row>
    <row r="114" spans="1:16" x14ac:dyDescent="0.35">
      <c r="A114" s="37">
        <v>34967</v>
      </c>
      <c r="B114" s="50" t="s">
        <v>221</v>
      </c>
      <c r="C114" s="50" t="s">
        <v>213</v>
      </c>
      <c r="D114" s="50" t="s">
        <v>206</v>
      </c>
      <c r="E114" s="37">
        <v>19990102</v>
      </c>
      <c r="F114" s="37" t="s">
        <v>34</v>
      </c>
      <c r="G114" s="37" t="s">
        <v>25</v>
      </c>
      <c r="H114" s="37" t="s">
        <v>26</v>
      </c>
      <c r="I114" s="37" t="s">
        <v>22</v>
      </c>
      <c r="J114" s="37">
        <v>7</v>
      </c>
      <c r="K114" s="48" t="s">
        <v>628</v>
      </c>
      <c r="L114" s="37" t="s">
        <v>180</v>
      </c>
      <c r="M114" s="47">
        <v>8629295</v>
      </c>
      <c r="O114" s="1"/>
      <c r="P114" s="1"/>
    </row>
    <row r="115" spans="1:16" x14ac:dyDescent="0.35">
      <c r="A115" s="37">
        <v>34968</v>
      </c>
      <c r="B115" s="50" t="s">
        <v>234</v>
      </c>
      <c r="C115" s="50" t="s">
        <v>240</v>
      </c>
      <c r="D115" s="50" t="s">
        <v>231</v>
      </c>
      <c r="E115" s="37">
        <v>19990102</v>
      </c>
      <c r="F115" s="37" t="s">
        <v>34</v>
      </c>
      <c r="G115" s="37" t="s">
        <v>25</v>
      </c>
      <c r="H115" s="37" t="s">
        <v>26</v>
      </c>
      <c r="I115" s="37" t="s">
        <v>22</v>
      </c>
      <c r="J115" s="37">
        <v>7</v>
      </c>
      <c r="K115" s="48" t="s">
        <v>628</v>
      </c>
      <c r="L115" s="37" t="s">
        <v>180</v>
      </c>
      <c r="M115" s="47">
        <v>29700000</v>
      </c>
      <c r="O115" s="1"/>
      <c r="P115" s="1"/>
    </row>
    <row r="116" spans="1:16" x14ac:dyDescent="0.35">
      <c r="A116" s="37">
        <v>34998</v>
      </c>
      <c r="B116" s="50" t="s">
        <v>46</v>
      </c>
      <c r="C116" s="50" t="s">
        <v>45</v>
      </c>
      <c r="D116" s="50" t="s">
        <v>39</v>
      </c>
      <c r="E116" s="37">
        <v>20000131</v>
      </c>
      <c r="F116" s="37" t="s">
        <v>3</v>
      </c>
      <c r="G116" s="37" t="s">
        <v>17</v>
      </c>
      <c r="H116" s="37" t="s">
        <v>18</v>
      </c>
      <c r="I116" s="37" t="s">
        <v>29</v>
      </c>
      <c r="J116" s="37">
        <v>3</v>
      </c>
      <c r="K116" s="48" t="s">
        <v>30</v>
      </c>
      <c r="L116" s="37" t="s">
        <v>8</v>
      </c>
      <c r="M116" s="47">
        <v>325680</v>
      </c>
      <c r="O116" s="1"/>
      <c r="P116" s="1"/>
    </row>
    <row r="117" spans="1:16" x14ac:dyDescent="0.35">
      <c r="A117" s="37">
        <v>35151</v>
      </c>
      <c r="B117" s="50" t="s">
        <v>555</v>
      </c>
      <c r="C117" s="50" t="s">
        <v>335</v>
      </c>
      <c r="D117" s="50" t="s">
        <v>199</v>
      </c>
      <c r="E117" s="37">
        <v>19990719</v>
      </c>
      <c r="F117" s="37" t="s">
        <v>3</v>
      </c>
      <c r="G117" s="37" t="s">
        <v>17</v>
      </c>
      <c r="H117" s="37" t="s">
        <v>18</v>
      </c>
      <c r="I117" s="37" t="s">
        <v>29</v>
      </c>
      <c r="J117" s="37">
        <v>8</v>
      </c>
      <c r="K117" s="48" t="s">
        <v>629</v>
      </c>
      <c r="L117" s="37" t="s">
        <v>180</v>
      </c>
      <c r="M117" s="47">
        <v>259459</v>
      </c>
      <c r="O117" s="1"/>
      <c r="P117" s="1"/>
    </row>
    <row r="118" spans="1:16" x14ac:dyDescent="0.35">
      <c r="A118" s="37">
        <v>35186</v>
      </c>
      <c r="B118" s="50" t="s">
        <v>208</v>
      </c>
      <c r="C118" s="50" t="s">
        <v>209</v>
      </c>
      <c r="D118" s="50" t="s">
        <v>206</v>
      </c>
      <c r="E118" s="37">
        <v>19991115</v>
      </c>
      <c r="F118" s="37" t="s">
        <v>3</v>
      </c>
      <c r="G118" s="37" t="s">
        <v>17</v>
      </c>
      <c r="H118" s="37" t="s">
        <v>18</v>
      </c>
      <c r="I118" s="37" t="s">
        <v>29</v>
      </c>
      <c r="J118" s="37">
        <v>3</v>
      </c>
      <c r="K118" s="48" t="s">
        <v>30</v>
      </c>
      <c r="L118" s="37" t="s">
        <v>180</v>
      </c>
      <c r="M118" s="47">
        <v>815962</v>
      </c>
      <c r="O118" s="1"/>
      <c r="P118" s="1"/>
    </row>
    <row r="119" spans="1:16" x14ac:dyDescent="0.35">
      <c r="A119" s="37">
        <v>35241</v>
      </c>
      <c r="B119" s="50" t="s">
        <v>59</v>
      </c>
      <c r="C119" s="50" t="s">
        <v>60</v>
      </c>
      <c r="D119" s="50" t="s">
        <v>61</v>
      </c>
      <c r="E119" s="37">
        <v>19990326</v>
      </c>
      <c r="F119" s="37" t="s">
        <v>3</v>
      </c>
      <c r="G119" s="37" t="s">
        <v>17</v>
      </c>
      <c r="H119" s="37" t="s">
        <v>18</v>
      </c>
      <c r="I119" s="37" t="s">
        <v>6</v>
      </c>
      <c r="J119" s="37">
        <v>1</v>
      </c>
      <c r="K119" s="48" t="s">
        <v>7</v>
      </c>
      <c r="L119" s="37" t="s">
        <v>8</v>
      </c>
      <c r="M119" s="47">
        <v>51588</v>
      </c>
      <c r="O119" s="1"/>
      <c r="P119" s="1"/>
    </row>
    <row r="120" spans="1:16" x14ac:dyDescent="0.35">
      <c r="A120" s="37">
        <v>35314</v>
      </c>
      <c r="B120" s="50" t="s">
        <v>325</v>
      </c>
      <c r="C120" s="50" t="s">
        <v>1</v>
      </c>
      <c r="D120" s="50" t="s">
        <v>2</v>
      </c>
      <c r="E120" s="37">
        <v>20000128</v>
      </c>
      <c r="F120" s="37" t="s">
        <v>3</v>
      </c>
      <c r="G120" s="37" t="s">
        <v>17</v>
      </c>
      <c r="H120" s="37" t="s">
        <v>18</v>
      </c>
      <c r="I120" s="37" t="s">
        <v>6</v>
      </c>
      <c r="J120" s="37">
        <v>1</v>
      </c>
      <c r="K120" s="48" t="s">
        <v>7</v>
      </c>
      <c r="L120" s="37" t="s">
        <v>8</v>
      </c>
      <c r="M120" s="47">
        <v>38357</v>
      </c>
      <c r="O120" s="1"/>
      <c r="P120" s="1"/>
    </row>
    <row r="121" spans="1:16" x14ac:dyDescent="0.35">
      <c r="A121" s="37">
        <v>57065</v>
      </c>
      <c r="B121" s="50" t="s">
        <v>495</v>
      </c>
      <c r="C121" s="50" t="s">
        <v>257</v>
      </c>
      <c r="D121" s="50" t="s">
        <v>245</v>
      </c>
      <c r="E121" s="37">
        <v>20021010</v>
      </c>
      <c r="F121" s="37" t="s">
        <v>3</v>
      </c>
      <c r="G121" s="37" t="s">
        <v>25</v>
      </c>
      <c r="H121" s="37" t="s">
        <v>26</v>
      </c>
      <c r="I121" s="37" t="s">
        <v>29</v>
      </c>
      <c r="J121" s="37">
        <v>3</v>
      </c>
      <c r="K121" s="48" t="s">
        <v>30</v>
      </c>
      <c r="L121" s="37" t="s">
        <v>246</v>
      </c>
      <c r="M121" s="47">
        <v>539197</v>
      </c>
      <c r="O121" s="1"/>
      <c r="P121" s="1"/>
    </row>
    <row r="122" spans="1:16" x14ac:dyDescent="0.35">
      <c r="A122" s="37">
        <v>57083</v>
      </c>
      <c r="B122" s="50" t="s">
        <v>368</v>
      </c>
      <c r="C122" s="50" t="s">
        <v>20</v>
      </c>
      <c r="D122" s="50" t="s">
        <v>21</v>
      </c>
      <c r="E122" s="37">
        <v>20010914</v>
      </c>
      <c r="F122" s="37" t="s">
        <v>3</v>
      </c>
      <c r="G122" s="37" t="s">
        <v>17</v>
      </c>
      <c r="H122" s="37" t="s">
        <v>18</v>
      </c>
      <c r="I122" s="37" t="s">
        <v>22</v>
      </c>
      <c r="J122" s="37">
        <v>2</v>
      </c>
      <c r="K122" s="48" t="s">
        <v>23</v>
      </c>
      <c r="L122" s="37" t="s">
        <v>8</v>
      </c>
      <c r="M122" s="47">
        <v>83987</v>
      </c>
      <c r="O122" s="1"/>
      <c r="P122" s="1"/>
    </row>
    <row r="123" spans="1:16" x14ac:dyDescent="0.35">
      <c r="A123" s="37">
        <v>57119</v>
      </c>
      <c r="B123" s="50" t="s">
        <v>315</v>
      </c>
      <c r="C123" s="50" t="s">
        <v>316</v>
      </c>
      <c r="D123" s="50" t="s">
        <v>140</v>
      </c>
      <c r="E123" s="37">
        <v>20010501</v>
      </c>
      <c r="F123" s="37" t="s">
        <v>3</v>
      </c>
      <c r="G123" s="37" t="s">
        <v>25</v>
      </c>
      <c r="H123" s="37" t="s">
        <v>26</v>
      </c>
      <c r="I123" s="37" t="s">
        <v>22</v>
      </c>
      <c r="J123" s="37">
        <v>2</v>
      </c>
      <c r="K123" s="48" t="s">
        <v>23</v>
      </c>
      <c r="L123" s="37" t="s">
        <v>104</v>
      </c>
      <c r="M123" s="47">
        <v>216777</v>
      </c>
      <c r="O123" s="1"/>
      <c r="P123" s="1"/>
    </row>
    <row r="124" spans="1:16" x14ac:dyDescent="0.35">
      <c r="A124" s="37">
        <v>57120</v>
      </c>
      <c r="B124" s="50" t="s">
        <v>419</v>
      </c>
      <c r="C124" s="50" t="s">
        <v>420</v>
      </c>
      <c r="D124" s="50" t="s">
        <v>245</v>
      </c>
      <c r="E124" s="37">
        <v>20011217</v>
      </c>
      <c r="F124" s="37" t="s">
        <v>3</v>
      </c>
      <c r="G124" s="37" t="s">
        <v>17</v>
      </c>
      <c r="H124" s="37" t="s">
        <v>18</v>
      </c>
      <c r="I124" s="37" t="s">
        <v>29</v>
      </c>
      <c r="J124" s="37">
        <v>3</v>
      </c>
      <c r="K124" s="48" t="s">
        <v>30</v>
      </c>
      <c r="L124" s="37" t="s">
        <v>246</v>
      </c>
      <c r="M124" s="47">
        <v>263113</v>
      </c>
      <c r="O124" s="1"/>
      <c r="P124" s="1"/>
    </row>
    <row r="125" spans="1:16" x14ac:dyDescent="0.35">
      <c r="A125" s="37">
        <v>57134</v>
      </c>
      <c r="B125" s="50" t="s">
        <v>505</v>
      </c>
      <c r="C125" s="50" t="s">
        <v>506</v>
      </c>
      <c r="D125" s="50" t="s">
        <v>186</v>
      </c>
      <c r="E125" s="37">
        <v>20020508</v>
      </c>
      <c r="F125" s="37" t="s">
        <v>3</v>
      </c>
      <c r="G125" s="37" t="s">
        <v>11</v>
      </c>
      <c r="H125" s="37" t="s">
        <v>12</v>
      </c>
      <c r="I125" s="37" t="s">
        <v>29</v>
      </c>
      <c r="J125" s="37">
        <v>3</v>
      </c>
      <c r="K125" s="48" t="s">
        <v>30</v>
      </c>
      <c r="L125" s="37" t="s">
        <v>180</v>
      </c>
      <c r="M125" s="47">
        <v>1091045</v>
      </c>
      <c r="O125" s="1"/>
      <c r="P125" s="1"/>
    </row>
    <row r="126" spans="1:16" x14ac:dyDescent="0.35">
      <c r="A126" s="37">
        <v>57214</v>
      </c>
      <c r="B126" s="50" t="s">
        <v>371</v>
      </c>
      <c r="C126" s="50" t="s">
        <v>372</v>
      </c>
      <c r="D126" s="50" t="s">
        <v>21</v>
      </c>
      <c r="E126" s="37">
        <v>20020621</v>
      </c>
      <c r="F126" s="37" t="s">
        <v>3</v>
      </c>
      <c r="G126" s="37" t="s">
        <v>17</v>
      </c>
      <c r="H126" s="37" t="s">
        <v>18</v>
      </c>
      <c r="I126" s="37" t="s">
        <v>22</v>
      </c>
      <c r="J126" s="37">
        <v>2</v>
      </c>
      <c r="K126" s="48" t="s">
        <v>23</v>
      </c>
      <c r="L126" s="37" t="s">
        <v>8</v>
      </c>
      <c r="M126" s="47">
        <v>149963</v>
      </c>
      <c r="O126" s="1"/>
      <c r="P126" s="1"/>
    </row>
    <row r="127" spans="1:16" x14ac:dyDescent="0.35">
      <c r="A127" s="37">
        <v>57369</v>
      </c>
      <c r="B127" s="50" t="s">
        <v>370</v>
      </c>
      <c r="C127" s="50" t="s">
        <v>434</v>
      </c>
      <c r="D127" s="50" t="s">
        <v>21</v>
      </c>
      <c r="E127" s="37">
        <v>20021028</v>
      </c>
      <c r="F127" s="37" t="s">
        <v>3</v>
      </c>
      <c r="G127" s="37" t="s">
        <v>17</v>
      </c>
      <c r="H127" s="37" t="s">
        <v>18</v>
      </c>
      <c r="I127" s="37" t="s">
        <v>22</v>
      </c>
      <c r="J127" s="37">
        <v>2</v>
      </c>
      <c r="K127" s="48" t="s">
        <v>23</v>
      </c>
      <c r="L127" s="37" t="s">
        <v>8</v>
      </c>
      <c r="M127" s="47">
        <v>990128</v>
      </c>
      <c r="O127" s="1"/>
      <c r="P127" s="1"/>
    </row>
    <row r="128" spans="1:16" x14ac:dyDescent="0.35">
      <c r="A128" s="37">
        <v>57417</v>
      </c>
      <c r="B128" s="50" t="s">
        <v>559</v>
      </c>
      <c r="C128" s="50" t="s">
        <v>560</v>
      </c>
      <c r="D128" s="50" t="s">
        <v>245</v>
      </c>
      <c r="E128" s="37">
        <v>20030515</v>
      </c>
      <c r="F128" s="37" t="s">
        <v>3</v>
      </c>
      <c r="G128" s="37" t="s">
        <v>17</v>
      </c>
      <c r="H128" s="37" t="s">
        <v>18</v>
      </c>
      <c r="I128" s="37" t="s">
        <v>22</v>
      </c>
      <c r="J128" s="37">
        <v>2</v>
      </c>
      <c r="K128" s="48" t="s">
        <v>23</v>
      </c>
      <c r="L128" s="37" t="s">
        <v>246</v>
      </c>
      <c r="M128" s="47">
        <v>807407</v>
      </c>
      <c r="O128" s="1"/>
      <c r="P128" s="1"/>
    </row>
    <row r="129" spans="1:16" x14ac:dyDescent="0.35">
      <c r="A129" s="37">
        <v>57444</v>
      </c>
      <c r="B129" s="50" t="s">
        <v>387</v>
      </c>
      <c r="C129" s="50" t="s">
        <v>251</v>
      </c>
      <c r="D129" s="50" t="s">
        <v>245</v>
      </c>
      <c r="E129" s="37">
        <v>20031006</v>
      </c>
      <c r="F129" s="37" t="s">
        <v>3</v>
      </c>
      <c r="G129" s="37" t="s">
        <v>17</v>
      </c>
      <c r="H129" s="37" t="s">
        <v>18</v>
      </c>
      <c r="I129" s="37" t="s">
        <v>29</v>
      </c>
      <c r="J129" s="37">
        <v>3</v>
      </c>
      <c r="K129" s="48" t="s">
        <v>30</v>
      </c>
      <c r="L129" s="37" t="s">
        <v>246</v>
      </c>
      <c r="M129" s="47">
        <v>213336</v>
      </c>
      <c r="O129" s="1"/>
      <c r="P129" s="1"/>
    </row>
    <row r="130" spans="1:16" x14ac:dyDescent="0.35">
      <c r="A130" s="37">
        <v>57463</v>
      </c>
      <c r="B130" s="50" t="s">
        <v>339</v>
      </c>
      <c r="C130" s="50" t="s">
        <v>257</v>
      </c>
      <c r="D130" s="50" t="s">
        <v>245</v>
      </c>
      <c r="E130" s="37">
        <v>20030918</v>
      </c>
      <c r="F130" s="37" t="s">
        <v>3</v>
      </c>
      <c r="G130" s="37" t="s">
        <v>17</v>
      </c>
      <c r="H130" s="37" t="s">
        <v>18</v>
      </c>
      <c r="I130" s="37" t="s">
        <v>29</v>
      </c>
      <c r="J130" s="37">
        <v>3</v>
      </c>
      <c r="K130" s="48" t="s">
        <v>30</v>
      </c>
      <c r="L130" s="37" t="s">
        <v>246</v>
      </c>
      <c r="M130" s="47">
        <v>1226671</v>
      </c>
      <c r="O130" s="1"/>
      <c r="P130" s="1"/>
    </row>
    <row r="131" spans="1:16" x14ac:dyDescent="0.35">
      <c r="A131" s="37">
        <v>57815</v>
      </c>
      <c r="B131" s="50" t="s">
        <v>515</v>
      </c>
      <c r="C131" s="50" t="s">
        <v>360</v>
      </c>
      <c r="D131" s="50" t="s">
        <v>21</v>
      </c>
      <c r="E131" s="37">
        <v>20060110</v>
      </c>
      <c r="F131" s="37" t="s">
        <v>34</v>
      </c>
      <c r="G131" s="37" t="s">
        <v>17</v>
      </c>
      <c r="H131" s="37" t="s">
        <v>18</v>
      </c>
      <c r="I131" s="37" t="s">
        <v>22</v>
      </c>
      <c r="J131" s="37">
        <v>2</v>
      </c>
      <c r="K131" s="48" t="s">
        <v>23</v>
      </c>
      <c r="L131" s="37" t="s">
        <v>8</v>
      </c>
      <c r="M131" s="47">
        <v>976045</v>
      </c>
      <c r="O131" s="1"/>
      <c r="P131" s="1"/>
    </row>
    <row r="132" spans="1:16" x14ac:dyDescent="0.35">
      <c r="A132" s="37">
        <v>57873</v>
      </c>
      <c r="B132" s="50" t="s">
        <v>391</v>
      </c>
      <c r="C132" s="50" t="s">
        <v>257</v>
      </c>
      <c r="D132" s="50" t="s">
        <v>245</v>
      </c>
      <c r="E132" s="37">
        <v>20050303</v>
      </c>
      <c r="F132" s="37" t="s">
        <v>3</v>
      </c>
      <c r="G132" s="37" t="s">
        <v>25</v>
      </c>
      <c r="H132" s="37" t="s">
        <v>26</v>
      </c>
      <c r="I132" s="37" t="s">
        <v>29</v>
      </c>
      <c r="J132" s="37">
        <v>3</v>
      </c>
      <c r="K132" s="48" t="s">
        <v>30</v>
      </c>
      <c r="L132" s="37" t="s">
        <v>246</v>
      </c>
      <c r="M132" s="47">
        <v>913194</v>
      </c>
      <c r="O132" s="1"/>
      <c r="P132" s="1"/>
    </row>
    <row r="133" spans="1:16" x14ac:dyDescent="0.35">
      <c r="A133" s="37">
        <v>57901</v>
      </c>
      <c r="B133" s="50" t="s">
        <v>406</v>
      </c>
      <c r="C133" s="50" t="s">
        <v>407</v>
      </c>
      <c r="D133" s="50" t="s">
        <v>140</v>
      </c>
      <c r="E133" s="37">
        <v>20050404</v>
      </c>
      <c r="F133" s="37" t="s">
        <v>3</v>
      </c>
      <c r="G133" s="37" t="s">
        <v>17</v>
      </c>
      <c r="H133" s="37" t="s">
        <v>18</v>
      </c>
      <c r="I133" s="37" t="s">
        <v>29</v>
      </c>
      <c r="J133" s="37">
        <v>3</v>
      </c>
      <c r="K133" s="48" t="s">
        <v>30</v>
      </c>
      <c r="L133" s="37" t="s">
        <v>104</v>
      </c>
      <c r="M133" s="47">
        <v>77267</v>
      </c>
      <c r="O133" s="1"/>
      <c r="P133" s="1"/>
    </row>
    <row r="134" spans="1:16" x14ac:dyDescent="0.35">
      <c r="A134" s="37">
        <v>57915</v>
      </c>
      <c r="B134" s="50" t="s">
        <v>454</v>
      </c>
      <c r="C134" s="50" t="s">
        <v>455</v>
      </c>
      <c r="D134" s="50" t="s">
        <v>119</v>
      </c>
      <c r="E134" s="37">
        <v>20050609</v>
      </c>
      <c r="F134" s="37" t="s">
        <v>3</v>
      </c>
      <c r="G134" s="37" t="s">
        <v>17</v>
      </c>
      <c r="H134" s="37" t="s">
        <v>18</v>
      </c>
      <c r="I134" s="37" t="s">
        <v>22</v>
      </c>
      <c r="J134" s="37">
        <v>2</v>
      </c>
      <c r="K134" s="48" t="s">
        <v>23</v>
      </c>
      <c r="L134" s="37" t="s">
        <v>104</v>
      </c>
      <c r="M134" s="47">
        <v>147601</v>
      </c>
      <c r="O134" s="1"/>
      <c r="P134" s="1"/>
    </row>
    <row r="135" spans="1:16" x14ac:dyDescent="0.35">
      <c r="A135" s="37">
        <v>57944</v>
      </c>
      <c r="B135" s="50" t="s">
        <v>509</v>
      </c>
      <c r="C135" s="50" t="s">
        <v>257</v>
      </c>
      <c r="D135" s="50" t="s">
        <v>245</v>
      </c>
      <c r="E135" s="37">
        <v>20050610</v>
      </c>
      <c r="F135" s="37" t="s">
        <v>3</v>
      </c>
      <c r="G135" s="37" t="s">
        <v>17</v>
      </c>
      <c r="H135" s="37" t="s">
        <v>18</v>
      </c>
      <c r="I135" s="37" t="s">
        <v>29</v>
      </c>
      <c r="J135" s="37">
        <v>3</v>
      </c>
      <c r="K135" s="48" t="s">
        <v>30</v>
      </c>
      <c r="L135" s="37" t="s">
        <v>246</v>
      </c>
      <c r="M135" s="47">
        <v>759597</v>
      </c>
      <c r="O135" s="1"/>
      <c r="P135" s="1"/>
    </row>
    <row r="136" spans="1:16" x14ac:dyDescent="0.35">
      <c r="A136" s="37">
        <v>57966</v>
      </c>
      <c r="B136" s="50" t="s">
        <v>384</v>
      </c>
      <c r="C136" s="50" t="s">
        <v>385</v>
      </c>
      <c r="D136" s="50" t="s">
        <v>245</v>
      </c>
      <c r="E136" s="37">
        <v>20050818</v>
      </c>
      <c r="F136" s="37" t="s">
        <v>3</v>
      </c>
      <c r="G136" s="37" t="s">
        <v>17</v>
      </c>
      <c r="H136" s="37" t="s">
        <v>18</v>
      </c>
      <c r="I136" s="37" t="s">
        <v>29</v>
      </c>
      <c r="J136" s="37">
        <v>3</v>
      </c>
      <c r="K136" s="48" t="s">
        <v>30</v>
      </c>
      <c r="L136" s="37" t="s">
        <v>246</v>
      </c>
      <c r="M136" s="47">
        <v>862690</v>
      </c>
      <c r="O136" s="1"/>
      <c r="P136" s="1"/>
    </row>
    <row r="137" spans="1:16" x14ac:dyDescent="0.35">
      <c r="A137" s="37">
        <v>57974</v>
      </c>
      <c r="B137" s="50" t="s">
        <v>615</v>
      </c>
      <c r="C137" s="50" t="s">
        <v>277</v>
      </c>
      <c r="D137" s="50" t="s">
        <v>245</v>
      </c>
      <c r="E137" s="37">
        <v>20051130</v>
      </c>
      <c r="F137" s="37" t="s">
        <v>3</v>
      </c>
      <c r="G137" s="37" t="s">
        <v>11</v>
      </c>
      <c r="H137" s="37" t="s">
        <v>12</v>
      </c>
      <c r="I137" s="37" t="s">
        <v>29</v>
      </c>
      <c r="J137" s="37">
        <v>3</v>
      </c>
      <c r="K137" s="48" t="s">
        <v>30</v>
      </c>
      <c r="L137" s="37" t="s">
        <v>246</v>
      </c>
      <c r="M137" s="47">
        <v>53552</v>
      </c>
      <c r="O137" s="1"/>
      <c r="P137" s="1"/>
    </row>
    <row r="138" spans="1:16" x14ac:dyDescent="0.35">
      <c r="A138" s="37">
        <v>57983</v>
      </c>
      <c r="B138" s="50" t="s">
        <v>412</v>
      </c>
      <c r="C138" s="50" t="s">
        <v>198</v>
      </c>
      <c r="D138" s="50" t="s">
        <v>199</v>
      </c>
      <c r="E138" s="37">
        <v>20051212</v>
      </c>
      <c r="F138" s="37" t="s">
        <v>3</v>
      </c>
      <c r="G138" s="37" t="s">
        <v>17</v>
      </c>
      <c r="H138" s="37" t="s">
        <v>18</v>
      </c>
      <c r="I138" s="37" t="s">
        <v>29</v>
      </c>
      <c r="J138" s="37">
        <v>3</v>
      </c>
      <c r="K138" s="48" t="s">
        <v>30</v>
      </c>
      <c r="L138" s="37" t="s">
        <v>180</v>
      </c>
      <c r="M138" s="47">
        <v>233341</v>
      </c>
      <c r="O138" s="1"/>
      <c r="P138" s="1"/>
    </row>
    <row r="139" spans="1:16" x14ac:dyDescent="0.35">
      <c r="A139" s="37">
        <v>58037</v>
      </c>
      <c r="B139" s="50" t="s">
        <v>545</v>
      </c>
      <c r="C139" s="50" t="s">
        <v>560</v>
      </c>
      <c r="D139" s="50" t="s">
        <v>245</v>
      </c>
      <c r="E139" s="37">
        <v>20051101</v>
      </c>
      <c r="F139" s="37" t="s">
        <v>3</v>
      </c>
      <c r="G139" s="37" t="s">
        <v>17</v>
      </c>
      <c r="H139" s="37" t="s">
        <v>18</v>
      </c>
      <c r="I139" s="37" t="s">
        <v>29</v>
      </c>
      <c r="J139" s="37">
        <v>3</v>
      </c>
      <c r="K139" s="48" t="s">
        <v>30</v>
      </c>
      <c r="L139" s="37" t="s">
        <v>246</v>
      </c>
      <c r="M139" s="47">
        <v>79667</v>
      </c>
      <c r="O139" s="1"/>
      <c r="P139" s="1"/>
    </row>
    <row r="140" spans="1:16" x14ac:dyDescent="0.35">
      <c r="A140" s="37">
        <v>58060</v>
      </c>
      <c r="B140" s="50" t="s">
        <v>393</v>
      </c>
      <c r="C140" s="50" t="s">
        <v>394</v>
      </c>
      <c r="D140" s="50" t="s">
        <v>245</v>
      </c>
      <c r="E140" s="37">
        <v>20051013</v>
      </c>
      <c r="F140" s="37" t="s">
        <v>3</v>
      </c>
      <c r="G140" s="37" t="s">
        <v>17</v>
      </c>
      <c r="H140" s="37" t="s">
        <v>18</v>
      </c>
      <c r="I140" s="37" t="s">
        <v>29</v>
      </c>
      <c r="J140" s="37">
        <v>3</v>
      </c>
      <c r="K140" s="48" t="s">
        <v>30</v>
      </c>
      <c r="L140" s="37" t="s">
        <v>246</v>
      </c>
      <c r="M140" s="47">
        <v>840573</v>
      </c>
      <c r="O140" s="1"/>
      <c r="P140" s="1"/>
    </row>
    <row r="141" spans="1:16" x14ac:dyDescent="0.35">
      <c r="A141" s="37">
        <v>58181</v>
      </c>
      <c r="B141" s="50" t="s">
        <v>402</v>
      </c>
      <c r="C141" s="50" t="s">
        <v>45</v>
      </c>
      <c r="D141" s="50" t="s">
        <v>39</v>
      </c>
      <c r="E141" s="37">
        <v>20060404</v>
      </c>
      <c r="F141" s="37" t="s">
        <v>3</v>
      </c>
      <c r="G141" s="37" t="s">
        <v>17</v>
      </c>
      <c r="H141" s="37" t="s">
        <v>18</v>
      </c>
      <c r="I141" s="37" t="s">
        <v>29</v>
      </c>
      <c r="J141" s="37">
        <v>3</v>
      </c>
      <c r="K141" s="48" t="s">
        <v>30</v>
      </c>
      <c r="L141" s="37" t="s">
        <v>8</v>
      </c>
      <c r="M141" s="47">
        <v>1102606</v>
      </c>
      <c r="O141" s="1"/>
      <c r="P141" s="1"/>
    </row>
    <row r="142" spans="1:16" x14ac:dyDescent="0.35">
      <c r="A142" s="37">
        <v>58196</v>
      </c>
      <c r="B142" s="50" t="s">
        <v>524</v>
      </c>
      <c r="C142" s="50" t="s">
        <v>525</v>
      </c>
      <c r="D142" s="50" t="s">
        <v>224</v>
      </c>
      <c r="E142" s="37">
        <v>20060717</v>
      </c>
      <c r="F142" s="37" t="s">
        <v>3</v>
      </c>
      <c r="G142" s="37" t="s">
        <v>17</v>
      </c>
      <c r="H142" s="37" t="s">
        <v>18</v>
      </c>
      <c r="I142" s="37" t="s">
        <v>29</v>
      </c>
      <c r="J142" s="37">
        <v>3</v>
      </c>
      <c r="K142" s="48" t="s">
        <v>30</v>
      </c>
      <c r="L142" s="37" t="s">
        <v>180</v>
      </c>
      <c r="M142" s="47">
        <v>333878</v>
      </c>
      <c r="O142" s="1"/>
      <c r="P142" s="1"/>
    </row>
    <row r="143" spans="1:16" x14ac:dyDescent="0.35">
      <c r="A143" s="37">
        <v>58203</v>
      </c>
      <c r="B143" s="50" t="s">
        <v>414</v>
      </c>
      <c r="C143" s="50" t="s">
        <v>211</v>
      </c>
      <c r="D143" s="50" t="s">
        <v>206</v>
      </c>
      <c r="E143" s="37">
        <v>20060929</v>
      </c>
      <c r="F143" s="37" t="s">
        <v>3</v>
      </c>
      <c r="G143" s="37" t="s">
        <v>17</v>
      </c>
      <c r="H143" s="37" t="s">
        <v>18</v>
      </c>
      <c r="I143" s="37" t="s">
        <v>29</v>
      </c>
      <c r="J143" s="37">
        <v>3</v>
      </c>
      <c r="K143" s="48" t="s">
        <v>30</v>
      </c>
      <c r="L143" s="37" t="s">
        <v>180</v>
      </c>
      <c r="M143" s="47">
        <v>300076</v>
      </c>
      <c r="O143" s="1"/>
      <c r="P143" s="1"/>
    </row>
    <row r="144" spans="1:16" x14ac:dyDescent="0.35">
      <c r="A144" s="37">
        <v>58231</v>
      </c>
      <c r="B144" s="50" t="s">
        <v>430</v>
      </c>
      <c r="C144" s="50" t="s">
        <v>296</v>
      </c>
      <c r="D144" s="50" t="s">
        <v>297</v>
      </c>
      <c r="E144" s="37">
        <v>20060601</v>
      </c>
      <c r="F144" s="37" t="s">
        <v>3</v>
      </c>
      <c r="G144" s="37" t="s">
        <v>17</v>
      </c>
      <c r="H144" s="37" t="s">
        <v>18</v>
      </c>
      <c r="I144" s="37" t="s">
        <v>29</v>
      </c>
      <c r="J144" s="37">
        <v>3</v>
      </c>
      <c r="K144" s="48" t="s">
        <v>30</v>
      </c>
      <c r="L144" s="37" t="s">
        <v>246</v>
      </c>
      <c r="M144" s="47">
        <v>130507</v>
      </c>
      <c r="O144" s="1"/>
      <c r="P144" s="1"/>
    </row>
    <row r="145" spans="1:16" x14ac:dyDescent="0.35">
      <c r="A145" s="37">
        <v>58234</v>
      </c>
      <c r="B145" s="50" t="s">
        <v>470</v>
      </c>
      <c r="C145" s="50" t="s">
        <v>277</v>
      </c>
      <c r="D145" s="50" t="s">
        <v>245</v>
      </c>
      <c r="E145" s="37">
        <v>20061227</v>
      </c>
      <c r="F145" s="37" t="s">
        <v>3</v>
      </c>
      <c r="G145" s="37" t="s">
        <v>17</v>
      </c>
      <c r="H145" s="37" t="s">
        <v>18</v>
      </c>
      <c r="I145" s="37" t="s">
        <v>29</v>
      </c>
      <c r="J145" s="37">
        <v>3</v>
      </c>
      <c r="K145" s="48" t="s">
        <v>30</v>
      </c>
      <c r="L145" s="37" t="s">
        <v>246</v>
      </c>
      <c r="M145" s="47">
        <v>273877</v>
      </c>
      <c r="O145" s="1"/>
      <c r="P145" s="1"/>
    </row>
    <row r="146" spans="1:16" x14ac:dyDescent="0.35">
      <c r="A146" s="37">
        <v>58263</v>
      </c>
      <c r="B146" s="50" t="s">
        <v>460</v>
      </c>
      <c r="C146" s="50" t="s">
        <v>213</v>
      </c>
      <c r="D146" s="50" t="s">
        <v>206</v>
      </c>
      <c r="E146" s="37">
        <v>20070312</v>
      </c>
      <c r="F146" s="37" t="s">
        <v>3</v>
      </c>
      <c r="G146" s="37" t="s">
        <v>17</v>
      </c>
      <c r="H146" s="37" t="s">
        <v>18</v>
      </c>
      <c r="I146" s="37" t="s">
        <v>29</v>
      </c>
      <c r="J146" s="37">
        <v>3</v>
      </c>
      <c r="K146" s="48" t="s">
        <v>30</v>
      </c>
      <c r="L146" s="37" t="s">
        <v>180</v>
      </c>
      <c r="M146" s="47">
        <v>146680</v>
      </c>
      <c r="O146" s="1"/>
      <c r="P146" s="1"/>
    </row>
    <row r="147" spans="1:16" x14ac:dyDescent="0.35">
      <c r="A147" s="37">
        <v>58282</v>
      </c>
      <c r="B147" s="50" t="s">
        <v>431</v>
      </c>
      <c r="C147" s="50" t="s">
        <v>432</v>
      </c>
      <c r="D147" s="50" t="s">
        <v>303</v>
      </c>
      <c r="E147" s="37">
        <v>20060725</v>
      </c>
      <c r="F147" s="37" t="s">
        <v>3</v>
      </c>
      <c r="G147" s="37" t="s">
        <v>17</v>
      </c>
      <c r="H147" s="37" t="s">
        <v>18</v>
      </c>
      <c r="I147" s="37" t="s">
        <v>11</v>
      </c>
      <c r="J147" s="37">
        <v>4</v>
      </c>
      <c r="K147" s="48" t="s">
        <v>58</v>
      </c>
      <c r="L147" s="37" t="s">
        <v>246</v>
      </c>
      <c r="M147" s="47">
        <v>63682</v>
      </c>
      <c r="O147" s="1"/>
      <c r="P147" s="1"/>
    </row>
    <row r="148" spans="1:16" x14ac:dyDescent="0.35">
      <c r="A148" s="37">
        <v>58305</v>
      </c>
      <c r="B148" s="50" t="s">
        <v>433</v>
      </c>
      <c r="C148" s="50" t="s">
        <v>308</v>
      </c>
      <c r="D148" s="50" t="s">
        <v>306</v>
      </c>
      <c r="E148" s="37">
        <v>20060607</v>
      </c>
      <c r="F148" s="37" t="s">
        <v>3</v>
      </c>
      <c r="G148" s="37" t="s">
        <v>17</v>
      </c>
      <c r="H148" s="37" t="s">
        <v>18</v>
      </c>
      <c r="I148" s="37" t="s">
        <v>22</v>
      </c>
      <c r="J148" s="37">
        <v>7</v>
      </c>
      <c r="K148" s="48" t="s">
        <v>628</v>
      </c>
      <c r="L148" s="37" t="s">
        <v>246</v>
      </c>
      <c r="M148" s="47">
        <v>72898</v>
      </c>
      <c r="O148" s="1"/>
      <c r="P148" s="1"/>
    </row>
    <row r="149" spans="1:16" x14ac:dyDescent="0.35">
      <c r="A149" s="37">
        <v>58310</v>
      </c>
      <c r="B149" s="50" t="s">
        <v>465</v>
      </c>
      <c r="C149" s="50" t="s">
        <v>466</v>
      </c>
      <c r="D149" s="50" t="s">
        <v>245</v>
      </c>
      <c r="E149" s="37">
        <v>20060915</v>
      </c>
      <c r="F149" s="37" t="s">
        <v>3</v>
      </c>
      <c r="G149" s="37" t="s">
        <v>17</v>
      </c>
      <c r="H149" s="37" t="s">
        <v>18</v>
      </c>
      <c r="I149" s="37" t="s">
        <v>29</v>
      </c>
      <c r="J149" s="37">
        <v>3</v>
      </c>
      <c r="K149" s="48" t="s">
        <v>30</v>
      </c>
      <c r="L149" s="37" t="s">
        <v>246</v>
      </c>
      <c r="M149" s="47">
        <v>194628</v>
      </c>
      <c r="O149" s="1"/>
      <c r="P149" s="1"/>
    </row>
    <row r="150" spans="1:16" x14ac:dyDescent="0.35">
      <c r="A150" s="37">
        <v>58348</v>
      </c>
      <c r="B150" s="50" t="s">
        <v>450</v>
      </c>
      <c r="C150" s="50" t="s">
        <v>449</v>
      </c>
      <c r="D150" s="50" t="s">
        <v>71</v>
      </c>
      <c r="E150" s="37">
        <v>20070702</v>
      </c>
      <c r="F150" s="37" t="s">
        <v>3</v>
      </c>
      <c r="G150" s="37" t="s">
        <v>17</v>
      </c>
      <c r="H150" s="37" t="s">
        <v>18</v>
      </c>
      <c r="I150" s="37" t="s">
        <v>29</v>
      </c>
      <c r="J150" s="37">
        <v>3</v>
      </c>
      <c r="K150" s="48" t="s">
        <v>30</v>
      </c>
      <c r="L150" s="37" t="s">
        <v>72</v>
      </c>
      <c r="M150" s="47">
        <v>85545</v>
      </c>
      <c r="O150" s="1"/>
      <c r="P150" s="1"/>
    </row>
    <row r="151" spans="1:16" x14ac:dyDescent="0.35">
      <c r="A151" s="37">
        <v>58360</v>
      </c>
      <c r="B151" s="50" t="s">
        <v>421</v>
      </c>
      <c r="C151" s="50" t="s">
        <v>422</v>
      </c>
      <c r="D151" s="50" t="s">
        <v>245</v>
      </c>
      <c r="E151" s="37">
        <v>20061106</v>
      </c>
      <c r="F151" s="37" t="s">
        <v>3</v>
      </c>
      <c r="G151" s="37" t="s">
        <v>17</v>
      </c>
      <c r="H151" s="37" t="s">
        <v>18</v>
      </c>
      <c r="I151" s="37" t="s">
        <v>22</v>
      </c>
      <c r="J151" s="37">
        <v>2</v>
      </c>
      <c r="K151" s="48" t="s">
        <v>23</v>
      </c>
      <c r="L151" s="37" t="s">
        <v>246</v>
      </c>
      <c r="M151" s="47">
        <v>232667</v>
      </c>
      <c r="O151" s="1"/>
      <c r="P151" s="1"/>
    </row>
    <row r="152" spans="1:16" x14ac:dyDescent="0.35">
      <c r="A152" s="37">
        <v>58377</v>
      </c>
      <c r="B152" s="50" t="s">
        <v>437</v>
      </c>
      <c r="C152" s="50" t="s">
        <v>438</v>
      </c>
      <c r="D152" s="50" t="s">
        <v>21</v>
      </c>
      <c r="E152" s="37">
        <v>20070226</v>
      </c>
      <c r="F152" s="37" t="s">
        <v>3</v>
      </c>
      <c r="G152" s="37" t="s">
        <v>17</v>
      </c>
      <c r="H152" s="37" t="s">
        <v>18</v>
      </c>
      <c r="I152" s="37" t="s">
        <v>29</v>
      </c>
      <c r="J152" s="37">
        <v>3</v>
      </c>
      <c r="K152" s="48" t="s">
        <v>30</v>
      </c>
      <c r="L152" s="37" t="s">
        <v>8</v>
      </c>
      <c r="M152" s="47">
        <v>123031</v>
      </c>
      <c r="O152" s="1"/>
      <c r="P152" s="1"/>
    </row>
    <row r="153" spans="1:16" x14ac:dyDescent="0.35">
      <c r="A153" s="37">
        <v>58401</v>
      </c>
      <c r="B153" s="50" t="s">
        <v>490</v>
      </c>
      <c r="C153" s="50" t="s">
        <v>428</v>
      </c>
      <c r="D153" s="50" t="s">
        <v>245</v>
      </c>
      <c r="E153" s="37">
        <v>20080205</v>
      </c>
      <c r="F153" s="37" t="s">
        <v>3</v>
      </c>
      <c r="G153" s="37" t="s">
        <v>17</v>
      </c>
      <c r="H153" s="37" t="s">
        <v>18</v>
      </c>
      <c r="I153" s="37" t="s">
        <v>29</v>
      </c>
      <c r="J153" s="37">
        <v>3</v>
      </c>
      <c r="K153" s="48" t="s">
        <v>30</v>
      </c>
      <c r="L153" s="37" t="s">
        <v>246</v>
      </c>
      <c r="M153" s="47">
        <v>329920</v>
      </c>
      <c r="O153" s="1"/>
      <c r="P153" s="1"/>
    </row>
    <row r="154" spans="1:16" x14ac:dyDescent="0.35">
      <c r="A154" s="37">
        <v>58407</v>
      </c>
      <c r="B154" s="50" t="s">
        <v>35</v>
      </c>
      <c r="C154" s="50" t="s">
        <v>474</v>
      </c>
      <c r="D154" s="50" t="s">
        <v>306</v>
      </c>
      <c r="E154" s="37">
        <v>20061101</v>
      </c>
      <c r="F154" s="37" t="s">
        <v>3</v>
      </c>
      <c r="G154" s="37" t="s">
        <v>17</v>
      </c>
      <c r="H154" s="37" t="s">
        <v>18</v>
      </c>
      <c r="I154" s="37" t="s">
        <v>29</v>
      </c>
      <c r="J154" s="37">
        <v>3</v>
      </c>
      <c r="K154" s="48" t="s">
        <v>30</v>
      </c>
      <c r="L154" s="37" t="s">
        <v>246</v>
      </c>
      <c r="M154" s="47">
        <v>258451</v>
      </c>
      <c r="O154" s="1"/>
      <c r="P154" s="1"/>
    </row>
    <row r="155" spans="1:16" x14ac:dyDescent="0.35">
      <c r="A155" s="37">
        <v>58413</v>
      </c>
      <c r="B155" s="50" t="s">
        <v>533</v>
      </c>
      <c r="C155" s="50" t="s">
        <v>377</v>
      </c>
      <c r="D155" s="50" t="s">
        <v>39</v>
      </c>
      <c r="E155" s="37">
        <v>20070305</v>
      </c>
      <c r="F155" s="37" t="s">
        <v>3</v>
      </c>
      <c r="G155" s="37" t="s">
        <v>11</v>
      </c>
      <c r="H155" s="37" t="s">
        <v>12</v>
      </c>
      <c r="I155" s="37" t="s">
        <v>29</v>
      </c>
      <c r="J155" s="37">
        <v>3</v>
      </c>
      <c r="K155" s="48" t="s">
        <v>30</v>
      </c>
      <c r="L155" s="37" t="s">
        <v>8</v>
      </c>
      <c r="M155" s="47">
        <v>107744</v>
      </c>
      <c r="O155" s="1"/>
      <c r="P155" s="1"/>
    </row>
    <row r="156" spans="1:16" x14ac:dyDescent="0.35">
      <c r="A156" s="37">
        <v>58469</v>
      </c>
      <c r="B156" s="50" t="s">
        <v>464</v>
      </c>
      <c r="C156" s="50" t="s">
        <v>354</v>
      </c>
      <c r="D156" s="50" t="s">
        <v>245</v>
      </c>
      <c r="E156" s="37">
        <v>20070808</v>
      </c>
      <c r="F156" s="37" t="s">
        <v>3</v>
      </c>
      <c r="G156" s="37" t="s">
        <v>11</v>
      </c>
      <c r="H156" s="37" t="s">
        <v>12</v>
      </c>
      <c r="I156" s="37" t="s">
        <v>29</v>
      </c>
      <c r="J156" s="37">
        <v>3</v>
      </c>
      <c r="K156" s="48" t="s">
        <v>30</v>
      </c>
      <c r="L156" s="37" t="s">
        <v>246</v>
      </c>
      <c r="M156" s="47">
        <v>454742</v>
      </c>
      <c r="O156" s="1"/>
      <c r="P156" s="1"/>
    </row>
    <row r="157" spans="1:16" x14ac:dyDescent="0.35">
      <c r="A157" s="37">
        <v>58586</v>
      </c>
      <c r="B157" s="50" t="s">
        <v>456</v>
      </c>
      <c r="C157" s="50" t="s">
        <v>457</v>
      </c>
      <c r="D157" s="50" t="s">
        <v>458</v>
      </c>
      <c r="E157" s="37">
        <v>20071203</v>
      </c>
      <c r="F157" s="37" t="s">
        <v>3</v>
      </c>
      <c r="G157" s="37" t="s">
        <v>17</v>
      </c>
      <c r="H157" s="37" t="s">
        <v>18</v>
      </c>
      <c r="I157" s="37" t="s">
        <v>11</v>
      </c>
      <c r="J157" s="37">
        <v>4</v>
      </c>
      <c r="K157" s="48" t="s">
        <v>58</v>
      </c>
      <c r="L157" s="37" t="s">
        <v>164</v>
      </c>
      <c r="M157" s="47">
        <v>32712</v>
      </c>
      <c r="O157" s="1"/>
      <c r="P157" s="1"/>
    </row>
    <row r="158" spans="1:16" x14ac:dyDescent="0.35">
      <c r="A158" s="37">
        <v>58599</v>
      </c>
      <c r="B158" s="50" t="s">
        <v>516</v>
      </c>
      <c r="C158" s="50" t="s">
        <v>517</v>
      </c>
      <c r="D158" s="50" t="s">
        <v>39</v>
      </c>
      <c r="E158" s="37">
        <v>20071105</v>
      </c>
      <c r="F158" s="37" t="s">
        <v>3</v>
      </c>
      <c r="G158" s="37" t="s">
        <v>17</v>
      </c>
      <c r="H158" s="37" t="s">
        <v>18</v>
      </c>
      <c r="I158" s="37" t="s">
        <v>178</v>
      </c>
      <c r="J158" s="37">
        <v>10</v>
      </c>
      <c r="K158" s="48" t="s">
        <v>630</v>
      </c>
      <c r="L158" s="37" t="s">
        <v>8</v>
      </c>
      <c r="M158" s="47">
        <v>81158</v>
      </c>
      <c r="O158" s="1"/>
      <c r="P158" s="1"/>
    </row>
    <row r="159" spans="1:16" x14ac:dyDescent="0.35">
      <c r="A159" s="37">
        <v>58657</v>
      </c>
      <c r="B159" s="50" t="s">
        <v>476</v>
      </c>
      <c r="C159" s="50" t="s">
        <v>375</v>
      </c>
      <c r="D159" s="50" t="s">
        <v>39</v>
      </c>
      <c r="E159" s="37">
        <v>20081106</v>
      </c>
      <c r="F159" s="37" t="s">
        <v>3</v>
      </c>
      <c r="G159" s="37" t="s">
        <v>17</v>
      </c>
      <c r="H159" s="37" t="s">
        <v>18</v>
      </c>
      <c r="I159" s="37" t="s">
        <v>29</v>
      </c>
      <c r="J159" s="37">
        <v>3</v>
      </c>
      <c r="K159" s="48" t="s">
        <v>30</v>
      </c>
      <c r="L159" s="37" t="s">
        <v>8</v>
      </c>
      <c r="M159" s="47">
        <v>279853</v>
      </c>
      <c r="O159" s="1"/>
      <c r="P159" s="1"/>
    </row>
    <row r="160" spans="1:16" x14ac:dyDescent="0.35">
      <c r="A160" s="37">
        <v>58687</v>
      </c>
      <c r="B160" s="50" t="s">
        <v>531</v>
      </c>
      <c r="C160" s="50" t="s">
        <v>532</v>
      </c>
      <c r="D160" s="50" t="s">
        <v>39</v>
      </c>
      <c r="E160" s="37">
        <v>20080128</v>
      </c>
      <c r="F160" s="37" t="s">
        <v>3</v>
      </c>
      <c r="G160" s="37" t="s">
        <v>11</v>
      </c>
      <c r="H160" s="37" t="s">
        <v>12</v>
      </c>
      <c r="I160" s="37" t="s">
        <v>29</v>
      </c>
      <c r="J160" s="37">
        <v>3</v>
      </c>
      <c r="K160" s="48" t="s">
        <v>30</v>
      </c>
      <c r="L160" s="37" t="s">
        <v>8</v>
      </c>
      <c r="M160" s="47">
        <v>277461</v>
      </c>
      <c r="O160" s="1"/>
      <c r="P160" s="1"/>
    </row>
    <row r="161" spans="1:16" x14ac:dyDescent="0.35">
      <c r="A161" s="37">
        <v>58816</v>
      </c>
      <c r="B161" s="50" t="s">
        <v>496</v>
      </c>
      <c r="C161" s="50" t="s">
        <v>257</v>
      </c>
      <c r="D161" s="50" t="s">
        <v>245</v>
      </c>
      <c r="E161" s="37">
        <v>20081118</v>
      </c>
      <c r="F161" s="37" t="s">
        <v>3</v>
      </c>
      <c r="G161" s="37" t="s">
        <v>17</v>
      </c>
      <c r="H161" s="37" t="s">
        <v>18</v>
      </c>
      <c r="I161" s="37" t="s">
        <v>29</v>
      </c>
      <c r="J161" s="37">
        <v>8</v>
      </c>
      <c r="K161" s="48" t="s">
        <v>629</v>
      </c>
      <c r="L161" s="37" t="s">
        <v>246</v>
      </c>
      <c r="M161" s="47">
        <v>1393564</v>
      </c>
      <c r="O161" s="1"/>
      <c r="P161" s="1"/>
    </row>
    <row r="162" spans="1:16" x14ac:dyDescent="0.35">
      <c r="A162" s="37">
        <v>59051</v>
      </c>
      <c r="B162" s="50" t="s">
        <v>536</v>
      </c>
      <c r="C162" s="50" t="s">
        <v>74</v>
      </c>
      <c r="D162" s="50" t="s">
        <v>71</v>
      </c>
      <c r="E162" s="37">
        <v>20100819</v>
      </c>
      <c r="F162" s="37" t="s">
        <v>3</v>
      </c>
      <c r="G162" s="37" t="s">
        <v>17</v>
      </c>
      <c r="H162" s="37" t="s">
        <v>18</v>
      </c>
      <c r="I162" s="37" t="s">
        <v>6</v>
      </c>
      <c r="J162" s="37">
        <v>6</v>
      </c>
      <c r="K162" s="48" t="s">
        <v>627</v>
      </c>
      <c r="L162" s="37" t="s">
        <v>72</v>
      </c>
      <c r="M162" s="47">
        <v>552796</v>
      </c>
      <c r="O162" s="1"/>
      <c r="P162" s="1"/>
    </row>
  </sheetData>
  <mergeCells count="2">
    <mergeCell ref="A1:M1"/>
    <mergeCell ref="A2:M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L40"/>
  <sheetViews>
    <sheetView zoomScale="85" zoomScaleNormal="85" workbookViewId="0">
      <selection activeCell="A12" sqref="A12"/>
    </sheetView>
  </sheetViews>
  <sheetFormatPr defaultColWidth="9.08984375" defaultRowHeight="20" x14ac:dyDescent="0.4"/>
  <cols>
    <col min="1" max="1" width="192.453125" style="12" bestFit="1" customWidth="1"/>
    <col min="2" max="2" width="38.54296875" style="12" customWidth="1"/>
    <col min="3" max="16384" width="9.08984375" style="12"/>
  </cols>
  <sheetData>
    <row r="1" spans="1:12" ht="26" x14ac:dyDescent="0.4">
      <c r="A1" s="76" t="s">
        <v>580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</row>
    <row r="3" spans="1:12" x14ac:dyDescent="0.4">
      <c r="A3" s="11"/>
    </row>
    <row r="4" spans="1:12" x14ac:dyDescent="0.4">
      <c r="A4" s="10" t="s">
        <v>581</v>
      </c>
      <c r="B4" s="11"/>
      <c r="E4" s="13"/>
      <c r="F4" s="13"/>
      <c r="G4" s="13"/>
      <c r="H4" s="13"/>
      <c r="I4" s="13"/>
      <c r="K4" s="13"/>
    </row>
    <row r="5" spans="1:12" x14ac:dyDescent="0.4">
      <c r="A5" s="14" t="s">
        <v>588</v>
      </c>
      <c r="E5" s="13"/>
      <c r="F5" s="13"/>
      <c r="G5" s="13"/>
      <c r="H5" s="13"/>
      <c r="I5" s="13"/>
      <c r="K5" s="13"/>
    </row>
    <row r="6" spans="1:12" x14ac:dyDescent="0.4">
      <c r="A6" s="21" t="s">
        <v>587</v>
      </c>
      <c r="B6" s="11"/>
      <c r="E6" s="13"/>
      <c r="F6" s="13"/>
      <c r="G6" s="13"/>
      <c r="H6" s="13"/>
      <c r="I6" s="13"/>
      <c r="K6" s="13"/>
    </row>
    <row r="7" spans="1:12" x14ac:dyDescent="0.4">
      <c r="A7" s="15"/>
      <c r="B7" s="11"/>
      <c r="E7" s="13"/>
      <c r="F7" s="13"/>
      <c r="G7" s="13"/>
      <c r="H7" s="13"/>
      <c r="I7" s="13"/>
      <c r="K7" s="13"/>
    </row>
    <row r="8" spans="1:12" x14ac:dyDescent="0.4">
      <c r="A8" s="14" t="s">
        <v>634</v>
      </c>
      <c r="B8" s="11"/>
      <c r="E8" s="13"/>
      <c r="F8" s="13"/>
      <c r="G8" s="13"/>
      <c r="H8" s="13"/>
      <c r="I8" s="13"/>
      <c r="K8" s="13"/>
    </row>
    <row r="9" spans="1:12" x14ac:dyDescent="0.4">
      <c r="A9" s="14" t="s">
        <v>635</v>
      </c>
      <c r="B9" s="11"/>
      <c r="E9" s="13"/>
      <c r="F9" s="13"/>
      <c r="G9" s="13"/>
      <c r="H9" s="13"/>
      <c r="I9" s="13"/>
      <c r="K9" s="13"/>
    </row>
    <row r="10" spans="1:12" x14ac:dyDescent="0.4">
      <c r="A10" s="14" t="s">
        <v>582</v>
      </c>
      <c r="B10" s="11"/>
      <c r="E10" s="13"/>
      <c r="F10" s="13"/>
      <c r="G10" s="13"/>
      <c r="H10" s="13"/>
      <c r="I10" s="13"/>
      <c r="K10" s="13"/>
    </row>
    <row r="11" spans="1:12" x14ac:dyDescent="0.4">
      <c r="A11" s="14" t="s">
        <v>583</v>
      </c>
      <c r="B11" s="11"/>
      <c r="E11" s="13"/>
      <c r="F11" s="13"/>
      <c r="G11" s="13"/>
      <c r="H11" s="13"/>
      <c r="I11" s="13"/>
      <c r="K11" s="13"/>
    </row>
    <row r="12" spans="1:12" x14ac:dyDescent="0.4">
      <c r="A12" s="14" t="s">
        <v>585</v>
      </c>
      <c r="B12" s="11"/>
      <c r="E12" s="13"/>
      <c r="F12" s="13"/>
      <c r="G12" s="13"/>
      <c r="H12" s="13"/>
      <c r="I12" s="13"/>
      <c r="K12" s="13"/>
    </row>
    <row r="13" spans="1:12" x14ac:dyDescent="0.4">
      <c r="A13" s="11" t="s">
        <v>729</v>
      </c>
      <c r="B13" s="11"/>
      <c r="E13" s="13"/>
      <c r="F13" s="13"/>
      <c r="G13" s="13"/>
      <c r="H13" s="13"/>
      <c r="I13" s="13"/>
      <c r="K13" s="13"/>
    </row>
    <row r="14" spans="1:12" x14ac:dyDescent="0.4">
      <c r="A14" s="14" t="s">
        <v>584</v>
      </c>
      <c r="B14" s="11"/>
      <c r="E14" s="13"/>
      <c r="F14" s="13"/>
      <c r="G14" s="13"/>
      <c r="H14" s="13"/>
      <c r="I14" s="13"/>
      <c r="K14" s="13"/>
    </row>
    <row r="15" spans="1:12" x14ac:dyDescent="0.4">
      <c r="A15" s="14"/>
      <c r="B15" s="11"/>
      <c r="E15" s="13"/>
      <c r="F15" s="13"/>
      <c r="G15" s="13"/>
      <c r="H15" s="13"/>
      <c r="I15" s="13"/>
      <c r="K15" s="13"/>
    </row>
    <row r="16" spans="1:12" x14ac:dyDescent="0.4">
      <c r="A16" s="14" t="s">
        <v>586</v>
      </c>
      <c r="B16" s="11"/>
      <c r="E16" s="13"/>
      <c r="F16" s="13"/>
      <c r="G16" s="13"/>
      <c r="H16" s="13"/>
      <c r="I16" s="13"/>
      <c r="K16" s="13"/>
    </row>
    <row r="17" spans="1:11" x14ac:dyDescent="0.4">
      <c r="A17" s="14" t="s">
        <v>740</v>
      </c>
      <c r="B17" s="11"/>
      <c r="E17" s="13"/>
      <c r="F17" s="13"/>
      <c r="G17" s="13"/>
      <c r="H17" s="13"/>
      <c r="I17" s="13"/>
      <c r="K17" s="13"/>
    </row>
    <row r="18" spans="1:11" x14ac:dyDescent="0.4">
      <c r="A18" s="14" t="s">
        <v>741</v>
      </c>
      <c r="E18" s="13"/>
      <c r="F18" s="13"/>
      <c r="G18" s="13"/>
      <c r="H18" s="13"/>
      <c r="I18" s="13"/>
      <c r="K18" s="13"/>
    </row>
    <row r="19" spans="1:11" x14ac:dyDescent="0.4">
      <c r="A19" s="15" t="s">
        <v>626</v>
      </c>
      <c r="E19" s="13"/>
      <c r="F19" s="13"/>
      <c r="G19" s="13"/>
      <c r="H19" s="13"/>
      <c r="I19" s="13"/>
      <c r="K19" s="13"/>
    </row>
    <row r="20" spans="1:11" x14ac:dyDescent="0.4">
      <c r="A20" s="11"/>
      <c r="B20" s="11"/>
      <c r="E20" s="13"/>
      <c r="F20" s="13"/>
      <c r="G20" s="13"/>
      <c r="H20" s="13"/>
      <c r="I20" s="13"/>
      <c r="K20" s="13"/>
    </row>
    <row r="21" spans="1:11" x14ac:dyDescent="0.4">
      <c r="A21" s="11" t="s">
        <v>637</v>
      </c>
    </row>
    <row r="22" spans="1:11" x14ac:dyDescent="0.4">
      <c r="A22" s="11"/>
    </row>
    <row r="23" spans="1:11" x14ac:dyDescent="0.4">
      <c r="A23" s="53" t="s">
        <v>633</v>
      </c>
    </row>
    <row r="24" spans="1:11" x14ac:dyDescent="0.4">
      <c r="A24" s="11" t="s">
        <v>726</v>
      </c>
    </row>
    <row r="25" spans="1:11" x14ac:dyDescent="0.4">
      <c r="A25" s="11" t="s">
        <v>724</v>
      </c>
    </row>
    <row r="26" spans="1:11" x14ac:dyDescent="0.4">
      <c r="A26" s="11" t="s">
        <v>725</v>
      </c>
    </row>
    <row r="27" spans="1:11" x14ac:dyDescent="0.4">
      <c r="A27" s="11" t="s">
        <v>728</v>
      </c>
    </row>
    <row r="28" spans="1:11" x14ac:dyDescent="0.4">
      <c r="A28" s="11" t="s">
        <v>727</v>
      </c>
    </row>
    <row r="29" spans="1:11" x14ac:dyDescent="0.4">
      <c r="A29" s="11"/>
    </row>
    <row r="30" spans="1:11" x14ac:dyDescent="0.4">
      <c r="A30" s="53" t="s">
        <v>636</v>
      </c>
    </row>
    <row r="31" spans="1:11" x14ac:dyDescent="0.4">
      <c r="A31" s="11" t="s">
        <v>730</v>
      </c>
    </row>
    <row r="32" spans="1:11" x14ac:dyDescent="0.4">
      <c r="A32" s="11" t="s">
        <v>731</v>
      </c>
    </row>
    <row r="33" spans="1:1" x14ac:dyDescent="0.4">
      <c r="A33" s="11" t="s">
        <v>732</v>
      </c>
    </row>
    <row r="34" spans="1:1" x14ac:dyDescent="0.4">
      <c r="A34" s="11" t="s">
        <v>733</v>
      </c>
    </row>
    <row r="35" spans="1:1" x14ac:dyDescent="0.4">
      <c r="A35" s="11" t="s">
        <v>734</v>
      </c>
    </row>
    <row r="36" spans="1:1" x14ac:dyDescent="0.4">
      <c r="A36" s="11" t="s">
        <v>735</v>
      </c>
    </row>
    <row r="37" spans="1:1" x14ac:dyDescent="0.4">
      <c r="A37" s="11" t="s">
        <v>736</v>
      </c>
    </row>
    <row r="38" spans="1:1" x14ac:dyDescent="0.4">
      <c r="A38" s="11" t="s">
        <v>737</v>
      </c>
    </row>
    <row r="39" spans="1:1" x14ac:dyDescent="0.4">
      <c r="A39" s="11" t="s">
        <v>738</v>
      </c>
    </row>
    <row r="40" spans="1:1" x14ac:dyDescent="0.4">
      <c r="A40" s="11" t="s">
        <v>739</v>
      </c>
    </row>
  </sheetData>
  <sortState ref="A29:A38">
    <sortCondition ref="A29"/>
  </sortState>
  <hyperlinks>
    <hyperlink ref="A6" r:id="rId1"/>
    <hyperlink ref="A19" r:id="rId2"/>
  </hyperlinks>
  <pageMargins left="0.7" right="0.7" top="0.75" bottom="0.75" header="0.3" footer="0.3"/>
  <pageSetup scale="63" fitToHeight="0" orientation="landscape" r:id="rId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3"/>
  <sheetViews>
    <sheetView workbookViewId="0">
      <pane ySplit="5" topLeftCell="A6" activePane="bottomLeft" state="frozen"/>
      <selection pane="bottomLeft" activeCell="A6" sqref="A6"/>
    </sheetView>
  </sheetViews>
  <sheetFormatPr defaultRowHeight="14.5" x14ac:dyDescent="0.35"/>
  <cols>
    <col min="1" max="1" width="18.36328125" bestFit="1" customWidth="1"/>
    <col min="2" max="2" width="37.6328125" bestFit="1" customWidth="1"/>
    <col min="3" max="3" width="18.453125" bestFit="1" customWidth="1"/>
    <col min="4" max="4" width="5.54296875" bestFit="1" customWidth="1"/>
    <col min="5" max="5" width="10.08984375" customWidth="1"/>
    <col min="6" max="6" width="16.08984375" bestFit="1" customWidth="1"/>
    <col min="7" max="7" width="10.08984375" bestFit="1" customWidth="1"/>
    <col min="8" max="8" width="16.90625" bestFit="1" customWidth="1"/>
    <col min="9" max="9" width="27" bestFit="1" customWidth="1"/>
    <col min="10" max="10" width="29.453125" bestFit="1" customWidth="1"/>
    <col min="11" max="11" width="58.453125" style="30" bestFit="1" customWidth="1"/>
    <col min="12" max="12" width="13.36328125" bestFit="1" customWidth="1"/>
    <col min="13" max="13" width="19.90625" bestFit="1" customWidth="1"/>
  </cols>
  <sheetData>
    <row r="1" spans="1:15" ht="26" x14ac:dyDescent="0.6">
      <c r="A1" s="88" t="s">
        <v>580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</row>
    <row r="2" spans="1:15" ht="21" x14ac:dyDescent="0.5">
      <c r="A2" s="89">
        <v>43100</v>
      </c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</row>
    <row r="5" spans="1:15" x14ac:dyDescent="0.35">
      <c r="A5" s="35" t="s">
        <v>561</v>
      </c>
      <c r="B5" s="49" t="s">
        <v>562</v>
      </c>
      <c r="C5" s="38" t="s">
        <v>563</v>
      </c>
      <c r="D5" s="38" t="s">
        <v>564</v>
      </c>
      <c r="E5" s="5" t="s">
        <v>565</v>
      </c>
      <c r="F5" s="5" t="s">
        <v>566</v>
      </c>
      <c r="G5" s="5" t="s">
        <v>567</v>
      </c>
      <c r="H5" s="5" t="s">
        <v>568</v>
      </c>
      <c r="I5" s="5" t="s">
        <v>631</v>
      </c>
      <c r="J5" s="5" t="s">
        <v>632</v>
      </c>
      <c r="K5" s="29" t="s">
        <v>569</v>
      </c>
      <c r="L5" s="5" t="s">
        <v>570</v>
      </c>
      <c r="M5" s="18" t="s">
        <v>571</v>
      </c>
    </row>
    <row r="6" spans="1:15" x14ac:dyDescent="0.35">
      <c r="A6" s="9">
        <v>252</v>
      </c>
      <c r="B6" s="52" t="s">
        <v>538</v>
      </c>
      <c r="C6" s="52" t="s">
        <v>539</v>
      </c>
      <c r="D6" s="52" t="s">
        <v>540</v>
      </c>
      <c r="E6" s="9">
        <v>19270505</v>
      </c>
      <c r="F6" s="9" t="s">
        <v>3</v>
      </c>
      <c r="G6" s="9" t="s">
        <v>25</v>
      </c>
      <c r="H6" s="9" t="s">
        <v>26</v>
      </c>
      <c r="I6" s="9" t="s">
        <v>11</v>
      </c>
      <c r="J6" s="9">
        <v>4</v>
      </c>
      <c r="K6" s="4" t="s">
        <v>58</v>
      </c>
      <c r="L6" s="9" t="s">
        <v>164</v>
      </c>
      <c r="M6" s="51">
        <v>191709</v>
      </c>
      <c r="N6" s="3"/>
      <c r="O6" s="3"/>
    </row>
    <row r="7" spans="1:15" x14ac:dyDescent="0.35">
      <c r="A7" s="9">
        <v>422</v>
      </c>
      <c r="B7" s="52" t="s">
        <v>311</v>
      </c>
      <c r="C7" s="52" t="s">
        <v>312</v>
      </c>
      <c r="D7" s="52" t="s">
        <v>119</v>
      </c>
      <c r="E7" s="9">
        <v>19310101</v>
      </c>
      <c r="F7" s="9" t="s">
        <v>3</v>
      </c>
      <c r="G7" s="9" t="s">
        <v>17</v>
      </c>
      <c r="H7" s="9" t="s">
        <v>18</v>
      </c>
      <c r="I7" s="9" t="s">
        <v>11</v>
      </c>
      <c r="J7" s="9">
        <v>4</v>
      </c>
      <c r="K7" s="4" t="s">
        <v>58</v>
      </c>
      <c r="L7" s="9" t="s">
        <v>104</v>
      </c>
      <c r="M7" s="51">
        <v>79683</v>
      </c>
      <c r="N7" s="3"/>
      <c r="O7" s="3"/>
    </row>
    <row r="8" spans="1:15" x14ac:dyDescent="0.35">
      <c r="A8" s="9">
        <v>1417</v>
      </c>
      <c r="B8" s="52" t="s">
        <v>165</v>
      </c>
      <c r="C8" s="52" t="s">
        <v>166</v>
      </c>
      <c r="D8" s="52" t="s">
        <v>167</v>
      </c>
      <c r="E8" s="9">
        <v>19081001</v>
      </c>
      <c r="F8" s="9" t="s">
        <v>3</v>
      </c>
      <c r="G8" s="9" t="s">
        <v>11</v>
      </c>
      <c r="H8" s="9" t="s">
        <v>12</v>
      </c>
      <c r="I8" s="9" t="s">
        <v>11</v>
      </c>
      <c r="J8" s="9">
        <v>4</v>
      </c>
      <c r="K8" s="4" t="s">
        <v>58</v>
      </c>
      <c r="L8" s="9" t="s">
        <v>164</v>
      </c>
      <c r="M8" s="51">
        <v>182665</v>
      </c>
      <c r="N8" s="3"/>
      <c r="O8" s="3"/>
    </row>
    <row r="9" spans="1:15" x14ac:dyDescent="0.35">
      <c r="A9" s="9">
        <v>2320</v>
      </c>
      <c r="B9" s="52" t="s">
        <v>313</v>
      </c>
      <c r="C9" s="52" t="s">
        <v>314</v>
      </c>
      <c r="D9" s="52" t="s">
        <v>119</v>
      </c>
      <c r="E9" s="9">
        <v>19030203</v>
      </c>
      <c r="F9" s="9" t="s">
        <v>3</v>
      </c>
      <c r="G9" s="9" t="s">
        <v>17</v>
      </c>
      <c r="H9" s="9" t="s">
        <v>18</v>
      </c>
      <c r="I9" s="9" t="s">
        <v>11</v>
      </c>
      <c r="J9" s="9">
        <v>4</v>
      </c>
      <c r="K9" s="4" t="s">
        <v>58</v>
      </c>
      <c r="L9" s="9" t="s">
        <v>104</v>
      </c>
      <c r="M9" s="51">
        <v>47687</v>
      </c>
      <c r="N9" s="3"/>
      <c r="O9" s="3"/>
    </row>
    <row r="10" spans="1:15" x14ac:dyDescent="0.35">
      <c r="A10" s="9">
        <v>2327</v>
      </c>
      <c r="B10" s="52" t="s">
        <v>122</v>
      </c>
      <c r="C10" s="52" t="s">
        <v>123</v>
      </c>
      <c r="D10" s="52" t="s">
        <v>119</v>
      </c>
      <c r="E10" s="9">
        <v>19081201</v>
      </c>
      <c r="F10" s="9" t="s">
        <v>3</v>
      </c>
      <c r="G10" s="9" t="s">
        <v>25</v>
      </c>
      <c r="H10" s="9" t="s">
        <v>26</v>
      </c>
      <c r="I10" s="9" t="s">
        <v>11</v>
      </c>
      <c r="J10" s="9">
        <v>4</v>
      </c>
      <c r="K10" s="4" t="s">
        <v>58</v>
      </c>
      <c r="L10" s="9" t="s">
        <v>104</v>
      </c>
      <c r="M10" s="51">
        <v>103493</v>
      </c>
      <c r="N10" s="3"/>
      <c r="O10" s="3"/>
    </row>
    <row r="11" spans="1:15" x14ac:dyDescent="0.35">
      <c r="A11" s="9">
        <v>3337</v>
      </c>
      <c r="B11" s="52" t="s">
        <v>478</v>
      </c>
      <c r="C11" s="52" t="s">
        <v>479</v>
      </c>
      <c r="D11" s="52" t="s">
        <v>140</v>
      </c>
      <c r="E11" s="9">
        <v>19201126</v>
      </c>
      <c r="F11" s="9" t="s">
        <v>3</v>
      </c>
      <c r="G11" s="9" t="s">
        <v>11</v>
      </c>
      <c r="H11" s="9" t="s">
        <v>12</v>
      </c>
      <c r="I11" s="9" t="s">
        <v>22</v>
      </c>
      <c r="J11" s="9">
        <v>2</v>
      </c>
      <c r="K11" s="4" t="s">
        <v>23</v>
      </c>
      <c r="L11" s="9" t="s">
        <v>104</v>
      </c>
      <c r="M11" s="51">
        <v>248880</v>
      </c>
      <c r="N11" s="3"/>
      <c r="O11" s="3"/>
    </row>
    <row r="12" spans="1:15" x14ac:dyDescent="0.35">
      <c r="A12" s="9">
        <v>4051</v>
      </c>
      <c r="B12" s="52" t="s">
        <v>346</v>
      </c>
      <c r="C12" s="52" t="s">
        <v>347</v>
      </c>
      <c r="D12" s="52" t="s">
        <v>119</v>
      </c>
      <c r="E12" s="9">
        <v>19010101</v>
      </c>
      <c r="F12" s="9" t="s">
        <v>3</v>
      </c>
      <c r="G12" s="9" t="s">
        <v>25</v>
      </c>
      <c r="H12" s="9" t="s">
        <v>26</v>
      </c>
      <c r="I12" s="9" t="s">
        <v>11</v>
      </c>
      <c r="J12" s="9">
        <v>4</v>
      </c>
      <c r="K12" s="4" t="s">
        <v>58</v>
      </c>
      <c r="L12" s="9" t="s">
        <v>104</v>
      </c>
      <c r="M12" s="51">
        <v>51157</v>
      </c>
      <c r="N12" s="3"/>
      <c r="O12" s="3"/>
    </row>
    <row r="13" spans="1:15" x14ac:dyDescent="0.35">
      <c r="A13" s="9">
        <v>8033</v>
      </c>
      <c r="B13" s="52" t="s">
        <v>37</v>
      </c>
      <c r="C13" s="52" t="s">
        <v>38</v>
      </c>
      <c r="D13" s="52" t="s">
        <v>39</v>
      </c>
      <c r="E13" s="9">
        <v>19210618</v>
      </c>
      <c r="F13" s="9" t="s">
        <v>3</v>
      </c>
      <c r="G13" s="9" t="s">
        <v>25</v>
      </c>
      <c r="H13" s="9" t="s">
        <v>26</v>
      </c>
      <c r="I13" s="9" t="s">
        <v>6</v>
      </c>
      <c r="J13" s="9">
        <v>1</v>
      </c>
      <c r="K13" s="4" t="s">
        <v>7</v>
      </c>
      <c r="L13" s="9" t="s">
        <v>8</v>
      </c>
      <c r="M13" s="51">
        <v>428579</v>
      </c>
      <c r="N13" s="3"/>
      <c r="O13" s="3"/>
    </row>
    <row r="14" spans="1:15" x14ac:dyDescent="0.35">
      <c r="A14" s="9">
        <v>10319</v>
      </c>
      <c r="B14" s="52" t="s">
        <v>136</v>
      </c>
      <c r="C14" s="52" t="s">
        <v>137</v>
      </c>
      <c r="D14" s="52" t="s">
        <v>134</v>
      </c>
      <c r="E14" s="9">
        <v>19040104</v>
      </c>
      <c r="F14" s="9" t="s">
        <v>3</v>
      </c>
      <c r="G14" s="9" t="s">
        <v>17</v>
      </c>
      <c r="H14" s="9" t="s">
        <v>18</v>
      </c>
      <c r="I14" s="9" t="s">
        <v>6</v>
      </c>
      <c r="J14" s="9">
        <v>1</v>
      </c>
      <c r="K14" s="4" t="s">
        <v>7</v>
      </c>
      <c r="L14" s="9" t="s">
        <v>104</v>
      </c>
      <c r="M14" s="51">
        <v>104663</v>
      </c>
      <c r="N14" s="3"/>
      <c r="O14" s="3"/>
    </row>
    <row r="15" spans="1:15" x14ac:dyDescent="0.35">
      <c r="A15" s="9">
        <v>11521</v>
      </c>
      <c r="B15" s="52" t="s">
        <v>310</v>
      </c>
      <c r="C15" s="52" t="s">
        <v>125</v>
      </c>
      <c r="D15" s="52" t="s">
        <v>119</v>
      </c>
      <c r="E15" s="9">
        <v>19030101</v>
      </c>
      <c r="F15" s="9" t="s">
        <v>3</v>
      </c>
      <c r="G15" s="9" t="s">
        <v>25</v>
      </c>
      <c r="H15" s="9" t="s">
        <v>26</v>
      </c>
      <c r="I15" s="9" t="s">
        <v>11</v>
      </c>
      <c r="J15" s="9">
        <v>4</v>
      </c>
      <c r="K15" s="4" t="s">
        <v>58</v>
      </c>
      <c r="L15" s="9" t="s">
        <v>104</v>
      </c>
      <c r="M15" s="51">
        <v>133225</v>
      </c>
      <c r="N15" s="3"/>
      <c r="O15" s="3"/>
    </row>
    <row r="16" spans="1:15" x14ac:dyDescent="0.35">
      <c r="A16" s="9">
        <v>12266</v>
      </c>
      <c r="B16" s="52" t="s">
        <v>49</v>
      </c>
      <c r="C16" s="52" t="s">
        <v>50</v>
      </c>
      <c r="D16" s="52" t="s">
        <v>51</v>
      </c>
      <c r="E16" s="9">
        <v>19080301</v>
      </c>
      <c r="F16" s="9" t="s">
        <v>3</v>
      </c>
      <c r="G16" s="9" t="s">
        <v>17</v>
      </c>
      <c r="H16" s="9" t="s">
        <v>18</v>
      </c>
      <c r="I16" s="9" t="s">
        <v>6</v>
      </c>
      <c r="J16" s="9">
        <v>1</v>
      </c>
      <c r="K16" s="4" t="s">
        <v>7</v>
      </c>
      <c r="L16" s="9" t="s">
        <v>8</v>
      </c>
      <c r="M16" s="51">
        <v>254776</v>
      </c>
      <c r="N16" s="3"/>
      <c r="O16" s="3"/>
    </row>
    <row r="17" spans="1:15" x14ac:dyDescent="0.35">
      <c r="A17" s="9">
        <v>12761</v>
      </c>
      <c r="B17" s="52" t="s">
        <v>520</v>
      </c>
      <c r="C17" s="52" t="s">
        <v>521</v>
      </c>
      <c r="D17" s="52" t="s">
        <v>119</v>
      </c>
      <c r="E17" s="9">
        <v>19020101</v>
      </c>
      <c r="F17" s="9" t="s">
        <v>3</v>
      </c>
      <c r="G17" s="9" t="s">
        <v>17</v>
      </c>
      <c r="H17" s="9" t="s">
        <v>18</v>
      </c>
      <c r="I17" s="9" t="s">
        <v>11</v>
      </c>
      <c r="J17" s="9">
        <v>4</v>
      </c>
      <c r="K17" s="4" t="s">
        <v>58</v>
      </c>
      <c r="L17" s="9" t="s">
        <v>104</v>
      </c>
      <c r="M17" s="51">
        <v>440521</v>
      </c>
      <c r="N17" s="3"/>
      <c r="O17" s="3"/>
    </row>
    <row r="18" spans="1:15" x14ac:dyDescent="0.35">
      <c r="A18" s="9">
        <v>13959</v>
      </c>
      <c r="B18" s="52" t="s">
        <v>503</v>
      </c>
      <c r="C18" s="52" t="s">
        <v>504</v>
      </c>
      <c r="D18" s="52" t="s">
        <v>163</v>
      </c>
      <c r="E18" s="9">
        <v>18920101</v>
      </c>
      <c r="F18" s="9" t="s">
        <v>3</v>
      </c>
      <c r="G18" s="9" t="s">
        <v>17</v>
      </c>
      <c r="H18" s="9" t="s">
        <v>18</v>
      </c>
      <c r="I18" s="9" t="s">
        <v>29</v>
      </c>
      <c r="J18" s="9">
        <v>3</v>
      </c>
      <c r="K18" s="4" t="s">
        <v>30</v>
      </c>
      <c r="L18" s="9" t="s">
        <v>164</v>
      </c>
      <c r="M18" s="51">
        <v>33345</v>
      </c>
      <c r="N18" s="3"/>
      <c r="O18" s="3"/>
    </row>
    <row r="19" spans="1:15" x14ac:dyDescent="0.35">
      <c r="A19" s="9">
        <v>14331</v>
      </c>
      <c r="B19" s="52" t="s">
        <v>552</v>
      </c>
      <c r="C19" s="52" t="s">
        <v>553</v>
      </c>
      <c r="D19" s="52" t="s">
        <v>119</v>
      </c>
      <c r="E19" s="9">
        <v>19010101</v>
      </c>
      <c r="F19" s="9" t="s">
        <v>3</v>
      </c>
      <c r="G19" s="9" t="s">
        <v>25</v>
      </c>
      <c r="H19" s="9" t="s">
        <v>26</v>
      </c>
      <c r="I19" s="9" t="s">
        <v>11</v>
      </c>
      <c r="J19" s="9">
        <v>4</v>
      </c>
      <c r="K19" s="4" t="s">
        <v>58</v>
      </c>
      <c r="L19" s="9" t="s">
        <v>104</v>
      </c>
      <c r="M19" s="51">
        <v>317765</v>
      </c>
      <c r="N19" s="3"/>
      <c r="O19" s="3"/>
    </row>
    <row r="20" spans="1:15" x14ac:dyDescent="0.35">
      <c r="A20" s="9">
        <v>14679</v>
      </c>
      <c r="B20" s="52" t="s">
        <v>459</v>
      </c>
      <c r="C20" s="52" t="s">
        <v>182</v>
      </c>
      <c r="D20" s="52" t="s">
        <v>183</v>
      </c>
      <c r="E20" s="9">
        <v>19340818</v>
      </c>
      <c r="F20" s="9" t="s">
        <v>3</v>
      </c>
      <c r="G20" s="9" t="s">
        <v>17</v>
      </c>
      <c r="H20" s="9" t="s">
        <v>18</v>
      </c>
      <c r="I20" s="9" t="s">
        <v>6</v>
      </c>
      <c r="J20" s="9">
        <v>1</v>
      </c>
      <c r="K20" s="4" t="s">
        <v>7</v>
      </c>
      <c r="L20" s="9" t="s">
        <v>180</v>
      </c>
      <c r="M20" s="51">
        <v>423202</v>
      </c>
      <c r="N20" s="3"/>
      <c r="O20" s="3"/>
    </row>
    <row r="21" spans="1:15" x14ac:dyDescent="0.35">
      <c r="A21" s="9">
        <v>15611</v>
      </c>
      <c r="B21" s="52" t="s">
        <v>330</v>
      </c>
      <c r="C21" s="52" t="s">
        <v>331</v>
      </c>
      <c r="D21" s="52" t="s">
        <v>119</v>
      </c>
      <c r="E21" s="9">
        <v>19380713</v>
      </c>
      <c r="F21" s="9" t="s">
        <v>3</v>
      </c>
      <c r="G21" s="9" t="s">
        <v>17</v>
      </c>
      <c r="H21" s="9" t="s">
        <v>18</v>
      </c>
      <c r="I21" s="9" t="s">
        <v>11</v>
      </c>
      <c r="J21" s="9">
        <v>4</v>
      </c>
      <c r="K21" s="4" t="s">
        <v>58</v>
      </c>
      <c r="L21" s="9" t="s">
        <v>104</v>
      </c>
      <c r="M21" s="51">
        <v>144307</v>
      </c>
      <c r="N21" s="3"/>
      <c r="O21" s="3"/>
    </row>
    <row r="22" spans="1:15" x14ac:dyDescent="0.35">
      <c r="A22" s="9">
        <v>16511</v>
      </c>
      <c r="B22" s="52" t="s">
        <v>132</v>
      </c>
      <c r="C22" s="52" t="s">
        <v>133</v>
      </c>
      <c r="D22" s="52" t="s">
        <v>134</v>
      </c>
      <c r="E22" s="9">
        <v>19461216</v>
      </c>
      <c r="F22" s="9" t="s">
        <v>3</v>
      </c>
      <c r="G22" s="9" t="s">
        <v>17</v>
      </c>
      <c r="H22" s="9" t="s">
        <v>18</v>
      </c>
      <c r="I22" s="9" t="s">
        <v>6</v>
      </c>
      <c r="J22" s="9">
        <v>1</v>
      </c>
      <c r="K22" s="4" t="s">
        <v>7</v>
      </c>
      <c r="L22" s="9" t="s">
        <v>104</v>
      </c>
      <c r="M22" s="51">
        <v>86501</v>
      </c>
      <c r="N22" s="3"/>
      <c r="O22" s="3"/>
    </row>
    <row r="23" spans="1:15" x14ac:dyDescent="0.35">
      <c r="A23" s="9">
        <v>16584</v>
      </c>
      <c r="B23" s="52" t="s">
        <v>47</v>
      </c>
      <c r="C23" s="52" t="s">
        <v>48</v>
      </c>
      <c r="D23" s="52" t="s">
        <v>39</v>
      </c>
      <c r="E23" s="9">
        <v>19270101</v>
      </c>
      <c r="F23" s="9" t="s">
        <v>3</v>
      </c>
      <c r="G23" s="9" t="s">
        <v>17</v>
      </c>
      <c r="H23" s="9" t="s">
        <v>18</v>
      </c>
      <c r="I23" s="9" t="s">
        <v>6</v>
      </c>
      <c r="J23" s="9">
        <v>1</v>
      </c>
      <c r="K23" s="4" t="s">
        <v>7</v>
      </c>
      <c r="L23" s="9" t="s">
        <v>8</v>
      </c>
      <c r="M23" s="51">
        <v>42077</v>
      </c>
      <c r="N23" s="3"/>
      <c r="O23" s="3"/>
    </row>
    <row r="24" spans="1:15" x14ac:dyDescent="0.35">
      <c r="A24" s="9">
        <v>18296</v>
      </c>
      <c r="B24" s="52" t="s">
        <v>298</v>
      </c>
      <c r="C24" s="52" t="s">
        <v>296</v>
      </c>
      <c r="D24" s="52" t="s">
        <v>297</v>
      </c>
      <c r="E24" s="9">
        <v>19600916</v>
      </c>
      <c r="F24" s="9" t="s">
        <v>3</v>
      </c>
      <c r="G24" s="9" t="s">
        <v>11</v>
      </c>
      <c r="H24" s="9" t="s">
        <v>12</v>
      </c>
      <c r="I24" s="9" t="s">
        <v>29</v>
      </c>
      <c r="J24" s="9">
        <v>3</v>
      </c>
      <c r="K24" s="4" t="s">
        <v>30</v>
      </c>
      <c r="L24" s="9" t="s">
        <v>246</v>
      </c>
      <c r="M24" s="51">
        <v>664023</v>
      </c>
      <c r="N24" s="3"/>
      <c r="O24" s="3"/>
    </row>
    <row r="25" spans="1:15" x14ac:dyDescent="0.35">
      <c r="A25" s="9">
        <v>18301</v>
      </c>
      <c r="B25" s="52" t="s">
        <v>62</v>
      </c>
      <c r="C25" s="52" t="s">
        <v>383</v>
      </c>
      <c r="D25" s="52" t="s">
        <v>140</v>
      </c>
      <c r="E25" s="9">
        <v>19601008</v>
      </c>
      <c r="F25" s="9" t="s">
        <v>3</v>
      </c>
      <c r="G25" s="9" t="s">
        <v>17</v>
      </c>
      <c r="H25" s="9" t="s">
        <v>18</v>
      </c>
      <c r="I25" s="9" t="s">
        <v>29</v>
      </c>
      <c r="J25" s="9">
        <v>3</v>
      </c>
      <c r="K25" s="4" t="s">
        <v>30</v>
      </c>
      <c r="L25" s="9" t="s">
        <v>104</v>
      </c>
      <c r="M25" s="51">
        <v>117311</v>
      </c>
      <c r="N25" s="3"/>
      <c r="O25" s="3"/>
    </row>
    <row r="26" spans="1:15" x14ac:dyDescent="0.35">
      <c r="A26" s="9">
        <v>18454</v>
      </c>
      <c r="B26" s="52" t="s">
        <v>502</v>
      </c>
      <c r="C26" s="52" t="s">
        <v>160</v>
      </c>
      <c r="D26" s="52" t="s">
        <v>140</v>
      </c>
      <c r="E26" s="9">
        <v>19611116</v>
      </c>
      <c r="F26" s="9" t="s">
        <v>3</v>
      </c>
      <c r="G26" s="9" t="s">
        <v>11</v>
      </c>
      <c r="H26" s="9" t="s">
        <v>12</v>
      </c>
      <c r="I26" s="9" t="s">
        <v>22</v>
      </c>
      <c r="J26" s="9">
        <v>2</v>
      </c>
      <c r="K26" s="4" t="s">
        <v>23</v>
      </c>
      <c r="L26" s="9" t="s">
        <v>104</v>
      </c>
      <c r="M26" s="51">
        <v>86272</v>
      </c>
      <c r="N26" s="3"/>
      <c r="O26" s="3"/>
    </row>
    <row r="27" spans="1:15" x14ac:dyDescent="0.35">
      <c r="A27" s="9">
        <v>18503</v>
      </c>
      <c r="B27" s="52" t="s">
        <v>256</v>
      </c>
      <c r="C27" s="52" t="s">
        <v>257</v>
      </c>
      <c r="D27" s="52" t="s">
        <v>245</v>
      </c>
      <c r="E27" s="9">
        <v>19620419</v>
      </c>
      <c r="F27" s="9" t="s">
        <v>34</v>
      </c>
      <c r="G27" s="9" t="s">
        <v>17</v>
      </c>
      <c r="H27" s="9" t="s">
        <v>18</v>
      </c>
      <c r="I27" s="9" t="s">
        <v>29</v>
      </c>
      <c r="J27" s="9">
        <v>3</v>
      </c>
      <c r="K27" s="4" t="s">
        <v>30</v>
      </c>
      <c r="L27" s="9" t="s">
        <v>246</v>
      </c>
      <c r="M27" s="51">
        <v>15622324</v>
      </c>
      <c r="N27" s="3"/>
      <c r="O27" s="3"/>
    </row>
    <row r="28" spans="1:15" x14ac:dyDescent="0.35">
      <c r="A28" s="9">
        <v>19416</v>
      </c>
      <c r="B28" s="52" t="s">
        <v>543</v>
      </c>
      <c r="C28" s="52" t="s">
        <v>257</v>
      </c>
      <c r="D28" s="52" t="s">
        <v>245</v>
      </c>
      <c r="E28" s="9">
        <v>19650427</v>
      </c>
      <c r="F28" s="9" t="s">
        <v>34</v>
      </c>
      <c r="G28" s="9" t="s">
        <v>17</v>
      </c>
      <c r="H28" s="9" t="s">
        <v>18</v>
      </c>
      <c r="I28" s="9" t="s">
        <v>29</v>
      </c>
      <c r="J28" s="9">
        <v>8</v>
      </c>
      <c r="K28" s="4" t="s">
        <v>629</v>
      </c>
      <c r="L28" s="9" t="s">
        <v>246</v>
      </c>
      <c r="M28" s="51">
        <v>3240187</v>
      </c>
      <c r="N28" s="3"/>
      <c r="O28" s="3"/>
    </row>
    <row r="29" spans="1:15" x14ac:dyDescent="0.35">
      <c r="A29" s="9">
        <v>19629</v>
      </c>
      <c r="B29" s="52" t="s">
        <v>138</v>
      </c>
      <c r="C29" s="52" t="s">
        <v>151</v>
      </c>
      <c r="D29" s="52" t="s">
        <v>140</v>
      </c>
      <c r="E29" s="9">
        <v>19660902</v>
      </c>
      <c r="F29" s="9" t="s">
        <v>34</v>
      </c>
      <c r="G29" s="9" t="s">
        <v>17</v>
      </c>
      <c r="H29" s="9" t="s">
        <v>18</v>
      </c>
      <c r="I29" s="9" t="s">
        <v>22</v>
      </c>
      <c r="J29" s="9">
        <v>2</v>
      </c>
      <c r="K29" s="4" t="s">
        <v>23</v>
      </c>
      <c r="L29" s="9" t="s">
        <v>104</v>
      </c>
      <c r="M29" s="51">
        <v>8760190</v>
      </c>
      <c r="N29" s="3"/>
      <c r="O29" s="3"/>
    </row>
    <row r="30" spans="1:15" x14ac:dyDescent="0.35">
      <c r="A30" s="9">
        <v>19904</v>
      </c>
      <c r="B30" s="52" t="s">
        <v>115</v>
      </c>
      <c r="C30" s="52" t="s">
        <v>116</v>
      </c>
      <c r="D30" s="52" t="s">
        <v>17</v>
      </c>
      <c r="E30" s="9">
        <v>19690301</v>
      </c>
      <c r="F30" s="9" t="s">
        <v>3</v>
      </c>
      <c r="G30" s="9" t="s">
        <v>17</v>
      </c>
      <c r="H30" s="9" t="s">
        <v>18</v>
      </c>
      <c r="I30" s="9" t="s">
        <v>22</v>
      </c>
      <c r="J30" s="9">
        <v>2</v>
      </c>
      <c r="K30" s="4" t="s">
        <v>23</v>
      </c>
      <c r="L30" s="9" t="s">
        <v>104</v>
      </c>
      <c r="M30" s="51">
        <v>231545</v>
      </c>
      <c r="N30" s="3"/>
      <c r="O30" s="3"/>
    </row>
    <row r="31" spans="1:15" x14ac:dyDescent="0.35">
      <c r="A31" s="9">
        <v>20179</v>
      </c>
      <c r="B31" s="52" t="s">
        <v>382</v>
      </c>
      <c r="C31" s="52" t="s">
        <v>92</v>
      </c>
      <c r="D31" s="52" t="s">
        <v>93</v>
      </c>
      <c r="E31" s="9">
        <v>19700514</v>
      </c>
      <c r="F31" s="9" t="s">
        <v>3</v>
      </c>
      <c r="G31" s="9" t="s">
        <v>17</v>
      </c>
      <c r="H31" s="9" t="s">
        <v>18</v>
      </c>
      <c r="I31" s="9" t="s">
        <v>6</v>
      </c>
      <c r="J31" s="9">
        <v>1</v>
      </c>
      <c r="K31" s="4" t="s">
        <v>7</v>
      </c>
      <c r="L31" s="9" t="s">
        <v>72</v>
      </c>
      <c r="M31" s="51">
        <v>286561</v>
      </c>
      <c r="N31" s="3"/>
      <c r="O31" s="3"/>
    </row>
    <row r="32" spans="1:15" x14ac:dyDescent="0.35">
      <c r="A32" s="9">
        <v>20387</v>
      </c>
      <c r="B32" s="52" t="s">
        <v>280</v>
      </c>
      <c r="C32" s="52" t="s">
        <v>281</v>
      </c>
      <c r="D32" s="52" t="s">
        <v>245</v>
      </c>
      <c r="E32" s="9">
        <v>19710317</v>
      </c>
      <c r="F32" s="9" t="s">
        <v>34</v>
      </c>
      <c r="G32" s="9" t="s">
        <v>25</v>
      </c>
      <c r="H32" s="9" t="s">
        <v>26</v>
      </c>
      <c r="I32" s="9" t="s">
        <v>29</v>
      </c>
      <c r="J32" s="9">
        <v>3</v>
      </c>
      <c r="K32" s="4" t="s">
        <v>30</v>
      </c>
      <c r="L32" s="9" t="s">
        <v>246</v>
      </c>
      <c r="M32" s="51">
        <v>736455</v>
      </c>
      <c r="N32" s="3"/>
      <c r="O32" s="3"/>
    </row>
    <row r="33" spans="1:15" x14ac:dyDescent="0.35">
      <c r="A33" s="9">
        <v>20568</v>
      </c>
      <c r="B33" s="52" t="s">
        <v>56</v>
      </c>
      <c r="C33" s="52" t="s">
        <v>57</v>
      </c>
      <c r="D33" s="52" t="s">
        <v>51</v>
      </c>
      <c r="E33" s="9">
        <v>19711222</v>
      </c>
      <c r="F33" s="9" t="s">
        <v>3</v>
      </c>
      <c r="G33" s="9" t="s">
        <v>17</v>
      </c>
      <c r="H33" s="9" t="s">
        <v>18</v>
      </c>
      <c r="I33" s="9" t="s">
        <v>11</v>
      </c>
      <c r="J33" s="9">
        <v>4</v>
      </c>
      <c r="K33" s="4" t="s">
        <v>58</v>
      </c>
      <c r="L33" s="9" t="s">
        <v>8</v>
      </c>
      <c r="M33" s="51">
        <v>319431</v>
      </c>
      <c r="N33" s="3"/>
      <c r="O33" s="3"/>
    </row>
    <row r="34" spans="1:15" x14ac:dyDescent="0.35">
      <c r="A34" s="9">
        <v>20711</v>
      </c>
      <c r="B34" s="52" t="s">
        <v>362</v>
      </c>
      <c r="C34" s="52" t="s">
        <v>20</v>
      </c>
      <c r="D34" s="52" t="s">
        <v>21</v>
      </c>
      <c r="E34" s="9">
        <v>19720607</v>
      </c>
      <c r="F34" s="9" t="s">
        <v>3</v>
      </c>
      <c r="G34" s="9" t="s">
        <v>11</v>
      </c>
      <c r="H34" s="9" t="s">
        <v>12</v>
      </c>
      <c r="I34" s="9" t="s">
        <v>22</v>
      </c>
      <c r="J34" s="9">
        <v>2</v>
      </c>
      <c r="K34" s="4" t="s">
        <v>23</v>
      </c>
      <c r="L34" s="9" t="s">
        <v>8</v>
      </c>
      <c r="M34" s="51">
        <v>403619</v>
      </c>
      <c r="N34" s="3"/>
      <c r="O34" s="3"/>
    </row>
    <row r="35" spans="1:15" x14ac:dyDescent="0.35">
      <c r="A35" s="9">
        <v>20828</v>
      </c>
      <c r="B35" s="52" t="s">
        <v>351</v>
      </c>
      <c r="C35" s="52" t="s">
        <v>240</v>
      </c>
      <c r="D35" s="52" t="s">
        <v>231</v>
      </c>
      <c r="E35" s="9">
        <v>19721002</v>
      </c>
      <c r="F35" s="9" t="s">
        <v>34</v>
      </c>
      <c r="G35" s="9" t="s">
        <v>17</v>
      </c>
      <c r="H35" s="9" t="s">
        <v>18</v>
      </c>
      <c r="I35" s="9" t="s">
        <v>22</v>
      </c>
      <c r="J35" s="9">
        <v>7</v>
      </c>
      <c r="K35" s="4" t="s">
        <v>628</v>
      </c>
      <c r="L35" s="9" t="s">
        <v>180</v>
      </c>
      <c r="M35" s="51">
        <v>5107638</v>
      </c>
      <c r="N35" s="3"/>
      <c r="O35" s="3"/>
    </row>
    <row r="36" spans="1:15" x14ac:dyDescent="0.35">
      <c r="A36" s="9">
        <v>20845</v>
      </c>
      <c r="B36" s="52" t="s">
        <v>158</v>
      </c>
      <c r="C36" s="52" t="s">
        <v>159</v>
      </c>
      <c r="D36" s="52" t="s">
        <v>140</v>
      </c>
      <c r="E36" s="9">
        <v>19721028</v>
      </c>
      <c r="F36" s="9" t="s">
        <v>3</v>
      </c>
      <c r="G36" s="9" t="s">
        <v>17</v>
      </c>
      <c r="H36" s="9" t="s">
        <v>18</v>
      </c>
      <c r="I36" s="9" t="s">
        <v>29</v>
      </c>
      <c r="J36" s="9">
        <v>3</v>
      </c>
      <c r="K36" s="4" t="s">
        <v>30</v>
      </c>
      <c r="L36" s="9" t="s">
        <v>104</v>
      </c>
      <c r="M36" s="51">
        <v>626252</v>
      </c>
      <c r="N36" s="3"/>
      <c r="O36" s="3"/>
    </row>
    <row r="37" spans="1:15" x14ac:dyDescent="0.35">
      <c r="A37" s="9">
        <v>20856</v>
      </c>
      <c r="B37" s="52" t="s">
        <v>105</v>
      </c>
      <c r="C37" s="52" t="s">
        <v>106</v>
      </c>
      <c r="D37" s="52" t="s">
        <v>107</v>
      </c>
      <c r="E37" s="9">
        <v>19721116</v>
      </c>
      <c r="F37" s="9" t="s">
        <v>3</v>
      </c>
      <c r="G37" s="9" t="s">
        <v>17</v>
      </c>
      <c r="H37" s="9" t="s">
        <v>18</v>
      </c>
      <c r="I37" s="9" t="s">
        <v>6</v>
      </c>
      <c r="J37" s="9">
        <v>1</v>
      </c>
      <c r="K37" s="4" t="s">
        <v>7</v>
      </c>
      <c r="L37" s="9" t="s">
        <v>104</v>
      </c>
      <c r="M37" s="51">
        <v>605578</v>
      </c>
      <c r="N37" s="3"/>
      <c r="O37" s="3"/>
    </row>
    <row r="38" spans="1:15" x14ac:dyDescent="0.35">
      <c r="A38" s="9">
        <v>20884</v>
      </c>
      <c r="B38" s="52" t="s">
        <v>290</v>
      </c>
      <c r="C38" s="52" t="s">
        <v>291</v>
      </c>
      <c r="D38" s="52" t="s">
        <v>292</v>
      </c>
      <c r="E38" s="9">
        <v>19721211</v>
      </c>
      <c r="F38" s="9" t="s">
        <v>34</v>
      </c>
      <c r="G38" s="9" t="s">
        <v>17</v>
      </c>
      <c r="H38" s="9" t="s">
        <v>18</v>
      </c>
      <c r="I38" s="9" t="s">
        <v>29</v>
      </c>
      <c r="J38" s="9">
        <v>3</v>
      </c>
      <c r="K38" s="4" t="s">
        <v>30</v>
      </c>
      <c r="L38" s="9" t="s">
        <v>246</v>
      </c>
      <c r="M38" s="51">
        <v>1962734</v>
      </c>
      <c r="N38" s="3"/>
      <c r="O38" s="3"/>
    </row>
    <row r="39" spans="1:15" x14ac:dyDescent="0.35">
      <c r="A39" s="9">
        <v>21090</v>
      </c>
      <c r="B39" s="52" t="s">
        <v>120</v>
      </c>
      <c r="C39" s="52" t="s">
        <v>121</v>
      </c>
      <c r="D39" s="52" t="s">
        <v>119</v>
      </c>
      <c r="E39" s="9">
        <v>19730521</v>
      </c>
      <c r="F39" s="9" t="s">
        <v>3</v>
      </c>
      <c r="G39" s="9" t="s">
        <v>17</v>
      </c>
      <c r="H39" s="9" t="s">
        <v>18</v>
      </c>
      <c r="I39" s="9" t="s">
        <v>11</v>
      </c>
      <c r="J39" s="9">
        <v>4</v>
      </c>
      <c r="K39" s="4" t="s">
        <v>58</v>
      </c>
      <c r="L39" s="9" t="s">
        <v>104</v>
      </c>
      <c r="M39" s="51">
        <v>64092</v>
      </c>
      <c r="N39" s="3"/>
      <c r="O39" s="3"/>
    </row>
    <row r="40" spans="1:15" x14ac:dyDescent="0.35">
      <c r="A40" s="9">
        <v>21111</v>
      </c>
      <c r="B40" s="52" t="s">
        <v>202</v>
      </c>
      <c r="C40" s="52" t="s">
        <v>203</v>
      </c>
      <c r="D40" s="52" t="s">
        <v>199</v>
      </c>
      <c r="E40" s="9">
        <v>19730611</v>
      </c>
      <c r="F40" s="9" t="s">
        <v>3</v>
      </c>
      <c r="G40" s="9" t="s">
        <v>11</v>
      </c>
      <c r="H40" s="9" t="s">
        <v>12</v>
      </c>
      <c r="I40" s="9" t="s">
        <v>6</v>
      </c>
      <c r="J40" s="9">
        <v>1</v>
      </c>
      <c r="K40" s="4" t="s">
        <v>7</v>
      </c>
      <c r="L40" s="9" t="s">
        <v>180</v>
      </c>
      <c r="M40" s="51">
        <v>213858</v>
      </c>
      <c r="N40" s="3"/>
      <c r="O40" s="3"/>
    </row>
    <row r="41" spans="1:15" x14ac:dyDescent="0.35">
      <c r="A41" s="9">
        <v>21265</v>
      </c>
      <c r="B41" s="52" t="s">
        <v>361</v>
      </c>
      <c r="C41" s="52" t="s">
        <v>360</v>
      </c>
      <c r="D41" s="52" t="s">
        <v>21</v>
      </c>
      <c r="E41" s="9">
        <v>19731012</v>
      </c>
      <c r="F41" s="9" t="s">
        <v>34</v>
      </c>
      <c r="G41" s="9" t="s">
        <v>17</v>
      </c>
      <c r="H41" s="9" t="s">
        <v>18</v>
      </c>
      <c r="I41" s="9" t="s">
        <v>22</v>
      </c>
      <c r="J41" s="9">
        <v>2</v>
      </c>
      <c r="K41" s="4" t="s">
        <v>23</v>
      </c>
      <c r="L41" s="9" t="s">
        <v>8</v>
      </c>
      <c r="M41" s="51">
        <v>2091648</v>
      </c>
      <c r="N41" s="3"/>
      <c r="O41" s="3"/>
    </row>
    <row r="42" spans="1:15" x14ac:dyDescent="0.35">
      <c r="A42" s="9">
        <v>21468</v>
      </c>
      <c r="B42" s="52" t="s">
        <v>548</v>
      </c>
      <c r="C42" s="52" t="s">
        <v>20</v>
      </c>
      <c r="D42" s="52" t="s">
        <v>21</v>
      </c>
      <c r="E42" s="9">
        <v>19740305</v>
      </c>
      <c r="F42" s="9" t="s">
        <v>34</v>
      </c>
      <c r="G42" s="9" t="s">
        <v>17</v>
      </c>
      <c r="H42" s="9" t="s">
        <v>18</v>
      </c>
      <c r="I42" s="9" t="s">
        <v>22</v>
      </c>
      <c r="J42" s="9">
        <v>7</v>
      </c>
      <c r="K42" s="4" t="s">
        <v>628</v>
      </c>
      <c r="L42" s="9" t="s">
        <v>8</v>
      </c>
      <c r="M42" s="51">
        <v>3009339</v>
      </c>
      <c r="N42" s="3"/>
      <c r="O42" s="3"/>
    </row>
    <row r="43" spans="1:15" x14ac:dyDescent="0.35">
      <c r="A43" s="9">
        <v>21578</v>
      </c>
      <c r="B43" s="52" t="s">
        <v>549</v>
      </c>
      <c r="C43" s="52" t="s">
        <v>20</v>
      </c>
      <c r="D43" s="52" t="s">
        <v>21</v>
      </c>
      <c r="E43" s="9">
        <v>19740510</v>
      </c>
      <c r="F43" s="9" t="s">
        <v>3</v>
      </c>
      <c r="G43" s="9" t="s">
        <v>11</v>
      </c>
      <c r="H43" s="9" t="s">
        <v>12</v>
      </c>
      <c r="I43" s="9" t="s">
        <v>22</v>
      </c>
      <c r="J43" s="9">
        <v>2</v>
      </c>
      <c r="K43" s="4" t="s">
        <v>23</v>
      </c>
      <c r="L43" s="9" t="s">
        <v>8</v>
      </c>
      <c r="M43" s="51">
        <v>464292</v>
      </c>
      <c r="N43" s="3"/>
      <c r="O43" s="3"/>
    </row>
    <row r="44" spans="1:15" x14ac:dyDescent="0.35">
      <c r="A44" s="9">
        <v>22229</v>
      </c>
      <c r="B44" s="52" t="s">
        <v>9</v>
      </c>
      <c r="C44" s="52" t="s">
        <v>10</v>
      </c>
      <c r="D44" s="52" t="s">
        <v>2</v>
      </c>
      <c r="E44" s="9">
        <v>19760219</v>
      </c>
      <c r="F44" s="9" t="s">
        <v>3</v>
      </c>
      <c r="G44" s="9" t="s">
        <v>11</v>
      </c>
      <c r="H44" s="9" t="s">
        <v>12</v>
      </c>
      <c r="I44" s="9" t="s">
        <v>6</v>
      </c>
      <c r="J44" s="9">
        <v>1</v>
      </c>
      <c r="K44" s="4" t="s">
        <v>7</v>
      </c>
      <c r="L44" s="9" t="s">
        <v>8</v>
      </c>
      <c r="M44" s="51">
        <v>49504</v>
      </c>
      <c r="N44" s="3"/>
      <c r="O44" s="3"/>
    </row>
    <row r="45" spans="1:15" x14ac:dyDescent="0.35">
      <c r="A45" s="9">
        <v>22657</v>
      </c>
      <c r="B45" s="52" t="s">
        <v>156</v>
      </c>
      <c r="C45" s="52" t="s">
        <v>157</v>
      </c>
      <c r="D45" s="52" t="s">
        <v>140</v>
      </c>
      <c r="E45" s="9">
        <v>19780515</v>
      </c>
      <c r="F45" s="9" t="s">
        <v>3</v>
      </c>
      <c r="G45" s="9" t="s">
        <v>17</v>
      </c>
      <c r="H45" s="9" t="s">
        <v>18</v>
      </c>
      <c r="I45" s="9" t="s">
        <v>22</v>
      </c>
      <c r="J45" s="9">
        <v>2</v>
      </c>
      <c r="K45" s="4" t="s">
        <v>23</v>
      </c>
      <c r="L45" s="9" t="s">
        <v>104</v>
      </c>
      <c r="M45" s="51">
        <v>82566</v>
      </c>
      <c r="N45" s="3"/>
      <c r="O45" s="3"/>
    </row>
    <row r="46" spans="1:15" x14ac:dyDescent="0.35">
      <c r="A46" s="9">
        <v>22946</v>
      </c>
      <c r="B46" s="52" t="s">
        <v>352</v>
      </c>
      <c r="C46" s="52" t="s">
        <v>240</v>
      </c>
      <c r="D46" s="52" t="s">
        <v>231</v>
      </c>
      <c r="E46" s="9">
        <v>19790907</v>
      </c>
      <c r="F46" s="9" t="s">
        <v>3</v>
      </c>
      <c r="G46" s="9" t="s">
        <v>17</v>
      </c>
      <c r="H46" s="9" t="s">
        <v>18</v>
      </c>
      <c r="I46" s="9" t="s">
        <v>22</v>
      </c>
      <c r="J46" s="9">
        <v>7</v>
      </c>
      <c r="K46" s="4" t="s">
        <v>628</v>
      </c>
      <c r="L46" s="9" t="s">
        <v>180</v>
      </c>
      <c r="M46" s="51">
        <v>4131799</v>
      </c>
      <c r="N46" s="3"/>
      <c r="O46" s="3"/>
    </row>
    <row r="47" spans="1:15" x14ac:dyDescent="0.35">
      <c r="A47" s="9">
        <v>23086</v>
      </c>
      <c r="B47" s="52" t="s">
        <v>526</v>
      </c>
      <c r="C47" s="52" t="s">
        <v>337</v>
      </c>
      <c r="D47" s="52" t="s">
        <v>245</v>
      </c>
      <c r="E47" s="9">
        <v>19800212</v>
      </c>
      <c r="F47" s="9" t="s">
        <v>3</v>
      </c>
      <c r="G47" s="9" t="s">
        <v>11</v>
      </c>
      <c r="H47" s="9" t="s">
        <v>12</v>
      </c>
      <c r="I47" s="9" t="s">
        <v>29</v>
      </c>
      <c r="J47" s="9">
        <v>3</v>
      </c>
      <c r="K47" s="4" t="s">
        <v>30</v>
      </c>
      <c r="L47" s="9" t="s">
        <v>246</v>
      </c>
      <c r="M47" s="51">
        <v>434082</v>
      </c>
      <c r="N47" s="3"/>
      <c r="O47" s="3"/>
    </row>
    <row r="48" spans="1:15" x14ac:dyDescent="0.35">
      <c r="A48" s="9">
        <v>23242</v>
      </c>
      <c r="B48" s="52" t="s">
        <v>510</v>
      </c>
      <c r="C48" s="52" t="s">
        <v>281</v>
      </c>
      <c r="D48" s="52" t="s">
        <v>245</v>
      </c>
      <c r="E48" s="9">
        <v>19801016</v>
      </c>
      <c r="F48" s="9" t="s">
        <v>3</v>
      </c>
      <c r="G48" s="9" t="s">
        <v>17</v>
      </c>
      <c r="H48" s="9" t="s">
        <v>18</v>
      </c>
      <c r="I48" s="9" t="s">
        <v>29</v>
      </c>
      <c r="J48" s="9">
        <v>3</v>
      </c>
      <c r="K48" s="4" t="s">
        <v>30</v>
      </c>
      <c r="L48" s="9" t="s">
        <v>246</v>
      </c>
      <c r="M48" s="51">
        <v>77936</v>
      </c>
      <c r="N48" s="3"/>
      <c r="O48" s="3"/>
    </row>
    <row r="49" spans="1:15" x14ac:dyDescent="0.35">
      <c r="A49" s="9">
        <v>23373</v>
      </c>
      <c r="B49" s="52" t="s">
        <v>214</v>
      </c>
      <c r="C49" s="52" t="s">
        <v>213</v>
      </c>
      <c r="D49" s="52" t="s">
        <v>206</v>
      </c>
      <c r="E49" s="9">
        <v>19810409</v>
      </c>
      <c r="F49" s="9" t="s">
        <v>3</v>
      </c>
      <c r="G49" s="9" t="s">
        <v>17</v>
      </c>
      <c r="H49" s="9" t="s">
        <v>18</v>
      </c>
      <c r="I49" s="9" t="s">
        <v>29</v>
      </c>
      <c r="J49" s="9">
        <v>3</v>
      </c>
      <c r="K49" s="4" t="s">
        <v>30</v>
      </c>
      <c r="L49" s="9" t="s">
        <v>180</v>
      </c>
      <c r="M49" s="51">
        <v>96746</v>
      </c>
      <c r="N49" s="3"/>
      <c r="O49" s="3"/>
    </row>
    <row r="50" spans="1:15" x14ac:dyDescent="0.35">
      <c r="A50" s="9">
        <v>23749</v>
      </c>
      <c r="B50" s="52" t="s">
        <v>282</v>
      </c>
      <c r="C50" s="52" t="s">
        <v>281</v>
      </c>
      <c r="D50" s="52" t="s">
        <v>245</v>
      </c>
      <c r="E50" s="9">
        <v>19820216</v>
      </c>
      <c r="F50" s="9" t="s">
        <v>3</v>
      </c>
      <c r="G50" s="9" t="s">
        <v>11</v>
      </c>
      <c r="H50" s="9" t="s">
        <v>12</v>
      </c>
      <c r="I50" s="9" t="s">
        <v>29</v>
      </c>
      <c r="J50" s="9">
        <v>3</v>
      </c>
      <c r="K50" s="4" t="s">
        <v>30</v>
      </c>
      <c r="L50" s="9" t="s">
        <v>246</v>
      </c>
      <c r="M50" s="51">
        <v>285173</v>
      </c>
      <c r="N50" s="3"/>
      <c r="O50" s="3"/>
    </row>
    <row r="51" spans="1:15" x14ac:dyDescent="0.35">
      <c r="A51" s="9">
        <v>23772</v>
      </c>
      <c r="B51" s="52" t="s">
        <v>152</v>
      </c>
      <c r="C51" s="52" t="s">
        <v>151</v>
      </c>
      <c r="D51" s="52" t="s">
        <v>140</v>
      </c>
      <c r="E51" s="9">
        <v>19820331</v>
      </c>
      <c r="F51" s="9" t="s">
        <v>34</v>
      </c>
      <c r="G51" s="9" t="s">
        <v>17</v>
      </c>
      <c r="H51" s="9" t="s">
        <v>18</v>
      </c>
      <c r="I51" s="9" t="s">
        <v>22</v>
      </c>
      <c r="J51" s="9">
        <v>2</v>
      </c>
      <c r="K51" s="4" t="s">
        <v>23</v>
      </c>
      <c r="L51" s="9" t="s">
        <v>104</v>
      </c>
      <c r="M51" s="51">
        <v>535317</v>
      </c>
      <c r="N51" s="3"/>
      <c r="O51" s="3"/>
    </row>
    <row r="52" spans="1:15" x14ac:dyDescent="0.35">
      <c r="A52" s="9">
        <v>23805</v>
      </c>
      <c r="B52" s="52" t="s">
        <v>386</v>
      </c>
      <c r="C52" s="52" t="s">
        <v>251</v>
      </c>
      <c r="D52" s="52" t="s">
        <v>245</v>
      </c>
      <c r="E52" s="9">
        <v>19820511</v>
      </c>
      <c r="F52" s="9" t="s">
        <v>3</v>
      </c>
      <c r="G52" s="9" t="s">
        <v>17</v>
      </c>
      <c r="H52" s="9" t="s">
        <v>18</v>
      </c>
      <c r="I52" s="9" t="s">
        <v>29</v>
      </c>
      <c r="J52" s="9">
        <v>3</v>
      </c>
      <c r="K52" s="4" t="s">
        <v>30</v>
      </c>
      <c r="L52" s="9" t="s">
        <v>246</v>
      </c>
      <c r="M52" s="51">
        <v>138311</v>
      </c>
      <c r="N52" s="3"/>
      <c r="O52" s="3"/>
    </row>
    <row r="53" spans="1:15" x14ac:dyDescent="0.35">
      <c r="A53" s="9">
        <v>23966</v>
      </c>
      <c r="B53" s="52" t="s">
        <v>322</v>
      </c>
      <c r="C53" s="52" t="s">
        <v>185</v>
      </c>
      <c r="D53" s="52" t="s">
        <v>186</v>
      </c>
      <c r="E53" s="9">
        <v>19820802</v>
      </c>
      <c r="F53" s="9" t="s">
        <v>3</v>
      </c>
      <c r="G53" s="9" t="s">
        <v>17</v>
      </c>
      <c r="H53" s="9" t="s">
        <v>18</v>
      </c>
      <c r="I53" s="9" t="s">
        <v>6</v>
      </c>
      <c r="J53" s="9">
        <v>1</v>
      </c>
      <c r="K53" s="4" t="s">
        <v>7</v>
      </c>
      <c r="L53" s="9" t="s">
        <v>180</v>
      </c>
      <c r="M53" s="51">
        <v>658014</v>
      </c>
      <c r="N53" s="3"/>
      <c r="O53" s="3"/>
    </row>
    <row r="54" spans="1:15" x14ac:dyDescent="0.35">
      <c r="A54" s="9">
        <v>23998</v>
      </c>
      <c r="B54" s="52" t="s">
        <v>528</v>
      </c>
      <c r="C54" s="52" t="s">
        <v>257</v>
      </c>
      <c r="D54" s="52" t="s">
        <v>245</v>
      </c>
      <c r="E54" s="9">
        <v>19820903</v>
      </c>
      <c r="F54" s="9" t="s">
        <v>3</v>
      </c>
      <c r="G54" s="9" t="s">
        <v>17</v>
      </c>
      <c r="H54" s="9" t="s">
        <v>18</v>
      </c>
      <c r="I54" s="9" t="s">
        <v>29</v>
      </c>
      <c r="J54" s="9">
        <v>8</v>
      </c>
      <c r="K54" s="4" t="s">
        <v>629</v>
      </c>
      <c r="L54" s="9" t="s">
        <v>246</v>
      </c>
      <c r="M54" s="51">
        <v>706440</v>
      </c>
      <c r="N54" s="3"/>
      <c r="O54" s="3"/>
    </row>
    <row r="55" spans="1:15" x14ac:dyDescent="0.35">
      <c r="A55" s="9">
        <v>24015</v>
      </c>
      <c r="B55" s="52" t="s">
        <v>189</v>
      </c>
      <c r="C55" s="52" t="s">
        <v>190</v>
      </c>
      <c r="D55" s="52" t="s">
        <v>191</v>
      </c>
      <c r="E55" s="9">
        <v>19820913</v>
      </c>
      <c r="F55" s="9" t="s">
        <v>3</v>
      </c>
      <c r="G55" s="9" t="s">
        <v>17</v>
      </c>
      <c r="H55" s="9" t="s">
        <v>18</v>
      </c>
      <c r="I55" s="9" t="s">
        <v>6</v>
      </c>
      <c r="J55" s="9">
        <v>6</v>
      </c>
      <c r="K55" s="4" t="s">
        <v>627</v>
      </c>
      <c r="L55" s="9" t="s">
        <v>180</v>
      </c>
      <c r="M55" s="51">
        <v>265850</v>
      </c>
      <c r="N55" s="3"/>
      <c r="O55" s="3"/>
    </row>
    <row r="56" spans="1:15" x14ac:dyDescent="0.35">
      <c r="A56" s="9">
        <v>24156</v>
      </c>
      <c r="B56" s="52" t="s">
        <v>364</v>
      </c>
      <c r="C56" s="52" t="s">
        <v>20</v>
      </c>
      <c r="D56" s="52" t="s">
        <v>21</v>
      </c>
      <c r="E56" s="9">
        <v>19821209</v>
      </c>
      <c r="F56" s="9" t="s">
        <v>3</v>
      </c>
      <c r="G56" s="9" t="s">
        <v>17</v>
      </c>
      <c r="H56" s="9" t="s">
        <v>18</v>
      </c>
      <c r="I56" s="9" t="s">
        <v>22</v>
      </c>
      <c r="J56" s="9">
        <v>2</v>
      </c>
      <c r="K56" s="4" t="s">
        <v>23</v>
      </c>
      <c r="L56" s="9" t="s">
        <v>8</v>
      </c>
      <c r="M56" s="51">
        <v>3710187</v>
      </c>
      <c r="N56" s="3"/>
      <c r="O56" s="3"/>
    </row>
    <row r="57" spans="1:15" x14ac:dyDescent="0.35">
      <c r="A57" s="9">
        <v>24170</v>
      </c>
      <c r="B57" s="52" t="s">
        <v>494</v>
      </c>
      <c r="C57" s="52" t="s">
        <v>257</v>
      </c>
      <c r="D57" s="52" t="s">
        <v>245</v>
      </c>
      <c r="E57" s="9">
        <v>19821215</v>
      </c>
      <c r="F57" s="9" t="s">
        <v>34</v>
      </c>
      <c r="G57" s="9" t="s">
        <v>17</v>
      </c>
      <c r="H57" s="9" t="s">
        <v>18</v>
      </c>
      <c r="I57" s="9" t="s">
        <v>29</v>
      </c>
      <c r="J57" s="9">
        <v>8</v>
      </c>
      <c r="K57" s="4" t="s">
        <v>629</v>
      </c>
      <c r="L57" s="9" t="s">
        <v>246</v>
      </c>
      <c r="M57" s="51">
        <v>5208681</v>
      </c>
      <c r="N57" s="3"/>
      <c r="O57" s="3"/>
    </row>
    <row r="58" spans="1:15" x14ac:dyDescent="0.35">
      <c r="A58" s="9">
        <v>24211</v>
      </c>
      <c r="B58" s="52" t="s">
        <v>513</v>
      </c>
      <c r="C58" s="52" t="s">
        <v>514</v>
      </c>
      <c r="D58" s="52" t="s">
        <v>245</v>
      </c>
      <c r="E58" s="9">
        <v>19821220</v>
      </c>
      <c r="F58" s="9" t="s">
        <v>3</v>
      </c>
      <c r="G58" s="9" t="s">
        <v>11</v>
      </c>
      <c r="H58" s="9" t="s">
        <v>12</v>
      </c>
      <c r="I58" s="9" t="s">
        <v>29</v>
      </c>
      <c r="J58" s="9">
        <v>3</v>
      </c>
      <c r="K58" s="4" t="s">
        <v>30</v>
      </c>
      <c r="L58" s="9" t="s">
        <v>246</v>
      </c>
      <c r="M58" s="51">
        <v>55958</v>
      </c>
      <c r="N58" s="3"/>
      <c r="O58" s="3"/>
    </row>
    <row r="59" spans="1:15" x14ac:dyDescent="0.35">
      <c r="A59" s="9">
        <v>24347</v>
      </c>
      <c r="B59" s="52" t="s">
        <v>319</v>
      </c>
      <c r="C59" s="52" t="s">
        <v>320</v>
      </c>
      <c r="D59" s="52" t="s">
        <v>140</v>
      </c>
      <c r="E59" s="9">
        <v>19830124</v>
      </c>
      <c r="F59" s="9" t="s">
        <v>3</v>
      </c>
      <c r="G59" s="9" t="s">
        <v>11</v>
      </c>
      <c r="H59" s="9" t="s">
        <v>12</v>
      </c>
      <c r="I59" s="9" t="s">
        <v>22</v>
      </c>
      <c r="J59" s="9">
        <v>2</v>
      </c>
      <c r="K59" s="4" t="s">
        <v>23</v>
      </c>
      <c r="L59" s="9" t="s">
        <v>104</v>
      </c>
      <c r="M59" s="51">
        <v>2233845</v>
      </c>
      <c r="N59" s="3"/>
      <c r="O59" s="3"/>
    </row>
    <row r="60" spans="1:15" x14ac:dyDescent="0.35">
      <c r="A60" s="9">
        <v>24823</v>
      </c>
      <c r="B60" s="52" t="s">
        <v>365</v>
      </c>
      <c r="C60" s="52" t="s">
        <v>20</v>
      </c>
      <c r="D60" s="52" t="s">
        <v>21</v>
      </c>
      <c r="E60" s="9">
        <v>19831130</v>
      </c>
      <c r="F60" s="9" t="s">
        <v>3</v>
      </c>
      <c r="G60" s="9" t="s">
        <v>17</v>
      </c>
      <c r="H60" s="9" t="s">
        <v>18</v>
      </c>
      <c r="I60" s="9" t="s">
        <v>22</v>
      </c>
      <c r="J60" s="9">
        <v>7</v>
      </c>
      <c r="K60" s="4" t="s">
        <v>628</v>
      </c>
      <c r="L60" s="9" t="s">
        <v>8</v>
      </c>
      <c r="M60" s="51">
        <v>472814</v>
      </c>
      <c r="N60" s="3"/>
      <c r="O60" s="3"/>
    </row>
    <row r="61" spans="1:15" x14ac:dyDescent="0.35">
      <c r="A61" s="9">
        <v>24961</v>
      </c>
      <c r="B61" s="52" t="s">
        <v>138</v>
      </c>
      <c r="C61" s="52" t="s">
        <v>160</v>
      </c>
      <c r="D61" s="52" t="s">
        <v>140</v>
      </c>
      <c r="E61" s="9">
        <v>19840206</v>
      </c>
      <c r="F61" s="9" t="s">
        <v>34</v>
      </c>
      <c r="G61" s="9" t="s">
        <v>17</v>
      </c>
      <c r="H61" s="9" t="s">
        <v>18</v>
      </c>
      <c r="I61" s="9" t="s">
        <v>22</v>
      </c>
      <c r="J61" s="9">
        <v>2</v>
      </c>
      <c r="K61" s="4" t="s">
        <v>23</v>
      </c>
      <c r="L61" s="9" t="s">
        <v>104</v>
      </c>
      <c r="M61" s="51">
        <v>465749</v>
      </c>
      <c r="N61" s="3"/>
      <c r="O61" s="3"/>
    </row>
    <row r="62" spans="1:15" x14ac:dyDescent="0.35">
      <c r="A62" s="9">
        <v>25158</v>
      </c>
      <c r="B62" s="52" t="s">
        <v>299</v>
      </c>
      <c r="C62" s="52" t="s">
        <v>296</v>
      </c>
      <c r="D62" s="52" t="s">
        <v>297</v>
      </c>
      <c r="E62" s="9">
        <v>19520514</v>
      </c>
      <c r="F62" s="9" t="s">
        <v>34</v>
      </c>
      <c r="G62" s="9" t="s">
        <v>17</v>
      </c>
      <c r="H62" s="9" t="s">
        <v>18</v>
      </c>
      <c r="I62" s="9" t="s">
        <v>29</v>
      </c>
      <c r="J62" s="9">
        <v>3</v>
      </c>
      <c r="K62" s="4" t="s">
        <v>30</v>
      </c>
      <c r="L62" s="9" t="s">
        <v>246</v>
      </c>
      <c r="M62" s="51">
        <v>566373</v>
      </c>
      <c r="N62" s="3"/>
      <c r="O62" s="3"/>
    </row>
    <row r="63" spans="1:15" x14ac:dyDescent="0.35">
      <c r="A63" s="9">
        <v>25679</v>
      </c>
      <c r="B63" s="52" t="s">
        <v>138</v>
      </c>
      <c r="C63" s="52" t="s">
        <v>139</v>
      </c>
      <c r="D63" s="52" t="s">
        <v>140</v>
      </c>
      <c r="E63" s="9">
        <v>19841009</v>
      </c>
      <c r="F63" s="9" t="s">
        <v>34</v>
      </c>
      <c r="G63" s="9" t="s">
        <v>17</v>
      </c>
      <c r="H63" s="9" t="s">
        <v>18</v>
      </c>
      <c r="I63" s="9" t="s">
        <v>22</v>
      </c>
      <c r="J63" s="9">
        <v>2</v>
      </c>
      <c r="K63" s="4" t="s">
        <v>23</v>
      </c>
      <c r="L63" s="9" t="s">
        <v>104</v>
      </c>
      <c r="M63" s="51">
        <v>940955</v>
      </c>
      <c r="N63" s="3"/>
      <c r="O63" s="3"/>
    </row>
    <row r="64" spans="1:15" x14ac:dyDescent="0.35">
      <c r="A64" s="9">
        <v>25738</v>
      </c>
      <c r="B64" s="52" t="s">
        <v>128</v>
      </c>
      <c r="C64" s="52" t="s">
        <v>129</v>
      </c>
      <c r="D64" s="52" t="s">
        <v>119</v>
      </c>
      <c r="E64" s="9">
        <v>19841029</v>
      </c>
      <c r="F64" s="9" t="s">
        <v>3</v>
      </c>
      <c r="G64" s="9" t="s">
        <v>11</v>
      </c>
      <c r="H64" s="9" t="s">
        <v>12</v>
      </c>
      <c r="I64" s="9" t="s">
        <v>11</v>
      </c>
      <c r="J64" s="9">
        <v>4</v>
      </c>
      <c r="K64" s="4" t="s">
        <v>58</v>
      </c>
      <c r="L64" s="9" t="s">
        <v>104</v>
      </c>
      <c r="M64" s="51">
        <v>225245</v>
      </c>
      <c r="N64" s="3"/>
      <c r="O64" s="3"/>
    </row>
    <row r="65" spans="1:15" x14ac:dyDescent="0.35">
      <c r="A65" s="9">
        <v>25749</v>
      </c>
      <c r="B65" s="52" t="s">
        <v>215</v>
      </c>
      <c r="C65" s="52" t="s">
        <v>213</v>
      </c>
      <c r="D65" s="52" t="s">
        <v>206</v>
      </c>
      <c r="E65" s="9">
        <v>19841126</v>
      </c>
      <c r="F65" s="9" t="s">
        <v>3</v>
      </c>
      <c r="G65" s="9" t="s">
        <v>11</v>
      </c>
      <c r="H65" s="9" t="s">
        <v>12</v>
      </c>
      <c r="I65" s="9" t="s">
        <v>29</v>
      </c>
      <c r="J65" s="9">
        <v>3</v>
      </c>
      <c r="K65" s="4" t="s">
        <v>30</v>
      </c>
      <c r="L65" s="9" t="s">
        <v>180</v>
      </c>
      <c r="M65" s="51">
        <v>193220</v>
      </c>
      <c r="N65" s="3"/>
      <c r="O65" s="3"/>
    </row>
    <row r="66" spans="1:15" x14ac:dyDescent="0.35">
      <c r="A66" s="9">
        <v>25869</v>
      </c>
      <c r="B66" s="52" t="s">
        <v>270</v>
      </c>
      <c r="C66" s="52" t="s">
        <v>271</v>
      </c>
      <c r="D66" s="52" t="s">
        <v>245</v>
      </c>
      <c r="E66" s="9">
        <v>19830901</v>
      </c>
      <c r="F66" s="9" t="s">
        <v>3</v>
      </c>
      <c r="G66" s="9" t="s">
        <v>17</v>
      </c>
      <c r="H66" s="9" t="s">
        <v>18</v>
      </c>
      <c r="I66" s="9" t="s">
        <v>29</v>
      </c>
      <c r="J66" s="9">
        <v>3</v>
      </c>
      <c r="K66" s="4" t="s">
        <v>30</v>
      </c>
      <c r="L66" s="9" t="s">
        <v>246</v>
      </c>
      <c r="M66" s="51">
        <v>165272</v>
      </c>
      <c r="N66" s="3"/>
      <c r="O66" s="3"/>
    </row>
    <row r="67" spans="1:15" x14ac:dyDescent="0.35">
      <c r="A67" s="9">
        <v>25886</v>
      </c>
      <c r="B67" s="52" t="s">
        <v>554</v>
      </c>
      <c r="C67" s="52" t="s">
        <v>410</v>
      </c>
      <c r="D67" s="52" t="s">
        <v>140</v>
      </c>
      <c r="E67" s="9">
        <v>19850211</v>
      </c>
      <c r="F67" s="9" t="s">
        <v>3</v>
      </c>
      <c r="G67" s="9" t="s">
        <v>17</v>
      </c>
      <c r="H67" s="9" t="s">
        <v>18</v>
      </c>
      <c r="I67" s="9" t="s">
        <v>22</v>
      </c>
      <c r="J67" s="9">
        <v>7</v>
      </c>
      <c r="K67" s="4" t="s">
        <v>628</v>
      </c>
      <c r="L67" s="9" t="s">
        <v>104</v>
      </c>
      <c r="M67" s="51">
        <v>324813</v>
      </c>
      <c r="N67" s="3"/>
      <c r="O67" s="3"/>
    </row>
    <row r="68" spans="1:15" x14ac:dyDescent="0.35">
      <c r="A68" s="9">
        <v>26223</v>
      </c>
      <c r="B68" s="52" t="s">
        <v>408</v>
      </c>
      <c r="C68" s="52" t="s">
        <v>144</v>
      </c>
      <c r="D68" s="52" t="s">
        <v>140</v>
      </c>
      <c r="E68" s="9">
        <v>19850503</v>
      </c>
      <c r="F68" s="9" t="s">
        <v>3</v>
      </c>
      <c r="G68" s="9" t="s">
        <v>11</v>
      </c>
      <c r="H68" s="9" t="s">
        <v>12</v>
      </c>
      <c r="I68" s="9" t="s">
        <v>29</v>
      </c>
      <c r="J68" s="9">
        <v>3</v>
      </c>
      <c r="K68" s="4" t="s">
        <v>30</v>
      </c>
      <c r="L68" s="9" t="s">
        <v>104</v>
      </c>
      <c r="M68" s="51">
        <v>806194</v>
      </c>
      <c r="N68" s="3"/>
      <c r="O68" s="3"/>
    </row>
    <row r="69" spans="1:15" x14ac:dyDescent="0.35">
      <c r="A69" s="9">
        <v>26351</v>
      </c>
      <c r="B69" s="52" t="s">
        <v>146</v>
      </c>
      <c r="C69" s="52" t="s">
        <v>144</v>
      </c>
      <c r="D69" s="52" t="s">
        <v>140</v>
      </c>
      <c r="E69" s="9">
        <v>19850801</v>
      </c>
      <c r="F69" s="9" t="s">
        <v>3</v>
      </c>
      <c r="G69" s="9" t="s">
        <v>11</v>
      </c>
      <c r="H69" s="9" t="s">
        <v>12</v>
      </c>
      <c r="I69" s="9" t="s">
        <v>6</v>
      </c>
      <c r="J69" s="9">
        <v>1</v>
      </c>
      <c r="K69" s="4" t="s">
        <v>7</v>
      </c>
      <c r="L69" s="9" t="s">
        <v>104</v>
      </c>
      <c r="M69" s="51">
        <v>96010</v>
      </c>
      <c r="N69" s="3"/>
      <c r="O69" s="3"/>
    </row>
    <row r="70" spans="1:15" x14ac:dyDescent="0.35">
      <c r="A70" s="9">
        <v>26363</v>
      </c>
      <c r="B70" s="52" t="s">
        <v>260</v>
      </c>
      <c r="C70" s="52" t="s">
        <v>487</v>
      </c>
      <c r="D70" s="52" t="s">
        <v>245</v>
      </c>
      <c r="E70" s="9">
        <v>19761001</v>
      </c>
      <c r="F70" s="9" t="s">
        <v>34</v>
      </c>
      <c r="G70" s="9" t="s">
        <v>17</v>
      </c>
      <c r="H70" s="9" t="s">
        <v>18</v>
      </c>
      <c r="I70" s="9" t="s">
        <v>22</v>
      </c>
      <c r="J70" s="9">
        <v>2</v>
      </c>
      <c r="K70" s="4" t="s">
        <v>23</v>
      </c>
      <c r="L70" s="9" t="s">
        <v>246</v>
      </c>
      <c r="M70" s="51">
        <v>209852</v>
      </c>
      <c r="N70" s="3"/>
      <c r="O70" s="3"/>
    </row>
    <row r="71" spans="1:15" x14ac:dyDescent="0.35">
      <c r="A71" s="9">
        <v>26610</v>
      </c>
      <c r="B71" s="52" t="s">
        <v>609</v>
      </c>
      <c r="C71" s="52" t="s">
        <v>257</v>
      </c>
      <c r="D71" s="52" t="s">
        <v>245</v>
      </c>
      <c r="E71" s="9">
        <v>19860318</v>
      </c>
      <c r="F71" s="9" t="s">
        <v>34</v>
      </c>
      <c r="G71" s="9" t="s">
        <v>17</v>
      </c>
      <c r="H71" s="9" t="s">
        <v>18</v>
      </c>
      <c r="I71" s="9" t="s">
        <v>29</v>
      </c>
      <c r="J71" s="9">
        <v>8</v>
      </c>
      <c r="K71" s="4" t="s">
        <v>629</v>
      </c>
      <c r="L71" s="9" t="s">
        <v>246</v>
      </c>
      <c r="M71" s="51">
        <v>14201986</v>
      </c>
      <c r="N71" s="3"/>
      <c r="O71" s="3"/>
    </row>
    <row r="72" spans="1:15" x14ac:dyDescent="0.35">
      <c r="A72" s="9">
        <v>26727</v>
      </c>
      <c r="B72" s="52" t="s">
        <v>409</v>
      </c>
      <c r="C72" s="52" t="s">
        <v>410</v>
      </c>
      <c r="D72" s="52" t="s">
        <v>140</v>
      </c>
      <c r="E72" s="9">
        <v>19860708</v>
      </c>
      <c r="F72" s="9" t="s">
        <v>3</v>
      </c>
      <c r="G72" s="9" t="s">
        <v>17</v>
      </c>
      <c r="H72" s="9" t="s">
        <v>18</v>
      </c>
      <c r="I72" s="9" t="s">
        <v>22</v>
      </c>
      <c r="J72" s="9">
        <v>2</v>
      </c>
      <c r="K72" s="4" t="s">
        <v>23</v>
      </c>
      <c r="L72" s="9" t="s">
        <v>104</v>
      </c>
      <c r="M72" s="51">
        <v>129489</v>
      </c>
      <c r="N72" s="3"/>
      <c r="O72" s="3"/>
    </row>
    <row r="73" spans="1:15" x14ac:dyDescent="0.35">
      <c r="A73" s="9">
        <v>26790</v>
      </c>
      <c r="B73" s="52" t="s">
        <v>614</v>
      </c>
      <c r="C73" s="52" t="s">
        <v>335</v>
      </c>
      <c r="D73" s="52" t="s">
        <v>199</v>
      </c>
      <c r="E73" s="9">
        <v>19860916</v>
      </c>
      <c r="F73" s="9" t="s">
        <v>3</v>
      </c>
      <c r="G73" s="9" t="s">
        <v>11</v>
      </c>
      <c r="H73" s="9" t="s">
        <v>12</v>
      </c>
      <c r="I73" s="9" t="s">
        <v>29</v>
      </c>
      <c r="J73" s="9">
        <v>3</v>
      </c>
      <c r="K73" s="4" t="s">
        <v>30</v>
      </c>
      <c r="L73" s="9" t="s">
        <v>180</v>
      </c>
      <c r="M73" s="51">
        <v>208578</v>
      </c>
      <c r="N73" s="3"/>
      <c r="O73" s="3"/>
    </row>
    <row r="74" spans="1:15" x14ac:dyDescent="0.35">
      <c r="A74" s="9">
        <v>26856</v>
      </c>
      <c r="B74" s="52" t="s">
        <v>153</v>
      </c>
      <c r="C74" s="52" t="s">
        <v>151</v>
      </c>
      <c r="D74" s="52" t="s">
        <v>140</v>
      </c>
      <c r="E74" s="9">
        <v>19861210</v>
      </c>
      <c r="F74" s="9" t="s">
        <v>3</v>
      </c>
      <c r="G74" s="9" t="s">
        <v>17</v>
      </c>
      <c r="H74" s="9" t="s">
        <v>18</v>
      </c>
      <c r="I74" s="9" t="s">
        <v>22</v>
      </c>
      <c r="J74" s="9">
        <v>2</v>
      </c>
      <c r="K74" s="4" t="s">
        <v>23</v>
      </c>
      <c r="L74" s="9" t="s">
        <v>104</v>
      </c>
      <c r="M74" s="51">
        <v>1119377</v>
      </c>
      <c r="N74" s="3"/>
      <c r="O74" s="3"/>
    </row>
    <row r="75" spans="1:15" x14ac:dyDescent="0.35">
      <c r="A75" s="9">
        <v>27026</v>
      </c>
      <c r="B75" s="52" t="s">
        <v>301</v>
      </c>
      <c r="C75" s="52" t="s">
        <v>102</v>
      </c>
      <c r="D75" s="52" t="s">
        <v>103</v>
      </c>
      <c r="E75" s="9">
        <v>19870727</v>
      </c>
      <c r="F75" s="9" t="s">
        <v>3</v>
      </c>
      <c r="G75" s="9" t="s">
        <v>11</v>
      </c>
      <c r="H75" s="9" t="s">
        <v>12</v>
      </c>
      <c r="I75" s="9" t="s">
        <v>11</v>
      </c>
      <c r="J75" s="9">
        <v>4</v>
      </c>
      <c r="K75" s="4" t="s">
        <v>58</v>
      </c>
      <c r="L75" s="9" t="s">
        <v>104</v>
      </c>
      <c r="M75" s="51">
        <v>95479</v>
      </c>
      <c r="N75" s="3"/>
      <c r="O75" s="3"/>
    </row>
    <row r="76" spans="1:15" x14ac:dyDescent="0.35">
      <c r="A76" s="9">
        <v>27074</v>
      </c>
      <c r="B76" s="52" t="s">
        <v>149</v>
      </c>
      <c r="C76" s="52" t="s">
        <v>407</v>
      </c>
      <c r="D76" s="52" t="s">
        <v>140</v>
      </c>
      <c r="E76" s="9">
        <v>19871019</v>
      </c>
      <c r="F76" s="9" t="s">
        <v>3</v>
      </c>
      <c r="G76" s="9" t="s">
        <v>17</v>
      </c>
      <c r="H76" s="9" t="s">
        <v>18</v>
      </c>
      <c r="I76" s="9" t="s">
        <v>29</v>
      </c>
      <c r="J76" s="9">
        <v>3</v>
      </c>
      <c r="K76" s="4" t="s">
        <v>30</v>
      </c>
      <c r="L76" s="9" t="s">
        <v>104</v>
      </c>
      <c r="M76" s="51">
        <v>839631</v>
      </c>
      <c r="N76" s="3"/>
      <c r="O76" s="3"/>
    </row>
    <row r="77" spans="1:15" x14ac:dyDescent="0.35">
      <c r="A77" s="9">
        <v>27267</v>
      </c>
      <c r="B77" s="52" t="s">
        <v>210</v>
      </c>
      <c r="C77" s="52" t="s">
        <v>211</v>
      </c>
      <c r="D77" s="52" t="s">
        <v>206</v>
      </c>
      <c r="E77" s="9">
        <v>19880620</v>
      </c>
      <c r="F77" s="9" t="s">
        <v>3</v>
      </c>
      <c r="G77" s="9" t="s">
        <v>17</v>
      </c>
      <c r="H77" s="9" t="s">
        <v>18</v>
      </c>
      <c r="I77" s="9" t="s">
        <v>29</v>
      </c>
      <c r="J77" s="9">
        <v>3</v>
      </c>
      <c r="K77" s="4" t="s">
        <v>30</v>
      </c>
      <c r="L77" s="9" t="s">
        <v>180</v>
      </c>
      <c r="M77" s="51">
        <v>585591</v>
      </c>
      <c r="N77" s="3"/>
      <c r="O77" s="3"/>
    </row>
    <row r="78" spans="1:15" x14ac:dyDescent="0.35">
      <c r="A78" s="9">
        <v>28480</v>
      </c>
      <c r="B78" s="52" t="s">
        <v>100</v>
      </c>
      <c r="C78" s="52" t="s">
        <v>99</v>
      </c>
      <c r="D78" s="52" t="s">
        <v>97</v>
      </c>
      <c r="E78" s="9">
        <v>19240101</v>
      </c>
      <c r="F78" s="9" t="s">
        <v>3</v>
      </c>
      <c r="G78" s="9" t="s">
        <v>4</v>
      </c>
      <c r="H78" s="9" t="s">
        <v>18</v>
      </c>
      <c r="I78" s="9" t="s">
        <v>6</v>
      </c>
      <c r="J78" s="9">
        <v>1</v>
      </c>
      <c r="K78" s="4" t="s">
        <v>7</v>
      </c>
      <c r="L78" s="9" t="s">
        <v>72</v>
      </c>
      <c r="M78" s="51">
        <v>24004</v>
      </c>
      <c r="N78" s="3"/>
      <c r="O78" s="3"/>
    </row>
    <row r="79" spans="1:15" x14ac:dyDescent="0.35">
      <c r="A79" s="9">
        <v>29399</v>
      </c>
      <c r="B79" s="52" t="s">
        <v>81</v>
      </c>
      <c r="C79" s="52" t="s">
        <v>74</v>
      </c>
      <c r="D79" s="52" t="s">
        <v>71</v>
      </c>
      <c r="E79" s="9">
        <v>19340101</v>
      </c>
      <c r="F79" s="9" t="s">
        <v>3</v>
      </c>
      <c r="G79" s="9" t="s">
        <v>14</v>
      </c>
      <c r="H79" s="9" t="s">
        <v>12</v>
      </c>
      <c r="I79" s="9" t="s">
        <v>6</v>
      </c>
      <c r="J79" s="9">
        <v>1</v>
      </c>
      <c r="K79" s="4" t="s">
        <v>7</v>
      </c>
      <c r="L79" s="9" t="s">
        <v>72</v>
      </c>
      <c r="M79" s="51">
        <v>133096</v>
      </c>
      <c r="N79" s="3"/>
      <c r="O79" s="3"/>
    </row>
    <row r="80" spans="1:15" x14ac:dyDescent="0.35">
      <c r="A80" s="9">
        <v>30306</v>
      </c>
      <c r="B80" s="52" t="s">
        <v>508</v>
      </c>
      <c r="C80" s="52" t="s">
        <v>257</v>
      </c>
      <c r="D80" s="52" t="s">
        <v>245</v>
      </c>
      <c r="E80" s="9">
        <v>19470226</v>
      </c>
      <c r="F80" s="9" t="s">
        <v>3</v>
      </c>
      <c r="G80" s="9" t="s">
        <v>14</v>
      </c>
      <c r="H80" s="9" t="s">
        <v>12</v>
      </c>
      <c r="I80" s="9" t="s">
        <v>6</v>
      </c>
      <c r="J80" s="9">
        <v>1</v>
      </c>
      <c r="K80" s="4" t="s">
        <v>7</v>
      </c>
      <c r="L80" s="9" t="s">
        <v>246</v>
      </c>
      <c r="M80" s="51">
        <v>411638</v>
      </c>
      <c r="N80" s="3"/>
      <c r="O80" s="3"/>
    </row>
    <row r="81" spans="1:15" x14ac:dyDescent="0.35">
      <c r="A81" s="9">
        <v>30387</v>
      </c>
      <c r="B81" s="52" t="s">
        <v>557</v>
      </c>
      <c r="C81" s="52" t="s">
        <v>242</v>
      </c>
      <c r="D81" s="52" t="s">
        <v>231</v>
      </c>
      <c r="E81" s="9">
        <v>19490117</v>
      </c>
      <c r="F81" s="9" t="s">
        <v>3</v>
      </c>
      <c r="G81" s="9" t="s">
        <v>17</v>
      </c>
      <c r="H81" s="9" t="s">
        <v>18</v>
      </c>
      <c r="I81" s="9" t="s">
        <v>22</v>
      </c>
      <c r="J81" s="9">
        <v>7</v>
      </c>
      <c r="K81" s="4" t="s">
        <v>628</v>
      </c>
      <c r="L81" s="9" t="s">
        <v>180</v>
      </c>
      <c r="M81" s="51">
        <v>12246248</v>
      </c>
      <c r="N81" s="3"/>
      <c r="O81" s="3"/>
    </row>
    <row r="82" spans="1:15" x14ac:dyDescent="0.35">
      <c r="A82" s="9">
        <v>30394</v>
      </c>
      <c r="B82" s="52" t="s">
        <v>217</v>
      </c>
      <c r="C82" s="52" t="s">
        <v>213</v>
      </c>
      <c r="D82" s="52" t="s">
        <v>206</v>
      </c>
      <c r="E82" s="9">
        <v>19480101</v>
      </c>
      <c r="F82" s="9" t="s">
        <v>3</v>
      </c>
      <c r="G82" s="9" t="s">
        <v>14</v>
      </c>
      <c r="H82" s="9" t="s">
        <v>12</v>
      </c>
      <c r="I82" s="9" t="s">
        <v>6</v>
      </c>
      <c r="J82" s="9">
        <v>6</v>
      </c>
      <c r="K82" s="4" t="s">
        <v>627</v>
      </c>
      <c r="L82" s="9" t="s">
        <v>180</v>
      </c>
      <c r="M82" s="51">
        <v>657349</v>
      </c>
      <c r="N82" s="3"/>
      <c r="O82" s="3"/>
    </row>
    <row r="83" spans="1:15" x14ac:dyDescent="0.35">
      <c r="A83" s="9">
        <v>30692</v>
      </c>
      <c r="B83" s="52" t="s">
        <v>293</v>
      </c>
      <c r="C83" s="52" t="s">
        <v>291</v>
      </c>
      <c r="D83" s="52" t="s">
        <v>292</v>
      </c>
      <c r="E83" s="9">
        <v>19530101</v>
      </c>
      <c r="F83" s="9" t="s">
        <v>3</v>
      </c>
      <c r="G83" s="9" t="s">
        <v>4</v>
      </c>
      <c r="H83" s="9" t="s">
        <v>18</v>
      </c>
      <c r="I83" s="9" t="s">
        <v>29</v>
      </c>
      <c r="J83" s="9">
        <v>3</v>
      </c>
      <c r="K83" s="4" t="s">
        <v>30</v>
      </c>
      <c r="L83" s="9" t="s">
        <v>246</v>
      </c>
      <c r="M83" s="51">
        <v>144506</v>
      </c>
      <c r="N83" s="3"/>
      <c r="O83" s="3"/>
    </row>
    <row r="84" spans="1:15" x14ac:dyDescent="0.35">
      <c r="A84" s="9">
        <v>30722</v>
      </c>
      <c r="B84" s="52" t="s">
        <v>288</v>
      </c>
      <c r="C84" s="52" t="s">
        <v>289</v>
      </c>
      <c r="D84" s="52" t="s">
        <v>245</v>
      </c>
      <c r="E84" s="9">
        <v>19541117</v>
      </c>
      <c r="F84" s="9" t="s">
        <v>3</v>
      </c>
      <c r="G84" s="9" t="s">
        <v>14</v>
      </c>
      <c r="H84" s="9" t="s">
        <v>12</v>
      </c>
      <c r="I84" s="9" t="s">
        <v>29</v>
      </c>
      <c r="J84" s="9">
        <v>3</v>
      </c>
      <c r="K84" s="4" t="s">
        <v>30</v>
      </c>
      <c r="L84" s="9" t="s">
        <v>246</v>
      </c>
      <c r="M84" s="51">
        <v>374752</v>
      </c>
      <c r="N84" s="3"/>
      <c r="O84" s="3"/>
    </row>
    <row r="85" spans="1:15" x14ac:dyDescent="0.35">
      <c r="A85" s="9">
        <v>31189</v>
      </c>
      <c r="B85" s="52" t="s">
        <v>616</v>
      </c>
      <c r="C85" s="52" t="s">
        <v>205</v>
      </c>
      <c r="D85" s="52" t="s">
        <v>206</v>
      </c>
      <c r="E85" s="9">
        <v>19600331</v>
      </c>
      <c r="F85" s="9" t="s">
        <v>3</v>
      </c>
      <c r="G85" s="9" t="s">
        <v>14</v>
      </c>
      <c r="H85" s="9" t="s">
        <v>12</v>
      </c>
      <c r="I85" s="9" t="s">
        <v>22</v>
      </c>
      <c r="J85" s="9">
        <v>7</v>
      </c>
      <c r="K85" s="4" t="s">
        <v>628</v>
      </c>
      <c r="L85" s="9" t="s">
        <v>180</v>
      </c>
      <c r="M85" s="51">
        <v>924173</v>
      </c>
      <c r="N85" s="3"/>
      <c r="O85" s="3"/>
    </row>
    <row r="86" spans="1:15" x14ac:dyDescent="0.35">
      <c r="A86" s="9">
        <v>31469</v>
      </c>
      <c r="B86" s="52" t="s">
        <v>542</v>
      </c>
      <c r="C86" s="52" t="s">
        <v>240</v>
      </c>
      <c r="D86" s="52" t="s">
        <v>231</v>
      </c>
      <c r="E86" s="9">
        <v>19650325</v>
      </c>
      <c r="F86" s="9" t="s">
        <v>3</v>
      </c>
      <c r="G86" s="9" t="s">
        <v>17</v>
      </c>
      <c r="H86" s="9" t="s">
        <v>18</v>
      </c>
      <c r="I86" s="9" t="s">
        <v>22</v>
      </c>
      <c r="J86" s="9">
        <v>7</v>
      </c>
      <c r="K86" s="4" t="s">
        <v>628</v>
      </c>
      <c r="L86" s="9" t="s">
        <v>180</v>
      </c>
      <c r="M86" s="51">
        <v>6145411</v>
      </c>
      <c r="N86" s="3"/>
      <c r="O86" s="3"/>
    </row>
    <row r="87" spans="1:15" x14ac:dyDescent="0.35">
      <c r="A87" s="9">
        <v>31628</v>
      </c>
      <c r="B87" s="52" t="s">
        <v>395</v>
      </c>
      <c r="C87" s="52" t="s">
        <v>425</v>
      </c>
      <c r="D87" s="52" t="s">
        <v>245</v>
      </c>
      <c r="E87" s="9">
        <v>19720101</v>
      </c>
      <c r="F87" s="9" t="s">
        <v>34</v>
      </c>
      <c r="G87" s="9" t="s">
        <v>25</v>
      </c>
      <c r="H87" s="9" t="s">
        <v>26</v>
      </c>
      <c r="I87" s="9" t="s">
        <v>29</v>
      </c>
      <c r="J87" s="9">
        <v>8</v>
      </c>
      <c r="K87" s="4" t="s">
        <v>629</v>
      </c>
      <c r="L87" s="9" t="s">
        <v>246</v>
      </c>
      <c r="M87" s="51">
        <v>37120068</v>
      </c>
      <c r="N87" s="3"/>
      <c r="O87" s="3"/>
    </row>
    <row r="88" spans="1:15" x14ac:dyDescent="0.35">
      <c r="A88" s="9">
        <v>31762</v>
      </c>
      <c r="B88" s="52" t="s">
        <v>537</v>
      </c>
      <c r="C88" s="52" t="s">
        <v>410</v>
      </c>
      <c r="D88" s="52" t="s">
        <v>140</v>
      </c>
      <c r="E88" s="9">
        <v>19740101</v>
      </c>
      <c r="F88" s="9" t="s">
        <v>3</v>
      </c>
      <c r="G88" s="9" t="s">
        <v>17</v>
      </c>
      <c r="H88" s="9" t="s">
        <v>18</v>
      </c>
      <c r="I88" s="9" t="s">
        <v>22</v>
      </c>
      <c r="J88" s="9">
        <v>2</v>
      </c>
      <c r="K88" s="4" t="s">
        <v>23</v>
      </c>
      <c r="L88" s="9" t="s">
        <v>104</v>
      </c>
      <c r="M88" s="51">
        <v>74726</v>
      </c>
      <c r="N88" s="3"/>
      <c r="O88" s="3"/>
    </row>
    <row r="89" spans="1:15" x14ac:dyDescent="0.35">
      <c r="A89" s="9">
        <v>31823</v>
      </c>
      <c r="B89" s="52" t="s">
        <v>27</v>
      </c>
      <c r="C89" s="52" t="s">
        <v>20</v>
      </c>
      <c r="D89" s="52" t="s">
        <v>21</v>
      </c>
      <c r="E89" s="9">
        <v>19760823</v>
      </c>
      <c r="F89" s="9" t="s">
        <v>3</v>
      </c>
      <c r="G89" s="9" t="s">
        <v>14</v>
      </c>
      <c r="H89" s="9" t="s">
        <v>12</v>
      </c>
      <c r="I89" s="9" t="s">
        <v>22</v>
      </c>
      <c r="J89" s="9">
        <v>2</v>
      </c>
      <c r="K89" s="4" t="s">
        <v>23</v>
      </c>
      <c r="L89" s="9" t="s">
        <v>8</v>
      </c>
      <c r="M89" s="51">
        <v>204750</v>
      </c>
      <c r="N89" s="3"/>
      <c r="O89" s="3"/>
    </row>
    <row r="90" spans="1:15" x14ac:dyDescent="0.35">
      <c r="A90" s="9">
        <v>32209</v>
      </c>
      <c r="B90" s="52" t="s">
        <v>218</v>
      </c>
      <c r="C90" s="52" t="s">
        <v>213</v>
      </c>
      <c r="D90" s="52" t="s">
        <v>206</v>
      </c>
      <c r="E90" s="9">
        <v>19840427</v>
      </c>
      <c r="F90" s="9" t="s">
        <v>3</v>
      </c>
      <c r="G90" s="9" t="s">
        <v>14</v>
      </c>
      <c r="H90" s="9" t="s">
        <v>12</v>
      </c>
      <c r="I90" s="9" t="s">
        <v>29</v>
      </c>
      <c r="J90" s="9">
        <v>3</v>
      </c>
      <c r="K90" s="4" t="s">
        <v>30</v>
      </c>
      <c r="L90" s="9" t="s">
        <v>180</v>
      </c>
      <c r="M90" s="51">
        <v>134166</v>
      </c>
      <c r="N90" s="3"/>
      <c r="O90" s="3"/>
    </row>
    <row r="91" spans="1:15" x14ac:dyDescent="0.35">
      <c r="A91" s="9">
        <v>32257</v>
      </c>
      <c r="B91" s="52" t="s">
        <v>219</v>
      </c>
      <c r="C91" s="52" t="s">
        <v>213</v>
      </c>
      <c r="D91" s="52" t="s">
        <v>206</v>
      </c>
      <c r="E91" s="9">
        <v>19841129</v>
      </c>
      <c r="F91" s="9" t="s">
        <v>3</v>
      </c>
      <c r="G91" s="9" t="s">
        <v>14</v>
      </c>
      <c r="H91" s="9" t="s">
        <v>12</v>
      </c>
      <c r="I91" s="9" t="s">
        <v>29</v>
      </c>
      <c r="J91" s="9">
        <v>3</v>
      </c>
      <c r="K91" s="4" t="s">
        <v>30</v>
      </c>
      <c r="L91" s="9" t="s">
        <v>180</v>
      </c>
      <c r="M91" s="51">
        <v>303293</v>
      </c>
      <c r="N91" s="3"/>
      <c r="O91" s="3"/>
    </row>
    <row r="92" spans="1:15" x14ac:dyDescent="0.35">
      <c r="A92" s="9">
        <v>32277</v>
      </c>
      <c r="B92" s="52" t="s">
        <v>264</v>
      </c>
      <c r="C92" s="52" t="s">
        <v>257</v>
      </c>
      <c r="D92" s="52" t="s">
        <v>245</v>
      </c>
      <c r="E92" s="9">
        <v>19850226</v>
      </c>
      <c r="F92" s="9" t="s">
        <v>3</v>
      </c>
      <c r="G92" s="9" t="s">
        <v>17</v>
      </c>
      <c r="H92" s="9" t="s">
        <v>18</v>
      </c>
      <c r="I92" s="9" t="s">
        <v>29</v>
      </c>
      <c r="J92" s="9">
        <v>3</v>
      </c>
      <c r="K92" s="4" t="s">
        <v>30</v>
      </c>
      <c r="L92" s="9" t="s">
        <v>246</v>
      </c>
      <c r="M92" s="51">
        <v>111700</v>
      </c>
      <c r="N92" s="3"/>
      <c r="O92" s="3"/>
    </row>
    <row r="93" spans="1:15" x14ac:dyDescent="0.35">
      <c r="A93" s="9">
        <v>33013</v>
      </c>
      <c r="B93" s="52" t="s">
        <v>427</v>
      </c>
      <c r="C93" s="52" t="s">
        <v>428</v>
      </c>
      <c r="D93" s="52" t="s">
        <v>245</v>
      </c>
      <c r="E93" s="9">
        <v>19900725</v>
      </c>
      <c r="F93" s="9" t="s">
        <v>3</v>
      </c>
      <c r="G93" s="9" t="s">
        <v>11</v>
      </c>
      <c r="H93" s="9" t="s">
        <v>12</v>
      </c>
      <c r="I93" s="9" t="s">
        <v>29</v>
      </c>
      <c r="J93" s="9">
        <v>3</v>
      </c>
      <c r="K93" s="4" t="s">
        <v>30</v>
      </c>
      <c r="L93" s="9" t="s">
        <v>246</v>
      </c>
      <c r="M93" s="51">
        <v>55969</v>
      </c>
      <c r="N93" s="3"/>
      <c r="O93" s="3"/>
    </row>
    <row r="94" spans="1:15" x14ac:dyDescent="0.35">
      <c r="A94" s="9">
        <v>33103</v>
      </c>
      <c r="B94" s="52" t="s">
        <v>285</v>
      </c>
      <c r="C94" s="52" t="s">
        <v>271</v>
      </c>
      <c r="D94" s="52" t="s">
        <v>245</v>
      </c>
      <c r="E94" s="9">
        <v>19900608</v>
      </c>
      <c r="F94" s="9" t="s">
        <v>3</v>
      </c>
      <c r="G94" s="9" t="s">
        <v>14</v>
      </c>
      <c r="H94" s="9" t="s">
        <v>12</v>
      </c>
      <c r="I94" s="9" t="s">
        <v>29</v>
      </c>
      <c r="J94" s="9">
        <v>3</v>
      </c>
      <c r="K94" s="4" t="s">
        <v>30</v>
      </c>
      <c r="L94" s="9" t="s">
        <v>246</v>
      </c>
      <c r="M94" s="51">
        <v>119771</v>
      </c>
      <c r="N94" s="3"/>
      <c r="O94" s="3"/>
    </row>
    <row r="95" spans="1:15" x14ac:dyDescent="0.35">
      <c r="A95" s="9">
        <v>33188</v>
      </c>
      <c r="B95" s="52" t="s">
        <v>612</v>
      </c>
      <c r="C95" s="52" t="s">
        <v>213</v>
      </c>
      <c r="D95" s="52" t="s">
        <v>206</v>
      </c>
      <c r="E95" s="9">
        <v>19901018</v>
      </c>
      <c r="F95" s="9" t="s">
        <v>3</v>
      </c>
      <c r="G95" s="9" t="s">
        <v>17</v>
      </c>
      <c r="H95" s="9" t="s">
        <v>18</v>
      </c>
      <c r="I95" s="9" t="s">
        <v>29</v>
      </c>
      <c r="J95" s="9">
        <v>8</v>
      </c>
      <c r="K95" s="4" t="s">
        <v>629</v>
      </c>
      <c r="L95" s="9" t="s">
        <v>180</v>
      </c>
      <c r="M95" s="51">
        <v>1337405</v>
      </c>
      <c r="N95" s="3"/>
      <c r="O95" s="3"/>
    </row>
    <row r="96" spans="1:15" x14ac:dyDescent="0.35">
      <c r="A96" s="9">
        <v>33316</v>
      </c>
      <c r="B96" s="52" t="s">
        <v>500</v>
      </c>
      <c r="C96" s="52" t="s">
        <v>291</v>
      </c>
      <c r="D96" s="52" t="s">
        <v>292</v>
      </c>
      <c r="E96" s="9">
        <v>19910111</v>
      </c>
      <c r="F96" s="9" t="s">
        <v>3</v>
      </c>
      <c r="G96" s="9" t="s">
        <v>17</v>
      </c>
      <c r="H96" s="9" t="s">
        <v>18</v>
      </c>
      <c r="I96" s="9" t="s">
        <v>29</v>
      </c>
      <c r="J96" s="9">
        <v>8</v>
      </c>
      <c r="K96" s="4" t="s">
        <v>629</v>
      </c>
      <c r="L96" s="9" t="s">
        <v>246</v>
      </c>
      <c r="M96" s="51">
        <v>330438</v>
      </c>
      <c r="N96" s="3"/>
      <c r="O96" s="3"/>
    </row>
    <row r="97" spans="1:15" x14ac:dyDescent="0.35">
      <c r="A97" s="9">
        <v>33539</v>
      </c>
      <c r="B97" s="52" t="s">
        <v>266</v>
      </c>
      <c r="C97" s="52" t="s">
        <v>257</v>
      </c>
      <c r="D97" s="52" t="s">
        <v>245</v>
      </c>
      <c r="E97" s="9">
        <v>19911223</v>
      </c>
      <c r="F97" s="9" t="s">
        <v>34</v>
      </c>
      <c r="G97" s="9" t="s">
        <v>17</v>
      </c>
      <c r="H97" s="9" t="s">
        <v>18</v>
      </c>
      <c r="I97" s="9" t="s">
        <v>29</v>
      </c>
      <c r="J97" s="9">
        <v>3</v>
      </c>
      <c r="K97" s="4" t="s">
        <v>30</v>
      </c>
      <c r="L97" s="9" t="s">
        <v>246</v>
      </c>
      <c r="M97" s="51">
        <v>3771452</v>
      </c>
      <c r="N97" s="3"/>
      <c r="O97" s="3"/>
    </row>
    <row r="98" spans="1:15" x14ac:dyDescent="0.35">
      <c r="A98" s="9">
        <v>33568</v>
      </c>
      <c r="B98" s="52" t="s">
        <v>225</v>
      </c>
      <c r="C98" s="52" t="s">
        <v>223</v>
      </c>
      <c r="D98" s="52" t="s">
        <v>224</v>
      </c>
      <c r="E98" s="9">
        <v>19920323</v>
      </c>
      <c r="F98" s="9" t="s">
        <v>3</v>
      </c>
      <c r="G98" s="9" t="s">
        <v>17</v>
      </c>
      <c r="H98" s="9" t="s">
        <v>18</v>
      </c>
      <c r="I98" s="9" t="s">
        <v>6</v>
      </c>
      <c r="J98" s="9">
        <v>1</v>
      </c>
      <c r="K98" s="4" t="s">
        <v>7</v>
      </c>
      <c r="L98" s="9" t="s">
        <v>180</v>
      </c>
      <c r="M98" s="51">
        <v>59009</v>
      </c>
      <c r="N98" s="3"/>
      <c r="O98" s="3"/>
    </row>
    <row r="99" spans="1:15" x14ac:dyDescent="0.35">
      <c r="A99" s="9">
        <v>33616</v>
      </c>
      <c r="B99" s="52" t="s">
        <v>453</v>
      </c>
      <c r="C99" s="52" t="s">
        <v>114</v>
      </c>
      <c r="D99" s="52" t="s">
        <v>17</v>
      </c>
      <c r="E99" s="9">
        <v>19920701</v>
      </c>
      <c r="F99" s="9" t="s">
        <v>3</v>
      </c>
      <c r="G99" s="9" t="s">
        <v>25</v>
      </c>
      <c r="H99" s="9" t="s">
        <v>26</v>
      </c>
      <c r="I99" s="9" t="s">
        <v>22</v>
      </c>
      <c r="J99" s="9">
        <v>2</v>
      </c>
      <c r="K99" s="4" t="s">
        <v>23</v>
      </c>
      <c r="L99" s="9" t="s">
        <v>104</v>
      </c>
      <c r="M99" s="51">
        <v>161392</v>
      </c>
      <c r="N99" s="3"/>
      <c r="O99" s="3"/>
    </row>
    <row r="100" spans="1:15" x14ac:dyDescent="0.35">
      <c r="A100" s="9">
        <v>33708</v>
      </c>
      <c r="B100" s="52" t="s">
        <v>82</v>
      </c>
      <c r="C100" s="52" t="s">
        <v>74</v>
      </c>
      <c r="D100" s="52" t="s">
        <v>71</v>
      </c>
      <c r="E100" s="9">
        <v>19921026</v>
      </c>
      <c r="F100" s="9" t="s">
        <v>3</v>
      </c>
      <c r="G100" s="9" t="s">
        <v>17</v>
      </c>
      <c r="H100" s="9" t="s">
        <v>18</v>
      </c>
      <c r="I100" s="9" t="s">
        <v>29</v>
      </c>
      <c r="J100" s="9">
        <v>3</v>
      </c>
      <c r="K100" s="4" t="s">
        <v>30</v>
      </c>
      <c r="L100" s="9" t="s">
        <v>72</v>
      </c>
      <c r="M100" s="51">
        <v>577560</v>
      </c>
      <c r="N100" s="3"/>
      <c r="O100" s="3"/>
    </row>
    <row r="101" spans="1:15" x14ac:dyDescent="0.35">
      <c r="A101" s="9">
        <v>34010</v>
      </c>
      <c r="B101" s="52" t="s">
        <v>250</v>
      </c>
      <c r="C101" s="52" t="s">
        <v>425</v>
      </c>
      <c r="D101" s="52" t="s">
        <v>245</v>
      </c>
      <c r="E101" s="9">
        <v>19950503</v>
      </c>
      <c r="F101" s="9" t="s">
        <v>3</v>
      </c>
      <c r="G101" s="9" t="s">
        <v>17</v>
      </c>
      <c r="H101" s="9" t="s">
        <v>18</v>
      </c>
      <c r="I101" s="9" t="s">
        <v>29</v>
      </c>
      <c r="J101" s="9">
        <v>8</v>
      </c>
      <c r="K101" s="4" t="s">
        <v>629</v>
      </c>
      <c r="L101" s="9" t="s">
        <v>246</v>
      </c>
      <c r="M101" s="51">
        <v>843944</v>
      </c>
      <c r="N101" s="3"/>
      <c r="O101" s="3"/>
    </row>
    <row r="102" spans="1:15" x14ac:dyDescent="0.35">
      <c r="A102" s="9">
        <v>34052</v>
      </c>
      <c r="B102" s="52" t="s">
        <v>95</v>
      </c>
      <c r="C102" s="52" t="s">
        <v>96</v>
      </c>
      <c r="D102" s="52" t="s">
        <v>97</v>
      </c>
      <c r="E102" s="9">
        <v>19950821</v>
      </c>
      <c r="F102" s="9" t="s">
        <v>3</v>
      </c>
      <c r="G102" s="9" t="s">
        <v>17</v>
      </c>
      <c r="H102" s="9" t="s">
        <v>18</v>
      </c>
      <c r="I102" s="9" t="s">
        <v>11</v>
      </c>
      <c r="J102" s="9">
        <v>4</v>
      </c>
      <c r="K102" s="4" t="s">
        <v>58</v>
      </c>
      <c r="L102" s="9" t="s">
        <v>72</v>
      </c>
      <c r="M102" s="51">
        <v>87422</v>
      </c>
      <c r="N102" s="3"/>
      <c r="O102" s="3"/>
    </row>
    <row r="103" spans="1:15" x14ac:dyDescent="0.35">
      <c r="A103" s="9">
        <v>34089</v>
      </c>
      <c r="B103" s="52" t="s">
        <v>83</v>
      </c>
      <c r="C103" s="52" t="s">
        <v>74</v>
      </c>
      <c r="D103" s="52" t="s">
        <v>71</v>
      </c>
      <c r="E103" s="9">
        <v>19951109</v>
      </c>
      <c r="F103" s="9" t="s">
        <v>3</v>
      </c>
      <c r="G103" s="9" t="s">
        <v>25</v>
      </c>
      <c r="H103" s="9" t="s">
        <v>26</v>
      </c>
      <c r="I103" s="9" t="s">
        <v>29</v>
      </c>
      <c r="J103" s="9">
        <v>3</v>
      </c>
      <c r="K103" s="4" t="s">
        <v>30</v>
      </c>
      <c r="L103" s="9" t="s">
        <v>72</v>
      </c>
      <c r="M103" s="51">
        <v>193269</v>
      </c>
      <c r="N103" s="3"/>
      <c r="O103" s="3"/>
    </row>
    <row r="104" spans="1:15" x14ac:dyDescent="0.35">
      <c r="A104" s="9">
        <v>34110</v>
      </c>
      <c r="B104" s="52" t="s">
        <v>378</v>
      </c>
      <c r="C104" s="52" t="s">
        <v>379</v>
      </c>
      <c r="D104" s="52" t="s">
        <v>39</v>
      </c>
      <c r="E104" s="9">
        <v>19951227</v>
      </c>
      <c r="F104" s="9" t="s">
        <v>3</v>
      </c>
      <c r="G104" s="9" t="s">
        <v>11</v>
      </c>
      <c r="H104" s="9" t="s">
        <v>12</v>
      </c>
      <c r="I104" s="9" t="s">
        <v>29</v>
      </c>
      <c r="J104" s="9">
        <v>3</v>
      </c>
      <c r="K104" s="4" t="s">
        <v>30</v>
      </c>
      <c r="L104" s="9" t="s">
        <v>8</v>
      </c>
      <c r="M104" s="51">
        <v>442587</v>
      </c>
      <c r="N104" s="3"/>
      <c r="O104" s="3"/>
    </row>
    <row r="105" spans="1:15" x14ac:dyDescent="0.35">
      <c r="A105" s="9">
        <v>34146</v>
      </c>
      <c r="B105" s="52" t="s">
        <v>321</v>
      </c>
      <c r="C105" s="52" t="s">
        <v>174</v>
      </c>
      <c r="D105" s="52" t="s">
        <v>170</v>
      </c>
      <c r="E105" s="9">
        <v>19960315</v>
      </c>
      <c r="F105" s="9" t="s">
        <v>3</v>
      </c>
      <c r="G105" s="9" t="s">
        <v>17</v>
      </c>
      <c r="H105" s="9" t="s">
        <v>18</v>
      </c>
      <c r="I105" s="9" t="s">
        <v>11</v>
      </c>
      <c r="J105" s="9">
        <v>4</v>
      </c>
      <c r="K105" s="4" t="s">
        <v>58</v>
      </c>
      <c r="L105" s="9" t="s">
        <v>164</v>
      </c>
      <c r="M105" s="51">
        <v>179398</v>
      </c>
      <c r="N105" s="3"/>
      <c r="O105" s="3"/>
    </row>
    <row r="106" spans="1:15" x14ac:dyDescent="0.35">
      <c r="A106" s="9">
        <v>34308</v>
      </c>
      <c r="B106" s="52" t="s">
        <v>519</v>
      </c>
      <c r="C106" s="52" t="s">
        <v>343</v>
      </c>
      <c r="D106" s="52" t="s">
        <v>344</v>
      </c>
      <c r="E106" s="9">
        <v>19970106</v>
      </c>
      <c r="F106" s="9" t="s">
        <v>3</v>
      </c>
      <c r="G106" s="9" t="s">
        <v>17</v>
      </c>
      <c r="H106" s="9" t="s">
        <v>18</v>
      </c>
      <c r="I106" s="9" t="s">
        <v>6</v>
      </c>
      <c r="J106" s="9">
        <v>6</v>
      </c>
      <c r="K106" s="4" t="s">
        <v>627</v>
      </c>
      <c r="L106" s="9" t="s">
        <v>72</v>
      </c>
      <c r="M106" s="51">
        <v>27998</v>
      </c>
      <c r="N106" s="3"/>
      <c r="O106" s="3"/>
    </row>
    <row r="107" spans="1:15" x14ac:dyDescent="0.35">
      <c r="A107" s="9">
        <v>34319</v>
      </c>
      <c r="B107" s="52" t="s">
        <v>318</v>
      </c>
      <c r="C107" s="52" t="s">
        <v>144</v>
      </c>
      <c r="D107" s="52" t="s">
        <v>140</v>
      </c>
      <c r="E107" s="9">
        <v>19971103</v>
      </c>
      <c r="F107" s="9" t="s">
        <v>3</v>
      </c>
      <c r="G107" s="9" t="s">
        <v>11</v>
      </c>
      <c r="H107" s="9" t="s">
        <v>12</v>
      </c>
      <c r="I107" s="9" t="s">
        <v>29</v>
      </c>
      <c r="J107" s="9">
        <v>3</v>
      </c>
      <c r="K107" s="4" t="s">
        <v>30</v>
      </c>
      <c r="L107" s="9" t="s">
        <v>104</v>
      </c>
      <c r="M107" s="51">
        <v>396068</v>
      </c>
      <c r="N107" s="3"/>
      <c r="O107" s="3"/>
    </row>
    <row r="108" spans="1:15" x14ac:dyDescent="0.35">
      <c r="A108" s="9">
        <v>34334</v>
      </c>
      <c r="B108" s="52" t="s">
        <v>84</v>
      </c>
      <c r="C108" s="52" t="s">
        <v>74</v>
      </c>
      <c r="D108" s="52" t="s">
        <v>71</v>
      </c>
      <c r="E108" s="9">
        <v>19970129</v>
      </c>
      <c r="F108" s="9" t="s">
        <v>3</v>
      </c>
      <c r="G108" s="9" t="s">
        <v>17</v>
      </c>
      <c r="H108" s="9" t="s">
        <v>18</v>
      </c>
      <c r="I108" s="9" t="s">
        <v>29</v>
      </c>
      <c r="J108" s="9">
        <v>3</v>
      </c>
      <c r="K108" s="4" t="s">
        <v>30</v>
      </c>
      <c r="L108" s="9" t="s">
        <v>72</v>
      </c>
      <c r="M108" s="51">
        <v>65693</v>
      </c>
      <c r="N108" s="3"/>
      <c r="O108" s="3"/>
    </row>
    <row r="109" spans="1:15" x14ac:dyDescent="0.35">
      <c r="A109" s="9">
        <v>34496</v>
      </c>
      <c r="B109" s="52" t="s">
        <v>336</v>
      </c>
      <c r="C109" s="52" t="s">
        <v>337</v>
      </c>
      <c r="D109" s="52" t="s">
        <v>245</v>
      </c>
      <c r="E109" s="9">
        <v>19970520</v>
      </c>
      <c r="F109" s="9" t="s">
        <v>3</v>
      </c>
      <c r="G109" s="9" t="s">
        <v>17</v>
      </c>
      <c r="H109" s="9" t="s">
        <v>18</v>
      </c>
      <c r="I109" s="9" t="s">
        <v>29</v>
      </c>
      <c r="J109" s="9">
        <v>8</v>
      </c>
      <c r="K109" s="4" t="s">
        <v>629</v>
      </c>
      <c r="L109" s="9" t="s">
        <v>246</v>
      </c>
      <c r="M109" s="51">
        <v>524314</v>
      </c>
      <c r="N109" s="3"/>
      <c r="O109" s="3"/>
    </row>
    <row r="110" spans="1:15" x14ac:dyDescent="0.35">
      <c r="A110" s="9">
        <v>34643</v>
      </c>
      <c r="B110" s="52" t="s">
        <v>435</v>
      </c>
      <c r="C110" s="52" t="s">
        <v>20</v>
      </c>
      <c r="D110" s="52" t="s">
        <v>21</v>
      </c>
      <c r="E110" s="9">
        <v>19990315</v>
      </c>
      <c r="F110" s="9" t="s">
        <v>3</v>
      </c>
      <c r="G110" s="9" t="s">
        <v>17</v>
      </c>
      <c r="H110" s="9" t="s">
        <v>18</v>
      </c>
      <c r="I110" s="9" t="s">
        <v>22</v>
      </c>
      <c r="J110" s="9">
        <v>7</v>
      </c>
      <c r="K110" s="4" t="s">
        <v>628</v>
      </c>
      <c r="L110" s="9" t="s">
        <v>8</v>
      </c>
      <c r="M110" s="51">
        <v>236641</v>
      </c>
      <c r="N110" s="3"/>
      <c r="O110" s="3"/>
    </row>
    <row r="111" spans="1:15" x14ac:dyDescent="0.35">
      <c r="A111" s="9">
        <v>34656</v>
      </c>
      <c r="B111" s="52" t="s">
        <v>148</v>
      </c>
      <c r="C111" s="52" t="s">
        <v>144</v>
      </c>
      <c r="D111" s="52" t="s">
        <v>140</v>
      </c>
      <c r="E111" s="9">
        <v>19980518</v>
      </c>
      <c r="F111" s="9" t="s">
        <v>34</v>
      </c>
      <c r="G111" s="9" t="s">
        <v>11</v>
      </c>
      <c r="H111" s="9" t="s">
        <v>12</v>
      </c>
      <c r="I111" s="9" t="s">
        <v>29</v>
      </c>
      <c r="J111" s="9">
        <v>3</v>
      </c>
      <c r="K111" s="4" t="s">
        <v>30</v>
      </c>
      <c r="L111" s="9" t="s">
        <v>104</v>
      </c>
      <c r="M111" s="51">
        <v>1484749</v>
      </c>
      <c r="N111" s="3"/>
      <c r="O111" s="3"/>
    </row>
    <row r="112" spans="1:15" x14ac:dyDescent="0.35">
      <c r="A112" s="9">
        <v>34759</v>
      </c>
      <c r="B112" s="52" t="s">
        <v>226</v>
      </c>
      <c r="C112" s="52" t="s">
        <v>223</v>
      </c>
      <c r="D112" s="52" t="s">
        <v>224</v>
      </c>
      <c r="E112" s="9">
        <v>19990609</v>
      </c>
      <c r="F112" s="9" t="s">
        <v>3</v>
      </c>
      <c r="G112" s="9" t="s">
        <v>25</v>
      </c>
      <c r="H112" s="9" t="s">
        <v>26</v>
      </c>
      <c r="I112" s="9" t="s">
        <v>29</v>
      </c>
      <c r="J112" s="9">
        <v>3</v>
      </c>
      <c r="K112" s="4" t="s">
        <v>30</v>
      </c>
      <c r="L112" s="9" t="s">
        <v>180</v>
      </c>
      <c r="M112" s="51">
        <v>186429</v>
      </c>
      <c r="N112" s="3"/>
      <c r="O112" s="3"/>
    </row>
    <row r="113" spans="1:15" x14ac:dyDescent="0.35">
      <c r="A113" s="9">
        <v>34967</v>
      </c>
      <c r="B113" s="52" t="s">
        <v>221</v>
      </c>
      <c r="C113" s="52" t="s">
        <v>213</v>
      </c>
      <c r="D113" s="52" t="s">
        <v>206</v>
      </c>
      <c r="E113" s="9">
        <v>19990102</v>
      </c>
      <c r="F113" s="9" t="s">
        <v>34</v>
      </c>
      <c r="G113" s="9" t="s">
        <v>25</v>
      </c>
      <c r="H113" s="9" t="s">
        <v>26</v>
      </c>
      <c r="I113" s="9" t="s">
        <v>22</v>
      </c>
      <c r="J113" s="9">
        <v>7</v>
      </c>
      <c r="K113" s="4" t="s">
        <v>628</v>
      </c>
      <c r="L113" s="9" t="s">
        <v>180</v>
      </c>
      <c r="M113" s="51">
        <v>9168165</v>
      </c>
      <c r="N113" s="3"/>
      <c r="O113" s="3"/>
    </row>
    <row r="114" spans="1:15" x14ac:dyDescent="0.35">
      <c r="A114" s="9">
        <v>34968</v>
      </c>
      <c r="B114" s="52" t="s">
        <v>234</v>
      </c>
      <c r="C114" s="52" t="s">
        <v>240</v>
      </c>
      <c r="D114" s="52" t="s">
        <v>231</v>
      </c>
      <c r="E114" s="9">
        <v>19990102</v>
      </c>
      <c r="F114" s="9" t="s">
        <v>34</v>
      </c>
      <c r="G114" s="9" t="s">
        <v>25</v>
      </c>
      <c r="H114" s="9" t="s">
        <v>26</v>
      </c>
      <c r="I114" s="9" t="s">
        <v>22</v>
      </c>
      <c r="J114" s="9">
        <v>7</v>
      </c>
      <c r="K114" s="4" t="s">
        <v>628</v>
      </c>
      <c r="L114" s="9" t="s">
        <v>180</v>
      </c>
      <c r="M114" s="51">
        <v>34726000</v>
      </c>
      <c r="N114" s="3"/>
      <c r="O114" s="3"/>
    </row>
    <row r="115" spans="1:15" x14ac:dyDescent="0.35">
      <c r="A115" s="9">
        <v>34998</v>
      </c>
      <c r="B115" s="52" t="s">
        <v>611</v>
      </c>
      <c r="C115" s="52" t="s">
        <v>45</v>
      </c>
      <c r="D115" s="52" t="s">
        <v>39</v>
      </c>
      <c r="E115" s="9">
        <v>20000131</v>
      </c>
      <c r="F115" s="9" t="s">
        <v>3</v>
      </c>
      <c r="G115" s="9" t="s">
        <v>17</v>
      </c>
      <c r="H115" s="9" t="s">
        <v>18</v>
      </c>
      <c r="I115" s="9" t="s">
        <v>29</v>
      </c>
      <c r="J115" s="9">
        <v>3</v>
      </c>
      <c r="K115" s="4" t="s">
        <v>30</v>
      </c>
      <c r="L115" s="9" t="s">
        <v>8</v>
      </c>
      <c r="M115" s="51">
        <v>403915</v>
      </c>
      <c r="N115" s="3"/>
      <c r="O115" s="3"/>
    </row>
    <row r="116" spans="1:15" x14ac:dyDescent="0.35">
      <c r="A116" s="9">
        <v>35151</v>
      </c>
      <c r="B116" s="52" t="s">
        <v>555</v>
      </c>
      <c r="C116" s="52" t="s">
        <v>335</v>
      </c>
      <c r="D116" s="52" t="s">
        <v>199</v>
      </c>
      <c r="E116" s="9">
        <v>19990719</v>
      </c>
      <c r="F116" s="9" t="s">
        <v>3</v>
      </c>
      <c r="G116" s="9" t="s">
        <v>17</v>
      </c>
      <c r="H116" s="9" t="s">
        <v>18</v>
      </c>
      <c r="I116" s="9" t="s">
        <v>29</v>
      </c>
      <c r="J116" s="9">
        <v>8</v>
      </c>
      <c r="K116" s="4" t="s">
        <v>629</v>
      </c>
      <c r="L116" s="9" t="s">
        <v>180</v>
      </c>
      <c r="M116" s="51">
        <v>312360</v>
      </c>
      <c r="N116" s="3"/>
      <c r="O116" s="3"/>
    </row>
    <row r="117" spans="1:15" x14ac:dyDescent="0.35">
      <c r="A117" s="9">
        <v>35186</v>
      </c>
      <c r="B117" s="52" t="s">
        <v>208</v>
      </c>
      <c r="C117" s="52" t="s">
        <v>209</v>
      </c>
      <c r="D117" s="52" t="s">
        <v>206</v>
      </c>
      <c r="E117" s="9">
        <v>19991115</v>
      </c>
      <c r="F117" s="9" t="s">
        <v>3</v>
      </c>
      <c r="G117" s="9" t="s">
        <v>17</v>
      </c>
      <c r="H117" s="9" t="s">
        <v>18</v>
      </c>
      <c r="I117" s="9" t="s">
        <v>29</v>
      </c>
      <c r="J117" s="9">
        <v>3</v>
      </c>
      <c r="K117" s="4" t="s">
        <v>30</v>
      </c>
      <c r="L117" s="9" t="s">
        <v>180</v>
      </c>
      <c r="M117" s="51">
        <v>872962</v>
      </c>
      <c r="N117" s="3"/>
      <c r="O117" s="3"/>
    </row>
    <row r="118" spans="1:15" x14ac:dyDescent="0.35">
      <c r="A118" s="9">
        <v>35241</v>
      </c>
      <c r="B118" s="52" t="s">
        <v>59</v>
      </c>
      <c r="C118" s="52" t="s">
        <v>60</v>
      </c>
      <c r="D118" s="52" t="s">
        <v>61</v>
      </c>
      <c r="E118" s="9">
        <v>19990326</v>
      </c>
      <c r="F118" s="9" t="s">
        <v>3</v>
      </c>
      <c r="G118" s="9" t="s">
        <v>17</v>
      </c>
      <c r="H118" s="9" t="s">
        <v>18</v>
      </c>
      <c r="I118" s="9" t="s">
        <v>6</v>
      </c>
      <c r="J118" s="9">
        <v>1</v>
      </c>
      <c r="K118" s="4" t="s">
        <v>7</v>
      </c>
      <c r="L118" s="9" t="s">
        <v>8</v>
      </c>
      <c r="M118" s="51">
        <v>52586</v>
      </c>
      <c r="N118" s="3"/>
      <c r="O118" s="3"/>
    </row>
    <row r="119" spans="1:15" x14ac:dyDescent="0.35">
      <c r="A119" s="9">
        <v>35314</v>
      </c>
      <c r="B119" s="52" t="s">
        <v>325</v>
      </c>
      <c r="C119" s="52" t="s">
        <v>1</v>
      </c>
      <c r="D119" s="52" t="s">
        <v>2</v>
      </c>
      <c r="E119" s="9">
        <v>20000128</v>
      </c>
      <c r="F119" s="9" t="s">
        <v>3</v>
      </c>
      <c r="G119" s="9" t="s">
        <v>17</v>
      </c>
      <c r="H119" s="9" t="s">
        <v>18</v>
      </c>
      <c r="I119" s="9" t="s">
        <v>6</v>
      </c>
      <c r="J119" s="9">
        <v>1</v>
      </c>
      <c r="K119" s="4" t="s">
        <v>7</v>
      </c>
      <c r="L119" s="9" t="s">
        <v>8</v>
      </c>
      <c r="M119" s="51">
        <v>35328</v>
      </c>
      <c r="N119" s="3"/>
      <c r="O119" s="3"/>
    </row>
    <row r="120" spans="1:15" x14ac:dyDescent="0.35">
      <c r="A120" s="9">
        <v>57065</v>
      </c>
      <c r="B120" s="52" t="s">
        <v>495</v>
      </c>
      <c r="C120" s="52" t="s">
        <v>257</v>
      </c>
      <c r="D120" s="52" t="s">
        <v>245</v>
      </c>
      <c r="E120" s="9">
        <v>20021010</v>
      </c>
      <c r="F120" s="9" t="s">
        <v>3</v>
      </c>
      <c r="G120" s="9" t="s">
        <v>25</v>
      </c>
      <c r="H120" s="9" t="s">
        <v>26</v>
      </c>
      <c r="I120" s="9" t="s">
        <v>29</v>
      </c>
      <c r="J120" s="9">
        <v>3</v>
      </c>
      <c r="K120" s="4" t="s">
        <v>30</v>
      </c>
      <c r="L120" s="9" t="s">
        <v>246</v>
      </c>
      <c r="M120" s="51">
        <v>535533</v>
      </c>
      <c r="N120" s="3"/>
      <c r="O120" s="3"/>
    </row>
    <row r="121" spans="1:15" x14ac:dyDescent="0.35">
      <c r="A121" s="9">
        <v>57083</v>
      </c>
      <c r="B121" s="52" t="s">
        <v>368</v>
      </c>
      <c r="C121" s="52" t="s">
        <v>20</v>
      </c>
      <c r="D121" s="52" t="s">
        <v>21</v>
      </c>
      <c r="E121" s="9">
        <v>20010914</v>
      </c>
      <c r="F121" s="9" t="s">
        <v>3</v>
      </c>
      <c r="G121" s="9" t="s">
        <v>17</v>
      </c>
      <c r="H121" s="9" t="s">
        <v>18</v>
      </c>
      <c r="I121" s="9" t="s">
        <v>22</v>
      </c>
      <c r="J121" s="9">
        <v>2</v>
      </c>
      <c r="K121" s="4" t="s">
        <v>23</v>
      </c>
      <c r="L121" s="9" t="s">
        <v>8</v>
      </c>
      <c r="M121" s="51">
        <v>75926</v>
      </c>
      <c r="N121" s="3"/>
      <c r="O121" s="3"/>
    </row>
    <row r="122" spans="1:15" x14ac:dyDescent="0.35">
      <c r="A122" s="9">
        <v>57119</v>
      </c>
      <c r="B122" s="52" t="s">
        <v>315</v>
      </c>
      <c r="C122" s="52" t="s">
        <v>316</v>
      </c>
      <c r="D122" s="52" t="s">
        <v>140</v>
      </c>
      <c r="E122" s="9">
        <v>20010501</v>
      </c>
      <c r="F122" s="9" t="s">
        <v>3</v>
      </c>
      <c r="G122" s="9" t="s">
        <v>25</v>
      </c>
      <c r="H122" s="9" t="s">
        <v>26</v>
      </c>
      <c r="I122" s="9" t="s">
        <v>22</v>
      </c>
      <c r="J122" s="9">
        <v>2</v>
      </c>
      <c r="K122" s="4" t="s">
        <v>23</v>
      </c>
      <c r="L122" s="9" t="s">
        <v>104</v>
      </c>
      <c r="M122" s="51">
        <v>213389</v>
      </c>
      <c r="N122" s="3"/>
      <c r="O122" s="3"/>
    </row>
    <row r="123" spans="1:15" x14ac:dyDescent="0.35">
      <c r="A123" s="9">
        <v>57120</v>
      </c>
      <c r="B123" s="52" t="s">
        <v>419</v>
      </c>
      <c r="C123" s="52" t="s">
        <v>420</v>
      </c>
      <c r="D123" s="52" t="s">
        <v>245</v>
      </c>
      <c r="E123" s="9">
        <v>20011217</v>
      </c>
      <c r="F123" s="9" t="s">
        <v>3</v>
      </c>
      <c r="G123" s="9" t="s">
        <v>17</v>
      </c>
      <c r="H123" s="9" t="s">
        <v>18</v>
      </c>
      <c r="I123" s="9" t="s">
        <v>29</v>
      </c>
      <c r="J123" s="9">
        <v>3</v>
      </c>
      <c r="K123" s="4" t="s">
        <v>30</v>
      </c>
      <c r="L123" s="9" t="s">
        <v>246</v>
      </c>
      <c r="M123" s="51">
        <v>319192</v>
      </c>
      <c r="N123" s="3"/>
      <c r="O123" s="3"/>
    </row>
    <row r="124" spans="1:15" x14ac:dyDescent="0.35">
      <c r="A124" s="9">
        <v>57134</v>
      </c>
      <c r="B124" s="52" t="s">
        <v>505</v>
      </c>
      <c r="C124" s="52" t="s">
        <v>506</v>
      </c>
      <c r="D124" s="52" t="s">
        <v>186</v>
      </c>
      <c r="E124" s="9">
        <v>20020508</v>
      </c>
      <c r="F124" s="9" t="s">
        <v>3</v>
      </c>
      <c r="G124" s="9" t="s">
        <v>11</v>
      </c>
      <c r="H124" s="9" t="s">
        <v>12</v>
      </c>
      <c r="I124" s="9" t="s">
        <v>29</v>
      </c>
      <c r="J124" s="9">
        <v>3</v>
      </c>
      <c r="K124" s="4" t="s">
        <v>30</v>
      </c>
      <c r="L124" s="9" t="s">
        <v>180</v>
      </c>
      <c r="M124" s="51">
        <v>1222453</v>
      </c>
      <c r="N124" s="3"/>
      <c r="O124" s="3"/>
    </row>
    <row r="125" spans="1:15" x14ac:dyDescent="0.35">
      <c r="A125" s="9">
        <v>57214</v>
      </c>
      <c r="B125" s="52" t="s">
        <v>371</v>
      </c>
      <c r="C125" s="52" t="s">
        <v>372</v>
      </c>
      <c r="D125" s="52" t="s">
        <v>21</v>
      </c>
      <c r="E125" s="9">
        <v>20020621</v>
      </c>
      <c r="F125" s="9" t="s">
        <v>3</v>
      </c>
      <c r="G125" s="9" t="s">
        <v>17</v>
      </c>
      <c r="H125" s="9" t="s">
        <v>18</v>
      </c>
      <c r="I125" s="9" t="s">
        <v>22</v>
      </c>
      <c r="J125" s="9">
        <v>2</v>
      </c>
      <c r="K125" s="4" t="s">
        <v>23</v>
      </c>
      <c r="L125" s="9" t="s">
        <v>8</v>
      </c>
      <c r="M125" s="51">
        <v>149343</v>
      </c>
      <c r="N125" s="3"/>
      <c r="O125" s="3"/>
    </row>
    <row r="126" spans="1:15" x14ac:dyDescent="0.35">
      <c r="A126" s="9">
        <v>57369</v>
      </c>
      <c r="B126" s="52" t="s">
        <v>370</v>
      </c>
      <c r="C126" s="52" t="s">
        <v>434</v>
      </c>
      <c r="D126" s="52" t="s">
        <v>21</v>
      </c>
      <c r="E126" s="9">
        <v>20021028</v>
      </c>
      <c r="F126" s="9" t="s">
        <v>3</v>
      </c>
      <c r="G126" s="9" t="s">
        <v>17</v>
      </c>
      <c r="H126" s="9" t="s">
        <v>18</v>
      </c>
      <c r="I126" s="9" t="s">
        <v>22</v>
      </c>
      <c r="J126" s="9">
        <v>2</v>
      </c>
      <c r="K126" s="4" t="s">
        <v>23</v>
      </c>
      <c r="L126" s="9" t="s">
        <v>8</v>
      </c>
      <c r="M126" s="51">
        <v>994567</v>
      </c>
      <c r="N126" s="3"/>
      <c r="O126" s="3"/>
    </row>
    <row r="127" spans="1:15" x14ac:dyDescent="0.35">
      <c r="A127" s="9">
        <v>57417</v>
      </c>
      <c r="B127" s="52" t="s">
        <v>559</v>
      </c>
      <c r="C127" s="52" t="s">
        <v>560</v>
      </c>
      <c r="D127" s="52" t="s">
        <v>245</v>
      </c>
      <c r="E127" s="9">
        <v>20030515</v>
      </c>
      <c r="F127" s="9" t="s">
        <v>3</v>
      </c>
      <c r="G127" s="9" t="s">
        <v>17</v>
      </c>
      <c r="H127" s="9" t="s">
        <v>18</v>
      </c>
      <c r="I127" s="9" t="s">
        <v>22</v>
      </c>
      <c r="J127" s="9">
        <v>2</v>
      </c>
      <c r="K127" s="4" t="s">
        <v>23</v>
      </c>
      <c r="L127" s="9" t="s">
        <v>246</v>
      </c>
      <c r="M127" s="51">
        <v>869002</v>
      </c>
      <c r="N127" s="3"/>
      <c r="O127" s="3"/>
    </row>
    <row r="128" spans="1:15" x14ac:dyDescent="0.35">
      <c r="A128" s="9">
        <v>57444</v>
      </c>
      <c r="B128" s="52" t="s">
        <v>387</v>
      </c>
      <c r="C128" s="52" t="s">
        <v>251</v>
      </c>
      <c r="D128" s="52" t="s">
        <v>245</v>
      </c>
      <c r="E128" s="9">
        <v>20031006</v>
      </c>
      <c r="F128" s="9" t="s">
        <v>3</v>
      </c>
      <c r="G128" s="9" t="s">
        <v>17</v>
      </c>
      <c r="H128" s="9" t="s">
        <v>18</v>
      </c>
      <c r="I128" s="9" t="s">
        <v>29</v>
      </c>
      <c r="J128" s="9">
        <v>3</v>
      </c>
      <c r="K128" s="4" t="s">
        <v>30</v>
      </c>
      <c r="L128" s="9" t="s">
        <v>246</v>
      </c>
      <c r="M128" s="51">
        <v>208274</v>
      </c>
      <c r="N128" s="3"/>
      <c r="O128" s="3"/>
    </row>
    <row r="129" spans="1:15" x14ac:dyDescent="0.35">
      <c r="A129" s="9">
        <v>57463</v>
      </c>
      <c r="B129" s="52" t="s">
        <v>339</v>
      </c>
      <c r="C129" s="52" t="s">
        <v>257</v>
      </c>
      <c r="D129" s="52" t="s">
        <v>245</v>
      </c>
      <c r="E129" s="9">
        <v>20030918</v>
      </c>
      <c r="F129" s="9" t="s">
        <v>3</v>
      </c>
      <c r="G129" s="9" t="s">
        <v>17</v>
      </c>
      <c r="H129" s="9" t="s">
        <v>18</v>
      </c>
      <c r="I129" s="9" t="s">
        <v>29</v>
      </c>
      <c r="J129" s="9">
        <v>3</v>
      </c>
      <c r="K129" s="4" t="s">
        <v>30</v>
      </c>
      <c r="L129" s="9" t="s">
        <v>246</v>
      </c>
      <c r="M129" s="51">
        <v>1441998</v>
      </c>
      <c r="N129" s="3"/>
      <c r="O129" s="3"/>
    </row>
    <row r="130" spans="1:15" x14ac:dyDescent="0.35">
      <c r="A130" s="9">
        <v>57815</v>
      </c>
      <c r="B130" s="52" t="s">
        <v>515</v>
      </c>
      <c r="C130" s="52" t="s">
        <v>360</v>
      </c>
      <c r="D130" s="52" t="s">
        <v>21</v>
      </c>
      <c r="E130" s="9">
        <v>20060110</v>
      </c>
      <c r="F130" s="9" t="s">
        <v>34</v>
      </c>
      <c r="G130" s="9" t="s">
        <v>17</v>
      </c>
      <c r="H130" s="9" t="s">
        <v>18</v>
      </c>
      <c r="I130" s="9" t="s">
        <v>22</v>
      </c>
      <c r="J130" s="9">
        <v>2</v>
      </c>
      <c r="K130" s="4" t="s">
        <v>23</v>
      </c>
      <c r="L130" s="9" t="s">
        <v>8</v>
      </c>
      <c r="M130" s="51">
        <v>1076238</v>
      </c>
      <c r="N130" s="3"/>
      <c r="O130" s="3"/>
    </row>
    <row r="131" spans="1:15" x14ac:dyDescent="0.35">
      <c r="A131" s="9">
        <v>57873</v>
      </c>
      <c r="B131" s="52" t="s">
        <v>391</v>
      </c>
      <c r="C131" s="52" t="s">
        <v>257</v>
      </c>
      <c r="D131" s="52" t="s">
        <v>245</v>
      </c>
      <c r="E131" s="9">
        <v>20050303</v>
      </c>
      <c r="F131" s="9" t="s">
        <v>3</v>
      </c>
      <c r="G131" s="9" t="s">
        <v>25</v>
      </c>
      <c r="H131" s="9" t="s">
        <v>26</v>
      </c>
      <c r="I131" s="9" t="s">
        <v>29</v>
      </c>
      <c r="J131" s="9">
        <v>3</v>
      </c>
      <c r="K131" s="4" t="s">
        <v>30</v>
      </c>
      <c r="L131" s="9" t="s">
        <v>246</v>
      </c>
      <c r="M131" s="51">
        <v>1078785</v>
      </c>
      <c r="N131" s="3"/>
      <c r="O131" s="3"/>
    </row>
    <row r="132" spans="1:15" x14ac:dyDescent="0.35">
      <c r="A132" s="9">
        <v>57901</v>
      </c>
      <c r="B132" s="52" t="s">
        <v>406</v>
      </c>
      <c r="C132" s="52" t="s">
        <v>407</v>
      </c>
      <c r="D132" s="52" t="s">
        <v>140</v>
      </c>
      <c r="E132" s="9">
        <v>20050404</v>
      </c>
      <c r="F132" s="9" t="s">
        <v>3</v>
      </c>
      <c r="G132" s="9" t="s">
        <v>17</v>
      </c>
      <c r="H132" s="9" t="s">
        <v>18</v>
      </c>
      <c r="I132" s="9" t="s">
        <v>29</v>
      </c>
      <c r="J132" s="9">
        <v>3</v>
      </c>
      <c r="K132" s="4" t="s">
        <v>30</v>
      </c>
      <c r="L132" s="9" t="s">
        <v>104</v>
      </c>
      <c r="M132" s="51">
        <v>88769</v>
      </c>
      <c r="N132" s="3"/>
      <c r="O132" s="3"/>
    </row>
    <row r="133" spans="1:15" x14ac:dyDescent="0.35">
      <c r="A133" s="9">
        <v>57915</v>
      </c>
      <c r="B133" s="52" t="s">
        <v>617</v>
      </c>
      <c r="C133" s="52" t="s">
        <v>455</v>
      </c>
      <c r="D133" s="52" t="s">
        <v>119</v>
      </c>
      <c r="E133" s="9">
        <v>20050609</v>
      </c>
      <c r="F133" s="9" t="s">
        <v>3</v>
      </c>
      <c r="G133" s="9" t="s">
        <v>17</v>
      </c>
      <c r="H133" s="9" t="s">
        <v>18</v>
      </c>
      <c r="I133" s="9" t="s">
        <v>22</v>
      </c>
      <c r="J133" s="9">
        <v>2</v>
      </c>
      <c r="K133" s="4" t="s">
        <v>23</v>
      </c>
      <c r="L133" s="9" t="s">
        <v>104</v>
      </c>
      <c r="M133" s="51">
        <v>162829</v>
      </c>
      <c r="N133" s="3"/>
      <c r="O133" s="3"/>
    </row>
    <row r="134" spans="1:15" x14ac:dyDescent="0.35">
      <c r="A134" s="9">
        <v>57944</v>
      </c>
      <c r="B134" s="52" t="s">
        <v>509</v>
      </c>
      <c r="C134" s="52" t="s">
        <v>257</v>
      </c>
      <c r="D134" s="52" t="s">
        <v>245</v>
      </c>
      <c r="E134" s="9">
        <v>20050610</v>
      </c>
      <c r="F134" s="9" t="s">
        <v>3</v>
      </c>
      <c r="G134" s="9" t="s">
        <v>17</v>
      </c>
      <c r="H134" s="9" t="s">
        <v>18</v>
      </c>
      <c r="I134" s="9" t="s">
        <v>29</v>
      </c>
      <c r="J134" s="9">
        <v>3</v>
      </c>
      <c r="K134" s="4" t="s">
        <v>30</v>
      </c>
      <c r="L134" s="9" t="s">
        <v>246</v>
      </c>
      <c r="M134" s="51">
        <v>900967</v>
      </c>
      <c r="N134" s="3"/>
      <c r="O134" s="3"/>
    </row>
    <row r="135" spans="1:15" x14ac:dyDescent="0.35">
      <c r="A135" s="9">
        <v>57966</v>
      </c>
      <c r="B135" s="52" t="s">
        <v>384</v>
      </c>
      <c r="C135" s="52" t="s">
        <v>385</v>
      </c>
      <c r="D135" s="52" t="s">
        <v>245</v>
      </c>
      <c r="E135" s="9">
        <v>20050818</v>
      </c>
      <c r="F135" s="9" t="s">
        <v>3</v>
      </c>
      <c r="G135" s="9" t="s">
        <v>17</v>
      </c>
      <c r="H135" s="9" t="s">
        <v>18</v>
      </c>
      <c r="I135" s="9" t="s">
        <v>29</v>
      </c>
      <c r="J135" s="9">
        <v>3</v>
      </c>
      <c r="K135" s="4" t="s">
        <v>30</v>
      </c>
      <c r="L135" s="9" t="s">
        <v>246</v>
      </c>
      <c r="M135" s="51">
        <v>903668</v>
      </c>
      <c r="N135" s="3"/>
      <c r="O135" s="3"/>
    </row>
    <row r="136" spans="1:15" x14ac:dyDescent="0.35">
      <c r="A136" s="9">
        <v>57974</v>
      </c>
      <c r="B136" s="52" t="s">
        <v>615</v>
      </c>
      <c r="C136" s="52" t="s">
        <v>277</v>
      </c>
      <c r="D136" s="52" t="s">
        <v>245</v>
      </c>
      <c r="E136" s="9">
        <v>20051130</v>
      </c>
      <c r="F136" s="9" t="s">
        <v>3</v>
      </c>
      <c r="G136" s="9" t="s">
        <v>11</v>
      </c>
      <c r="H136" s="9" t="s">
        <v>12</v>
      </c>
      <c r="I136" s="9" t="s">
        <v>29</v>
      </c>
      <c r="J136" s="9">
        <v>3</v>
      </c>
      <c r="K136" s="4" t="s">
        <v>30</v>
      </c>
      <c r="L136" s="9" t="s">
        <v>246</v>
      </c>
      <c r="M136" s="51">
        <v>53378</v>
      </c>
      <c r="N136" s="3"/>
      <c r="O136" s="3"/>
    </row>
    <row r="137" spans="1:15" x14ac:dyDescent="0.35">
      <c r="A137" s="9">
        <v>57983</v>
      </c>
      <c r="B137" s="52" t="s">
        <v>412</v>
      </c>
      <c r="C137" s="52" t="s">
        <v>198</v>
      </c>
      <c r="D137" s="52" t="s">
        <v>199</v>
      </c>
      <c r="E137" s="9">
        <v>20051212</v>
      </c>
      <c r="F137" s="9" t="s">
        <v>3</v>
      </c>
      <c r="G137" s="9" t="s">
        <v>17</v>
      </c>
      <c r="H137" s="9" t="s">
        <v>18</v>
      </c>
      <c r="I137" s="9" t="s">
        <v>29</v>
      </c>
      <c r="J137" s="9">
        <v>3</v>
      </c>
      <c r="K137" s="4" t="s">
        <v>30</v>
      </c>
      <c r="L137" s="9" t="s">
        <v>180</v>
      </c>
      <c r="M137" s="51">
        <v>231155</v>
      </c>
      <c r="N137" s="3"/>
      <c r="O137" s="3"/>
    </row>
    <row r="138" spans="1:15" x14ac:dyDescent="0.35">
      <c r="A138" s="9">
        <v>58037</v>
      </c>
      <c r="B138" s="52" t="s">
        <v>545</v>
      </c>
      <c r="C138" s="52" t="s">
        <v>560</v>
      </c>
      <c r="D138" s="52" t="s">
        <v>245</v>
      </c>
      <c r="E138" s="9">
        <v>20051101</v>
      </c>
      <c r="F138" s="9" t="s">
        <v>3</v>
      </c>
      <c r="G138" s="9" t="s">
        <v>17</v>
      </c>
      <c r="H138" s="9" t="s">
        <v>18</v>
      </c>
      <c r="I138" s="9" t="s">
        <v>29</v>
      </c>
      <c r="J138" s="9">
        <v>3</v>
      </c>
      <c r="K138" s="4" t="s">
        <v>30</v>
      </c>
      <c r="L138" s="9" t="s">
        <v>246</v>
      </c>
      <c r="M138" s="51">
        <v>96280</v>
      </c>
      <c r="N138" s="3"/>
      <c r="O138" s="3"/>
    </row>
    <row r="139" spans="1:15" x14ac:dyDescent="0.35">
      <c r="A139" s="9">
        <v>58060</v>
      </c>
      <c r="B139" s="52" t="s">
        <v>393</v>
      </c>
      <c r="C139" s="52" t="s">
        <v>394</v>
      </c>
      <c r="D139" s="52" t="s">
        <v>245</v>
      </c>
      <c r="E139" s="9">
        <v>20051013</v>
      </c>
      <c r="F139" s="9" t="s">
        <v>3</v>
      </c>
      <c r="G139" s="9" t="s">
        <v>17</v>
      </c>
      <c r="H139" s="9" t="s">
        <v>18</v>
      </c>
      <c r="I139" s="9" t="s">
        <v>29</v>
      </c>
      <c r="J139" s="9">
        <v>3</v>
      </c>
      <c r="K139" s="4" t="s">
        <v>30</v>
      </c>
      <c r="L139" s="9" t="s">
        <v>246</v>
      </c>
      <c r="M139" s="51">
        <v>908053</v>
      </c>
      <c r="N139" s="3"/>
      <c r="O139" s="3"/>
    </row>
    <row r="140" spans="1:15" x14ac:dyDescent="0.35">
      <c r="A140" s="9">
        <v>58181</v>
      </c>
      <c r="B140" s="52" t="s">
        <v>402</v>
      </c>
      <c r="C140" s="52" t="s">
        <v>45</v>
      </c>
      <c r="D140" s="52" t="s">
        <v>39</v>
      </c>
      <c r="E140" s="9">
        <v>20060404</v>
      </c>
      <c r="F140" s="9" t="s">
        <v>3</v>
      </c>
      <c r="G140" s="9" t="s">
        <v>17</v>
      </c>
      <c r="H140" s="9" t="s">
        <v>18</v>
      </c>
      <c r="I140" s="9" t="s">
        <v>29</v>
      </c>
      <c r="J140" s="9">
        <v>3</v>
      </c>
      <c r="K140" s="4" t="s">
        <v>30</v>
      </c>
      <c r="L140" s="9" t="s">
        <v>8</v>
      </c>
      <c r="M140" s="51">
        <v>1292216</v>
      </c>
      <c r="N140" s="3"/>
      <c r="O140" s="3"/>
    </row>
    <row r="141" spans="1:15" x14ac:dyDescent="0.35">
      <c r="A141" s="9">
        <v>58196</v>
      </c>
      <c r="B141" s="52" t="s">
        <v>524</v>
      </c>
      <c r="C141" s="52" t="s">
        <v>525</v>
      </c>
      <c r="D141" s="52" t="s">
        <v>224</v>
      </c>
      <c r="E141" s="9">
        <v>20060717</v>
      </c>
      <c r="F141" s="9" t="s">
        <v>3</v>
      </c>
      <c r="G141" s="9" t="s">
        <v>17</v>
      </c>
      <c r="H141" s="9" t="s">
        <v>18</v>
      </c>
      <c r="I141" s="9" t="s">
        <v>29</v>
      </c>
      <c r="J141" s="9">
        <v>3</v>
      </c>
      <c r="K141" s="4" t="s">
        <v>30</v>
      </c>
      <c r="L141" s="9" t="s">
        <v>180</v>
      </c>
      <c r="M141" s="51">
        <v>380906</v>
      </c>
      <c r="N141" s="3"/>
      <c r="O141" s="3"/>
    </row>
    <row r="142" spans="1:15" x14ac:dyDescent="0.35">
      <c r="A142" s="9">
        <v>58203</v>
      </c>
      <c r="B142" s="52" t="s">
        <v>414</v>
      </c>
      <c r="C142" s="52" t="s">
        <v>211</v>
      </c>
      <c r="D142" s="52" t="s">
        <v>206</v>
      </c>
      <c r="E142" s="9">
        <v>20060929</v>
      </c>
      <c r="F142" s="9" t="s">
        <v>3</v>
      </c>
      <c r="G142" s="9" t="s">
        <v>17</v>
      </c>
      <c r="H142" s="9" t="s">
        <v>18</v>
      </c>
      <c r="I142" s="9" t="s">
        <v>29</v>
      </c>
      <c r="J142" s="9">
        <v>3</v>
      </c>
      <c r="K142" s="4" t="s">
        <v>30</v>
      </c>
      <c r="L142" s="9" t="s">
        <v>180</v>
      </c>
      <c r="M142" s="51">
        <v>348642</v>
      </c>
      <c r="N142" s="3"/>
      <c r="O142" s="3"/>
    </row>
    <row r="143" spans="1:15" x14ac:dyDescent="0.35">
      <c r="A143" s="9">
        <v>58231</v>
      </c>
      <c r="B143" s="52" t="s">
        <v>430</v>
      </c>
      <c r="C143" s="52" t="s">
        <v>296</v>
      </c>
      <c r="D143" s="52" t="s">
        <v>297</v>
      </c>
      <c r="E143" s="9">
        <v>20060601</v>
      </c>
      <c r="F143" s="9" t="s">
        <v>3</v>
      </c>
      <c r="G143" s="9" t="s">
        <v>17</v>
      </c>
      <c r="H143" s="9" t="s">
        <v>18</v>
      </c>
      <c r="I143" s="9" t="s">
        <v>29</v>
      </c>
      <c r="J143" s="9">
        <v>3</v>
      </c>
      <c r="K143" s="4" t="s">
        <v>30</v>
      </c>
      <c r="L143" s="9" t="s">
        <v>246</v>
      </c>
      <c r="M143" s="51">
        <v>144163</v>
      </c>
      <c r="N143" s="3"/>
      <c r="O143" s="3"/>
    </row>
    <row r="144" spans="1:15" x14ac:dyDescent="0.35">
      <c r="A144" s="9">
        <v>58234</v>
      </c>
      <c r="B144" s="52" t="s">
        <v>470</v>
      </c>
      <c r="C144" s="52" t="s">
        <v>277</v>
      </c>
      <c r="D144" s="52" t="s">
        <v>245</v>
      </c>
      <c r="E144" s="9">
        <v>20061227</v>
      </c>
      <c r="F144" s="9" t="s">
        <v>3</v>
      </c>
      <c r="G144" s="9" t="s">
        <v>17</v>
      </c>
      <c r="H144" s="9" t="s">
        <v>18</v>
      </c>
      <c r="I144" s="9" t="s">
        <v>29</v>
      </c>
      <c r="J144" s="9">
        <v>3</v>
      </c>
      <c r="K144" s="4" t="s">
        <v>30</v>
      </c>
      <c r="L144" s="9" t="s">
        <v>246</v>
      </c>
      <c r="M144" s="51">
        <v>262437</v>
      </c>
      <c r="N144" s="3"/>
      <c r="O144" s="3"/>
    </row>
    <row r="145" spans="1:15" x14ac:dyDescent="0.35">
      <c r="A145" s="9">
        <v>58263</v>
      </c>
      <c r="B145" s="52" t="s">
        <v>460</v>
      </c>
      <c r="C145" s="52" t="s">
        <v>213</v>
      </c>
      <c r="D145" s="52" t="s">
        <v>206</v>
      </c>
      <c r="E145" s="9">
        <v>20070312</v>
      </c>
      <c r="F145" s="9" t="s">
        <v>3</v>
      </c>
      <c r="G145" s="9" t="s">
        <v>17</v>
      </c>
      <c r="H145" s="9" t="s">
        <v>18</v>
      </c>
      <c r="I145" s="9" t="s">
        <v>29</v>
      </c>
      <c r="J145" s="9">
        <v>3</v>
      </c>
      <c r="K145" s="4" t="s">
        <v>30</v>
      </c>
      <c r="L145" s="9" t="s">
        <v>180</v>
      </c>
      <c r="M145" s="51">
        <v>160941</v>
      </c>
      <c r="N145" s="3"/>
      <c r="O145" s="3"/>
    </row>
    <row r="146" spans="1:15" x14ac:dyDescent="0.35">
      <c r="A146" s="9">
        <v>58282</v>
      </c>
      <c r="B146" s="52" t="s">
        <v>431</v>
      </c>
      <c r="C146" s="52" t="s">
        <v>432</v>
      </c>
      <c r="D146" s="52" t="s">
        <v>303</v>
      </c>
      <c r="E146" s="9">
        <v>20060725</v>
      </c>
      <c r="F146" s="9" t="s">
        <v>3</v>
      </c>
      <c r="G146" s="9" t="s">
        <v>17</v>
      </c>
      <c r="H146" s="9" t="s">
        <v>18</v>
      </c>
      <c r="I146" s="9" t="s">
        <v>11</v>
      </c>
      <c r="J146" s="9">
        <v>4</v>
      </c>
      <c r="K146" s="4" t="s">
        <v>58</v>
      </c>
      <c r="L146" s="9" t="s">
        <v>246</v>
      </c>
      <c r="M146" s="51">
        <v>65410</v>
      </c>
      <c r="N146" s="3"/>
      <c r="O146" s="3"/>
    </row>
    <row r="147" spans="1:15" x14ac:dyDescent="0.35">
      <c r="A147" s="9">
        <v>58310</v>
      </c>
      <c r="B147" s="52" t="s">
        <v>465</v>
      </c>
      <c r="C147" s="52" t="s">
        <v>466</v>
      </c>
      <c r="D147" s="52" t="s">
        <v>245</v>
      </c>
      <c r="E147" s="9">
        <v>20060915</v>
      </c>
      <c r="F147" s="9" t="s">
        <v>3</v>
      </c>
      <c r="G147" s="9" t="s">
        <v>17</v>
      </c>
      <c r="H147" s="9" t="s">
        <v>18</v>
      </c>
      <c r="I147" s="9" t="s">
        <v>29</v>
      </c>
      <c r="J147" s="9">
        <v>3</v>
      </c>
      <c r="K147" s="4" t="s">
        <v>30</v>
      </c>
      <c r="L147" s="9" t="s">
        <v>246</v>
      </c>
      <c r="M147" s="51">
        <v>325326</v>
      </c>
      <c r="N147" s="3"/>
      <c r="O147" s="3"/>
    </row>
    <row r="148" spans="1:15" x14ac:dyDescent="0.35">
      <c r="A148" s="9">
        <v>58348</v>
      </c>
      <c r="B148" s="52" t="s">
        <v>450</v>
      </c>
      <c r="C148" s="52" t="s">
        <v>449</v>
      </c>
      <c r="D148" s="52" t="s">
        <v>71</v>
      </c>
      <c r="E148" s="9">
        <v>20070702</v>
      </c>
      <c r="F148" s="9" t="s">
        <v>3</v>
      </c>
      <c r="G148" s="9" t="s">
        <v>17</v>
      </c>
      <c r="H148" s="9" t="s">
        <v>18</v>
      </c>
      <c r="I148" s="9" t="s">
        <v>29</v>
      </c>
      <c r="J148" s="9">
        <v>3</v>
      </c>
      <c r="K148" s="4" t="s">
        <v>30</v>
      </c>
      <c r="L148" s="9" t="s">
        <v>72</v>
      </c>
      <c r="M148" s="51">
        <v>92637</v>
      </c>
      <c r="N148" s="3"/>
      <c r="O148" s="3"/>
    </row>
    <row r="149" spans="1:15" x14ac:dyDescent="0.35">
      <c r="A149" s="9">
        <v>58360</v>
      </c>
      <c r="B149" s="52" t="s">
        <v>421</v>
      </c>
      <c r="C149" s="52" t="s">
        <v>422</v>
      </c>
      <c r="D149" s="52" t="s">
        <v>245</v>
      </c>
      <c r="E149" s="9">
        <v>20061106</v>
      </c>
      <c r="F149" s="9" t="s">
        <v>3</v>
      </c>
      <c r="G149" s="9" t="s">
        <v>17</v>
      </c>
      <c r="H149" s="9" t="s">
        <v>18</v>
      </c>
      <c r="I149" s="9" t="s">
        <v>22</v>
      </c>
      <c r="J149" s="9">
        <v>2</v>
      </c>
      <c r="K149" s="4" t="s">
        <v>23</v>
      </c>
      <c r="L149" s="9" t="s">
        <v>246</v>
      </c>
      <c r="M149" s="51">
        <v>235231</v>
      </c>
      <c r="N149" s="3"/>
      <c r="O149" s="3"/>
    </row>
    <row r="150" spans="1:15" x14ac:dyDescent="0.35">
      <c r="A150" s="9">
        <v>58377</v>
      </c>
      <c r="B150" s="52" t="s">
        <v>437</v>
      </c>
      <c r="C150" s="52" t="s">
        <v>438</v>
      </c>
      <c r="D150" s="52" t="s">
        <v>21</v>
      </c>
      <c r="E150" s="9">
        <v>20070226</v>
      </c>
      <c r="F150" s="9" t="s">
        <v>3</v>
      </c>
      <c r="G150" s="9" t="s">
        <v>17</v>
      </c>
      <c r="H150" s="9" t="s">
        <v>18</v>
      </c>
      <c r="I150" s="9" t="s">
        <v>29</v>
      </c>
      <c r="J150" s="9">
        <v>3</v>
      </c>
      <c r="K150" s="4" t="s">
        <v>30</v>
      </c>
      <c r="L150" s="9" t="s">
        <v>8</v>
      </c>
      <c r="M150" s="51">
        <v>143707</v>
      </c>
      <c r="N150" s="3"/>
      <c r="O150" s="3"/>
    </row>
    <row r="151" spans="1:15" x14ac:dyDescent="0.35">
      <c r="A151" s="9">
        <v>58401</v>
      </c>
      <c r="B151" s="52" t="s">
        <v>490</v>
      </c>
      <c r="C151" s="52" t="s">
        <v>428</v>
      </c>
      <c r="D151" s="52" t="s">
        <v>245</v>
      </c>
      <c r="E151" s="9">
        <v>20080205</v>
      </c>
      <c r="F151" s="9" t="s">
        <v>3</v>
      </c>
      <c r="G151" s="9" t="s">
        <v>17</v>
      </c>
      <c r="H151" s="9" t="s">
        <v>18</v>
      </c>
      <c r="I151" s="9" t="s">
        <v>29</v>
      </c>
      <c r="J151" s="9">
        <v>3</v>
      </c>
      <c r="K151" s="4" t="s">
        <v>30</v>
      </c>
      <c r="L151" s="9" t="s">
        <v>246</v>
      </c>
      <c r="M151" s="51">
        <v>352280</v>
      </c>
      <c r="N151" s="3"/>
      <c r="O151" s="3"/>
    </row>
    <row r="152" spans="1:15" x14ac:dyDescent="0.35">
      <c r="A152" s="9">
        <v>58407</v>
      </c>
      <c r="B152" s="52" t="s">
        <v>35</v>
      </c>
      <c r="C152" s="52" t="s">
        <v>474</v>
      </c>
      <c r="D152" s="52" t="s">
        <v>306</v>
      </c>
      <c r="E152" s="9">
        <v>20061101</v>
      </c>
      <c r="F152" s="9" t="s">
        <v>3</v>
      </c>
      <c r="G152" s="9" t="s">
        <v>17</v>
      </c>
      <c r="H152" s="9" t="s">
        <v>18</v>
      </c>
      <c r="I152" s="9" t="s">
        <v>29</v>
      </c>
      <c r="J152" s="9">
        <v>3</v>
      </c>
      <c r="K152" s="4" t="s">
        <v>30</v>
      </c>
      <c r="L152" s="9" t="s">
        <v>246</v>
      </c>
      <c r="M152" s="51">
        <v>274028</v>
      </c>
      <c r="N152" s="3"/>
      <c r="O152" s="3"/>
    </row>
    <row r="153" spans="1:15" x14ac:dyDescent="0.35">
      <c r="A153" s="9">
        <v>58413</v>
      </c>
      <c r="B153" s="52" t="s">
        <v>533</v>
      </c>
      <c r="C153" s="52" t="s">
        <v>377</v>
      </c>
      <c r="D153" s="52" t="s">
        <v>39</v>
      </c>
      <c r="E153" s="9">
        <v>20070305</v>
      </c>
      <c r="F153" s="9" t="s">
        <v>3</v>
      </c>
      <c r="G153" s="9" t="s">
        <v>11</v>
      </c>
      <c r="H153" s="9" t="s">
        <v>12</v>
      </c>
      <c r="I153" s="9" t="s">
        <v>29</v>
      </c>
      <c r="J153" s="9">
        <v>3</v>
      </c>
      <c r="K153" s="4" t="s">
        <v>30</v>
      </c>
      <c r="L153" s="9" t="s">
        <v>8</v>
      </c>
      <c r="M153" s="51">
        <v>114517</v>
      </c>
      <c r="N153" s="3"/>
      <c r="O153" s="3"/>
    </row>
    <row r="154" spans="1:15" x14ac:dyDescent="0.35">
      <c r="A154" s="9">
        <v>58469</v>
      </c>
      <c r="B154" s="52" t="s">
        <v>464</v>
      </c>
      <c r="C154" s="52" t="s">
        <v>354</v>
      </c>
      <c r="D154" s="52" t="s">
        <v>245</v>
      </c>
      <c r="E154" s="9">
        <v>20070808</v>
      </c>
      <c r="F154" s="9" t="s">
        <v>3</v>
      </c>
      <c r="G154" s="9" t="s">
        <v>11</v>
      </c>
      <c r="H154" s="9" t="s">
        <v>12</v>
      </c>
      <c r="I154" s="9" t="s">
        <v>29</v>
      </c>
      <c r="J154" s="9">
        <v>3</v>
      </c>
      <c r="K154" s="4" t="s">
        <v>30</v>
      </c>
      <c r="L154" s="9" t="s">
        <v>246</v>
      </c>
      <c r="M154" s="51">
        <v>482272</v>
      </c>
      <c r="N154" s="3"/>
      <c r="O154" s="3"/>
    </row>
    <row r="155" spans="1:15" x14ac:dyDescent="0.35">
      <c r="A155" s="9">
        <v>58586</v>
      </c>
      <c r="B155" s="52" t="s">
        <v>456</v>
      </c>
      <c r="C155" s="52" t="s">
        <v>457</v>
      </c>
      <c r="D155" s="52" t="s">
        <v>458</v>
      </c>
      <c r="E155" s="9">
        <v>20071203</v>
      </c>
      <c r="F155" s="9" t="s">
        <v>3</v>
      </c>
      <c r="G155" s="9" t="s">
        <v>17</v>
      </c>
      <c r="H155" s="9" t="s">
        <v>18</v>
      </c>
      <c r="I155" s="9" t="s">
        <v>11</v>
      </c>
      <c r="J155" s="9">
        <v>4</v>
      </c>
      <c r="K155" s="4" t="s">
        <v>58</v>
      </c>
      <c r="L155" s="9" t="s">
        <v>164</v>
      </c>
      <c r="M155" s="51">
        <v>26946</v>
      </c>
      <c r="N155" s="3"/>
      <c r="O155" s="3"/>
    </row>
    <row r="156" spans="1:15" x14ac:dyDescent="0.35">
      <c r="A156" s="9">
        <v>58599</v>
      </c>
      <c r="B156" s="52" t="s">
        <v>516</v>
      </c>
      <c r="C156" s="52" t="s">
        <v>517</v>
      </c>
      <c r="D156" s="52" t="s">
        <v>39</v>
      </c>
      <c r="E156" s="9">
        <v>20071105</v>
      </c>
      <c r="F156" s="9" t="s">
        <v>3</v>
      </c>
      <c r="G156" s="9" t="s">
        <v>17</v>
      </c>
      <c r="H156" s="9" t="s">
        <v>18</v>
      </c>
      <c r="I156" s="9" t="s">
        <v>178</v>
      </c>
      <c r="J156" s="9">
        <v>10</v>
      </c>
      <c r="K156" s="4" t="s">
        <v>630</v>
      </c>
      <c r="L156" s="9" t="s">
        <v>8</v>
      </c>
      <c r="M156" s="51">
        <v>100597</v>
      </c>
      <c r="N156" s="3"/>
      <c r="O156" s="3"/>
    </row>
    <row r="157" spans="1:15" x14ac:dyDescent="0.35">
      <c r="A157" s="9">
        <v>58657</v>
      </c>
      <c r="B157" s="52" t="s">
        <v>476</v>
      </c>
      <c r="C157" s="52" t="s">
        <v>375</v>
      </c>
      <c r="D157" s="52" t="s">
        <v>39</v>
      </c>
      <c r="E157" s="9">
        <v>20081106</v>
      </c>
      <c r="F157" s="9" t="s">
        <v>3</v>
      </c>
      <c r="G157" s="9" t="s">
        <v>17</v>
      </c>
      <c r="H157" s="9" t="s">
        <v>18</v>
      </c>
      <c r="I157" s="9" t="s">
        <v>29</v>
      </c>
      <c r="J157" s="9">
        <v>3</v>
      </c>
      <c r="K157" s="4" t="s">
        <v>30</v>
      </c>
      <c r="L157" s="9" t="s">
        <v>8</v>
      </c>
      <c r="M157" s="51">
        <v>327404</v>
      </c>
      <c r="N157" s="3"/>
      <c r="O157" s="3"/>
    </row>
    <row r="158" spans="1:15" x14ac:dyDescent="0.35">
      <c r="A158" s="9">
        <v>58687</v>
      </c>
      <c r="B158" s="52" t="s">
        <v>531</v>
      </c>
      <c r="C158" s="52" t="s">
        <v>532</v>
      </c>
      <c r="D158" s="52" t="s">
        <v>39</v>
      </c>
      <c r="E158" s="9">
        <v>20080128</v>
      </c>
      <c r="F158" s="9" t="s">
        <v>3</v>
      </c>
      <c r="G158" s="9" t="s">
        <v>11</v>
      </c>
      <c r="H158" s="9" t="s">
        <v>12</v>
      </c>
      <c r="I158" s="9" t="s">
        <v>29</v>
      </c>
      <c r="J158" s="9">
        <v>3</v>
      </c>
      <c r="K158" s="4" t="s">
        <v>30</v>
      </c>
      <c r="L158" s="9" t="s">
        <v>8</v>
      </c>
      <c r="M158" s="51">
        <v>384021</v>
      </c>
      <c r="N158" s="3"/>
      <c r="O158" s="3"/>
    </row>
    <row r="159" spans="1:15" x14ac:dyDescent="0.35">
      <c r="A159" s="9">
        <v>58816</v>
      </c>
      <c r="B159" s="52" t="s">
        <v>496</v>
      </c>
      <c r="C159" s="52" t="s">
        <v>257</v>
      </c>
      <c r="D159" s="52" t="s">
        <v>245</v>
      </c>
      <c r="E159" s="9">
        <v>20081118</v>
      </c>
      <c r="F159" s="9" t="s">
        <v>34</v>
      </c>
      <c r="G159" s="9" t="s">
        <v>17</v>
      </c>
      <c r="H159" s="9" t="s">
        <v>18</v>
      </c>
      <c r="I159" s="9" t="s">
        <v>29</v>
      </c>
      <c r="J159" s="9">
        <v>8</v>
      </c>
      <c r="K159" s="4" t="s">
        <v>629</v>
      </c>
      <c r="L159" s="9" t="s">
        <v>246</v>
      </c>
      <c r="M159" s="51">
        <v>1688470</v>
      </c>
      <c r="N159" s="3"/>
      <c r="O159" s="3"/>
    </row>
    <row r="160" spans="1:15" x14ac:dyDescent="0.35">
      <c r="A160" s="9">
        <v>59051</v>
      </c>
      <c r="B160" s="52" t="s">
        <v>536</v>
      </c>
      <c r="C160" s="52" t="s">
        <v>74</v>
      </c>
      <c r="D160" s="52" t="s">
        <v>71</v>
      </c>
      <c r="E160" s="9">
        <v>20100819</v>
      </c>
      <c r="F160" s="9" t="s">
        <v>3</v>
      </c>
      <c r="G160" s="9" t="s">
        <v>17</v>
      </c>
      <c r="H160" s="9" t="s">
        <v>18</v>
      </c>
      <c r="I160" s="9" t="s">
        <v>6</v>
      </c>
      <c r="J160" s="9">
        <v>6</v>
      </c>
      <c r="K160" s="4" t="s">
        <v>627</v>
      </c>
      <c r="L160" s="9" t="s">
        <v>72</v>
      </c>
      <c r="M160" s="51">
        <v>472317</v>
      </c>
      <c r="N160" s="3"/>
      <c r="O160" s="3"/>
    </row>
    <row r="161" spans="1:15" x14ac:dyDescent="0.3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4"/>
      <c r="L161" s="3"/>
      <c r="M161" s="3"/>
      <c r="N161" s="3"/>
      <c r="O161" s="3"/>
    </row>
    <row r="162" spans="1:15" x14ac:dyDescent="0.3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4"/>
      <c r="L162" s="3"/>
      <c r="M162" s="3"/>
      <c r="N162" s="3"/>
      <c r="O162" s="3"/>
    </row>
    <row r="163" spans="1:15" x14ac:dyDescent="0.3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4"/>
      <c r="L163" s="3"/>
      <c r="M163" s="3"/>
      <c r="N163" s="3"/>
      <c r="O163" s="3"/>
    </row>
  </sheetData>
  <mergeCells count="2">
    <mergeCell ref="A1:M1"/>
    <mergeCell ref="A2:M2"/>
  </mergeCells>
  <pageMargins left="0.7" right="0.7" top="0.75" bottom="0.75" header="0.3" footer="0.3"/>
  <pageSetup orientation="portrait" horizontalDpi="1200" verticalDpi="12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4"/>
  <sheetViews>
    <sheetView workbookViewId="0">
      <pane ySplit="5" topLeftCell="A6" activePane="bottomLeft" state="frozen"/>
      <selection pane="bottomLeft" activeCell="A6" sqref="A6"/>
    </sheetView>
  </sheetViews>
  <sheetFormatPr defaultRowHeight="14.5" x14ac:dyDescent="0.35"/>
  <cols>
    <col min="1" max="1" width="18.36328125" bestFit="1" customWidth="1"/>
    <col min="2" max="2" width="33" bestFit="1" customWidth="1"/>
    <col min="3" max="3" width="18.453125" bestFit="1" customWidth="1"/>
    <col min="4" max="4" width="5.54296875" bestFit="1" customWidth="1"/>
    <col min="5" max="5" width="9" customWidth="1"/>
    <col min="6" max="6" width="16.08984375" bestFit="1" customWidth="1"/>
    <col min="7" max="7" width="10.08984375" bestFit="1" customWidth="1"/>
    <col min="8" max="8" width="16.90625" bestFit="1" customWidth="1"/>
    <col min="9" max="9" width="27" bestFit="1" customWidth="1"/>
    <col min="10" max="10" width="29.453125" bestFit="1" customWidth="1"/>
    <col min="11" max="11" width="58.453125" style="30" bestFit="1" customWidth="1"/>
    <col min="12" max="12" width="12.6328125" bestFit="1" customWidth="1"/>
    <col min="13" max="13" width="19.90625" bestFit="1" customWidth="1"/>
  </cols>
  <sheetData>
    <row r="1" spans="1:13" ht="26" x14ac:dyDescent="0.6">
      <c r="A1" s="88" t="s">
        <v>580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</row>
    <row r="2" spans="1:13" ht="21" x14ac:dyDescent="0.5">
      <c r="A2" s="89">
        <v>43465</v>
      </c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</row>
    <row r="5" spans="1:13" x14ac:dyDescent="0.35">
      <c r="A5" s="49" t="s">
        <v>561</v>
      </c>
      <c r="B5" s="36" t="s">
        <v>562</v>
      </c>
      <c r="C5" s="6" t="s">
        <v>563</v>
      </c>
      <c r="D5" s="29" t="s">
        <v>564</v>
      </c>
      <c r="E5" s="5" t="s">
        <v>565</v>
      </c>
      <c r="F5" s="5" t="s">
        <v>566</v>
      </c>
      <c r="G5" s="5" t="s">
        <v>567</v>
      </c>
      <c r="H5" s="5" t="s">
        <v>568</v>
      </c>
      <c r="I5" s="5" t="s">
        <v>631</v>
      </c>
      <c r="J5" s="5" t="s">
        <v>632</v>
      </c>
      <c r="K5" s="29" t="s">
        <v>569</v>
      </c>
      <c r="L5" s="5" t="s">
        <v>570</v>
      </c>
      <c r="M5" s="18" t="s">
        <v>571</v>
      </c>
    </row>
    <row r="6" spans="1:13" x14ac:dyDescent="0.35">
      <c r="A6" s="2">
        <v>252</v>
      </c>
      <c r="B6" t="s">
        <v>538</v>
      </c>
      <c r="C6" t="s">
        <v>539</v>
      </c>
      <c r="D6" t="s">
        <v>540</v>
      </c>
      <c r="E6">
        <v>19270505</v>
      </c>
      <c r="F6" s="2" t="s">
        <v>3</v>
      </c>
      <c r="G6" s="2" t="s">
        <v>25</v>
      </c>
      <c r="H6" s="2" t="s">
        <v>26</v>
      </c>
      <c r="I6" s="2" t="s">
        <v>11</v>
      </c>
      <c r="J6" s="2">
        <v>4</v>
      </c>
      <c r="K6" s="30" t="s">
        <v>58</v>
      </c>
      <c r="L6" s="2" t="s">
        <v>164</v>
      </c>
      <c r="M6" s="1">
        <v>199038</v>
      </c>
    </row>
    <row r="7" spans="1:13" x14ac:dyDescent="0.35">
      <c r="A7" s="2">
        <v>422</v>
      </c>
      <c r="B7" t="s">
        <v>311</v>
      </c>
      <c r="C7" t="s">
        <v>312</v>
      </c>
      <c r="D7" t="s">
        <v>119</v>
      </c>
      <c r="E7">
        <v>19310101</v>
      </c>
      <c r="F7" s="2" t="s">
        <v>3</v>
      </c>
      <c r="G7" s="2" t="s">
        <v>17</v>
      </c>
      <c r="H7" s="2" t="s">
        <v>18</v>
      </c>
      <c r="I7" s="2" t="s">
        <v>11</v>
      </c>
      <c r="J7" s="2">
        <v>4</v>
      </c>
      <c r="K7" s="30" t="s">
        <v>58</v>
      </c>
      <c r="L7" s="2" t="s">
        <v>104</v>
      </c>
      <c r="M7" s="1">
        <v>78190</v>
      </c>
    </row>
    <row r="8" spans="1:13" x14ac:dyDescent="0.35">
      <c r="A8" s="2">
        <v>1417</v>
      </c>
      <c r="B8" t="s">
        <v>165</v>
      </c>
      <c r="C8" t="s">
        <v>166</v>
      </c>
      <c r="D8" t="s">
        <v>167</v>
      </c>
      <c r="E8">
        <v>19081001</v>
      </c>
      <c r="F8" s="2" t="s">
        <v>3</v>
      </c>
      <c r="G8" s="2" t="s">
        <v>11</v>
      </c>
      <c r="H8" s="2" t="s">
        <v>12</v>
      </c>
      <c r="I8" s="2" t="s">
        <v>11</v>
      </c>
      <c r="J8" s="2">
        <v>4</v>
      </c>
      <c r="K8" s="30" t="s">
        <v>58</v>
      </c>
      <c r="L8" s="2" t="s">
        <v>164</v>
      </c>
      <c r="M8" s="1">
        <v>183379</v>
      </c>
    </row>
    <row r="9" spans="1:13" x14ac:dyDescent="0.35">
      <c r="A9" s="2">
        <v>2320</v>
      </c>
      <c r="B9" t="s">
        <v>313</v>
      </c>
      <c r="C9" t="s">
        <v>314</v>
      </c>
      <c r="D9" t="s">
        <v>119</v>
      </c>
      <c r="E9">
        <v>19030203</v>
      </c>
      <c r="F9" s="2" t="s">
        <v>3</v>
      </c>
      <c r="G9" s="2" t="s">
        <v>17</v>
      </c>
      <c r="H9" s="2" t="s">
        <v>18</v>
      </c>
      <c r="I9" s="2" t="s">
        <v>11</v>
      </c>
      <c r="J9" s="2">
        <v>4</v>
      </c>
      <c r="K9" s="30" t="s">
        <v>58</v>
      </c>
      <c r="L9" s="2" t="s">
        <v>104</v>
      </c>
      <c r="M9" s="1">
        <v>47763</v>
      </c>
    </row>
    <row r="10" spans="1:13" x14ac:dyDescent="0.35">
      <c r="A10" s="2">
        <v>2327</v>
      </c>
      <c r="B10" t="s">
        <v>122</v>
      </c>
      <c r="C10" t="s">
        <v>123</v>
      </c>
      <c r="D10" t="s">
        <v>119</v>
      </c>
      <c r="E10">
        <v>19081201</v>
      </c>
      <c r="F10" s="2" t="s">
        <v>3</v>
      </c>
      <c r="G10" s="2" t="s">
        <v>25</v>
      </c>
      <c r="H10" s="2" t="s">
        <v>26</v>
      </c>
      <c r="I10" s="2" t="s">
        <v>11</v>
      </c>
      <c r="J10" s="2">
        <v>4</v>
      </c>
      <c r="K10" s="30" t="s">
        <v>58</v>
      </c>
      <c r="L10" s="2" t="s">
        <v>104</v>
      </c>
      <c r="M10" s="1">
        <v>111914</v>
      </c>
    </row>
    <row r="11" spans="1:13" x14ac:dyDescent="0.35">
      <c r="A11" s="2">
        <v>3337</v>
      </c>
      <c r="B11" t="s">
        <v>478</v>
      </c>
      <c r="C11" t="s">
        <v>479</v>
      </c>
      <c r="D11" t="s">
        <v>140</v>
      </c>
      <c r="E11">
        <v>19201126</v>
      </c>
      <c r="F11" s="2" t="s">
        <v>3</v>
      </c>
      <c r="G11" s="2" t="s">
        <v>11</v>
      </c>
      <c r="H11" s="2" t="s">
        <v>12</v>
      </c>
      <c r="I11" s="2" t="s">
        <v>22</v>
      </c>
      <c r="J11" s="2">
        <v>2</v>
      </c>
      <c r="K11" s="30" t="s">
        <v>23</v>
      </c>
      <c r="L11" s="2" t="s">
        <v>104</v>
      </c>
      <c r="M11" s="1">
        <v>303646</v>
      </c>
    </row>
    <row r="12" spans="1:13" x14ac:dyDescent="0.35">
      <c r="A12" s="2">
        <v>4051</v>
      </c>
      <c r="B12" t="s">
        <v>346</v>
      </c>
      <c r="C12" t="s">
        <v>347</v>
      </c>
      <c r="D12" t="s">
        <v>119</v>
      </c>
      <c r="E12">
        <v>19010101</v>
      </c>
      <c r="F12" s="2" t="s">
        <v>3</v>
      </c>
      <c r="G12" s="2" t="s">
        <v>25</v>
      </c>
      <c r="H12" s="2" t="s">
        <v>26</v>
      </c>
      <c r="I12" s="2" t="s">
        <v>11</v>
      </c>
      <c r="J12" s="2">
        <v>4</v>
      </c>
      <c r="K12" s="30" t="s">
        <v>58</v>
      </c>
      <c r="L12" s="2" t="s">
        <v>104</v>
      </c>
      <c r="M12" s="1">
        <v>47478</v>
      </c>
    </row>
    <row r="13" spans="1:13" x14ac:dyDescent="0.35">
      <c r="A13" s="2">
        <v>8033</v>
      </c>
      <c r="B13" t="s">
        <v>37</v>
      </c>
      <c r="C13" t="s">
        <v>38</v>
      </c>
      <c r="D13" t="s">
        <v>39</v>
      </c>
      <c r="E13">
        <v>19210618</v>
      </c>
      <c r="F13" s="2" t="s">
        <v>3</v>
      </c>
      <c r="G13" s="2" t="s">
        <v>25</v>
      </c>
      <c r="H13" s="2" t="s">
        <v>26</v>
      </c>
      <c r="I13" s="2" t="s">
        <v>6</v>
      </c>
      <c r="J13" s="2">
        <v>1</v>
      </c>
      <c r="K13" s="30" t="s">
        <v>7</v>
      </c>
      <c r="L13" s="2" t="s">
        <v>8</v>
      </c>
      <c r="M13" s="1">
        <v>410144</v>
      </c>
    </row>
    <row r="14" spans="1:13" x14ac:dyDescent="0.35">
      <c r="A14" s="2">
        <v>10319</v>
      </c>
      <c r="B14" t="s">
        <v>136</v>
      </c>
      <c r="C14" t="s">
        <v>137</v>
      </c>
      <c r="D14" t="s">
        <v>134</v>
      </c>
      <c r="E14">
        <v>19040104</v>
      </c>
      <c r="F14" s="2" t="s">
        <v>3</v>
      </c>
      <c r="G14" s="2" t="s">
        <v>17</v>
      </c>
      <c r="H14" s="2" t="s">
        <v>18</v>
      </c>
      <c r="I14" s="2" t="s">
        <v>6</v>
      </c>
      <c r="J14" s="2">
        <v>1</v>
      </c>
      <c r="K14" s="30" t="s">
        <v>7</v>
      </c>
      <c r="L14" s="2" t="s">
        <v>104</v>
      </c>
      <c r="M14" s="1">
        <v>103080</v>
      </c>
    </row>
    <row r="15" spans="1:13" x14ac:dyDescent="0.35">
      <c r="A15" s="2">
        <v>10843</v>
      </c>
      <c r="B15" t="s">
        <v>618</v>
      </c>
      <c r="C15" t="s">
        <v>619</v>
      </c>
      <c r="D15" t="s">
        <v>71</v>
      </c>
      <c r="E15">
        <v>19031207</v>
      </c>
      <c r="F15" s="2" t="s">
        <v>3</v>
      </c>
      <c r="G15" s="2" t="s">
        <v>17</v>
      </c>
      <c r="H15" s="2" t="s">
        <v>18</v>
      </c>
      <c r="I15" s="2" t="s">
        <v>29</v>
      </c>
      <c r="J15" s="2">
        <v>3</v>
      </c>
      <c r="K15" s="30" t="s">
        <v>30</v>
      </c>
      <c r="L15" s="2" t="s">
        <v>72</v>
      </c>
      <c r="M15" s="1">
        <v>31804</v>
      </c>
    </row>
    <row r="16" spans="1:13" x14ac:dyDescent="0.35">
      <c r="A16" s="2">
        <v>11521</v>
      </c>
      <c r="B16" t="s">
        <v>310</v>
      </c>
      <c r="C16" t="s">
        <v>125</v>
      </c>
      <c r="D16" t="s">
        <v>119</v>
      </c>
      <c r="E16">
        <v>19030101</v>
      </c>
      <c r="F16" s="2" t="s">
        <v>3</v>
      </c>
      <c r="G16" s="2" t="s">
        <v>25</v>
      </c>
      <c r="H16" s="2" t="s">
        <v>26</v>
      </c>
      <c r="I16" s="2" t="s">
        <v>11</v>
      </c>
      <c r="J16" s="2">
        <v>4</v>
      </c>
      <c r="K16" s="30" t="s">
        <v>58</v>
      </c>
      <c r="L16" s="2" t="s">
        <v>104</v>
      </c>
      <c r="M16" s="1">
        <v>192527</v>
      </c>
    </row>
    <row r="17" spans="1:13" x14ac:dyDescent="0.35">
      <c r="A17" s="2">
        <v>12266</v>
      </c>
      <c r="B17" t="s">
        <v>49</v>
      </c>
      <c r="C17" t="s">
        <v>50</v>
      </c>
      <c r="D17" t="s">
        <v>51</v>
      </c>
      <c r="E17">
        <v>19080301</v>
      </c>
      <c r="F17" s="2" t="s">
        <v>3</v>
      </c>
      <c r="G17" s="2" t="s">
        <v>17</v>
      </c>
      <c r="H17" s="2" t="s">
        <v>18</v>
      </c>
      <c r="I17" s="2" t="s">
        <v>6</v>
      </c>
      <c r="J17" s="2">
        <v>1</v>
      </c>
      <c r="K17" s="30" t="s">
        <v>7</v>
      </c>
      <c r="L17" s="2" t="s">
        <v>8</v>
      </c>
      <c r="M17" s="1">
        <v>256968</v>
      </c>
    </row>
    <row r="18" spans="1:13" x14ac:dyDescent="0.35">
      <c r="A18" s="2">
        <v>12761</v>
      </c>
      <c r="B18" t="s">
        <v>520</v>
      </c>
      <c r="C18" t="s">
        <v>521</v>
      </c>
      <c r="D18" t="s">
        <v>119</v>
      </c>
      <c r="E18">
        <v>19020101</v>
      </c>
      <c r="F18" s="2" t="s">
        <v>3</v>
      </c>
      <c r="G18" s="2" t="s">
        <v>17</v>
      </c>
      <c r="H18" s="2" t="s">
        <v>18</v>
      </c>
      <c r="I18" s="2" t="s">
        <v>11</v>
      </c>
      <c r="J18" s="2">
        <v>4</v>
      </c>
      <c r="K18" s="30" t="s">
        <v>58</v>
      </c>
      <c r="L18" s="2" t="s">
        <v>104</v>
      </c>
      <c r="M18" s="1">
        <v>478360</v>
      </c>
    </row>
    <row r="19" spans="1:13" x14ac:dyDescent="0.35">
      <c r="A19" s="2">
        <v>13959</v>
      </c>
      <c r="B19" t="s">
        <v>503</v>
      </c>
      <c r="C19" t="s">
        <v>504</v>
      </c>
      <c r="D19" t="s">
        <v>163</v>
      </c>
      <c r="E19">
        <v>18920101</v>
      </c>
      <c r="F19" s="2" t="s">
        <v>3</v>
      </c>
      <c r="G19" s="2" t="s">
        <v>17</v>
      </c>
      <c r="H19" s="2" t="s">
        <v>18</v>
      </c>
      <c r="I19" s="2" t="s">
        <v>29</v>
      </c>
      <c r="J19" s="2">
        <v>3</v>
      </c>
      <c r="K19" s="30" t="s">
        <v>30</v>
      </c>
      <c r="L19" s="2" t="s">
        <v>164</v>
      </c>
      <c r="M19" s="1">
        <v>51951</v>
      </c>
    </row>
    <row r="20" spans="1:13" x14ac:dyDescent="0.35">
      <c r="A20" s="2">
        <v>14331</v>
      </c>
      <c r="B20" t="s">
        <v>552</v>
      </c>
      <c r="C20" t="s">
        <v>553</v>
      </c>
      <c r="D20" t="s">
        <v>119</v>
      </c>
      <c r="E20">
        <v>19010101</v>
      </c>
      <c r="F20" s="2" t="s">
        <v>3</v>
      </c>
      <c r="G20" s="2" t="s">
        <v>25</v>
      </c>
      <c r="H20" s="2" t="s">
        <v>26</v>
      </c>
      <c r="I20" s="2" t="s">
        <v>11</v>
      </c>
      <c r="J20" s="2">
        <v>4</v>
      </c>
      <c r="K20" s="30" t="s">
        <v>58</v>
      </c>
      <c r="L20" s="2" t="s">
        <v>104</v>
      </c>
      <c r="M20" s="1">
        <v>335689</v>
      </c>
    </row>
    <row r="21" spans="1:13" x14ac:dyDescent="0.35">
      <c r="A21" s="2">
        <v>14679</v>
      </c>
      <c r="B21" t="s">
        <v>459</v>
      </c>
      <c r="C21" t="s">
        <v>182</v>
      </c>
      <c r="D21" t="s">
        <v>183</v>
      </c>
      <c r="E21">
        <v>19340818</v>
      </c>
      <c r="F21" s="2" t="s">
        <v>3</v>
      </c>
      <c r="G21" s="2" t="s">
        <v>17</v>
      </c>
      <c r="H21" s="2" t="s">
        <v>18</v>
      </c>
      <c r="I21" s="2" t="s">
        <v>6</v>
      </c>
      <c r="J21" s="2">
        <v>1</v>
      </c>
      <c r="K21" s="30" t="s">
        <v>7</v>
      </c>
      <c r="L21" s="2" t="s">
        <v>180</v>
      </c>
      <c r="M21" s="1">
        <v>432771</v>
      </c>
    </row>
    <row r="22" spans="1:13" x14ac:dyDescent="0.35">
      <c r="A22" s="2">
        <v>15611</v>
      </c>
      <c r="B22" t="s">
        <v>330</v>
      </c>
      <c r="C22" t="s">
        <v>331</v>
      </c>
      <c r="D22" t="s">
        <v>119</v>
      </c>
      <c r="E22">
        <v>19380713</v>
      </c>
      <c r="F22" s="2" t="s">
        <v>3</v>
      </c>
      <c r="G22" s="2" t="s">
        <v>17</v>
      </c>
      <c r="H22" s="2" t="s">
        <v>18</v>
      </c>
      <c r="I22" s="2" t="s">
        <v>11</v>
      </c>
      <c r="J22" s="2">
        <v>4</v>
      </c>
      <c r="K22" s="30" t="s">
        <v>58</v>
      </c>
      <c r="L22" s="2" t="s">
        <v>104</v>
      </c>
      <c r="M22" s="1">
        <v>155920</v>
      </c>
    </row>
    <row r="23" spans="1:13" x14ac:dyDescent="0.35">
      <c r="A23" s="2">
        <v>16511</v>
      </c>
      <c r="B23" t="s">
        <v>132</v>
      </c>
      <c r="C23" t="s">
        <v>133</v>
      </c>
      <c r="D23" t="s">
        <v>134</v>
      </c>
      <c r="E23">
        <v>19461216</v>
      </c>
      <c r="F23" s="2" t="s">
        <v>3</v>
      </c>
      <c r="G23" s="2" t="s">
        <v>17</v>
      </c>
      <c r="H23" s="2" t="s">
        <v>18</v>
      </c>
      <c r="I23" s="2" t="s">
        <v>6</v>
      </c>
      <c r="J23" s="2">
        <v>1</v>
      </c>
      <c r="K23" s="30" t="s">
        <v>7</v>
      </c>
      <c r="L23" s="2" t="s">
        <v>104</v>
      </c>
      <c r="M23" s="1">
        <v>82360</v>
      </c>
    </row>
    <row r="24" spans="1:13" x14ac:dyDescent="0.35">
      <c r="A24" s="2">
        <v>16584</v>
      </c>
      <c r="B24" t="s">
        <v>47</v>
      </c>
      <c r="C24" t="s">
        <v>48</v>
      </c>
      <c r="D24" t="s">
        <v>39</v>
      </c>
      <c r="E24">
        <v>19270101</v>
      </c>
      <c r="F24" s="2" t="s">
        <v>3</v>
      </c>
      <c r="G24" s="2" t="s">
        <v>17</v>
      </c>
      <c r="H24" s="2" t="s">
        <v>18</v>
      </c>
      <c r="I24" s="2" t="s">
        <v>6</v>
      </c>
      <c r="J24" s="2">
        <v>1</v>
      </c>
      <c r="K24" s="30" t="s">
        <v>7</v>
      </c>
      <c r="L24" s="2" t="s">
        <v>8</v>
      </c>
      <c r="M24" s="1">
        <v>39508</v>
      </c>
    </row>
    <row r="25" spans="1:13" x14ac:dyDescent="0.35">
      <c r="A25" s="2">
        <v>17001</v>
      </c>
      <c r="B25" t="s">
        <v>620</v>
      </c>
      <c r="C25" t="s">
        <v>125</v>
      </c>
      <c r="D25" t="s">
        <v>119</v>
      </c>
      <c r="E25">
        <v>19510406</v>
      </c>
      <c r="F25" s="2" t="s">
        <v>3</v>
      </c>
      <c r="G25" s="2" t="s">
        <v>17</v>
      </c>
      <c r="H25" s="2" t="s">
        <v>18</v>
      </c>
      <c r="I25" s="2" t="s">
        <v>6</v>
      </c>
      <c r="J25" s="2">
        <v>1</v>
      </c>
      <c r="K25" s="30" t="s">
        <v>7</v>
      </c>
      <c r="L25" s="2" t="s">
        <v>104</v>
      </c>
      <c r="M25" s="1">
        <v>48775</v>
      </c>
    </row>
    <row r="26" spans="1:13" x14ac:dyDescent="0.35">
      <c r="A26" s="2">
        <v>17881</v>
      </c>
      <c r="B26" t="s">
        <v>621</v>
      </c>
      <c r="C26" t="s">
        <v>622</v>
      </c>
      <c r="D26" t="s">
        <v>140</v>
      </c>
      <c r="E26">
        <v>19580712</v>
      </c>
      <c r="F26" s="2" t="s">
        <v>3</v>
      </c>
      <c r="G26" s="2" t="s">
        <v>17</v>
      </c>
      <c r="H26" s="2" t="s">
        <v>18</v>
      </c>
      <c r="I26" s="2" t="s">
        <v>22</v>
      </c>
      <c r="J26" s="2">
        <v>2</v>
      </c>
      <c r="K26" s="30" t="s">
        <v>23</v>
      </c>
      <c r="L26" s="2" t="s">
        <v>104</v>
      </c>
      <c r="M26" s="1">
        <v>43169</v>
      </c>
    </row>
    <row r="27" spans="1:13" x14ac:dyDescent="0.35">
      <c r="A27" s="2">
        <v>18296</v>
      </c>
      <c r="B27" t="s">
        <v>298</v>
      </c>
      <c r="C27" t="s">
        <v>296</v>
      </c>
      <c r="D27" t="s">
        <v>297</v>
      </c>
      <c r="E27">
        <v>19600916</v>
      </c>
      <c r="F27" s="2" t="s">
        <v>3</v>
      </c>
      <c r="G27" s="2" t="s">
        <v>11</v>
      </c>
      <c r="H27" s="2" t="s">
        <v>12</v>
      </c>
      <c r="I27" s="2" t="s">
        <v>29</v>
      </c>
      <c r="J27" s="2">
        <v>3</v>
      </c>
      <c r="K27" s="30" t="s">
        <v>30</v>
      </c>
      <c r="L27" s="2" t="s">
        <v>246</v>
      </c>
      <c r="M27" s="1">
        <v>639045</v>
      </c>
    </row>
    <row r="28" spans="1:13" x14ac:dyDescent="0.35">
      <c r="A28" s="2">
        <v>18301</v>
      </c>
      <c r="B28" t="s">
        <v>62</v>
      </c>
      <c r="C28" t="s">
        <v>383</v>
      </c>
      <c r="D28" t="s">
        <v>140</v>
      </c>
      <c r="E28">
        <v>19601008</v>
      </c>
      <c r="F28" s="2" t="s">
        <v>3</v>
      </c>
      <c r="G28" s="2" t="s">
        <v>17</v>
      </c>
      <c r="H28" s="2" t="s">
        <v>18</v>
      </c>
      <c r="I28" s="2" t="s">
        <v>29</v>
      </c>
      <c r="J28" s="2">
        <v>3</v>
      </c>
      <c r="K28" s="30" t="s">
        <v>30</v>
      </c>
      <c r="L28" s="2" t="s">
        <v>104</v>
      </c>
      <c r="M28" s="1">
        <v>112292</v>
      </c>
    </row>
    <row r="29" spans="1:13" x14ac:dyDescent="0.35">
      <c r="A29" s="2">
        <v>18454</v>
      </c>
      <c r="B29" t="s">
        <v>502</v>
      </c>
      <c r="C29" t="s">
        <v>160</v>
      </c>
      <c r="D29" t="s">
        <v>140</v>
      </c>
      <c r="E29">
        <v>19611116</v>
      </c>
      <c r="F29" s="2" t="s">
        <v>3</v>
      </c>
      <c r="G29" s="2" t="s">
        <v>11</v>
      </c>
      <c r="H29" s="2" t="s">
        <v>12</v>
      </c>
      <c r="I29" s="2" t="s">
        <v>22</v>
      </c>
      <c r="J29" s="2">
        <v>2</v>
      </c>
      <c r="K29" s="30" t="s">
        <v>23</v>
      </c>
      <c r="L29" s="2" t="s">
        <v>104</v>
      </c>
      <c r="M29" s="1">
        <v>83885</v>
      </c>
    </row>
    <row r="30" spans="1:13" x14ac:dyDescent="0.35">
      <c r="A30" s="2">
        <v>18503</v>
      </c>
      <c r="B30" t="s">
        <v>256</v>
      </c>
      <c r="C30" t="s">
        <v>257</v>
      </c>
      <c r="D30" t="s">
        <v>245</v>
      </c>
      <c r="E30">
        <v>19620419</v>
      </c>
      <c r="F30" s="2" t="s">
        <v>34</v>
      </c>
      <c r="G30" s="2" t="s">
        <v>17</v>
      </c>
      <c r="H30" s="2" t="s">
        <v>18</v>
      </c>
      <c r="I30" s="2" t="s">
        <v>29</v>
      </c>
      <c r="J30" s="2">
        <v>3</v>
      </c>
      <c r="K30" s="30" t="s">
        <v>30</v>
      </c>
      <c r="L30" s="2" t="s">
        <v>246</v>
      </c>
      <c r="M30" s="1">
        <v>16764630</v>
      </c>
    </row>
    <row r="31" spans="1:13" x14ac:dyDescent="0.35">
      <c r="A31" s="2">
        <v>19416</v>
      </c>
      <c r="B31" t="s">
        <v>543</v>
      </c>
      <c r="C31" t="s">
        <v>257</v>
      </c>
      <c r="D31" t="s">
        <v>245</v>
      </c>
      <c r="E31">
        <v>19650427</v>
      </c>
      <c r="F31" s="2" t="s">
        <v>34</v>
      </c>
      <c r="G31" s="2" t="s">
        <v>17</v>
      </c>
      <c r="H31" s="2" t="s">
        <v>18</v>
      </c>
      <c r="I31" s="2" t="s">
        <v>29</v>
      </c>
      <c r="J31" s="2">
        <v>8</v>
      </c>
      <c r="K31" s="30" t="s">
        <v>629</v>
      </c>
      <c r="L31" s="2" t="s">
        <v>246</v>
      </c>
      <c r="M31" s="1">
        <v>3454150</v>
      </c>
    </row>
    <row r="32" spans="1:13" x14ac:dyDescent="0.35">
      <c r="A32" s="2">
        <v>19629</v>
      </c>
      <c r="B32" t="s">
        <v>138</v>
      </c>
      <c r="C32" t="s">
        <v>151</v>
      </c>
      <c r="D32" t="s">
        <v>140</v>
      </c>
      <c r="E32">
        <v>19660902</v>
      </c>
      <c r="F32" s="2" t="s">
        <v>34</v>
      </c>
      <c r="G32" s="2" t="s">
        <v>17</v>
      </c>
      <c r="H32" s="2" t="s">
        <v>18</v>
      </c>
      <c r="I32" s="2" t="s">
        <v>22</v>
      </c>
      <c r="J32" s="2">
        <v>2</v>
      </c>
      <c r="K32" s="30" t="s">
        <v>23</v>
      </c>
      <c r="L32" s="2" t="s">
        <v>104</v>
      </c>
      <c r="M32" s="1">
        <v>8469038</v>
      </c>
    </row>
    <row r="33" spans="1:13" x14ac:dyDescent="0.35">
      <c r="A33" s="2">
        <v>19904</v>
      </c>
      <c r="B33" t="s">
        <v>115</v>
      </c>
      <c r="C33" t="s">
        <v>116</v>
      </c>
      <c r="D33" t="s">
        <v>17</v>
      </c>
      <c r="E33">
        <v>19690301</v>
      </c>
      <c r="F33" s="2" t="s">
        <v>3</v>
      </c>
      <c r="G33" s="2" t="s">
        <v>17</v>
      </c>
      <c r="H33" s="2" t="s">
        <v>18</v>
      </c>
      <c r="I33" s="2" t="s">
        <v>22</v>
      </c>
      <c r="J33" s="2">
        <v>2</v>
      </c>
      <c r="K33" s="30" t="s">
        <v>23</v>
      </c>
      <c r="L33" s="2" t="s">
        <v>104</v>
      </c>
      <c r="M33" s="1">
        <v>253184</v>
      </c>
    </row>
    <row r="34" spans="1:13" x14ac:dyDescent="0.35">
      <c r="A34" s="2">
        <v>20179</v>
      </c>
      <c r="B34" t="s">
        <v>382</v>
      </c>
      <c r="C34" t="s">
        <v>92</v>
      </c>
      <c r="D34" t="s">
        <v>93</v>
      </c>
      <c r="E34">
        <v>19700514</v>
      </c>
      <c r="F34" s="2" t="s">
        <v>3</v>
      </c>
      <c r="G34" s="2" t="s">
        <v>17</v>
      </c>
      <c r="H34" s="2" t="s">
        <v>18</v>
      </c>
      <c r="I34" s="2" t="s">
        <v>6</v>
      </c>
      <c r="J34" s="2">
        <v>1</v>
      </c>
      <c r="K34" s="30" t="s">
        <v>7</v>
      </c>
      <c r="L34" s="2" t="s">
        <v>72</v>
      </c>
      <c r="M34" s="1">
        <v>259692</v>
      </c>
    </row>
    <row r="35" spans="1:13" x14ac:dyDescent="0.35">
      <c r="A35" s="2">
        <v>20387</v>
      </c>
      <c r="B35" t="s">
        <v>280</v>
      </c>
      <c r="C35" t="s">
        <v>281</v>
      </c>
      <c r="D35" t="s">
        <v>245</v>
      </c>
      <c r="E35">
        <v>19710317</v>
      </c>
      <c r="F35" s="2" t="s">
        <v>3</v>
      </c>
      <c r="G35" s="2" t="s">
        <v>25</v>
      </c>
      <c r="H35" s="2" t="s">
        <v>26</v>
      </c>
      <c r="I35" s="2" t="s">
        <v>29</v>
      </c>
      <c r="J35" s="2">
        <v>3</v>
      </c>
      <c r="K35" s="30" t="s">
        <v>30</v>
      </c>
      <c r="L35" s="2" t="s">
        <v>246</v>
      </c>
      <c r="M35" s="1">
        <v>876858</v>
      </c>
    </row>
    <row r="36" spans="1:13" x14ac:dyDescent="0.35">
      <c r="A36" s="2">
        <v>20568</v>
      </c>
      <c r="B36" t="s">
        <v>56</v>
      </c>
      <c r="C36" t="s">
        <v>57</v>
      </c>
      <c r="D36" t="s">
        <v>51</v>
      </c>
      <c r="E36">
        <v>19711222</v>
      </c>
      <c r="F36" s="2" t="s">
        <v>3</v>
      </c>
      <c r="G36" s="2" t="s">
        <v>17</v>
      </c>
      <c r="H36" s="2" t="s">
        <v>18</v>
      </c>
      <c r="I36" s="2" t="s">
        <v>11</v>
      </c>
      <c r="J36" s="2">
        <v>4</v>
      </c>
      <c r="K36" s="30" t="s">
        <v>58</v>
      </c>
      <c r="L36" s="2" t="s">
        <v>8</v>
      </c>
      <c r="M36" s="1">
        <v>336770</v>
      </c>
    </row>
    <row r="37" spans="1:13" x14ac:dyDescent="0.35">
      <c r="A37" s="2">
        <v>20711</v>
      </c>
      <c r="B37" t="s">
        <v>362</v>
      </c>
      <c r="C37" t="s">
        <v>20</v>
      </c>
      <c r="D37" t="s">
        <v>21</v>
      </c>
      <c r="E37">
        <v>19720607</v>
      </c>
      <c r="F37" s="2" t="s">
        <v>3</v>
      </c>
      <c r="G37" s="2" t="s">
        <v>11</v>
      </c>
      <c r="H37" s="2" t="s">
        <v>12</v>
      </c>
      <c r="I37" s="2" t="s">
        <v>22</v>
      </c>
      <c r="J37" s="2">
        <v>2</v>
      </c>
      <c r="K37" s="30" t="s">
        <v>23</v>
      </c>
      <c r="L37" s="2" t="s">
        <v>8</v>
      </c>
      <c r="M37" s="1">
        <v>423101</v>
      </c>
    </row>
    <row r="38" spans="1:13" x14ac:dyDescent="0.35">
      <c r="A38" s="2">
        <v>20828</v>
      </c>
      <c r="B38" t="s">
        <v>351</v>
      </c>
      <c r="C38" t="s">
        <v>240</v>
      </c>
      <c r="D38" t="s">
        <v>231</v>
      </c>
      <c r="E38">
        <v>19721002</v>
      </c>
      <c r="F38" s="2" t="s">
        <v>34</v>
      </c>
      <c r="G38" s="2" t="s">
        <v>17</v>
      </c>
      <c r="H38" s="2" t="s">
        <v>18</v>
      </c>
      <c r="I38" s="2" t="s">
        <v>22</v>
      </c>
      <c r="J38" s="2">
        <v>7</v>
      </c>
      <c r="K38" s="30" t="s">
        <v>628</v>
      </c>
      <c r="L38" s="2" t="s">
        <v>180</v>
      </c>
      <c r="M38" s="1">
        <v>5177922</v>
      </c>
    </row>
    <row r="39" spans="1:13" x14ac:dyDescent="0.35">
      <c r="A39" s="2">
        <v>20845</v>
      </c>
      <c r="B39" t="s">
        <v>158</v>
      </c>
      <c r="C39" t="s">
        <v>159</v>
      </c>
      <c r="D39" t="s">
        <v>140</v>
      </c>
      <c r="E39">
        <v>19721028</v>
      </c>
      <c r="F39" s="2" t="s">
        <v>3</v>
      </c>
      <c r="G39" s="2" t="s">
        <v>17</v>
      </c>
      <c r="H39" s="2" t="s">
        <v>18</v>
      </c>
      <c r="I39" s="2" t="s">
        <v>29</v>
      </c>
      <c r="J39" s="2">
        <v>3</v>
      </c>
      <c r="K39" s="30" t="s">
        <v>30</v>
      </c>
      <c r="L39" s="2" t="s">
        <v>104</v>
      </c>
      <c r="M39" s="1">
        <v>719184</v>
      </c>
    </row>
    <row r="40" spans="1:13" x14ac:dyDescent="0.35">
      <c r="A40" s="2">
        <v>20856</v>
      </c>
      <c r="B40" t="s">
        <v>105</v>
      </c>
      <c r="C40" t="s">
        <v>106</v>
      </c>
      <c r="D40" t="s">
        <v>107</v>
      </c>
      <c r="E40">
        <v>19721116</v>
      </c>
      <c r="F40" s="2" t="s">
        <v>3</v>
      </c>
      <c r="G40" s="2" t="s">
        <v>17</v>
      </c>
      <c r="H40" s="2" t="s">
        <v>18</v>
      </c>
      <c r="I40" s="2" t="s">
        <v>6</v>
      </c>
      <c r="J40" s="2">
        <v>1</v>
      </c>
      <c r="K40" s="30" t="s">
        <v>7</v>
      </c>
      <c r="L40" s="2" t="s">
        <v>104</v>
      </c>
      <c r="M40" s="1">
        <v>592545</v>
      </c>
    </row>
    <row r="41" spans="1:13" x14ac:dyDescent="0.35">
      <c r="A41" s="2">
        <v>20884</v>
      </c>
      <c r="B41" t="s">
        <v>290</v>
      </c>
      <c r="C41" t="s">
        <v>291</v>
      </c>
      <c r="D41" t="s">
        <v>292</v>
      </c>
      <c r="E41">
        <v>19721211</v>
      </c>
      <c r="F41" s="2" t="s">
        <v>34</v>
      </c>
      <c r="G41" s="2" t="s">
        <v>17</v>
      </c>
      <c r="H41" s="2" t="s">
        <v>18</v>
      </c>
      <c r="I41" s="2" t="s">
        <v>29</v>
      </c>
      <c r="J41" s="2">
        <v>3</v>
      </c>
      <c r="K41" s="30" t="s">
        <v>30</v>
      </c>
      <c r="L41" s="2" t="s">
        <v>246</v>
      </c>
      <c r="M41" s="1">
        <v>1888372</v>
      </c>
    </row>
    <row r="42" spans="1:13" x14ac:dyDescent="0.35">
      <c r="A42" s="2">
        <v>21090</v>
      </c>
      <c r="B42" t="s">
        <v>120</v>
      </c>
      <c r="C42" t="s">
        <v>121</v>
      </c>
      <c r="D42" t="s">
        <v>119</v>
      </c>
      <c r="E42">
        <v>19730521</v>
      </c>
      <c r="F42" s="2" t="s">
        <v>3</v>
      </c>
      <c r="G42" s="2" t="s">
        <v>17</v>
      </c>
      <c r="H42" s="2" t="s">
        <v>18</v>
      </c>
      <c r="I42" s="2" t="s">
        <v>11</v>
      </c>
      <c r="J42" s="2">
        <v>4</v>
      </c>
      <c r="K42" s="30" t="s">
        <v>58</v>
      </c>
      <c r="L42" s="2" t="s">
        <v>104</v>
      </c>
      <c r="M42" s="1">
        <v>61482</v>
      </c>
    </row>
    <row r="43" spans="1:13" x14ac:dyDescent="0.35">
      <c r="A43" s="2">
        <v>21111</v>
      </c>
      <c r="B43" t="s">
        <v>202</v>
      </c>
      <c r="C43" t="s">
        <v>203</v>
      </c>
      <c r="D43" t="s">
        <v>199</v>
      </c>
      <c r="E43">
        <v>19730611</v>
      </c>
      <c r="F43" s="2" t="s">
        <v>3</v>
      </c>
      <c r="G43" s="2" t="s">
        <v>11</v>
      </c>
      <c r="H43" s="2" t="s">
        <v>12</v>
      </c>
      <c r="I43" s="2" t="s">
        <v>6</v>
      </c>
      <c r="J43" s="2">
        <v>1</v>
      </c>
      <c r="K43" s="30" t="s">
        <v>7</v>
      </c>
      <c r="L43" s="2" t="s">
        <v>180</v>
      </c>
      <c r="M43" s="1">
        <v>167570</v>
      </c>
    </row>
    <row r="44" spans="1:13" x14ac:dyDescent="0.35">
      <c r="A44" s="2">
        <v>21265</v>
      </c>
      <c r="B44" t="s">
        <v>361</v>
      </c>
      <c r="C44" t="s">
        <v>360</v>
      </c>
      <c r="D44" t="s">
        <v>21</v>
      </c>
      <c r="E44">
        <v>19731012</v>
      </c>
      <c r="F44" s="2" t="s">
        <v>34</v>
      </c>
      <c r="G44" s="2" t="s">
        <v>17</v>
      </c>
      <c r="H44" s="2" t="s">
        <v>18</v>
      </c>
      <c r="I44" s="2" t="s">
        <v>22</v>
      </c>
      <c r="J44" s="2">
        <v>2</v>
      </c>
      <c r="K44" s="30" t="s">
        <v>23</v>
      </c>
      <c r="L44" s="2" t="s">
        <v>8</v>
      </c>
      <c r="M44" s="1">
        <v>2236330</v>
      </c>
    </row>
    <row r="45" spans="1:13" x14ac:dyDescent="0.35">
      <c r="A45" s="2">
        <v>21578</v>
      </c>
      <c r="B45" t="s">
        <v>549</v>
      </c>
      <c r="C45" t="s">
        <v>20</v>
      </c>
      <c r="D45" t="s">
        <v>21</v>
      </c>
      <c r="E45">
        <v>19740510</v>
      </c>
      <c r="F45" s="2" t="s">
        <v>3</v>
      </c>
      <c r="G45" s="2" t="s">
        <v>11</v>
      </c>
      <c r="H45" s="2" t="s">
        <v>12</v>
      </c>
      <c r="I45" s="2" t="s">
        <v>22</v>
      </c>
      <c r="J45" s="2">
        <v>2</v>
      </c>
      <c r="K45" s="30" t="s">
        <v>23</v>
      </c>
      <c r="L45" s="2" t="s">
        <v>8</v>
      </c>
      <c r="M45" s="1">
        <v>464508</v>
      </c>
    </row>
    <row r="46" spans="1:13" x14ac:dyDescent="0.35">
      <c r="A46" s="2">
        <v>22229</v>
      </c>
      <c r="B46" t="s">
        <v>9</v>
      </c>
      <c r="C46" t="s">
        <v>10</v>
      </c>
      <c r="D46" t="s">
        <v>2</v>
      </c>
      <c r="E46">
        <v>19760219</v>
      </c>
      <c r="F46" s="2" t="s">
        <v>3</v>
      </c>
      <c r="G46" s="2" t="s">
        <v>11</v>
      </c>
      <c r="H46" s="2" t="s">
        <v>12</v>
      </c>
      <c r="I46" s="2" t="s">
        <v>6</v>
      </c>
      <c r="J46" s="2">
        <v>1</v>
      </c>
      <c r="K46" s="30" t="s">
        <v>7</v>
      </c>
      <c r="L46" s="2" t="s">
        <v>8</v>
      </c>
      <c r="M46" s="1">
        <v>47589</v>
      </c>
    </row>
    <row r="47" spans="1:13" x14ac:dyDescent="0.35">
      <c r="A47" s="2">
        <v>22657</v>
      </c>
      <c r="B47" t="s">
        <v>156</v>
      </c>
      <c r="C47" t="s">
        <v>157</v>
      </c>
      <c r="D47" t="s">
        <v>140</v>
      </c>
      <c r="E47">
        <v>19780515</v>
      </c>
      <c r="F47" s="2" t="s">
        <v>3</v>
      </c>
      <c r="G47" s="2" t="s">
        <v>17</v>
      </c>
      <c r="H47" s="2" t="s">
        <v>18</v>
      </c>
      <c r="I47" s="2" t="s">
        <v>22</v>
      </c>
      <c r="J47" s="2">
        <v>2</v>
      </c>
      <c r="K47" s="30" t="s">
        <v>23</v>
      </c>
      <c r="L47" s="2" t="s">
        <v>104</v>
      </c>
      <c r="M47" s="1">
        <v>84166</v>
      </c>
    </row>
    <row r="48" spans="1:13" x14ac:dyDescent="0.35">
      <c r="A48" s="2">
        <v>22946</v>
      </c>
      <c r="B48" t="s">
        <v>352</v>
      </c>
      <c r="C48" t="s">
        <v>240</v>
      </c>
      <c r="D48" t="s">
        <v>231</v>
      </c>
      <c r="E48">
        <v>19790907</v>
      </c>
      <c r="F48" s="2" t="s">
        <v>3</v>
      </c>
      <c r="G48" s="2" t="s">
        <v>17</v>
      </c>
      <c r="H48" s="2" t="s">
        <v>18</v>
      </c>
      <c r="I48" s="2" t="s">
        <v>22</v>
      </c>
      <c r="J48" s="2">
        <v>7</v>
      </c>
      <c r="K48" s="30" t="s">
        <v>628</v>
      </c>
      <c r="L48" s="2" t="s">
        <v>180</v>
      </c>
      <c r="M48" s="1">
        <v>4043091</v>
      </c>
    </row>
    <row r="49" spans="1:13" x14ac:dyDescent="0.35">
      <c r="A49" s="2">
        <v>23086</v>
      </c>
      <c r="B49" t="s">
        <v>526</v>
      </c>
      <c r="C49" t="s">
        <v>337</v>
      </c>
      <c r="D49" t="s">
        <v>245</v>
      </c>
      <c r="E49">
        <v>19800212</v>
      </c>
      <c r="F49" s="2" t="s">
        <v>3</v>
      </c>
      <c r="G49" s="2" t="s">
        <v>11</v>
      </c>
      <c r="H49" s="2" t="s">
        <v>12</v>
      </c>
      <c r="I49" s="2" t="s">
        <v>29</v>
      </c>
      <c r="J49" s="2">
        <v>3</v>
      </c>
      <c r="K49" s="30" t="s">
        <v>30</v>
      </c>
      <c r="L49" s="2" t="s">
        <v>246</v>
      </c>
      <c r="M49" s="1">
        <v>447676</v>
      </c>
    </row>
    <row r="50" spans="1:13" x14ac:dyDescent="0.35">
      <c r="A50" s="2">
        <v>23242</v>
      </c>
      <c r="B50" t="s">
        <v>510</v>
      </c>
      <c r="C50" t="s">
        <v>281</v>
      </c>
      <c r="D50" t="s">
        <v>245</v>
      </c>
      <c r="E50">
        <v>19801016</v>
      </c>
      <c r="F50" s="2" t="s">
        <v>3</v>
      </c>
      <c r="G50" s="2" t="s">
        <v>17</v>
      </c>
      <c r="H50" s="2" t="s">
        <v>18</v>
      </c>
      <c r="I50" s="2" t="s">
        <v>29</v>
      </c>
      <c r="J50" s="2">
        <v>3</v>
      </c>
      <c r="K50" s="30" t="s">
        <v>30</v>
      </c>
      <c r="L50" s="2" t="s">
        <v>246</v>
      </c>
      <c r="M50" s="1">
        <v>73339</v>
      </c>
    </row>
    <row r="51" spans="1:13" x14ac:dyDescent="0.35">
      <c r="A51" s="2">
        <v>23373</v>
      </c>
      <c r="B51" t="s">
        <v>214</v>
      </c>
      <c r="C51" t="s">
        <v>213</v>
      </c>
      <c r="D51" t="s">
        <v>206</v>
      </c>
      <c r="E51">
        <v>19810409</v>
      </c>
      <c r="F51" s="2" t="s">
        <v>3</v>
      </c>
      <c r="G51" s="2" t="s">
        <v>17</v>
      </c>
      <c r="H51" s="2" t="s">
        <v>18</v>
      </c>
      <c r="I51" s="2" t="s">
        <v>29</v>
      </c>
      <c r="J51" s="2">
        <v>3</v>
      </c>
      <c r="K51" s="30" t="s">
        <v>30</v>
      </c>
      <c r="L51" s="2" t="s">
        <v>180</v>
      </c>
      <c r="M51" s="1">
        <v>91208</v>
      </c>
    </row>
    <row r="52" spans="1:13" x14ac:dyDescent="0.35">
      <c r="A52" s="2">
        <v>23749</v>
      </c>
      <c r="B52" t="s">
        <v>282</v>
      </c>
      <c r="C52" t="s">
        <v>281</v>
      </c>
      <c r="D52" t="s">
        <v>245</v>
      </c>
      <c r="E52">
        <v>19820216</v>
      </c>
      <c r="F52" s="2" t="s">
        <v>3</v>
      </c>
      <c r="G52" s="2" t="s">
        <v>11</v>
      </c>
      <c r="H52" s="2" t="s">
        <v>12</v>
      </c>
      <c r="I52" s="2" t="s">
        <v>29</v>
      </c>
      <c r="J52" s="2">
        <v>3</v>
      </c>
      <c r="K52" s="30" t="s">
        <v>30</v>
      </c>
      <c r="L52" s="2" t="s">
        <v>246</v>
      </c>
      <c r="M52" s="1">
        <v>248350</v>
      </c>
    </row>
    <row r="53" spans="1:13" x14ac:dyDescent="0.35">
      <c r="A53" s="2">
        <v>23772</v>
      </c>
      <c r="B53" t="s">
        <v>152</v>
      </c>
      <c r="C53" t="s">
        <v>151</v>
      </c>
      <c r="D53" t="s">
        <v>140</v>
      </c>
      <c r="E53">
        <v>19820331</v>
      </c>
      <c r="F53" s="2" t="s">
        <v>34</v>
      </c>
      <c r="G53" s="2" t="s">
        <v>17</v>
      </c>
      <c r="H53" s="2" t="s">
        <v>18</v>
      </c>
      <c r="I53" s="2" t="s">
        <v>22</v>
      </c>
      <c r="J53" s="2">
        <v>2</v>
      </c>
      <c r="K53" s="30" t="s">
        <v>23</v>
      </c>
      <c r="L53" s="2" t="s">
        <v>104</v>
      </c>
      <c r="M53" s="1">
        <v>590841</v>
      </c>
    </row>
    <row r="54" spans="1:13" x14ac:dyDescent="0.35">
      <c r="A54" s="2">
        <v>23805</v>
      </c>
      <c r="B54" t="s">
        <v>386</v>
      </c>
      <c r="C54" t="s">
        <v>251</v>
      </c>
      <c r="D54" t="s">
        <v>245</v>
      </c>
      <c r="E54">
        <v>19820511</v>
      </c>
      <c r="F54" s="2" t="s">
        <v>3</v>
      </c>
      <c r="G54" s="2" t="s">
        <v>17</v>
      </c>
      <c r="H54" s="2" t="s">
        <v>18</v>
      </c>
      <c r="I54" s="2" t="s">
        <v>29</v>
      </c>
      <c r="J54" s="2">
        <v>3</v>
      </c>
      <c r="K54" s="30" t="s">
        <v>30</v>
      </c>
      <c r="L54" s="2" t="s">
        <v>246</v>
      </c>
      <c r="M54" s="1">
        <v>139710</v>
      </c>
    </row>
    <row r="55" spans="1:13" x14ac:dyDescent="0.35">
      <c r="A55" s="2">
        <v>23966</v>
      </c>
      <c r="B55" t="s">
        <v>322</v>
      </c>
      <c r="C55" t="s">
        <v>185</v>
      </c>
      <c r="D55" t="s">
        <v>186</v>
      </c>
      <c r="E55">
        <v>19820802</v>
      </c>
      <c r="F55" s="2" t="s">
        <v>3</v>
      </c>
      <c r="G55" s="2" t="s">
        <v>17</v>
      </c>
      <c r="H55" s="2" t="s">
        <v>18</v>
      </c>
      <c r="I55" s="2" t="s">
        <v>6</v>
      </c>
      <c r="J55" s="2">
        <v>1</v>
      </c>
      <c r="K55" s="30" t="s">
        <v>7</v>
      </c>
      <c r="L55" s="2" t="s">
        <v>180</v>
      </c>
      <c r="M55" s="1">
        <v>656198</v>
      </c>
    </row>
    <row r="56" spans="1:13" x14ac:dyDescent="0.35">
      <c r="A56" s="2">
        <v>24015</v>
      </c>
      <c r="B56" t="s">
        <v>189</v>
      </c>
      <c r="C56" t="s">
        <v>190</v>
      </c>
      <c r="D56" t="s">
        <v>191</v>
      </c>
      <c r="E56">
        <v>19820913</v>
      </c>
      <c r="F56" s="2" t="s">
        <v>3</v>
      </c>
      <c r="G56" s="2" t="s">
        <v>17</v>
      </c>
      <c r="H56" s="2" t="s">
        <v>18</v>
      </c>
      <c r="I56" s="2" t="s">
        <v>6</v>
      </c>
      <c r="J56" s="2">
        <v>6</v>
      </c>
      <c r="K56" s="30" t="s">
        <v>627</v>
      </c>
      <c r="L56" s="2" t="s">
        <v>180</v>
      </c>
      <c r="M56" s="1">
        <v>282357</v>
      </c>
    </row>
    <row r="57" spans="1:13" x14ac:dyDescent="0.35">
      <c r="A57" s="2">
        <v>24156</v>
      </c>
      <c r="B57" t="s">
        <v>364</v>
      </c>
      <c r="C57" t="s">
        <v>20</v>
      </c>
      <c r="D57" t="s">
        <v>21</v>
      </c>
      <c r="E57">
        <v>19821209</v>
      </c>
      <c r="F57" s="2" t="s">
        <v>3</v>
      </c>
      <c r="G57" s="2" t="s">
        <v>17</v>
      </c>
      <c r="H57" s="2" t="s">
        <v>18</v>
      </c>
      <c r="I57" s="2" t="s">
        <v>22</v>
      </c>
      <c r="J57" s="2">
        <v>2</v>
      </c>
      <c r="K57" s="30" t="s">
        <v>23</v>
      </c>
      <c r="L57" s="2" t="s">
        <v>8</v>
      </c>
      <c r="M57" s="1">
        <v>3875427</v>
      </c>
    </row>
    <row r="58" spans="1:13" x14ac:dyDescent="0.35">
      <c r="A58" s="2">
        <v>24170</v>
      </c>
      <c r="B58" t="s">
        <v>494</v>
      </c>
      <c r="C58" t="s">
        <v>257</v>
      </c>
      <c r="D58" t="s">
        <v>245</v>
      </c>
      <c r="E58">
        <v>19821215</v>
      </c>
      <c r="F58" s="2" t="s">
        <v>34</v>
      </c>
      <c r="G58" s="2" t="s">
        <v>17</v>
      </c>
      <c r="H58" s="2" t="s">
        <v>18</v>
      </c>
      <c r="I58" s="2" t="s">
        <v>29</v>
      </c>
      <c r="J58" s="2">
        <v>8</v>
      </c>
      <c r="K58" s="30" t="s">
        <v>629</v>
      </c>
      <c r="L58" s="2" t="s">
        <v>246</v>
      </c>
      <c r="M58" s="1">
        <v>5490028</v>
      </c>
    </row>
    <row r="59" spans="1:13" x14ac:dyDescent="0.35">
      <c r="A59" s="2">
        <v>24211</v>
      </c>
      <c r="B59" t="s">
        <v>513</v>
      </c>
      <c r="C59" t="s">
        <v>514</v>
      </c>
      <c r="D59" t="s">
        <v>245</v>
      </c>
      <c r="E59">
        <v>19821220</v>
      </c>
      <c r="F59" s="2" t="s">
        <v>3</v>
      </c>
      <c r="G59" s="2" t="s">
        <v>11</v>
      </c>
      <c r="H59" s="2" t="s">
        <v>12</v>
      </c>
      <c r="I59" s="2" t="s">
        <v>29</v>
      </c>
      <c r="J59" s="2">
        <v>3</v>
      </c>
      <c r="K59" s="30" t="s">
        <v>30</v>
      </c>
      <c r="L59" s="2" t="s">
        <v>246</v>
      </c>
      <c r="M59" s="1">
        <v>58848</v>
      </c>
    </row>
    <row r="60" spans="1:13" x14ac:dyDescent="0.35">
      <c r="A60" s="2">
        <v>24347</v>
      </c>
      <c r="B60" t="s">
        <v>319</v>
      </c>
      <c r="C60" t="s">
        <v>320</v>
      </c>
      <c r="D60" t="s">
        <v>140</v>
      </c>
      <c r="E60">
        <v>19830124</v>
      </c>
      <c r="F60" s="2" t="s">
        <v>3</v>
      </c>
      <c r="G60" s="2" t="s">
        <v>11</v>
      </c>
      <c r="H60" s="2" t="s">
        <v>12</v>
      </c>
      <c r="I60" s="2" t="s">
        <v>22</v>
      </c>
      <c r="J60" s="2">
        <v>2</v>
      </c>
      <c r="K60" s="30" t="s">
        <v>23</v>
      </c>
      <c r="L60" s="2" t="s">
        <v>104</v>
      </c>
      <c r="M60" s="1">
        <v>2209580</v>
      </c>
    </row>
    <row r="61" spans="1:13" x14ac:dyDescent="0.35">
      <c r="A61" s="2">
        <v>24823</v>
      </c>
      <c r="B61" t="s">
        <v>365</v>
      </c>
      <c r="C61" t="s">
        <v>20</v>
      </c>
      <c r="D61" t="s">
        <v>21</v>
      </c>
      <c r="E61">
        <v>19831130</v>
      </c>
      <c r="F61" s="2" t="s">
        <v>3</v>
      </c>
      <c r="G61" s="2" t="s">
        <v>17</v>
      </c>
      <c r="H61" s="2" t="s">
        <v>18</v>
      </c>
      <c r="I61" s="2" t="s">
        <v>22</v>
      </c>
      <c r="J61" s="2">
        <v>7</v>
      </c>
      <c r="K61" s="30" t="s">
        <v>628</v>
      </c>
      <c r="L61" s="2" t="s">
        <v>8</v>
      </c>
      <c r="M61" s="1">
        <v>692495</v>
      </c>
    </row>
    <row r="62" spans="1:13" x14ac:dyDescent="0.35">
      <c r="A62" s="2">
        <v>24961</v>
      </c>
      <c r="B62" t="s">
        <v>138</v>
      </c>
      <c r="C62" t="s">
        <v>160</v>
      </c>
      <c r="D62" t="s">
        <v>140</v>
      </c>
      <c r="E62">
        <v>19840206</v>
      </c>
      <c r="F62" s="2" t="s">
        <v>34</v>
      </c>
      <c r="G62" s="2" t="s">
        <v>17</v>
      </c>
      <c r="H62" s="2" t="s">
        <v>18</v>
      </c>
      <c r="I62" s="2" t="s">
        <v>22</v>
      </c>
      <c r="J62" s="2">
        <v>2</v>
      </c>
      <c r="K62" s="30" t="s">
        <v>23</v>
      </c>
      <c r="L62" s="2" t="s">
        <v>104</v>
      </c>
      <c r="M62" s="1">
        <v>429193</v>
      </c>
    </row>
    <row r="63" spans="1:13" x14ac:dyDescent="0.35">
      <c r="A63" s="2">
        <v>25158</v>
      </c>
      <c r="B63" t="s">
        <v>299</v>
      </c>
      <c r="C63" t="s">
        <v>296</v>
      </c>
      <c r="D63" t="s">
        <v>297</v>
      </c>
      <c r="E63">
        <v>19520514</v>
      </c>
      <c r="F63" s="2" t="s">
        <v>34</v>
      </c>
      <c r="G63" s="2" t="s">
        <v>17</v>
      </c>
      <c r="H63" s="2" t="s">
        <v>18</v>
      </c>
      <c r="I63" s="2" t="s">
        <v>29</v>
      </c>
      <c r="J63" s="2">
        <v>3</v>
      </c>
      <c r="K63" s="30" t="s">
        <v>30</v>
      </c>
      <c r="L63" s="2" t="s">
        <v>246</v>
      </c>
      <c r="M63" s="1">
        <v>580102</v>
      </c>
    </row>
    <row r="64" spans="1:13" x14ac:dyDescent="0.35">
      <c r="A64" s="2">
        <v>25679</v>
      </c>
      <c r="B64" t="s">
        <v>138</v>
      </c>
      <c r="C64" t="s">
        <v>139</v>
      </c>
      <c r="D64" t="s">
        <v>140</v>
      </c>
      <c r="E64">
        <v>19841009</v>
      </c>
      <c r="F64" s="2" t="s">
        <v>34</v>
      </c>
      <c r="G64" s="2" t="s">
        <v>17</v>
      </c>
      <c r="H64" s="2" t="s">
        <v>18</v>
      </c>
      <c r="I64" s="2" t="s">
        <v>22</v>
      </c>
      <c r="J64" s="2">
        <v>2</v>
      </c>
      <c r="K64" s="30" t="s">
        <v>23</v>
      </c>
      <c r="L64" s="2" t="s">
        <v>104</v>
      </c>
      <c r="M64" s="1">
        <v>1016530</v>
      </c>
    </row>
    <row r="65" spans="1:13" x14ac:dyDescent="0.35">
      <c r="A65" s="2">
        <v>25738</v>
      </c>
      <c r="B65" t="s">
        <v>128</v>
      </c>
      <c r="C65" t="s">
        <v>129</v>
      </c>
      <c r="D65" t="s">
        <v>119</v>
      </c>
      <c r="E65">
        <v>19841029</v>
      </c>
      <c r="F65" s="2" t="s">
        <v>3</v>
      </c>
      <c r="G65" s="2" t="s">
        <v>11</v>
      </c>
      <c r="H65" s="2" t="s">
        <v>12</v>
      </c>
      <c r="I65" s="2" t="s">
        <v>11</v>
      </c>
      <c r="J65" s="2">
        <v>4</v>
      </c>
      <c r="K65" s="30" t="s">
        <v>58</v>
      </c>
      <c r="L65" s="2" t="s">
        <v>104</v>
      </c>
      <c r="M65" s="1">
        <v>247889</v>
      </c>
    </row>
    <row r="66" spans="1:13" x14ac:dyDescent="0.35">
      <c r="A66" s="2">
        <v>25749</v>
      </c>
      <c r="B66" t="s">
        <v>215</v>
      </c>
      <c r="C66" t="s">
        <v>213</v>
      </c>
      <c r="D66" t="s">
        <v>206</v>
      </c>
      <c r="E66">
        <v>19841126</v>
      </c>
      <c r="F66" s="2" t="s">
        <v>3</v>
      </c>
      <c r="G66" s="2" t="s">
        <v>11</v>
      </c>
      <c r="H66" s="2" t="s">
        <v>12</v>
      </c>
      <c r="I66" s="2" t="s">
        <v>29</v>
      </c>
      <c r="J66" s="2">
        <v>3</v>
      </c>
      <c r="K66" s="30" t="s">
        <v>30</v>
      </c>
      <c r="L66" s="2" t="s">
        <v>180</v>
      </c>
      <c r="M66" s="1">
        <v>189734</v>
      </c>
    </row>
    <row r="67" spans="1:13" x14ac:dyDescent="0.35">
      <c r="A67" s="2">
        <v>25869</v>
      </c>
      <c r="B67" t="s">
        <v>270</v>
      </c>
      <c r="C67" t="s">
        <v>271</v>
      </c>
      <c r="D67" t="s">
        <v>245</v>
      </c>
      <c r="E67">
        <v>19830901</v>
      </c>
      <c r="F67" s="2" t="s">
        <v>3</v>
      </c>
      <c r="G67" s="2" t="s">
        <v>17</v>
      </c>
      <c r="H67" s="2" t="s">
        <v>18</v>
      </c>
      <c r="I67" s="2" t="s">
        <v>29</v>
      </c>
      <c r="J67" s="2">
        <v>3</v>
      </c>
      <c r="K67" s="30" t="s">
        <v>30</v>
      </c>
      <c r="L67" s="2" t="s">
        <v>246</v>
      </c>
      <c r="M67" s="1">
        <v>176216</v>
      </c>
    </row>
    <row r="68" spans="1:13" x14ac:dyDescent="0.35">
      <c r="A68" s="2">
        <v>25886</v>
      </c>
      <c r="B68" t="s">
        <v>554</v>
      </c>
      <c r="C68" t="s">
        <v>410</v>
      </c>
      <c r="D68" t="s">
        <v>140</v>
      </c>
      <c r="E68">
        <v>19850211</v>
      </c>
      <c r="F68" s="2" t="s">
        <v>3</v>
      </c>
      <c r="G68" s="2" t="s">
        <v>17</v>
      </c>
      <c r="H68" s="2" t="s">
        <v>18</v>
      </c>
      <c r="I68" s="2" t="s">
        <v>22</v>
      </c>
      <c r="J68" s="2">
        <v>7</v>
      </c>
      <c r="K68" s="30" t="s">
        <v>628</v>
      </c>
      <c r="L68" s="2" t="s">
        <v>104</v>
      </c>
      <c r="M68" s="1">
        <v>521914</v>
      </c>
    </row>
    <row r="69" spans="1:13" x14ac:dyDescent="0.35">
      <c r="A69" s="2">
        <v>26223</v>
      </c>
      <c r="B69" t="s">
        <v>408</v>
      </c>
      <c r="C69" t="s">
        <v>144</v>
      </c>
      <c r="D69" t="s">
        <v>140</v>
      </c>
      <c r="E69">
        <v>19850503</v>
      </c>
      <c r="F69" s="2" t="s">
        <v>3</v>
      </c>
      <c r="G69" s="2" t="s">
        <v>11</v>
      </c>
      <c r="H69" s="2" t="s">
        <v>12</v>
      </c>
      <c r="I69" s="2" t="s">
        <v>29</v>
      </c>
      <c r="J69" s="2">
        <v>3</v>
      </c>
      <c r="K69" s="30" t="s">
        <v>30</v>
      </c>
      <c r="L69" s="2" t="s">
        <v>104</v>
      </c>
      <c r="M69" s="1">
        <v>904503</v>
      </c>
    </row>
    <row r="70" spans="1:13" x14ac:dyDescent="0.35">
      <c r="A70" s="2">
        <v>26351</v>
      </c>
      <c r="B70" t="s">
        <v>146</v>
      </c>
      <c r="C70" t="s">
        <v>144</v>
      </c>
      <c r="D70" t="s">
        <v>140</v>
      </c>
      <c r="E70">
        <v>19850801</v>
      </c>
      <c r="F70" s="2" t="s">
        <v>3</v>
      </c>
      <c r="G70" s="2" t="s">
        <v>11</v>
      </c>
      <c r="H70" s="2" t="s">
        <v>12</v>
      </c>
      <c r="I70" s="2" t="s">
        <v>6</v>
      </c>
      <c r="J70" s="2">
        <v>1</v>
      </c>
      <c r="K70" s="30" t="s">
        <v>7</v>
      </c>
      <c r="L70" s="2" t="s">
        <v>104</v>
      </c>
      <c r="M70" s="1">
        <v>93943</v>
      </c>
    </row>
    <row r="71" spans="1:13" x14ac:dyDescent="0.35">
      <c r="A71" s="2">
        <v>26363</v>
      </c>
      <c r="B71" t="s">
        <v>260</v>
      </c>
      <c r="C71" t="s">
        <v>487</v>
      </c>
      <c r="D71" t="s">
        <v>245</v>
      </c>
      <c r="E71">
        <v>19761001</v>
      </c>
      <c r="F71" s="2" t="s">
        <v>34</v>
      </c>
      <c r="G71" s="2" t="s">
        <v>17</v>
      </c>
      <c r="H71" s="2" t="s">
        <v>18</v>
      </c>
      <c r="I71" s="2" t="s">
        <v>22</v>
      </c>
      <c r="J71" s="2">
        <v>2</v>
      </c>
      <c r="K71" s="30" t="s">
        <v>23</v>
      </c>
      <c r="L71" s="2" t="s">
        <v>246</v>
      </c>
      <c r="M71" s="1">
        <v>259428</v>
      </c>
    </row>
    <row r="72" spans="1:13" x14ac:dyDescent="0.35">
      <c r="A72" s="2">
        <v>26610</v>
      </c>
      <c r="B72" t="s">
        <v>609</v>
      </c>
      <c r="C72" t="s">
        <v>257</v>
      </c>
      <c r="D72" t="s">
        <v>245</v>
      </c>
      <c r="E72">
        <v>19860318</v>
      </c>
      <c r="F72" s="2" t="s">
        <v>34</v>
      </c>
      <c r="G72" s="2" t="s">
        <v>17</v>
      </c>
      <c r="H72" s="2" t="s">
        <v>18</v>
      </c>
      <c r="I72" s="2" t="s">
        <v>29</v>
      </c>
      <c r="J72" s="2">
        <v>8</v>
      </c>
      <c r="K72" s="30" t="s">
        <v>629</v>
      </c>
      <c r="L72" s="2" t="s">
        <v>246</v>
      </c>
      <c r="M72" s="1">
        <v>15307614</v>
      </c>
    </row>
    <row r="73" spans="1:13" x14ac:dyDescent="0.35">
      <c r="A73" s="2">
        <v>26727</v>
      </c>
      <c r="B73" t="s">
        <v>409</v>
      </c>
      <c r="C73" t="s">
        <v>410</v>
      </c>
      <c r="D73" t="s">
        <v>140</v>
      </c>
      <c r="E73">
        <v>19860708</v>
      </c>
      <c r="F73" s="2" t="s">
        <v>3</v>
      </c>
      <c r="G73" s="2" t="s">
        <v>17</v>
      </c>
      <c r="H73" s="2" t="s">
        <v>18</v>
      </c>
      <c r="I73" s="2" t="s">
        <v>22</v>
      </c>
      <c r="J73" s="2">
        <v>2</v>
      </c>
      <c r="K73" s="30" t="s">
        <v>23</v>
      </c>
      <c r="L73" s="2" t="s">
        <v>104</v>
      </c>
      <c r="M73" s="1">
        <v>132749</v>
      </c>
    </row>
    <row r="74" spans="1:13" x14ac:dyDescent="0.35">
      <c r="A74" s="2">
        <v>26790</v>
      </c>
      <c r="B74" t="s">
        <v>614</v>
      </c>
      <c r="C74" t="s">
        <v>335</v>
      </c>
      <c r="D74" t="s">
        <v>199</v>
      </c>
      <c r="E74">
        <v>19860916</v>
      </c>
      <c r="F74" s="2" t="s">
        <v>3</v>
      </c>
      <c r="G74" s="2" t="s">
        <v>11</v>
      </c>
      <c r="H74" s="2" t="s">
        <v>12</v>
      </c>
      <c r="I74" s="2" t="s">
        <v>29</v>
      </c>
      <c r="J74" s="2">
        <v>3</v>
      </c>
      <c r="K74" s="30" t="s">
        <v>30</v>
      </c>
      <c r="L74" s="2" t="s">
        <v>180</v>
      </c>
      <c r="M74" s="1">
        <v>226476</v>
      </c>
    </row>
    <row r="75" spans="1:13" x14ac:dyDescent="0.35">
      <c r="A75" s="2">
        <v>26856</v>
      </c>
      <c r="B75" t="s">
        <v>153</v>
      </c>
      <c r="C75" t="s">
        <v>151</v>
      </c>
      <c r="D75" t="s">
        <v>140</v>
      </c>
      <c r="E75">
        <v>19861210</v>
      </c>
      <c r="F75" s="2" t="s">
        <v>3</v>
      </c>
      <c r="G75" s="2" t="s">
        <v>17</v>
      </c>
      <c r="H75" s="2" t="s">
        <v>18</v>
      </c>
      <c r="I75" s="2" t="s">
        <v>22</v>
      </c>
      <c r="J75" s="2">
        <v>2</v>
      </c>
      <c r="K75" s="30" t="s">
        <v>23</v>
      </c>
      <c r="L75" s="2" t="s">
        <v>104</v>
      </c>
      <c r="M75" s="1">
        <v>1150739</v>
      </c>
    </row>
    <row r="76" spans="1:13" x14ac:dyDescent="0.35">
      <c r="A76" s="2">
        <v>27026</v>
      </c>
      <c r="B76" t="s">
        <v>301</v>
      </c>
      <c r="C76" t="s">
        <v>102</v>
      </c>
      <c r="D76" t="s">
        <v>103</v>
      </c>
      <c r="E76">
        <v>19870727</v>
      </c>
      <c r="F76" s="2" t="s">
        <v>3</v>
      </c>
      <c r="G76" s="2" t="s">
        <v>11</v>
      </c>
      <c r="H76" s="2" t="s">
        <v>12</v>
      </c>
      <c r="I76" s="2" t="s">
        <v>11</v>
      </c>
      <c r="J76" s="2">
        <v>4</v>
      </c>
      <c r="K76" s="30" t="s">
        <v>58</v>
      </c>
      <c r="L76" s="2" t="s">
        <v>104</v>
      </c>
      <c r="M76" s="1">
        <v>113297</v>
      </c>
    </row>
    <row r="77" spans="1:13" x14ac:dyDescent="0.35">
      <c r="A77" s="2">
        <v>27074</v>
      </c>
      <c r="B77" t="s">
        <v>149</v>
      </c>
      <c r="C77" t="s">
        <v>407</v>
      </c>
      <c r="D77" t="s">
        <v>140</v>
      </c>
      <c r="E77">
        <v>19871019</v>
      </c>
      <c r="F77" s="2" t="s">
        <v>3</v>
      </c>
      <c r="G77" s="2" t="s">
        <v>17</v>
      </c>
      <c r="H77" s="2" t="s">
        <v>18</v>
      </c>
      <c r="I77" s="2" t="s">
        <v>29</v>
      </c>
      <c r="J77" s="2">
        <v>3</v>
      </c>
      <c r="K77" s="30" t="s">
        <v>30</v>
      </c>
      <c r="L77" s="2" t="s">
        <v>104</v>
      </c>
      <c r="M77" s="1">
        <v>919422</v>
      </c>
    </row>
    <row r="78" spans="1:13" x14ac:dyDescent="0.35">
      <c r="A78" s="2">
        <v>27267</v>
      </c>
      <c r="B78" t="s">
        <v>210</v>
      </c>
      <c r="C78" t="s">
        <v>211</v>
      </c>
      <c r="D78" t="s">
        <v>206</v>
      </c>
      <c r="E78">
        <v>19880620</v>
      </c>
      <c r="F78" s="2" t="s">
        <v>3</v>
      </c>
      <c r="G78" s="2" t="s">
        <v>17</v>
      </c>
      <c r="H78" s="2" t="s">
        <v>18</v>
      </c>
      <c r="I78" s="2" t="s">
        <v>29</v>
      </c>
      <c r="J78" s="2">
        <v>3</v>
      </c>
      <c r="K78" s="30" t="s">
        <v>30</v>
      </c>
      <c r="L78" s="2" t="s">
        <v>180</v>
      </c>
      <c r="M78" s="1">
        <v>622766</v>
      </c>
    </row>
    <row r="79" spans="1:13" x14ac:dyDescent="0.35">
      <c r="A79" s="2">
        <v>28480</v>
      </c>
      <c r="B79" t="s">
        <v>100</v>
      </c>
      <c r="C79" t="s">
        <v>99</v>
      </c>
      <c r="D79" t="s">
        <v>97</v>
      </c>
      <c r="E79">
        <v>19240101</v>
      </c>
      <c r="F79" s="2" t="s">
        <v>3</v>
      </c>
      <c r="G79" s="2" t="s">
        <v>4</v>
      </c>
      <c r="H79" s="2" t="s">
        <v>18</v>
      </c>
      <c r="I79" s="2" t="s">
        <v>6</v>
      </c>
      <c r="J79" s="2">
        <v>1</v>
      </c>
      <c r="K79" s="30" t="s">
        <v>7</v>
      </c>
      <c r="L79" s="2" t="s">
        <v>72</v>
      </c>
      <c r="M79" s="1">
        <v>23190</v>
      </c>
    </row>
    <row r="80" spans="1:13" x14ac:dyDescent="0.35">
      <c r="A80" s="2">
        <v>29399</v>
      </c>
      <c r="B80" t="s">
        <v>623</v>
      </c>
      <c r="C80" t="s">
        <v>74</v>
      </c>
      <c r="D80" t="s">
        <v>71</v>
      </c>
      <c r="E80">
        <v>19340101</v>
      </c>
      <c r="F80" s="2" t="s">
        <v>3</v>
      </c>
      <c r="G80" s="2" t="s">
        <v>14</v>
      </c>
      <c r="H80" s="2" t="s">
        <v>12</v>
      </c>
      <c r="I80" s="2" t="s">
        <v>6</v>
      </c>
      <c r="J80" s="2">
        <v>1</v>
      </c>
      <c r="K80" s="30" t="s">
        <v>7</v>
      </c>
      <c r="L80" s="2" t="s">
        <v>72</v>
      </c>
      <c r="M80" s="1">
        <v>139084</v>
      </c>
    </row>
    <row r="81" spans="1:13" x14ac:dyDescent="0.35">
      <c r="A81" s="2">
        <v>30306</v>
      </c>
      <c r="B81" t="s">
        <v>508</v>
      </c>
      <c r="C81" t="s">
        <v>257</v>
      </c>
      <c r="D81" t="s">
        <v>245</v>
      </c>
      <c r="E81">
        <v>19470226</v>
      </c>
      <c r="F81" s="2" t="s">
        <v>3</v>
      </c>
      <c r="G81" s="2" t="s">
        <v>14</v>
      </c>
      <c r="H81" s="2" t="s">
        <v>12</v>
      </c>
      <c r="I81" s="2" t="s">
        <v>6</v>
      </c>
      <c r="J81" s="2">
        <v>1</v>
      </c>
      <c r="K81" s="30" t="s">
        <v>7</v>
      </c>
      <c r="L81" s="2" t="s">
        <v>246</v>
      </c>
      <c r="M81" s="1">
        <v>407170</v>
      </c>
    </row>
    <row r="82" spans="1:13" x14ac:dyDescent="0.35">
      <c r="A82" s="2">
        <v>30387</v>
      </c>
      <c r="B82" t="s">
        <v>557</v>
      </c>
      <c r="C82" t="s">
        <v>242</v>
      </c>
      <c r="D82" t="s">
        <v>231</v>
      </c>
      <c r="E82">
        <v>19490117</v>
      </c>
      <c r="F82" s="2" t="s">
        <v>3</v>
      </c>
      <c r="G82" s="2" t="s">
        <v>17</v>
      </c>
      <c r="H82" s="2" t="s">
        <v>18</v>
      </c>
      <c r="I82" s="2" t="s">
        <v>22</v>
      </c>
      <c r="J82" s="2">
        <v>7</v>
      </c>
      <c r="K82" s="30" t="s">
        <v>628</v>
      </c>
      <c r="L82" s="2" t="s">
        <v>180</v>
      </c>
      <c r="M82" s="1">
        <v>12232012</v>
      </c>
    </row>
    <row r="83" spans="1:13" x14ac:dyDescent="0.35">
      <c r="A83" s="2">
        <v>30394</v>
      </c>
      <c r="B83" t="s">
        <v>217</v>
      </c>
      <c r="C83" t="s">
        <v>213</v>
      </c>
      <c r="D83" t="s">
        <v>206</v>
      </c>
      <c r="E83">
        <v>19480101</v>
      </c>
      <c r="F83" s="2" t="s">
        <v>3</v>
      </c>
      <c r="G83" s="2" t="s">
        <v>14</v>
      </c>
      <c r="H83" s="2" t="s">
        <v>12</v>
      </c>
      <c r="I83" s="2" t="s">
        <v>6</v>
      </c>
      <c r="J83" s="2">
        <v>6</v>
      </c>
      <c r="K83" s="30" t="s">
        <v>627</v>
      </c>
      <c r="L83" s="2" t="s">
        <v>180</v>
      </c>
      <c r="M83" s="1">
        <v>592255</v>
      </c>
    </row>
    <row r="84" spans="1:13" x14ac:dyDescent="0.35">
      <c r="A84" s="2">
        <v>30692</v>
      </c>
      <c r="B84" t="s">
        <v>293</v>
      </c>
      <c r="C84" t="s">
        <v>291</v>
      </c>
      <c r="D84" t="s">
        <v>292</v>
      </c>
      <c r="E84">
        <v>19530101</v>
      </c>
      <c r="F84" s="2" t="s">
        <v>3</v>
      </c>
      <c r="G84" s="2" t="s">
        <v>4</v>
      </c>
      <c r="H84" s="2" t="s">
        <v>18</v>
      </c>
      <c r="I84" s="2" t="s">
        <v>29</v>
      </c>
      <c r="J84" s="2">
        <v>3</v>
      </c>
      <c r="K84" s="30" t="s">
        <v>30</v>
      </c>
      <c r="L84" s="2" t="s">
        <v>246</v>
      </c>
      <c r="M84" s="1">
        <v>144926</v>
      </c>
    </row>
    <row r="85" spans="1:13" x14ac:dyDescent="0.35">
      <c r="A85" s="2">
        <v>30722</v>
      </c>
      <c r="B85" t="s">
        <v>288</v>
      </c>
      <c r="C85" t="s">
        <v>289</v>
      </c>
      <c r="D85" t="s">
        <v>245</v>
      </c>
      <c r="E85">
        <v>19541117</v>
      </c>
      <c r="F85" s="2" t="s">
        <v>3</v>
      </c>
      <c r="G85" s="2" t="s">
        <v>14</v>
      </c>
      <c r="H85" s="2" t="s">
        <v>12</v>
      </c>
      <c r="I85" s="2" t="s">
        <v>29</v>
      </c>
      <c r="J85" s="2">
        <v>3</v>
      </c>
      <c r="K85" s="30" t="s">
        <v>30</v>
      </c>
      <c r="L85" s="2" t="s">
        <v>246</v>
      </c>
      <c r="M85" s="1">
        <v>381958</v>
      </c>
    </row>
    <row r="86" spans="1:13" x14ac:dyDescent="0.35">
      <c r="A86" s="2">
        <v>31189</v>
      </c>
      <c r="B86" t="s">
        <v>616</v>
      </c>
      <c r="C86" t="s">
        <v>205</v>
      </c>
      <c r="D86" t="s">
        <v>206</v>
      </c>
      <c r="E86">
        <v>19600331</v>
      </c>
      <c r="F86" s="2" t="s">
        <v>3</v>
      </c>
      <c r="G86" s="2" t="s">
        <v>14</v>
      </c>
      <c r="H86" s="2" t="s">
        <v>12</v>
      </c>
      <c r="I86" s="2" t="s">
        <v>22</v>
      </c>
      <c r="J86" s="2">
        <v>7</v>
      </c>
      <c r="K86" s="30" t="s">
        <v>628</v>
      </c>
      <c r="L86" s="2" t="s">
        <v>180</v>
      </c>
      <c r="M86" s="1">
        <v>1058206</v>
      </c>
    </row>
    <row r="87" spans="1:13" x14ac:dyDescent="0.35">
      <c r="A87" s="2">
        <v>31469</v>
      </c>
      <c r="B87" t="s">
        <v>542</v>
      </c>
      <c r="C87" t="s">
        <v>240</v>
      </c>
      <c r="D87" t="s">
        <v>231</v>
      </c>
      <c r="E87">
        <v>19650325</v>
      </c>
      <c r="F87" s="2" t="s">
        <v>3</v>
      </c>
      <c r="G87" s="2" t="s">
        <v>17</v>
      </c>
      <c r="H87" s="2" t="s">
        <v>18</v>
      </c>
      <c r="I87" s="2" t="s">
        <v>22</v>
      </c>
      <c r="J87" s="2">
        <v>7</v>
      </c>
      <c r="K87" s="30" t="s">
        <v>628</v>
      </c>
      <c r="L87" s="2" t="s">
        <v>180</v>
      </c>
      <c r="M87" s="1">
        <v>6529697</v>
      </c>
    </row>
    <row r="88" spans="1:13" x14ac:dyDescent="0.35">
      <c r="A88" s="2">
        <v>31628</v>
      </c>
      <c r="B88" t="s">
        <v>395</v>
      </c>
      <c r="C88" t="s">
        <v>425</v>
      </c>
      <c r="D88" t="s">
        <v>245</v>
      </c>
      <c r="E88">
        <v>19720101</v>
      </c>
      <c r="F88" s="2" t="s">
        <v>34</v>
      </c>
      <c r="G88" s="2" t="s">
        <v>25</v>
      </c>
      <c r="H88" s="2" t="s">
        <v>26</v>
      </c>
      <c r="I88" s="2" t="s">
        <v>29</v>
      </c>
      <c r="J88" s="2">
        <v>8</v>
      </c>
      <c r="K88" s="30" t="s">
        <v>629</v>
      </c>
      <c r="L88" s="2" t="s">
        <v>246</v>
      </c>
      <c r="M88" s="1">
        <v>41017421</v>
      </c>
    </row>
    <row r="89" spans="1:13" x14ac:dyDescent="0.35">
      <c r="A89" s="2">
        <v>31762</v>
      </c>
      <c r="B89" t="s">
        <v>537</v>
      </c>
      <c r="C89" t="s">
        <v>410</v>
      </c>
      <c r="D89" t="s">
        <v>140</v>
      </c>
      <c r="E89">
        <v>19740101</v>
      </c>
      <c r="F89" s="2" t="s">
        <v>3</v>
      </c>
      <c r="G89" s="2" t="s">
        <v>17</v>
      </c>
      <c r="H89" s="2" t="s">
        <v>18</v>
      </c>
      <c r="I89" s="2" t="s">
        <v>22</v>
      </c>
      <c r="J89" s="2">
        <v>2</v>
      </c>
      <c r="K89" s="30" t="s">
        <v>23</v>
      </c>
      <c r="L89" s="2" t="s">
        <v>104</v>
      </c>
      <c r="M89" s="1">
        <v>77323</v>
      </c>
    </row>
    <row r="90" spans="1:13" x14ac:dyDescent="0.35">
      <c r="A90" s="2">
        <v>31823</v>
      </c>
      <c r="B90" t="s">
        <v>27</v>
      </c>
      <c r="C90" t="s">
        <v>20</v>
      </c>
      <c r="D90" t="s">
        <v>21</v>
      </c>
      <c r="E90">
        <v>19760823</v>
      </c>
      <c r="F90" s="2" t="s">
        <v>3</v>
      </c>
      <c r="G90" s="2" t="s">
        <v>14</v>
      </c>
      <c r="H90" s="2" t="s">
        <v>12</v>
      </c>
      <c r="I90" s="2" t="s">
        <v>22</v>
      </c>
      <c r="J90" s="2">
        <v>2</v>
      </c>
      <c r="K90" s="30" t="s">
        <v>23</v>
      </c>
      <c r="L90" s="2" t="s">
        <v>8</v>
      </c>
      <c r="M90" s="1">
        <v>201914</v>
      </c>
    </row>
    <row r="91" spans="1:13" x14ac:dyDescent="0.35">
      <c r="A91" s="2">
        <v>32209</v>
      </c>
      <c r="B91" t="s">
        <v>218</v>
      </c>
      <c r="C91" t="s">
        <v>213</v>
      </c>
      <c r="D91" t="s">
        <v>206</v>
      </c>
      <c r="E91">
        <v>19840427</v>
      </c>
      <c r="F91" s="2" t="s">
        <v>3</v>
      </c>
      <c r="G91" s="2" t="s">
        <v>14</v>
      </c>
      <c r="H91" s="2" t="s">
        <v>12</v>
      </c>
      <c r="I91" s="2" t="s">
        <v>29</v>
      </c>
      <c r="J91" s="2">
        <v>3</v>
      </c>
      <c r="K91" s="30" t="s">
        <v>30</v>
      </c>
      <c r="L91" s="2" t="s">
        <v>180</v>
      </c>
      <c r="M91" s="1">
        <v>133351</v>
      </c>
    </row>
    <row r="92" spans="1:13" x14ac:dyDescent="0.35">
      <c r="A92" s="2">
        <v>32257</v>
      </c>
      <c r="B92" t="s">
        <v>219</v>
      </c>
      <c r="C92" t="s">
        <v>213</v>
      </c>
      <c r="D92" t="s">
        <v>206</v>
      </c>
      <c r="E92">
        <v>19841129</v>
      </c>
      <c r="F92" s="2" t="s">
        <v>3</v>
      </c>
      <c r="G92" s="2" t="s">
        <v>14</v>
      </c>
      <c r="H92" s="2" t="s">
        <v>12</v>
      </c>
      <c r="I92" s="2" t="s">
        <v>29</v>
      </c>
      <c r="J92" s="2">
        <v>3</v>
      </c>
      <c r="K92" s="30" t="s">
        <v>30</v>
      </c>
      <c r="L92" s="2" t="s">
        <v>180</v>
      </c>
      <c r="M92" s="1">
        <v>339694</v>
      </c>
    </row>
    <row r="93" spans="1:13" x14ac:dyDescent="0.35">
      <c r="A93" s="2">
        <v>32277</v>
      </c>
      <c r="B93" t="s">
        <v>264</v>
      </c>
      <c r="C93" t="s">
        <v>257</v>
      </c>
      <c r="D93" t="s">
        <v>245</v>
      </c>
      <c r="E93">
        <v>19850226</v>
      </c>
      <c r="F93" s="2" t="s">
        <v>3</v>
      </c>
      <c r="G93" s="2" t="s">
        <v>17</v>
      </c>
      <c r="H93" s="2" t="s">
        <v>18</v>
      </c>
      <c r="I93" s="2" t="s">
        <v>29</v>
      </c>
      <c r="J93" s="2">
        <v>3</v>
      </c>
      <c r="K93" s="30" t="s">
        <v>30</v>
      </c>
      <c r="L93" s="2" t="s">
        <v>246</v>
      </c>
      <c r="M93" s="1">
        <v>103254</v>
      </c>
    </row>
    <row r="94" spans="1:13" x14ac:dyDescent="0.35">
      <c r="A94" s="2">
        <v>33013</v>
      </c>
      <c r="B94" t="s">
        <v>427</v>
      </c>
      <c r="C94" t="s">
        <v>428</v>
      </c>
      <c r="D94" t="s">
        <v>245</v>
      </c>
      <c r="E94">
        <v>19900725</v>
      </c>
      <c r="F94" s="2" t="s">
        <v>3</v>
      </c>
      <c r="G94" s="2" t="s">
        <v>11</v>
      </c>
      <c r="H94" s="2" t="s">
        <v>12</v>
      </c>
      <c r="I94" s="2" t="s">
        <v>29</v>
      </c>
      <c r="J94" s="2">
        <v>3</v>
      </c>
      <c r="K94" s="30" t="s">
        <v>30</v>
      </c>
      <c r="L94" s="2" t="s">
        <v>246</v>
      </c>
      <c r="M94" s="1">
        <v>57480</v>
      </c>
    </row>
    <row r="95" spans="1:13" x14ac:dyDescent="0.35">
      <c r="A95" s="2">
        <v>33103</v>
      </c>
      <c r="B95" t="s">
        <v>285</v>
      </c>
      <c r="C95" t="s">
        <v>271</v>
      </c>
      <c r="D95" t="s">
        <v>245</v>
      </c>
      <c r="E95">
        <v>19900608</v>
      </c>
      <c r="F95" s="2" t="s">
        <v>3</v>
      </c>
      <c r="G95" s="2" t="s">
        <v>14</v>
      </c>
      <c r="H95" s="2" t="s">
        <v>12</v>
      </c>
      <c r="I95" s="2" t="s">
        <v>29</v>
      </c>
      <c r="J95" s="2">
        <v>3</v>
      </c>
      <c r="K95" s="30" t="s">
        <v>30</v>
      </c>
      <c r="L95" s="2" t="s">
        <v>246</v>
      </c>
      <c r="M95" s="1">
        <v>109396</v>
      </c>
    </row>
    <row r="96" spans="1:13" x14ac:dyDescent="0.35">
      <c r="A96" s="2">
        <v>33188</v>
      </c>
      <c r="B96" t="s">
        <v>612</v>
      </c>
      <c r="C96" t="s">
        <v>213</v>
      </c>
      <c r="D96" t="s">
        <v>206</v>
      </c>
      <c r="E96">
        <v>19901018</v>
      </c>
      <c r="F96" s="2" t="s">
        <v>3</v>
      </c>
      <c r="G96" s="2" t="s">
        <v>17</v>
      </c>
      <c r="H96" s="2" t="s">
        <v>18</v>
      </c>
      <c r="I96" s="2" t="s">
        <v>29</v>
      </c>
      <c r="J96" s="2">
        <v>8</v>
      </c>
      <c r="K96" s="30" t="s">
        <v>629</v>
      </c>
      <c r="L96" s="2" t="s">
        <v>180</v>
      </c>
      <c r="M96" s="1">
        <v>1422948</v>
      </c>
    </row>
    <row r="97" spans="1:13" x14ac:dyDescent="0.35">
      <c r="A97" s="2">
        <v>33316</v>
      </c>
      <c r="B97" t="s">
        <v>500</v>
      </c>
      <c r="C97" t="s">
        <v>291</v>
      </c>
      <c r="D97" t="s">
        <v>292</v>
      </c>
      <c r="E97">
        <v>19910111</v>
      </c>
      <c r="F97" s="2" t="s">
        <v>3</v>
      </c>
      <c r="G97" s="2" t="s">
        <v>17</v>
      </c>
      <c r="H97" s="2" t="s">
        <v>18</v>
      </c>
      <c r="I97" s="2" t="s">
        <v>29</v>
      </c>
      <c r="J97" s="2">
        <v>8</v>
      </c>
      <c r="K97" s="30" t="s">
        <v>629</v>
      </c>
      <c r="L97" s="2" t="s">
        <v>246</v>
      </c>
      <c r="M97" s="1">
        <v>317502</v>
      </c>
    </row>
    <row r="98" spans="1:13" x14ac:dyDescent="0.35">
      <c r="A98" s="2">
        <v>33539</v>
      </c>
      <c r="B98" t="s">
        <v>266</v>
      </c>
      <c r="C98" t="s">
        <v>257</v>
      </c>
      <c r="D98" t="s">
        <v>245</v>
      </c>
      <c r="E98">
        <v>19911223</v>
      </c>
      <c r="F98" s="2" t="s">
        <v>34</v>
      </c>
      <c r="G98" s="2" t="s">
        <v>17</v>
      </c>
      <c r="H98" s="2" t="s">
        <v>18</v>
      </c>
      <c r="I98" s="2" t="s">
        <v>29</v>
      </c>
      <c r="J98" s="2">
        <v>3</v>
      </c>
      <c r="K98" s="30" t="s">
        <v>30</v>
      </c>
      <c r="L98" s="2" t="s">
        <v>246</v>
      </c>
      <c r="M98" s="1">
        <v>4217941</v>
      </c>
    </row>
    <row r="99" spans="1:13" x14ac:dyDescent="0.35">
      <c r="A99" s="2">
        <v>33568</v>
      </c>
      <c r="B99" t="s">
        <v>225</v>
      </c>
      <c r="C99" t="s">
        <v>223</v>
      </c>
      <c r="D99" t="s">
        <v>224</v>
      </c>
      <c r="E99">
        <v>19920323</v>
      </c>
      <c r="F99" s="2" t="s">
        <v>3</v>
      </c>
      <c r="G99" s="2" t="s">
        <v>17</v>
      </c>
      <c r="H99" s="2" t="s">
        <v>18</v>
      </c>
      <c r="I99" s="2" t="s">
        <v>6</v>
      </c>
      <c r="J99" s="2">
        <v>1</v>
      </c>
      <c r="K99" s="30" t="s">
        <v>7</v>
      </c>
      <c r="L99" s="2" t="s">
        <v>180</v>
      </c>
      <c r="M99" s="1">
        <v>50322</v>
      </c>
    </row>
    <row r="100" spans="1:13" x14ac:dyDescent="0.35">
      <c r="A100" s="2">
        <v>33708</v>
      </c>
      <c r="B100" t="s">
        <v>82</v>
      </c>
      <c r="C100" t="s">
        <v>74</v>
      </c>
      <c r="D100" t="s">
        <v>71</v>
      </c>
      <c r="E100">
        <v>19921026</v>
      </c>
      <c r="F100" s="2" t="s">
        <v>3</v>
      </c>
      <c r="G100" s="2" t="s">
        <v>17</v>
      </c>
      <c r="H100" s="2" t="s">
        <v>18</v>
      </c>
      <c r="I100" s="2" t="s">
        <v>29</v>
      </c>
      <c r="J100" s="2">
        <v>3</v>
      </c>
      <c r="K100" s="30" t="s">
        <v>30</v>
      </c>
      <c r="L100" s="2" t="s">
        <v>72</v>
      </c>
      <c r="M100" s="1">
        <v>636817</v>
      </c>
    </row>
    <row r="101" spans="1:13" x14ac:dyDescent="0.35">
      <c r="A101" s="2">
        <v>34010</v>
      </c>
      <c r="B101" t="s">
        <v>250</v>
      </c>
      <c r="C101" t="s">
        <v>425</v>
      </c>
      <c r="D101" t="s">
        <v>245</v>
      </c>
      <c r="E101">
        <v>19950503</v>
      </c>
      <c r="F101" s="2" t="s">
        <v>3</v>
      </c>
      <c r="G101" s="2" t="s">
        <v>17</v>
      </c>
      <c r="H101" s="2" t="s">
        <v>18</v>
      </c>
      <c r="I101" s="2" t="s">
        <v>29</v>
      </c>
      <c r="J101" s="2">
        <v>8</v>
      </c>
      <c r="K101" s="30" t="s">
        <v>629</v>
      </c>
      <c r="L101" s="2" t="s">
        <v>246</v>
      </c>
      <c r="M101" s="1">
        <v>887314</v>
      </c>
    </row>
    <row r="102" spans="1:13" x14ac:dyDescent="0.35">
      <c r="A102" s="2">
        <v>34052</v>
      </c>
      <c r="B102" t="s">
        <v>95</v>
      </c>
      <c r="C102" t="s">
        <v>96</v>
      </c>
      <c r="D102" t="s">
        <v>97</v>
      </c>
      <c r="E102">
        <v>19950821</v>
      </c>
      <c r="F102" s="2" t="s">
        <v>3</v>
      </c>
      <c r="G102" s="2" t="s">
        <v>17</v>
      </c>
      <c r="H102" s="2" t="s">
        <v>18</v>
      </c>
      <c r="I102" s="2" t="s">
        <v>11</v>
      </c>
      <c r="J102" s="2">
        <v>4</v>
      </c>
      <c r="K102" s="30" t="s">
        <v>58</v>
      </c>
      <c r="L102" s="2" t="s">
        <v>72</v>
      </c>
      <c r="M102" s="1">
        <v>95272</v>
      </c>
    </row>
    <row r="103" spans="1:13" x14ac:dyDescent="0.35">
      <c r="A103" s="2">
        <v>34089</v>
      </c>
      <c r="B103" t="s">
        <v>83</v>
      </c>
      <c r="C103" t="s">
        <v>74</v>
      </c>
      <c r="D103" t="s">
        <v>71</v>
      </c>
      <c r="E103">
        <v>19951109</v>
      </c>
      <c r="F103" s="2" t="s">
        <v>3</v>
      </c>
      <c r="G103" s="2" t="s">
        <v>25</v>
      </c>
      <c r="H103" s="2" t="s">
        <v>26</v>
      </c>
      <c r="I103" s="2" t="s">
        <v>29</v>
      </c>
      <c r="J103" s="2">
        <v>3</v>
      </c>
      <c r="K103" s="30" t="s">
        <v>30</v>
      </c>
      <c r="L103" s="2" t="s">
        <v>72</v>
      </c>
      <c r="M103" s="1">
        <v>208253</v>
      </c>
    </row>
    <row r="104" spans="1:13" x14ac:dyDescent="0.35">
      <c r="A104" s="2">
        <v>34110</v>
      </c>
      <c r="B104" t="s">
        <v>378</v>
      </c>
      <c r="C104" t="s">
        <v>379</v>
      </c>
      <c r="D104" t="s">
        <v>39</v>
      </c>
      <c r="E104">
        <v>19951227</v>
      </c>
      <c r="F104" s="2" t="s">
        <v>3</v>
      </c>
      <c r="G104" s="2" t="s">
        <v>11</v>
      </c>
      <c r="H104" s="2" t="s">
        <v>12</v>
      </c>
      <c r="I104" s="2" t="s">
        <v>29</v>
      </c>
      <c r="J104" s="2">
        <v>3</v>
      </c>
      <c r="K104" s="30" t="s">
        <v>30</v>
      </c>
      <c r="L104" s="2" t="s">
        <v>8</v>
      </c>
      <c r="M104" s="1">
        <v>489828</v>
      </c>
    </row>
    <row r="105" spans="1:13" x14ac:dyDescent="0.35">
      <c r="A105" s="2">
        <v>34146</v>
      </c>
      <c r="B105" t="s">
        <v>321</v>
      </c>
      <c r="C105" t="s">
        <v>174</v>
      </c>
      <c r="D105" t="s">
        <v>170</v>
      </c>
      <c r="E105">
        <v>19960315</v>
      </c>
      <c r="F105" s="2" t="s">
        <v>3</v>
      </c>
      <c r="G105" s="2" t="s">
        <v>17</v>
      </c>
      <c r="H105" s="2" t="s">
        <v>18</v>
      </c>
      <c r="I105" s="2" t="s">
        <v>11</v>
      </c>
      <c r="J105" s="2">
        <v>4</v>
      </c>
      <c r="K105" s="30" t="s">
        <v>58</v>
      </c>
      <c r="L105" s="2" t="s">
        <v>164</v>
      </c>
      <c r="M105" s="1">
        <v>195208</v>
      </c>
    </row>
    <row r="106" spans="1:13" x14ac:dyDescent="0.35">
      <c r="A106" s="2">
        <v>34308</v>
      </c>
      <c r="B106" t="s">
        <v>519</v>
      </c>
      <c r="C106" t="s">
        <v>343</v>
      </c>
      <c r="D106" t="s">
        <v>344</v>
      </c>
      <c r="E106">
        <v>19970106</v>
      </c>
      <c r="F106" s="2" t="s">
        <v>3</v>
      </c>
      <c r="G106" s="2" t="s">
        <v>17</v>
      </c>
      <c r="H106" s="2" t="s">
        <v>18</v>
      </c>
      <c r="I106" s="2" t="s">
        <v>6</v>
      </c>
      <c r="J106" s="2">
        <v>6</v>
      </c>
      <c r="K106" s="30" t="s">
        <v>627</v>
      </c>
      <c r="L106" s="2" t="s">
        <v>72</v>
      </c>
      <c r="M106" s="1">
        <v>26189</v>
      </c>
    </row>
    <row r="107" spans="1:13" x14ac:dyDescent="0.35">
      <c r="A107" s="2">
        <v>34319</v>
      </c>
      <c r="B107" t="s">
        <v>318</v>
      </c>
      <c r="C107" t="s">
        <v>144</v>
      </c>
      <c r="D107" t="s">
        <v>140</v>
      </c>
      <c r="E107">
        <v>19971103</v>
      </c>
      <c r="F107" s="2" t="s">
        <v>3</v>
      </c>
      <c r="G107" s="2" t="s">
        <v>11</v>
      </c>
      <c r="H107" s="2" t="s">
        <v>12</v>
      </c>
      <c r="I107" s="2" t="s">
        <v>29</v>
      </c>
      <c r="J107" s="2">
        <v>3</v>
      </c>
      <c r="K107" s="30" t="s">
        <v>30</v>
      </c>
      <c r="L107" s="2" t="s">
        <v>104</v>
      </c>
      <c r="M107" s="1">
        <v>422999</v>
      </c>
    </row>
    <row r="108" spans="1:13" x14ac:dyDescent="0.35">
      <c r="A108" s="2">
        <v>34334</v>
      </c>
      <c r="B108" t="s">
        <v>84</v>
      </c>
      <c r="C108" t="s">
        <v>74</v>
      </c>
      <c r="D108" t="s">
        <v>71</v>
      </c>
      <c r="E108">
        <v>19970129</v>
      </c>
      <c r="F108" s="2" t="s">
        <v>3</v>
      </c>
      <c r="G108" s="2" t="s">
        <v>17</v>
      </c>
      <c r="H108" s="2" t="s">
        <v>18</v>
      </c>
      <c r="I108" s="2" t="s">
        <v>29</v>
      </c>
      <c r="J108" s="2">
        <v>3</v>
      </c>
      <c r="K108" s="30" t="s">
        <v>30</v>
      </c>
      <c r="L108" s="2" t="s">
        <v>72</v>
      </c>
      <c r="M108" s="1">
        <v>80135</v>
      </c>
    </row>
    <row r="109" spans="1:13" x14ac:dyDescent="0.35">
      <c r="A109" s="2">
        <v>34496</v>
      </c>
      <c r="B109" t="s">
        <v>336</v>
      </c>
      <c r="C109" t="s">
        <v>337</v>
      </c>
      <c r="D109" t="s">
        <v>245</v>
      </c>
      <c r="E109">
        <v>19970520</v>
      </c>
      <c r="F109" s="2" t="s">
        <v>3</v>
      </c>
      <c r="G109" s="2" t="s">
        <v>17</v>
      </c>
      <c r="H109" s="2" t="s">
        <v>18</v>
      </c>
      <c r="I109" s="2" t="s">
        <v>29</v>
      </c>
      <c r="J109" s="2">
        <v>8</v>
      </c>
      <c r="K109" s="30" t="s">
        <v>629</v>
      </c>
      <c r="L109" s="2" t="s">
        <v>246</v>
      </c>
      <c r="M109" s="1">
        <v>585044</v>
      </c>
    </row>
    <row r="110" spans="1:13" x14ac:dyDescent="0.35">
      <c r="A110" s="2">
        <v>34643</v>
      </c>
      <c r="B110" t="s">
        <v>435</v>
      </c>
      <c r="C110" t="s">
        <v>20</v>
      </c>
      <c r="D110" t="s">
        <v>21</v>
      </c>
      <c r="E110">
        <v>19990315</v>
      </c>
      <c r="F110" s="2" t="s">
        <v>3</v>
      </c>
      <c r="G110" s="2" t="s">
        <v>17</v>
      </c>
      <c r="H110" s="2" t="s">
        <v>18</v>
      </c>
      <c r="I110" s="2" t="s">
        <v>22</v>
      </c>
      <c r="J110" s="2">
        <v>7</v>
      </c>
      <c r="K110" s="30" t="s">
        <v>628</v>
      </c>
      <c r="L110" s="2" t="s">
        <v>8</v>
      </c>
      <c r="M110" s="1">
        <v>418723</v>
      </c>
    </row>
    <row r="111" spans="1:13" x14ac:dyDescent="0.35">
      <c r="A111" s="2">
        <v>34656</v>
      </c>
      <c r="B111" t="s">
        <v>148</v>
      </c>
      <c r="C111" t="s">
        <v>144</v>
      </c>
      <c r="D111" t="s">
        <v>140</v>
      </c>
      <c r="E111">
        <v>19980518</v>
      </c>
      <c r="F111" s="2" t="s">
        <v>34</v>
      </c>
      <c r="G111" s="2" t="s">
        <v>11</v>
      </c>
      <c r="H111" s="2" t="s">
        <v>12</v>
      </c>
      <c r="I111" s="2" t="s">
        <v>29</v>
      </c>
      <c r="J111" s="2">
        <v>3</v>
      </c>
      <c r="K111" s="30" t="s">
        <v>30</v>
      </c>
      <c r="L111" s="2" t="s">
        <v>104</v>
      </c>
      <c r="M111" s="1">
        <v>1587346</v>
      </c>
    </row>
    <row r="112" spans="1:13" x14ac:dyDescent="0.35">
      <c r="A112" s="2">
        <v>34759</v>
      </c>
      <c r="B112" t="s">
        <v>226</v>
      </c>
      <c r="C112" t="s">
        <v>223</v>
      </c>
      <c r="D112" t="s">
        <v>224</v>
      </c>
      <c r="E112">
        <v>19990609</v>
      </c>
      <c r="F112" s="2" t="s">
        <v>3</v>
      </c>
      <c r="G112" s="2" t="s">
        <v>25</v>
      </c>
      <c r="H112" s="2" t="s">
        <v>26</v>
      </c>
      <c r="I112" s="2" t="s">
        <v>29</v>
      </c>
      <c r="J112" s="2">
        <v>3</v>
      </c>
      <c r="K112" s="30" t="s">
        <v>30</v>
      </c>
      <c r="L112" s="2" t="s">
        <v>180</v>
      </c>
      <c r="M112" s="1">
        <v>211126</v>
      </c>
    </row>
    <row r="113" spans="1:13" x14ac:dyDescent="0.35">
      <c r="A113" s="2">
        <v>34967</v>
      </c>
      <c r="B113" t="s">
        <v>624</v>
      </c>
      <c r="C113" t="s">
        <v>213</v>
      </c>
      <c r="D113" t="s">
        <v>206</v>
      </c>
      <c r="E113">
        <v>19990102</v>
      </c>
      <c r="F113" s="2" t="s">
        <v>34</v>
      </c>
      <c r="G113" s="2" t="s">
        <v>25</v>
      </c>
      <c r="H113" s="2" t="s">
        <v>26</v>
      </c>
      <c r="I113" s="2" t="s">
        <v>22</v>
      </c>
      <c r="J113" s="2">
        <v>7</v>
      </c>
      <c r="K113" s="30" t="s">
        <v>628</v>
      </c>
      <c r="L113" s="2" t="s">
        <v>180</v>
      </c>
      <c r="M113" s="1">
        <v>9381359</v>
      </c>
    </row>
    <row r="114" spans="1:13" x14ac:dyDescent="0.35">
      <c r="A114" s="2">
        <v>34968</v>
      </c>
      <c r="B114" t="s">
        <v>234</v>
      </c>
      <c r="C114" t="s">
        <v>240</v>
      </c>
      <c r="D114" t="s">
        <v>231</v>
      </c>
      <c r="E114">
        <v>19990102</v>
      </c>
      <c r="F114" s="2" t="s">
        <v>34</v>
      </c>
      <c r="G114" s="2" t="s">
        <v>25</v>
      </c>
      <c r="H114" s="2" t="s">
        <v>26</v>
      </c>
      <c r="I114" s="2" t="s">
        <v>22</v>
      </c>
      <c r="J114" s="2">
        <v>7</v>
      </c>
      <c r="K114" s="30" t="s">
        <v>628</v>
      </c>
      <c r="L114" s="2" t="s">
        <v>180</v>
      </c>
      <c r="M114" s="1">
        <v>37919000</v>
      </c>
    </row>
    <row r="115" spans="1:13" x14ac:dyDescent="0.35">
      <c r="A115" s="2">
        <v>34998</v>
      </c>
      <c r="B115" t="s">
        <v>611</v>
      </c>
      <c r="C115" t="s">
        <v>45</v>
      </c>
      <c r="D115" t="s">
        <v>39</v>
      </c>
      <c r="E115">
        <v>20000131</v>
      </c>
      <c r="F115" s="2" t="s">
        <v>3</v>
      </c>
      <c r="G115" s="2" t="s">
        <v>17</v>
      </c>
      <c r="H115" s="2" t="s">
        <v>18</v>
      </c>
      <c r="I115" s="2" t="s">
        <v>29</v>
      </c>
      <c r="J115" s="2">
        <v>3</v>
      </c>
      <c r="K115" s="30" t="s">
        <v>30</v>
      </c>
      <c r="L115" s="2" t="s">
        <v>8</v>
      </c>
      <c r="M115" s="1">
        <v>500705</v>
      </c>
    </row>
    <row r="116" spans="1:13" x14ac:dyDescent="0.35">
      <c r="A116" s="2">
        <v>35151</v>
      </c>
      <c r="B116" t="s">
        <v>555</v>
      </c>
      <c r="C116" t="s">
        <v>335</v>
      </c>
      <c r="D116" t="s">
        <v>199</v>
      </c>
      <c r="E116">
        <v>19990719</v>
      </c>
      <c r="F116" s="2" t="s">
        <v>3</v>
      </c>
      <c r="G116" s="2" t="s">
        <v>17</v>
      </c>
      <c r="H116" s="2" t="s">
        <v>18</v>
      </c>
      <c r="I116" s="2" t="s">
        <v>29</v>
      </c>
      <c r="J116" s="2">
        <v>8</v>
      </c>
      <c r="K116" s="30" t="s">
        <v>629</v>
      </c>
      <c r="L116" s="2" t="s">
        <v>180</v>
      </c>
      <c r="M116" s="1">
        <v>413845</v>
      </c>
    </row>
    <row r="117" spans="1:13" x14ac:dyDescent="0.35">
      <c r="A117" s="2">
        <v>35241</v>
      </c>
      <c r="B117" t="s">
        <v>59</v>
      </c>
      <c r="C117" t="s">
        <v>60</v>
      </c>
      <c r="D117" t="s">
        <v>61</v>
      </c>
      <c r="E117">
        <v>19990326</v>
      </c>
      <c r="F117" s="2" t="s">
        <v>3</v>
      </c>
      <c r="G117" s="2" t="s">
        <v>17</v>
      </c>
      <c r="H117" s="2" t="s">
        <v>18</v>
      </c>
      <c r="I117" s="2" t="s">
        <v>6</v>
      </c>
      <c r="J117" s="2">
        <v>1</v>
      </c>
      <c r="K117" s="30" t="s">
        <v>7</v>
      </c>
      <c r="L117" s="2" t="s">
        <v>8</v>
      </c>
      <c r="M117" s="1">
        <v>65052</v>
      </c>
    </row>
    <row r="118" spans="1:13" x14ac:dyDescent="0.35">
      <c r="A118" s="2">
        <v>35314</v>
      </c>
      <c r="B118" t="s">
        <v>325</v>
      </c>
      <c r="C118" t="s">
        <v>1</v>
      </c>
      <c r="D118" t="s">
        <v>2</v>
      </c>
      <c r="E118">
        <v>20000128</v>
      </c>
      <c r="F118" s="2" t="s">
        <v>3</v>
      </c>
      <c r="G118" s="2" t="s">
        <v>17</v>
      </c>
      <c r="H118" s="2" t="s">
        <v>18</v>
      </c>
      <c r="I118" s="2" t="s">
        <v>6</v>
      </c>
      <c r="J118" s="2">
        <v>1</v>
      </c>
      <c r="K118" s="30" t="s">
        <v>7</v>
      </c>
      <c r="L118" s="2" t="s">
        <v>8</v>
      </c>
      <c r="M118" s="1">
        <v>23879</v>
      </c>
    </row>
    <row r="119" spans="1:13" x14ac:dyDescent="0.35">
      <c r="A119" s="2">
        <v>57083</v>
      </c>
      <c r="B119" t="s">
        <v>368</v>
      </c>
      <c r="C119" t="s">
        <v>20</v>
      </c>
      <c r="D119" t="s">
        <v>21</v>
      </c>
      <c r="E119">
        <v>20010914</v>
      </c>
      <c r="F119" s="2" t="s">
        <v>3</v>
      </c>
      <c r="G119" s="2" t="s">
        <v>17</v>
      </c>
      <c r="H119" s="2" t="s">
        <v>18</v>
      </c>
      <c r="I119" s="2" t="s">
        <v>22</v>
      </c>
      <c r="J119" s="2">
        <v>2</v>
      </c>
      <c r="K119" s="30" t="s">
        <v>23</v>
      </c>
      <c r="L119" s="2" t="s">
        <v>8</v>
      </c>
      <c r="M119" s="1">
        <v>77324</v>
      </c>
    </row>
    <row r="120" spans="1:13" x14ac:dyDescent="0.35">
      <c r="A120" s="2">
        <v>57119</v>
      </c>
      <c r="B120" t="s">
        <v>315</v>
      </c>
      <c r="C120" t="s">
        <v>316</v>
      </c>
      <c r="D120" t="s">
        <v>140</v>
      </c>
      <c r="E120">
        <v>20010501</v>
      </c>
      <c r="F120" s="2" t="s">
        <v>3</v>
      </c>
      <c r="G120" s="2" t="s">
        <v>25</v>
      </c>
      <c r="H120" s="2" t="s">
        <v>26</v>
      </c>
      <c r="I120" s="2" t="s">
        <v>22</v>
      </c>
      <c r="J120" s="2">
        <v>2</v>
      </c>
      <c r="K120" s="30" t="s">
        <v>23</v>
      </c>
      <c r="L120" s="2" t="s">
        <v>104</v>
      </c>
      <c r="M120" s="1">
        <v>245611</v>
      </c>
    </row>
    <row r="121" spans="1:13" x14ac:dyDescent="0.35">
      <c r="A121" s="2">
        <v>57120</v>
      </c>
      <c r="B121" t="s">
        <v>419</v>
      </c>
      <c r="C121" t="s">
        <v>420</v>
      </c>
      <c r="D121" t="s">
        <v>245</v>
      </c>
      <c r="E121">
        <v>20011217</v>
      </c>
      <c r="F121" s="2" t="s">
        <v>3</v>
      </c>
      <c r="G121" s="2" t="s">
        <v>17</v>
      </c>
      <c r="H121" s="2" t="s">
        <v>18</v>
      </c>
      <c r="I121" s="2" t="s">
        <v>29</v>
      </c>
      <c r="J121" s="2">
        <v>3</v>
      </c>
      <c r="K121" s="30" t="s">
        <v>30</v>
      </c>
      <c r="L121" s="2" t="s">
        <v>246</v>
      </c>
      <c r="M121" s="1">
        <v>345746</v>
      </c>
    </row>
    <row r="122" spans="1:13" x14ac:dyDescent="0.35">
      <c r="A122" s="2">
        <v>57134</v>
      </c>
      <c r="B122" t="s">
        <v>505</v>
      </c>
      <c r="C122" t="s">
        <v>506</v>
      </c>
      <c r="D122" t="s">
        <v>186</v>
      </c>
      <c r="E122">
        <v>20020508</v>
      </c>
      <c r="F122" s="2" t="s">
        <v>3</v>
      </c>
      <c r="G122" s="2" t="s">
        <v>11</v>
      </c>
      <c r="H122" s="2" t="s">
        <v>12</v>
      </c>
      <c r="I122" s="2" t="s">
        <v>29</v>
      </c>
      <c r="J122" s="2">
        <v>3</v>
      </c>
      <c r="K122" s="30" t="s">
        <v>30</v>
      </c>
      <c r="L122" s="2" t="s">
        <v>180</v>
      </c>
      <c r="M122" s="1">
        <v>1348132</v>
      </c>
    </row>
    <row r="123" spans="1:13" x14ac:dyDescent="0.35">
      <c r="A123" s="2">
        <v>57369</v>
      </c>
      <c r="B123" t="s">
        <v>370</v>
      </c>
      <c r="C123" t="s">
        <v>434</v>
      </c>
      <c r="D123" t="s">
        <v>21</v>
      </c>
      <c r="E123">
        <v>20021028</v>
      </c>
      <c r="F123" s="2" t="s">
        <v>3</v>
      </c>
      <c r="G123" s="2" t="s">
        <v>17</v>
      </c>
      <c r="H123" s="2" t="s">
        <v>18</v>
      </c>
      <c r="I123" s="2" t="s">
        <v>22</v>
      </c>
      <c r="J123" s="2">
        <v>2</v>
      </c>
      <c r="K123" s="30" t="s">
        <v>23</v>
      </c>
      <c r="L123" s="2" t="s">
        <v>8</v>
      </c>
      <c r="M123" s="1">
        <v>1155314</v>
      </c>
    </row>
    <row r="124" spans="1:13" x14ac:dyDescent="0.35">
      <c r="A124" s="2">
        <v>57417</v>
      </c>
      <c r="B124" t="s">
        <v>559</v>
      </c>
      <c r="C124" t="s">
        <v>560</v>
      </c>
      <c r="D124" t="s">
        <v>245</v>
      </c>
      <c r="E124">
        <v>20030515</v>
      </c>
      <c r="F124" s="2" t="s">
        <v>3</v>
      </c>
      <c r="G124" s="2" t="s">
        <v>17</v>
      </c>
      <c r="H124" s="2" t="s">
        <v>18</v>
      </c>
      <c r="I124" s="2" t="s">
        <v>22</v>
      </c>
      <c r="J124" s="2">
        <v>2</v>
      </c>
      <c r="K124" s="30" t="s">
        <v>23</v>
      </c>
      <c r="L124" s="2" t="s">
        <v>246</v>
      </c>
      <c r="M124" s="1">
        <v>986712</v>
      </c>
    </row>
    <row r="125" spans="1:13" x14ac:dyDescent="0.35">
      <c r="A125" s="2">
        <v>57444</v>
      </c>
      <c r="B125" t="s">
        <v>387</v>
      </c>
      <c r="C125" t="s">
        <v>251</v>
      </c>
      <c r="D125" t="s">
        <v>245</v>
      </c>
      <c r="E125">
        <v>20031006</v>
      </c>
      <c r="F125" s="2" t="s">
        <v>3</v>
      </c>
      <c r="G125" s="2" t="s">
        <v>17</v>
      </c>
      <c r="H125" s="2" t="s">
        <v>18</v>
      </c>
      <c r="I125" s="2" t="s">
        <v>29</v>
      </c>
      <c r="J125" s="2">
        <v>3</v>
      </c>
      <c r="K125" s="30" t="s">
        <v>30</v>
      </c>
      <c r="L125" s="2" t="s">
        <v>246</v>
      </c>
      <c r="M125" s="1">
        <v>229812</v>
      </c>
    </row>
    <row r="126" spans="1:13" x14ac:dyDescent="0.35">
      <c r="A126" s="2">
        <v>57463</v>
      </c>
      <c r="B126" t="s">
        <v>339</v>
      </c>
      <c r="C126" t="s">
        <v>257</v>
      </c>
      <c r="D126" t="s">
        <v>245</v>
      </c>
      <c r="E126">
        <v>20030918</v>
      </c>
      <c r="F126" s="2" t="s">
        <v>3</v>
      </c>
      <c r="G126" s="2" t="s">
        <v>17</v>
      </c>
      <c r="H126" s="2" t="s">
        <v>18</v>
      </c>
      <c r="I126" s="2" t="s">
        <v>29</v>
      </c>
      <c r="J126" s="2">
        <v>3</v>
      </c>
      <c r="K126" s="30" t="s">
        <v>30</v>
      </c>
      <c r="L126" s="2" t="s">
        <v>246</v>
      </c>
      <c r="M126" s="1">
        <v>1697004</v>
      </c>
    </row>
    <row r="127" spans="1:13" x14ac:dyDescent="0.35">
      <c r="A127" s="2">
        <v>57815</v>
      </c>
      <c r="B127" t="s">
        <v>515</v>
      </c>
      <c r="C127" t="s">
        <v>360</v>
      </c>
      <c r="D127" t="s">
        <v>21</v>
      </c>
      <c r="E127">
        <v>20060110</v>
      </c>
      <c r="F127" s="2" t="s">
        <v>34</v>
      </c>
      <c r="G127" s="2" t="s">
        <v>17</v>
      </c>
      <c r="H127" s="2" t="s">
        <v>18</v>
      </c>
      <c r="I127" s="2" t="s">
        <v>22</v>
      </c>
      <c r="J127" s="2">
        <v>2</v>
      </c>
      <c r="K127" s="30" t="s">
        <v>23</v>
      </c>
      <c r="L127" s="2" t="s">
        <v>8</v>
      </c>
      <c r="M127" s="1">
        <v>1276687</v>
      </c>
    </row>
    <row r="128" spans="1:13" x14ac:dyDescent="0.35">
      <c r="A128" s="2">
        <v>57873</v>
      </c>
      <c r="B128" t="s">
        <v>391</v>
      </c>
      <c r="C128" t="s">
        <v>257</v>
      </c>
      <c r="D128" t="s">
        <v>245</v>
      </c>
      <c r="E128">
        <v>20050303</v>
      </c>
      <c r="F128" s="2" t="s">
        <v>3</v>
      </c>
      <c r="G128" s="2" t="s">
        <v>25</v>
      </c>
      <c r="H128" s="2" t="s">
        <v>26</v>
      </c>
      <c r="I128" s="2" t="s">
        <v>29</v>
      </c>
      <c r="J128" s="2">
        <v>3</v>
      </c>
      <c r="K128" s="30" t="s">
        <v>30</v>
      </c>
      <c r="L128" s="2" t="s">
        <v>246</v>
      </c>
      <c r="M128" s="1">
        <v>1160991</v>
      </c>
    </row>
    <row r="129" spans="1:13" x14ac:dyDescent="0.35">
      <c r="A129" s="2">
        <v>57901</v>
      </c>
      <c r="B129" t="s">
        <v>406</v>
      </c>
      <c r="C129" t="s">
        <v>407</v>
      </c>
      <c r="D129" t="s">
        <v>140</v>
      </c>
      <c r="E129">
        <v>20050404</v>
      </c>
      <c r="F129" s="2" t="s">
        <v>3</v>
      </c>
      <c r="G129" s="2" t="s">
        <v>17</v>
      </c>
      <c r="H129" s="2" t="s">
        <v>18</v>
      </c>
      <c r="I129" s="2" t="s">
        <v>29</v>
      </c>
      <c r="J129" s="2">
        <v>3</v>
      </c>
      <c r="K129" s="30" t="s">
        <v>30</v>
      </c>
      <c r="L129" s="2" t="s">
        <v>104</v>
      </c>
      <c r="M129" s="1">
        <v>99737</v>
      </c>
    </row>
    <row r="130" spans="1:13" x14ac:dyDescent="0.35">
      <c r="A130" s="2">
        <v>57915</v>
      </c>
      <c r="B130" t="s">
        <v>617</v>
      </c>
      <c r="C130" t="s">
        <v>455</v>
      </c>
      <c r="D130" t="s">
        <v>119</v>
      </c>
      <c r="E130">
        <v>20050609</v>
      </c>
      <c r="F130" s="2" t="s">
        <v>3</v>
      </c>
      <c r="G130" s="2" t="s">
        <v>17</v>
      </c>
      <c r="H130" s="2" t="s">
        <v>18</v>
      </c>
      <c r="I130" s="2" t="s">
        <v>22</v>
      </c>
      <c r="J130" s="2">
        <v>2</v>
      </c>
      <c r="K130" s="30" t="s">
        <v>23</v>
      </c>
      <c r="L130" s="2" t="s">
        <v>104</v>
      </c>
      <c r="M130" s="1">
        <v>167747</v>
      </c>
    </row>
    <row r="131" spans="1:13" x14ac:dyDescent="0.35">
      <c r="A131" s="2">
        <v>57944</v>
      </c>
      <c r="B131" t="s">
        <v>509</v>
      </c>
      <c r="C131" t="s">
        <v>257</v>
      </c>
      <c r="D131" t="s">
        <v>245</v>
      </c>
      <c r="E131">
        <v>20050610</v>
      </c>
      <c r="F131" s="2" t="s">
        <v>3</v>
      </c>
      <c r="G131" s="2" t="s">
        <v>17</v>
      </c>
      <c r="H131" s="2" t="s">
        <v>18</v>
      </c>
      <c r="I131" s="2" t="s">
        <v>29</v>
      </c>
      <c r="J131" s="2">
        <v>3</v>
      </c>
      <c r="K131" s="30" t="s">
        <v>30</v>
      </c>
      <c r="L131" s="2" t="s">
        <v>246</v>
      </c>
      <c r="M131" s="1">
        <v>1044131</v>
      </c>
    </row>
    <row r="132" spans="1:13" x14ac:dyDescent="0.35">
      <c r="A132" s="2">
        <v>57966</v>
      </c>
      <c r="B132" t="s">
        <v>384</v>
      </c>
      <c r="C132" t="s">
        <v>385</v>
      </c>
      <c r="D132" t="s">
        <v>245</v>
      </c>
      <c r="E132">
        <v>20050818</v>
      </c>
      <c r="F132" s="2" t="s">
        <v>3</v>
      </c>
      <c r="G132" s="2" t="s">
        <v>25</v>
      </c>
      <c r="H132" s="2" t="s">
        <v>26</v>
      </c>
      <c r="I132" s="2" t="s">
        <v>29</v>
      </c>
      <c r="J132" s="2">
        <v>3</v>
      </c>
      <c r="K132" s="30" t="s">
        <v>30</v>
      </c>
      <c r="L132" s="2" t="s">
        <v>246</v>
      </c>
      <c r="M132" s="1">
        <v>1622437</v>
      </c>
    </row>
    <row r="133" spans="1:13" x14ac:dyDescent="0.35">
      <c r="A133" s="2">
        <v>57974</v>
      </c>
      <c r="B133" t="s">
        <v>615</v>
      </c>
      <c r="C133" t="s">
        <v>397</v>
      </c>
      <c r="D133" t="s">
        <v>245</v>
      </c>
      <c r="E133">
        <v>20051130</v>
      </c>
      <c r="F133" s="2" t="s">
        <v>3</v>
      </c>
      <c r="G133" s="2" t="s">
        <v>11</v>
      </c>
      <c r="H133" s="2" t="s">
        <v>12</v>
      </c>
      <c r="I133" s="2" t="s">
        <v>29</v>
      </c>
      <c r="J133" s="2">
        <v>3</v>
      </c>
      <c r="K133" s="30" t="s">
        <v>30</v>
      </c>
      <c r="L133" s="2" t="s">
        <v>246</v>
      </c>
      <c r="M133" s="1">
        <v>46288</v>
      </c>
    </row>
    <row r="134" spans="1:13" x14ac:dyDescent="0.35">
      <c r="A134" s="2">
        <v>58037</v>
      </c>
      <c r="B134" t="s">
        <v>545</v>
      </c>
      <c r="C134" t="s">
        <v>560</v>
      </c>
      <c r="D134" t="s">
        <v>245</v>
      </c>
      <c r="E134">
        <v>20051101</v>
      </c>
      <c r="F134" s="2" t="s">
        <v>3</v>
      </c>
      <c r="G134" s="2" t="s">
        <v>17</v>
      </c>
      <c r="H134" s="2" t="s">
        <v>18</v>
      </c>
      <c r="I134" s="2" t="s">
        <v>29</v>
      </c>
      <c r="J134" s="2">
        <v>3</v>
      </c>
      <c r="K134" s="30" t="s">
        <v>30</v>
      </c>
      <c r="L134" s="2" t="s">
        <v>246</v>
      </c>
      <c r="M134" s="1">
        <v>88134</v>
      </c>
    </row>
    <row r="135" spans="1:13" x14ac:dyDescent="0.35">
      <c r="A135" s="2">
        <v>58060</v>
      </c>
      <c r="B135" t="s">
        <v>393</v>
      </c>
      <c r="C135" t="s">
        <v>394</v>
      </c>
      <c r="D135" t="s">
        <v>245</v>
      </c>
      <c r="E135">
        <v>20051013</v>
      </c>
      <c r="F135" s="2" t="s">
        <v>3</v>
      </c>
      <c r="G135" s="2" t="s">
        <v>17</v>
      </c>
      <c r="H135" s="2" t="s">
        <v>18</v>
      </c>
      <c r="I135" s="2" t="s">
        <v>29</v>
      </c>
      <c r="J135" s="2">
        <v>3</v>
      </c>
      <c r="K135" s="30" t="s">
        <v>30</v>
      </c>
      <c r="L135" s="2" t="s">
        <v>246</v>
      </c>
      <c r="M135" s="1">
        <v>947186</v>
      </c>
    </row>
    <row r="136" spans="1:13" x14ac:dyDescent="0.35">
      <c r="A136" s="2">
        <v>58181</v>
      </c>
      <c r="B136" t="s">
        <v>402</v>
      </c>
      <c r="C136" t="s">
        <v>45</v>
      </c>
      <c r="D136" t="s">
        <v>39</v>
      </c>
      <c r="E136">
        <v>20060404</v>
      </c>
      <c r="F136" s="2" t="s">
        <v>3</v>
      </c>
      <c r="G136" s="2" t="s">
        <v>17</v>
      </c>
      <c r="H136" s="2" t="s">
        <v>18</v>
      </c>
      <c r="I136" s="2" t="s">
        <v>29</v>
      </c>
      <c r="J136" s="2">
        <v>3</v>
      </c>
      <c r="K136" s="30" t="s">
        <v>30</v>
      </c>
      <c r="L136" s="2" t="s">
        <v>8</v>
      </c>
      <c r="M136" s="1">
        <v>1435822</v>
      </c>
    </row>
    <row r="137" spans="1:13" x14ac:dyDescent="0.35">
      <c r="A137" s="2">
        <v>58196</v>
      </c>
      <c r="B137" t="s">
        <v>524</v>
      </c>
      <c r="C137" t="s">
        <v>525</v>
      </c>
      <c r="D137" t="s">
        <v>224</v>
      </c>
      <c r="E137">
        <v>20060717</v>
      </c>
      <c r="F137" s="2" t="s">
        <v>3</v>
      </c>
      <c r="G137" s="2" t="s">
        <v>17</v>
      </c>
      <c r="H137" s="2" t="s">
        <v>18</v>
      </c>
      <c r="I137" s="2" t="s">
        <v>29</v>
      </c>
      <c r="J137" s="2">
        <v>3</v>
      </c>
      <c r="K137" s="30" t="s">
        <v>30</v>
      </c>
      <c r="L137" s="2" t="s">
        <v>180</v>
      </c>
      <c r="M137" s="1">
        <v>427222</v>
      </c>
    </row>
    <row r="138" spans="1:13" x14ac:dyDescent="0.35">
      <c r="A138" s="2">
        <v>58203</v>
      </c>
      <c r="B138" t="s">
        <v>414</v>
      </c>
      <c r="C138" t="s">
        <v>211</v>
      </c>
      <c r="D138" t="s">
        <v>206</v>
      </c>
      <c r="E138">
        <v>20060929</v>
      </c>
      <c r="F138" s="2" t="s">
        <v>3</v>
      </c>
      <c r="G138" s="2" t="s">
        <v>17</v>
      </c>
      <c r="H138" s="2" t="s">
        <v>18</v>
      </c>
      <c r="I138" s="2" t="s">
        <v>29</v>
      </c>
      <c r="J138" s="2">
        <v>3</v>
      </c>
      <c r="K138" s="30" t="s">
        <v>30</v>
      </c>
      <c r="L138" s="2" t="s">
        <v>180</v>
      </c>
      <c r="M138" s="1">
        <v>418525</v>
      </c>
    </row>
    <row r="139" spans="1:13" x14ac:dyDescent="0.35">
      <c r="A139" s="2">
        <v>58231</v>
      </c>
      <c r="B139" t="s">
        <v>430</v>
      </c>
      <c r="C139" t="s">
        <v>296</v>
      </c>
      <c r="D139" t="s">
        <v>297</v>
      </c>
      <c r="E139">
        <v>20060601</v>
      </c>
      <c r="F139" s="2" t="s">
        <v>3</v>
      </c>
      <c r="G139" s="2" t="s">
        <v>17</v>
      </c>
      <c r="H139" s="2" t="s">
        <v>18</v>
      </c>
      <c r="I139" s="2" t="s">
        <v>29</v>
      </c>
      <c r="J139" s="2">
        <v>3</v>
      </c>
      <c r="K139" s="30" t="s">
        <v>30</v>
      </c>
      <c r="L139" s="2" t="s">
        <v>246</v>
      </c>
      <c r="M139" s="1">
        <v>160546</v>
      </c>
    </row>
    <row r="140" spans="1:13" x14ac:dyDescent="0.35">
      <c r="A140" s="2">
        <v>58234</v>
      </c>
      <c r="B140" t="s">
        <v>470</v>
      </c>
      <c r="C140" t="s">
        <v>277</v>
      </c>
      <c r="D140" t="s">
        <v>245</v>
      </c>
      <c r="E140">
        <v>20061227</v>
      </c>
      <c r="F140" s="2" t="s">
        <v>3</v>
      </c>
      <c r="G140" s="2" t="s">
        <v>17</v>
      </c>
      <c r="H140" s="2" t="s">
        <v>18</v>
      </c>
      <c r="I140" s="2" t="s">
        <v>29</v>
      </c>
      <c r="J140" s="2">
        <v>3</v>
      </c>
      <c r="K140" s="30" t="s">
        <v>30</v>
      </c>
      <c r="L140" s="2" t="s">
        <v>246</v>
      </c>
      <c r="M140" s="1">
        <v>267602</v>
      </c>
    </row>
    <row r="141" spans="1:13" x14ac:dyDescent="0.35">
      <c r="A141" s="2">
        <v>58263</v>
      </c>
      <c r="B141" t="s">
        <v>460</v>
      </c>
      <c r="C141" t="s">
        <v>213</v>
      </c>
      <c r="D141" t="s">
        <v>206</v>
      </c>
      <c r="E141">
        <v>20070312</v>
      </c>
      <c r="F141" s="2" t="s">
        <v>3</v>
      </c>
      <c r="G141" s="2" t="s">
        <v>17</v>
      </c>
      <c r="H141" s="2" t="s">
        <v>18</v>
      </c>
      <c r="I141" s="2" t="s">
        <v>29</v>
      </c>
      <c r="J141" s="2">
        <v>3</v>
      </c>
      <c r="K141" s="30" t="s">
        <v>30</v>
      </c>
      <c r="L141" s="2" t="s">
        <v>180</v>
      </c>
      <c r="M141" s="1">
        <v>170323</v>
      </c>
    </row>
    <row r="142" spans="1:13" x14ac:dyDescent="0.35">
      <c r="A142" s="2">
        <v>58282</v>
      </c>
      <c r="B142" t="s">
        <v>431</v>
      </c>
      <c r="C142" t="s">
        <v>432</v>
      </c>
      <c r="D142" t="s">
        <v>303</v>
      </c>
      <c r="E142">
        <v>20060725</v>
      </c>
      <c r="F142" s="2" t="s">
        <v>3</v>
      </c>
      <c r="G142" s="2" t="s">
        <v>17</v>
      </c>
      <c r="H142" s="2" t="s">
        <v>18</v>
      </c>
      <c r="I142" s="2" t="s">
        <v>11</v>
      </c>
      <c r="J142" s="2">
        <v>4</v>
      </c>
      <c r="K142" s="30" t="s">
        <v>58</v>
      </c>
      <c r="L142" s="2" t="s">
        <v>246</v>
      </c>
      <c r="M142" s="1">
        <v>66075</v>
      </c>
    </row>
    <row r="143" spans="1:13" x14ac:dyDescent="0.35">
      <c r="A143" s="2">
        <v>58310</v>
      </c>
      <c r="B143" t="s">
        <v>465</v>
      </c>
      <c r="C143" t="s">
        <v>466</v>
      </c>
      <c r="D143" t="s">
        <v>245</v>
      </c>
      <c r="E143">
        <v>20060915</v>
      </c>
      <c r="F143" s="2" t="s">
        <v>3</v>
      </c>
      <c r="G143" s="2" t="s">
        <v>17</v>
      </c>
      <c r="H143" s="2" t="s">
        <v>18</v>
      </c>
      <c r="I143" s="2" t="s">
        <v>29</v>
      </c>
      <c r="J143" s="2">
        <v>3</v>
      </c>
      <c r="K143" s="30" t="s">
        <v>30</v>
      </c>
      <c r="L143" s="2" t="s">
        <v>246</v>
      </c>
      <c r="M143" s="1">
        <v>388874</v>
      </c>
    </row>
    <row r="144" spans="1:13" x14ac:dyDescent="0.35">
      <c r="A144" s="2">
        <v>58348</v>
      </c>
      <c r="B144" t="s">
        <v>450</v>
      </c>
      <c r="C144" t="s">
        <v>449</v>
      </c>
      <c r="D144" t="s">
        <v>71</v>
      </c>
      <c r="E144">
        <v>20070702</v>
      </c>
      <c r="F144" s="2" t="s">
        <v>3</v>
      </c>
      <c r="G144" s="2" t="s">
        <v>17</v>
      </c>
      <c r="H144" s="2" t="s">
        <v>18</v>
      </c>
      <c r="I144" s="2" t="s">
        <v>29</v>
      </c>
      <c r="J144" s="2">
        <v>3</v>
      </c>
      <c r="K144" s="30" t="s">
        <v>30</v>
      </c>
      <c r="L144" s="2" t="s">
        <v>72</v>
      </c>
      <c r="M144" s="1">
        <v>116804</v>
      </c>
    </row>
    <row r="145" spans="1:13" x14ac:dyDescent="0.35">
      <c r="A145" s="2">
        <v>58377</v>
      </c>
      <c r="B145" t="s">
        <v>437</v>
      </c>
      <c r="C145" t="s">
        <v>438</v>
      </c>
      <c r="D145" t="s">
        <v>21</v>
      </c>
      <c r="E145">
        <v>20070226</v>
      </c>
      <c r="F145" s="2" t="s">
        <v>3</v>
      </c>
      <c r="G145" s="2" t="s">
        <v>17</v>
      </c>
      <c r="H145" s="2" t="s">
        <v>18</v>
      </c>
      <c r="I145" s="2" t="s">
        <v>29</v>
      </c>
      <c r="J145" s="2">
        <v>3</v>
      </c>
      <c r="K145" s="30" t="s">
        <v>30</v>
      </c>
      <c r="L145" s="2" t="s">
        <v>8</v>
      </c>
      <c r="M145" s="1">
        <v>168635</v>
      </c>
    </row>
    <row r="146" spans="1:13" x14ac:dyDescent="0.35">
      <c r="A146" s="2">
        <v>58401</v>
      </c>
      <c r="B146" t="s">
        <v>490</v>
      </c>
      <c r="C146" t="s">
        <v>428</v>
      </c>
      <c r="D146" t="s">
        <v>245</v>
      </c>
      <c r="E146">
        <v>20080205</v>
      </c>
      <c r="F146" s="2" t="s">
        <v>3</v>
      </c>
      <c r="G146" s="2" t="s">
        <v>17</v>
      </c>
      <c r="H146" s="2" t="s">
        <v>18</v>
      </c>
      <c r="I146" s="2" t="s">
        <v>29</v>
      </c>
      <c r="J146" s="2">
        <v>3</v>
      </c>
      <c r="K146" s="30" t="s">
        <v>30</v>
      </c>
      <c r="L146" s="2" t="s">
        <v>246</v>
      </c>
      <c r="M146" s="1">
        <v>368070</v>
      </c>
    </row>
    <row r="147" spans="1:13" x14ac:dyDescent="0.35">
      <c r="A147" s="2">
        <v>58407</v>
      </c>
      <c r="B147" t="s">
        <v>35</v>
      </c>
      <c r="C147" t="s">
        <v>474</v>
      </c>
      <c r="D147" t="s">
        <v>306</v>
      </c>
      <c r="E147">
        <v>20061101</v>
      </c>
      <c r="F147" s="2" t="s">
        <v>3</v>
      </c>
      <c r="G147" s="2" t="s">
        <v>17</v>
      </c>
      <c r="H147" s="2" t="s">
        <v>18</v>
      </c>
      <c r="I147" s="2" t="s">
        <v>29</v>
      </c>
      <c r="J147" s="2">
        <v>3</v>
      </c>
      <c r="K147" s="30" t="s">
        <v>30</v>
      </c>
      <c r="L147" s="2" t="s">
        <v>246</v>
      </c>
      <c r="M147" s="1">
        <v>304865</v>
      </c>
    </row>
    <row r="148" spans="1:13" x14ac:dyDescent="0.35">
      <c r="A148" s="2">
        <v>58413</v>
      </c>
      <c r="B148" t="s">
        <v>533</v>
      </c>
      <c r="C148" t="s">
        <v>377</v>
      </c>
      <c r="D148" t="s">
        <v>39</v>
      </c>
      <c r="E148">
        <v>20070305</v>
      </c>
      <c r="F148" s="2" t="s">
        <v>3</v>
      </c>
      <c r="G148" s="2" t="s">
        <v>11</v>
      </c>
      <c r="H148" s="2" t="s">
        <v>12</v>
      </c>
      <c r="I148" s="2" t="s">
        <v>29</v>
      </c>
      <c r="J148" s="2">
        <v>3</v>
      </c>
      <c r="K148" s="30" t="s">
        <v>30</v>
      </c>
      <c r="L148" s="2" t="s">
        <v>8</v>
      </c>
      <c r="M148" s="1">
        <v>103095</v>
      </c>
    </row>
    <row r="149" spans="1:13" x14ac:dyDescent="0.35">
      <c r="A149" s="2">
        <v>58469</v>
      </c>
      <c r="B149" t="s">
        <v>464</v>
      </c>
      <c r="C149" t="s">
        <v>354</v>
      </c>
      <c r="D149" t="s">
        <v>245</v>
      </c>
      <c r="E149">
        <v>20070808</v>
      </c>
      <c r="F149" s="2" t="s">
        <v>3</v>
      </c>
      <c r="G149" s="2" t="s">
        <v>11</v>
      </c>
      <c r="H149" s="2" t="s">
        <v>12</v>
      </c>
      <c r="I149" s="2" t="s">
        <v>29</v>
      </c>
      <c r="J149" s="2">
        <v>3</v>
      </c>
      <c r="K149" s="30" t="s">
        <v>30</v>
      </c>
      <c r="L149" s="2" t="s">
        <v>246</v>
      </c>
      <c r="M149" s="1">
        <v>514262</v>
      </c>
    </row>
    <row r="150" spans="1:13" x14ac:dyDescent="0.35">
      <c r="A150" s="2">
        <v>58586</v>
      </c>
      <c r="B150" t="s">
        <v>456</v>
      </c>
      <c r="C150" t="s">
        <v>457</v>
      </c>
      <c r="D150" t="s">
        <v>458</v>
      </c>
      <c r="E150">
        <v>20071203</v>
      </c>
      <c r="F150" s="2" t="s">
        <v>3</v>
      </c>
      <c r="G150" s="2" t="s">
        <v>17</v>
      </c>
      <c r="H150" s="2" t="s">
        <v>18</v>
      </c>
      <c r="I150" s="2" t="s">
        <v>11</v>
      </c>
      <c r="J150" s="2">
        <v>4</v>
      </c>
      <c r="K150" s="30" t="s">
        <v>58</v>
      </c>
      <c r="L150" s="2" t="s">
        <v>164</v>
      </c>
      <c r="M150" s="1">
        <v>33369</v>
      </c>
    </row>
    <row r="151" spans="1:13" x14ac:dyDescent="0.35">
      <c r="A151" s="2">
        <v>58657</v>
      </c>
      <c r="B151" t="s">
        <v>476</v>
      </c>
      <c r="C151" t="s">
        <v>375</v>
      </c>
      <c r="D151" t="s">
        <v>39</v>
      </c>
      <c r="E151">
        <v>20081106</v>
      </c>
      <c r="F151" s="2" t="s">
        <v>3</v>
      </c>
      <c r="G151" s="2" t="s">
        <v>17</v>
      </c>
      <c r="H151" s="2" t="s">
        <v>18</v>
      </c>
      <c r="I151" s="2" t="s">
        <v>29</v>
      </c>
      <c r="J151" s="2">
        <v>3</v>
      </c>
      <c r="K151" s="30" t="s">
        <v>30</v>
      </c>
      <c r="L151" s="2" t="s">
        <v>8</v>
      </c>
      <c r="M151" s="1">
        <v>387614</v>
      </c>
    </row>
    <row r="152" spans="1:13" x14ac:dyDescent="0.35">
      <c r="A152" s="2">
        <v>58687</v>
      </c>
      <c r="B152" t="s">
        <v>531</v>
      </c>
      <c r="C152" t="s">
        <v>532</v>
      </c>
      <c r="D152" t="s">
        <v>39</v>
      </c>
      <c r="E152">
        <v>20080128</v>
      </c>
      <c r="F152" s="2" t="s">
        <v>3</v>
      </c>
      <c r="G152" s="2" t="s">
        <v>11</v>
      </c>
      <c r="H152" s="2" t="s">
        <v>12</v>
      </c>
      <c r="I152" s="2" t="s">
        <v>29</v>
      </c>
      <c r="J152" s="2">
        <v>3</v>
      </c>
      <c r="K152" s="30" t="s">
        <v>30</v>
      </c>
      <c r="L152" s="2" t="s">
        <v>8</v>
      </c>
      <c r="M152" s="1">
        <v>405645</v>
      </c>
    </row>
    <row r="153" spans="1:13" x14ac:dyDescent="0.35">
      <c r="A153" s="2">
        <v>58816</v>
      </c>
      <c r="B153" t="s">
        <v>496</v>
      </c>
      <c r="C153" t="s">
        <v>257</v>
      </c>
      <c r="D153" t="s">
        <v>245</v>
      </c>
      <c r="E153">
        <v>20081118</v>
      </c>
      <c r="F153" s="2" t="s">
        <v>34</v>
      </c>
      <c r="G153" s="2" t="s">
        <v>17</v>
      </c>
      <c r="H153" s="2" t="s">
        <v>18</v>
      </c>
      <c r="I153" s="2" t="s">
        <v>29</v>
      </c>
      <c r="J153" s="2">
        <v>8</v>
      </c>
      <c r="K153" s="30" t="s">
        <v>629</v>
      </c>
      <c r="L153" s="2" t="s">
        <v>246</v>
      </c>
      <c r="M153" s="1">
        <v>2970076</v>
      </c>
    </row>
    <row r="154" spans="1:13" x14ac:dyDescent="0.35">
      <c r="A154" s="2">
        <v>59051</v>
      </c>
      <c r="B154" t="s">
        <v>536</v>
      </c>
      <c r="C154" t="s">
        <v>74</v>
      </c>
      <c r="D154" t="s">
        <v>71</v>
      </c>
      <c r="E154">
        <v>20100819</v>
      </c>
      <c r="F154" s="2" t="s">
        <v>3</v>
      </c>
      <c r="G154" s="2" t="s">
        <v>17</v>
      </c>
      <c r="H154" s="2" t="s">
        <v>18</v>
      </c>
      <c r="I154" s="2" t="s">
        <v>6</v>
      </c>
      <c r="J154" s="2">
        <v>6</v>
      </c>
      <c r="K154" s="30" t="s">
        <v>627</v>
      </c>
      <c r="L154" s="2" t="s">
        <v>72</v>
      </c>
      <c r="M154" s="1">
        <v>438816</v>
      </c>
    </row>
  </sheetData>
  <mergeCells count="2">
    <mergeCell ref="A1:M1"/>
    <mergeCell ref="A2:M2"/>
  </mergeCells>
  <pageMargins left="0.7" right="0.7" top="0.75" bottom="0.75" header="0.3" footer="0.3"/>
  <pageSetup orientation="portrait" horizontalDpi="1200" verticalDpi="12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9"/>
  <sheetViews>
    <sheetView workbookViewId="0">
      <pane ySplit="5" topLeftCell="A6" activePane="bottomLeft" state="frozen"/>
      <selection pane="bottomLeft" activeCell="A6" sqref="A6"/>
    </sheetView>
  </sheetViews>
  <sheetFormatPr defaultRowHeight="14.5" x14ac:dyDescent="0.35"/>
  <cols>
    <col min="1" max="1" width="16.6328125" bestFit="1" customWidth="1"/>
    <col min="2" max="2" width="31.08984375" bestFit="1" customWidth="1"/>
    <col min="3" max="3" width="17.54296875" bestFit="1" customWidth="1"/>
    <col min="4" max="4" width="5.36328125" bestFit="1" customWidth="1"/>
    <col min="5" max="5" width="9" bestFit="1" customWidth="1"/>
    <col min="6" max="6" width="14.90625" bestFit="1" customWidth="1"/>
    <col min="7" max="7" width="9.54296875" bestFit="1" customWidth="1"/>
    <col min="8" max="8" width="15.453125" bestFit="1" customWidth="1"/>
    <col min="9" max="9" width="24.453125" bestFit="1" customWidth="1"/>
    <col min="10" max="10" width="26.90625" bestFit="1" customWidth="1"/>
    <col min="11" max="11" width="53.453125" bestFit="1" customWidth="1"/>
    <col min="12" max="12" width="12" bestFit="1" customWidth="1"/>
    <col min="13" max="13" width="18.36328125" bestFit="1" customWidth="1"/>
  </cols>
  <sheetData>
    <row r="1" spans="1:13" ht="26" x14ac:dyDescent="0.6">
      <c r="A1" s="88" t="s">
        <v>580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</row>
    <row r="2" spans="1:13" ht="21" x14ac:dyDescent="0.5">
      <c r="A2" s="89">
        <v>43830</v>
      </c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</row>
    <row r="3" spans="1:13" x14ac:dyDescent="0.35">
      <c r="K3" s="30"/>
    </row>
    <row r="4" spans="1:13" x14ac:dyDescent="0.35">
      <c r="K4" s="30"/>
    </row>
    <row r="5" spans="1:13" x14ac:dyDescent="0.35">
      <c r="A5" s="49" t="s">
        <v>561</v>
      </c>
      <c r="B5" s="36" t="s">
        <v>562</v>
      </c>
      <c r="C5" s="6" t="s">
        <v>563</v>
      </c>
      <c r="D5" s="29" t="s">
        <v>564</v>
      </c>
      <c r="E5" s="5" t="s">
        <v>565</v>
      </c>
      <c r="F5" s="5" t="s">
        <v>566</v>
      </c>
      <c r="G5" s="5" t="s">
        <v>567</v>
      </c>
      <c r="H5" s="5" t="s">
        <v>568</v>
      </c>
      <c r="I5" s="5" t="s">
        <v>631</v>
      </c>
      <c r="J5" s="5" t="s">
        <v>632</v>
      </c>
      <c r="K5" s="29" t="s">
        <v>569</v>
      </c>
      <c r="L5" s="5" t="s">
        <v>570</v>
      </c>
      <c r="M5" s="18" t="s">
        <v>571</v>
      </c>
    </row>
    <row r="6" spans="1:13" x14ac:dyDescent="0.35">
      <c r="A6" s="2">
        <v>252</v>
      </c>
      <c r="B6" t="s">
        <v>538</v>
      </c>
      <c r="C6" t="s">
        <v>539</v>
      </c>
      <c r="D6" t="s">
        <v>540</v>
      </c>
      <c r="E6">
        <v>19270505</v>
      </c>
      <c r="F6" s="2" t="s">
        <v>3</v>
      </c>
      <c r="G6" s="2" t="s">
        <v>25</v>
      </c>
      <c r="H6" s="2" t="s">
        <v>26</v>
      </c>
      <c r="I6" s="2" t="s">
        <v>11</v>
      </c>
      <c r="J6" s="2">
        <v>4</v>
      </c>
      <c r="K6" t="s">
        <v>58</v>
      </c>
      <c r="L6" s="2" t="s">
        <v>164</v>
      </c>
      <c r="M6" s="1">
        <v>215130</v>
      </c>
    </row>
    <row r="7" spans="1:13" x14ac:dyDescent="0.35">
      <c r="A7" s="2">
        <v>1417</v>
      </c>
      <c r="B7" t="s">
        <v>165</v>
      </c>
      <c r="C7" t="s">
        <v>166</v>
      </c>
      <c r="D7" t="s">
        <v>167</v>
      </c>
      <c r="E7">
        <v>19081001</v>
      </c>
      <c r="F7" s="2" t="s">
        <v>3</v>
      </c>
      <c r="G7" s="2" t="s">
        <v>11</v>
      </c>
      <c r="H7" s="2" t="s">
        <v>12</v>
      </c>
      <c r="I7" s="2" t="s">
        <v>11</v>
      </c>
      <c r="J7" s="2">
        <v>4</v>
      </c>
      <c r="K7" t="s">
        <v>58</v>
      </c>
      <c r="L7" s="2" t="s">
        <v>164</v>
      </c>
      <c r="M7" s="1">
        <v>207944</v>
      </c>
    </row>
    <row r="8" spans="1:13" x14ac:dyDescent="0.35">
      <c r="A8" s="2">
        <v>2320</v>
      </c>
      <c r="B8" t="s">
        <v>311</v>
      </c>
      <c r="C8" t="s">
        <v>312</v>
      </c>
      <c r="D8" t="s">
        <v>119</v>
      </c>
      <c r="E8">
        <v>19030203</v>
      </c>
      <c r="F8" s="2" t="s">
        <v>3</v>
      </c>
      <c r="G8" s="2" t="s">
        <v>17</v>
      </c>
      <c r="H8" s="2" t="s">
        <v>18</v>
      </c>
      <c r="I8" s="2" t="s">
        <v>11</v>
      </c>
      <c r="J8" s="2">
        <v>4</v>
      </c>
      <c r="K8" t="s">
        <v>58</v>
      </c>
      <c r="L8" s="2" t="s">
        <v>104</v>
      </c>
      <c r="M8" s="1">
        <v>131854</v>
      </c>
    </row>
    <row r="9" spans="1:13" x14ac:dyDescent="0.35">
      <c r="A9" s="2">
        <v>2327</v>
      </c>
      <c r="B9" t="s">
        <v>122</v>
      </c>
      <c r="C9" t="s">
        <v>123</v>
      </c>
      <c r="D9" t="s">
        <v>119</v>
      </c>
      <c r="E9">
        <v>19081201</v>
      </c>
      <c r="F9" s="2" t="s">
        <v>3</v>
      </c>
      <c r="G9" s="2" t="s">
        <v>25</v>
      </c>
      <c r="H9" s="2" t="s">
        <v>26</v>
      </c>
      <c r="I9" s="2" t="s">
        <v>11</v>
      </c>
      <c r="J9" s="2">
        <v>4</v>
      </c>
      <c r="K9" t="s">
        <v>58</v>
      </c>
      <c r="L9" s="2" t="s">
        <v>104</v>
      </c>
      <c r="M9" s="1">
        <v>118707</v>
      </c>
    </row>
    <row r="10" spans="1:13" x14ac:dyDescent="0.35">
      <c r="A10" s="2">
        <v>3337</v>
      </c>
      <c r="B10" t="s">
        <v>478</v>
      </c>
      <c r="C10" t="s">
        <v>479</v>
      </c>
      <c r="D10" t="s">
        <v>140</v>
      </c>
      <c r="E10">
        <v>19201126</v>
      </c>
      <c r="F10" s="2" t="s">
        <v>3</v>
      </c>
      <c r="G10" s="2" t="s">
        <v>11</v>
      </c>
      <c r="H10" s="2" t="s">
        <v>12</v>
      </c>
      <c r="I10" s="2" t="s">
        <v>22</v>
      </c>
      <c r="J10" s="2">
        <v>2</v>
      </c>
      <c r="K10" t="s">
        <v>23</v>
      </c>
      <c r="L10" s="2" t="s">
        <v>104</v>
      </c>
      <c r="M10" s="1">
        <v>330035</v>
      </c>
    </row>
    <row r="11" spans="1:13" x14ac:dyDescent="0.35">
      <c r="A11" s="2">
        <v>4051</v>
      </c>
      <c r="B11" t="s">
        <v>346</v>
      </c>
      <c r="C11" t="s">
        <v>347</v>
      </c>
      <c r="D11" t="s">
        <v>119</v>
      </c>
      <c r="E11">
        <v>19010101</v>
      </c>
      <c r="F11" s="2" t="s">
        <v>3</v>
      </c>
      <c r="G11" s="2" t="s">
        <v>25</v>
      </c>
      <c r="H11" s="2" t="s">
        <v>26</v>
      </c>
      <c r="I11" s="2" t="s">
        <v>11</v>
      </c>
      <c r="J11" s="2">
        <v>4</v>
      </c>
      <c r="K11" t="s">
        <v>58</v>
      </c>
      <c r="L11" s="2" t="s">
        <v>104</v>
      </c>
      <c r="M11" s="1">
        <v>43346</v>
      </c>
    </row>
    <row r="12" spans="1:13" x14ac:dyDescent="0.35">
      <c r="A12" s="2">
        <v>8033</v>
      </c>
      <c r="B12" t="s">
        <v>37</v>
      </c>
      <c r="C12" t="s">
        <v>38</v>
      </c>
      <c r="D12" t="s">
        <v>39</v>
      </c>
      <c r="E12">
        <v>19210618</v>
      </c>
      <c r="F12" s="2" t="s">
        <v>3</v>
      </c>
      <c r="G12" s="2" t="s">
        <v>25</v>
      </c>
      <c r="H12" s="2" t="s">
        <v>26</v>
      </c>
      <c r="I12" s="2" t="s">
        <v>6</v>
      </c>
      <c r="J12" s="2">
        <v>1</v>
      </c>
      <c r="K12" t="s">
        <v>7</v>
      </c>
      <c r="L12" s="2" t="s">
        <v>8</v>
      </c>
      <c r="M12" s="1">
        <v>418130</v>
      </c>
    </row>
    <row r="13" spans="1:13" x14ac:dyDescent="0.35">
      <c r="A13" s="2">
        <v>10319</v>
      </c>
      <c r="B13" t="s">
        <v>136</v>
      </c>
      <c r="C13" t="s">
        <v>137</v>
      </c>
      <c r="D13" t="s">
        <v>134</v>
      </c>
      <c r="E13">
        <v>19040104</v>
      </c>
      <c r="F13" s="2" t="s">
        <v>3</v>
      </c>
      <c r="G13" s="2" t="s">
        <v>17</v>
      </c>
      <c r="H13" s="2" t="s">
        <v>18</v>
      </c>
      <c r="I13" s="2" t="s">
        <v>6</v>
      </c>
      <c r="J13" s="2">
        <v>1</v>
      </c>
      <c r="K13" t="s">
        <v>7</v>
      </c>
      <c r="L13" s="2" t="s">
        <v>104</v>
      </c>
      <c r="M13" s="1">
        <v>97321</v>
      </c>
    </row>
    <row r="14" spans="1:13" x14ac:dyDescent="0.35">
      <c r="A14" s="2">
        <v>10843</v>
      </c>
      <c r="B14" t="s">
        <v>618</v>
      </c>
      <c r="C14" t="s">
        <v>619</v>
      </c>
      <c r="D14" t="s">
        <v>71</v>
      </c>
      <c r="E14">
        <v>19031207</v>
      </c>
      <c r="F14" s="2" t="s">
        <v>3</v>
      </c>
      <c r="G14" s="2" t="s">
        <v>17</v>
      </c>
      <c r="H14" s="2" t="s">
        <v>18</v>
      </c>
      <c r="I14" s="2" t="s">
        <v>29</v>
      </c>
      <c r="J14" s="2">
        <v>3</v>
      </c>
      <c r="K14" t="s">
        <v>30</v>
      </c>
      <c r="L14" s="2" t="s">
        <v>72</v>
      </c>
      <c r="M14" s="1">
        <v>33360</v>
      </c>
    </row>
    <row r="15" spans="1:13" x14ac:dyDescent="0.35">
      <c r="A15" s="2">
        <v>11521</v>
      </c>
      <c r="B15" t="s">
        <v>310</v>
      </c>
      <c r="C15" t="s">
        <v>125</v>
      </c>
      <c r="D15" t="s">
        <v>119</v>
      </c>
      <c r="E15">
        <v>19030101</v>
      </c>
      <c r="F15" s="2" t="s">
        <v>3</v>
      </c>
      <c r="G15" s="2" t="s">
        <v>25</v>
      </c>
      <c r="H15" s="2" t="s">
        <v>26</v>
      </c>
      <c r="I15" s="2" t="s">
        <v>11</v>
      </c>
      <c r="J15" s="2">
        <v>4</v>
      </c>
      <c r="K15" t="s">
        <v>58</v>
      </c>
      <c r="L15" s="2" t="s">
        <v>104</v>
      </c>
      <c r="M15" s="1">
        <v>198963</v>
      </c>
    </row>
    <row r="16" spans="1:13" x14ac:dyDescent="0.35">
      <c r="A16" s="2">
        <v>12266</v>
      </c>
      <c r="B16" t="s">
        <v>49</v>
      </c>
      <c r="C16" t="s">
        <v>50</v>
      </c>
      <c r="D16" t="s">
        <v>51</v>
      </c>
      <c r="E16">
        <v>19080301</v>
      </c>
      <c r="F16" s="2" t="s">
        <v>3</v>
      </c>
      <c r="G16" s="2" t="s">
        <v>17</v>
      </c>
      <c r="H16" s="2" t="s">
        <v>18</v>
      </c>
      <c r="I16" s="2" t="s">
        <v>6</v>
      </c>
      <c r="J16" s="2">
        <v>1</v>
      </c>
      <c r="K16" t="s">
        <v>7</v>
      </c>
      <c r="L16" s="2" t="s">
        <v>8</v>
      </c>
      <c r="M16" s="1">
        <v>265273</v>
      </c>
    </row>
    <row r="17" spans="1:13" x14ac:dyDescent="0.35">
      <c r="A17" s="2">
        <v>12761</v>
      </c>
      <c r="B17" t="s">
        <v>520</v>
      </c>
      <c r="C17" t="s">
        <v>521</v>
      </c>
      <c r="D17" t="s">
        <v>119</v>
      </c>
      <c r="E17">
        <v>19020101</v>
      </c>
      <c r="F17" s="2" t="s">
        <v>3</v>
      </c>
      <c r="G17" s="2" t="s">
        <v>17</v>
      </c>
      <c r="H17" s="2" t="s">
        <v>18</v>
      </c>
      <c r="I17" s="2" t="s">
        <v>11</v>
      </c>
      <c r="J17" s="2">
        <v>4</v>
      </c>
      <c r="K17" t="s">
        <v>58</v>
      </c>
      <c r="L17" s="2" t="s">
        <v>104</v>
      </c>
      <c r="M17" s="1">
        <v>480916</v>
      </c>
    </row>
    <row r="18" spans="1:13" x14ac:dyDescent="0.35">
      <c r="A18" s="2">
        <v>13959</v>
      </c>
      <c r="B18" t="s">
        <v>503</v>
      </c>
      <c r="C18" t="s">
        <v>504</v>
      </c>
      <c r="D18" t="s">
        <v>163</v>
      </c>
      <c r="E18">
        <v>18920101</v>
      </c>
      <c r="F18" s="2" t="s">
        <v>3</v>
      </c>
      <c r="G18" s="2" t="s">
        <v>17</v>
      </c>
      <c r="H18" s="2" t="s">
        <v>18</v>
      </c>
      <c r="I18" s="2" t="s">
        <v>29</v>
      </c>
      <c r="J18" s="2">
        <v>3</v>
      </c>
      <c r="K18" t="s">
        <v>30</v>
      </c>
      <c r="L18" s="2" t="s">
        <v>164</v>
      </c>
      <c r="M18" s="1">
        <v>86916</v>
      </c>
    </row>
    <row r="19" spans="1:13" x14ac:dyDescent="0.35">
      <c r="A19" s="2">
        <v>14331</v>
      </c>
      <c r="B19" t="s">
        <v>552</v>
      </c>
      <c r="C19" t="s">
        <v>553</v>
      </c>
      <c r="D19" t="s">
        <v>119</v>
      </c>
      <c r="E19">
        <v>19010101</v>
      </c>
      <c r="F19" s="2" t="s">
        <v>3</v>
      </c>
      <c r="G19" s="2" t="s">
        <v>25</v>
      </c>
      <c r="H19" s="2" t="s">
        <v>26</v>
      </c>
      <c r="I19" s="2" t="s">
        <v>11</v>
      </c>
      <c r="J19" s="2">
        <v>4</v>
      </c>
      <c r="K19" t="s">
        <v>58</v>
      </c>
      <c r="L19" s="2" t="s">
        <v>104</v>
      </c>
      <c r="M19" s="1">
        <v>322210</v>
      </c>
    </row>
    <row r="20" spans="1:13" x14ac:dyDescent="0.35">
      <c r="A20" s="2">
        <v>14679</v>
      </c>
      <c r="B20" t="s">
        <v>459</v>
      </c>
      <c r="C20" t="s">
        <v>182</v>
      </c>
      <c r="D20" t="s">
        <v>183</v>
      </c>
      <c r="E20">
        <v>19340818</v>
      </c>
      <c r="F20" s="2" t="s">
        <v>3</v>
      </c>
      <c r="G20" s="2" t="s">
        <v>17</v>
      </c>
      <c r="H20" s="2" t="s">
        <v>18</v>
      </c>
      <c r="I20" s="2" t="s">
        <v>6</v>
      </c>
      <c r="J20" s="2">
        <v>1</v>
      </c>
      <c r="K20" t="s">
        <v>7</v>
      </c>
      <c r="L20" s="2" t="s">
        <v>180</v>
      </c>
      <c r="M20" s="1">
        <v>530919</v>
      </c>
    </row>
    <row r="21" spans="1:13" x14ac:dyDescent="0.35">
      <c r="A21" s="2">
        <v>15118</v>
      </c>
      <c r="B21" t="s">
        <v>638</v>
      </c>
      <c r="C21" t="s">
        <v>639</v>
      </c>
      <c r="D21" t="s">
        <v>119</v>
      </c>
      <c r="E21">
        <v>19350302</v>
      </c>
      <c r="F21" s="2" t="s">
        <v>3</v>
      </c>
      <c r="G21" s="2" t="s">
        <v>17</v>
      </c>
      <c r="H21" s="2" t="s">
        <v>18</v>
      </c>
      <c r="I21" s="2" t="s">
        <v>11</v>
      </c>
      <c r="J21" s="2">
        <v>4</v>
      </c>
      <c r="K21" t="s">
        <v>58</v>
      </c>
      <c r="L21" s="2" t="s">
        <v>104</v>
      </c>
      <c r="M21" s="1">
        <v>1498327</v>
      </c>
    </row>
    <row r="22" spans="1:13" x14ac:dyDescent="0.35">
      <c r="A22" s="2">
        <v>15611</v>
      </c>
      <c r="B22" t="s">
        <v>330</v>
      </c>
      <c r="C22" t="s">
        <v>331</v>
      </c>
      <c r="D22" t="s">
        <v>119</v>
      </c>
      <c r="E22">
        <v>19380713</v>
      </c>
      <c r="F22" s="2" t="s">
        <v>3</v>
      </c>
      <c r="G22" s="2" t="s">
        <v>17</v>
      </c>
      <c r="H22" s="2" t="s">
        <v>18</v>
      </c>
      <c r="I22" s="2" t="s">
        <v>11</v>
      </c>
      <c r="J22" s="2">
        <v>4</v>
      </c>
      <c r="K22" t="s">
        <v>58</v>
      </c>
      <c r="L22" s="2" t="s">
        <v>104</v>
      </c>
      <c r="M22" s="1">
        <v>154754</v>
      </c>
    </row>
    <row r="23" spans="1:13" x14ac:dyDescent="0.35">
      <c r="A23" s="2">
        <v>16511</v>
      </c>
      <c r="B23" t="s">
        <v>132</v>
      </c>
      <c r="C23" t="s">
        <v>133</v>
      </c>
      <c r="D23" t="s">
        <v>134</v>
      </c>
      <c r="E23">
        <v>19461216</v>
      </c>
      <c r="F23" s="2" t="s">
        <v>3</v>
      </c>
      <c r="G23" s="2" t="s">
        <v>17</v>
      </c>
      <c r="H23" s="2" t="s">
        <v>18</v>
      </c>
      <c r="I23" s="2" t="s">
        <v>6</v>
      </c>
      <c r="J23" s="2">
        <v>1</v>
      </c>
      <c r="K23" t="s">
        <v>7</v>
      </c>
      <c r="L23" s="2" t="s">
        <v>104</v>
      </c>
      <c r="M23" s="1">
        <v>85597</v>
      </c>
    </row>
    <row r="24" spans="1:13" x14ac:dyDescent="0.35">
      <c r="A24" s="2">
        <v>16584</v>
      </c>
      <c r="B24" t="s">
        <v>47</v>
      </c>
      <c r="C24" t="s">
        <v>48</v>
      </c>
      <c r="D24" t="s">
        <v>39</v>
      </c>
      <c r="E24">
        <v>19270101</v>
      </c>
      <c r="F24" s="2" t="s">
        <v>3</v>
      </c>
      <c r="G24" s="2" t="s">
        <v>17</v>
      </c>
      <c r="H24" s="2" t="s">
        <v>18</v>
      </c>
      <c r="I24" s="2" t="s">
        <v>6</v>
      </c>
      <c r="J24" s="2">
        <v>1</v>
      </c>
      <c r="K24" t="s">
        <v>7</v>
      </c>
      <c r="L24" s="2" t="s">
        <v>8</v>
      </c>
      <c r="M24" s="1">
        <v>42300</v>
      </c>
    </row>
    <row r="25" spans="1:13" x14ac:dyDescent="0.35">
      <c r="A25" s="2">
        <v>17001</v>
      </c>
      <c r="B25" t="s">
        <v>620</v>
      </c>
      <c r="C25" t="s">
        <v>125</v>
      </c>
      <c r="D25" t="s">
        <v>119</v>
      </c>
      <c r="E25">
        <v>19510406</v>
      </c>
      <c r="F25" s="2" t="s">
        <v>3</v>
      </c>
      <c r="G25" s="2" t="s">
        <v>17</v>
      </c>
      <c r="H25" s="2" t="s">
        <v>18</v>
      </c>
      <c r="I25" s="2" t="s">
        <v>6</v>
      </c>
      <c r="J25" s="2">
        <v>1</v>
      </c>
      <c r="K25" t="s">
        <v>7</v>
      </c>
      <c r="L25" s="2" t="s">
        <v>104</v>
      </c>
      <c r="M25" s="1">
        <v>55713</v>
      </c>
    </row>
    <row r="26" spans="1:13" x14ac:dyDescent="0.35">
      <c r="A26" s="2">
        <v>17881</v>
      </c>
      <c r="B26" t="s">
        <v>640</v>
      </c>
      <c r="C26" t="s">
        <v>622</v>
      </c>
      <c r="D26" t="s">
        <v>140</v>
      </c>
      <c r="E26">
        <v>19580712</v>
      </c>
      <c r="F26" s="2" t="s">
        <v>3</v>
      </c>
      <c r="G26" s="2" t="s">
        <v>17</v>
      </c>
      <c r="H26" s="2" t="s">
        <v>18</v>
      </c>
      <c r="I26" s="2" t="s">
        <v>22</v>
      </c>
      <c r="J26" s="2">
        <v>2</v>
      </c>
      <c r="K26" t="s">
        <v>23</v>
      </c>
      <c r="L26" s="2" t="s">
        <v>104</v>
      </c>
      <c r="M26" s="1">
        <v>48148</v>
      </c>
    </row>
    <row r="27" spans="1:13" x14ac:dyDescent="0.35">
      <c r="A27" s="2">
        <v>18296</v>
      </c>
      <c r="B27" t="s">
        <v>298</v>
      </c>
      <c r="C27" t="s">
        <v>296</v>
      </c>
      <c r="D27" t="s">
        <v>297</v>
      </c>
      <c r="E27">
        <v>19600916</v>
      </c>
      <c r="F27" s="2" t="s">
        <v>3</v>
      </c>
      <c r="G27" s="2" t="s">
        <v>11</v>
      </c>
      <c r="H27" s="2" t="s">
        <v>12</v>
      </c>
      <c r="I27" s="2" t="s">
        <v>29</v>
      </c>
      <c r="J27" s="2">
        <v>3</v>
      </c>
      <c r="K27" t="s">
        <v>30</v>
      </c>
      <c r="L27" s="2" t="s">
        <v>246</v>
      </c>
      <c r="M27" s="1">
        <v>665004</v>
      </c>
    </row>
    <row r="28" spans="1:13" x14ac:dyDescent="0.35">
      <c r="A28" s="2">
        <v>18301</v>
      </c>
      <c r="B28" t="s">
        <v>62</v>
      </c>
      <c r="C28" t="s">
        <v>383</v>
      </c>
      <c r="D28" t="s">
        <v>140</v>
      </c>
      <c r="E28">
        <v>19601008</v>
      </c>
      <c r="F28" s="2" t="s">
        <v>3</v>
      </c>
      <c r="G28" s="2" t="s">
        <v>17</v>
      </c>
      <c r="H28" s="2" t="s">
        <v>18</v>
      </c>
      <c r="I28" s="2" t="s">
        <v>29</v>
      </c>
      <c r="J28" s="2">
        <v>3</v>
      </c>
      <c r="K28" t="s">
        <v>30</v>
      </c>
      <c r="L28" s="2" t="s">
        <v>104</v>
      </c>
      <c r="M28" s="1">
        <v>95194</v>
      </c>
    </row>
    <row r="29" spans="1:13" x14ac:dyDescent="0.35">
      <c r="A29" s="2">
        <v>18454</v>
      </c>
      <c r="B29" t="s">
        <v>502</v>
      </c>
      <c r="C29" t="s">
        <v>160</v>
      </c>
      <c r="D29" t="s">
        <v>140</v>
      </c>
      <c r="E29">
        <v>19611116</v>
      </c>
      <c r="F29" s="2" t="s">
        <v>3</v>
      </c>
      <c r="G29" s="2" t="s">
        <v>11</v>
      </c>
      <c r="H29" s="2" t="s">
        <v>12</v>
      </c>
      <c r="I29" s="2" t="s">
        <v>22</v>
      </c>
      <c r="J29" s="2">
        <v>2</v>
      </c>
      <c r="K29" t="s">
        <v>23</v>
      </c>
      <c r="L29" s="2" t="s">
        <v>104</v>
      </c>
      <c r="M29" s="1">
        <v>86614</v>
      </c>
    </row>
    <row r="30" spans="1:13" x14ac:dyDescent="0.35">
      <c r="A30" s="2">
        <v>18503</v>
      </c>
      <c r="B30" t="s">
        <v>256</v>
      </c>
      <c r="C30" t="s">
        <v>257</v>
      </c>
      <c r="D30" t="s">
        <v>245</v>
      </c>
      <c r="E30">
        <v>19620419</v>
      </c>
      <c r="F30" s="2" t="s">
        <v>34</v>
      </c>
      <c r="G30" s="2" t="s">
        <v>17</v>
      </c>
      <c r="H30" s="2" t="s">
        <v>18</v>
      </c>
      <c r="I30" s="2" t="s">
        <v>29</v>
      </c>
      <c r="J30" s="2">
        <v>3</v>
      </c>
      <c r="K30" t="s">
        <v>30</v>
      </c>
      <c r="L30" s="2" t="s">
        <v>246</v>
      </c>
      <c r="M30" s="1">
        <v>18066529</v>
      </c>
    </row>
    <row r="31" spans="1:13" x14ac:dyDescent="0.35">
      <c r="A31" s="2">
        <v>19416</v>
      </c>
      <c r="B31" t="s">
        <v>543</v>
      </c>
      <c r="C31" t="s">
        <v>257</v>
      </c>
      <c r="D31" t="s">
        <v>245</v>
      </c>
      <c r="E31">
        <v>19650427</v>
      </c>
      <c r="F31" s="2" t="s">
        <v>34</v>
      </c>
      <c r="G31" s="2" t="s">
        <v>17</v>
      </c>
      <c r="H31" s="2" t="s">
        <v>18</v>
      </c>
      <c r="I31" s="2" t="s">
        <v>29</v>
      </c>
      <c r="J31" s="2">
        <v>8</v>
      </c>
      <c r="K31" t="s">
        <v>629</v>
      </c>
      <c r="L31" s="2" t="s">
        <v>246</v>
      </c>
      <c r="M31" s="1">
        <v>3666369</v>
      </c>
    </row>
    <row r="32" spans="1:13" x14ac:dyDescent="0.35">
      <c r="A32" s="2">
        <v>19629</v>
      </c>
      <c r="B32" t="s">
        <v>138</v>
      </c>
      <c r="C32" t="s">
        <v>151</v>
      </c>
      <c r="D32" t="s">
        <v>140</v>
      </c>
      <c r="E32">
        <v>19660902</v>
      </c>
      <c r="F32" s="2" t="s">
        <v>34</v>
      </c>
      <c r="G32" s="2" t="s">
        <v>17</v>
      </c>
      <c r="H32" s="2" t="s">
        <v>18</v>
      </c>
      <c r="I32" s="2" t="s">
        <v>22</v>
      </c>
      <c r="J32" s="2">
        <v>2</v>
      </c>
      <c r="K32" t="s">
        <v>23</v>
      </c>
      <c r="L32" s="2" t="s">
        <v>104</v>
      </c>
      <c r="M32" s="1">
        <v>8724864</v>
      </c>
    </row>
    <row r="33" spans="1:13" x14ac:dyDescent="0.35">
      <c r="A33" s="2">
        <v>19904</v>
      </c>
      <c r="B33" t="s">
        <v>115</v>
      </c>
      <c r="C33" t="s">
        <v>116</v>
      </c>
      <c r="D33" t="s">
        <v>17</v>
      </c>
      <c r="E33">
        <v>19690301</v>
      </c>
      <c r="F33" s="2" t="s">
        <v>3</v>
      </c>
      <c r="G33" s="2" t="s">
        <v>17</v>
      </c>
      <c r="H33" s="2" t="s">
        <v>18</v>
      </c>
      <c r="I33" s="2" t="s">
        <v>22</v>
      </c>
      <c r="J33" s="2">
        <v>2</v>
      </c>
      <c r="K33" t="s">
        <v>23</v>
      </c>
      <c r="L33" s="2" t="s">
        <v>104</v>
      </c>
      <c r="M33" s="1">
        <v>279487</v>
      </c>
    </row>
    <row r="34" spans="1:13" x14ac:dyDescent="0.35">
      <c r="A34" s="2">
        <v>20179</v>
      </c>
      <c r="B34" t="s">
        <v>382</v>
      </c>
      <c r="C34" t="s">
        <v>92</v>
      </c>
      <c r="D34" t="s">
        <v>93</v>
      </c>
      <c r="E34">
        <v>19700514</v>
      </c>
      <c r="F34" s="2" t="s">
        <v>3</v>
      </c>
      <c r="G34" s="2" t="s">
        <v>17</v>
      </c>
      <c r="H34" s="2" t="s">
        <v>18</v>
      </c>
      <c r="I34" s="2" t="s">
        <v>6</v>
      </c>
      <c r="J34" s="2">
        <v>1</v>
      </c>
      <c r="K34" t="s">
        <v>7</v>
      </c>
      <c r="L34" s="2" t="s">
        <v>72</v>
      </c>
      <c r="M34" s="1">
        <v>295951</v>
      </c>
    </row>
    <row r="35" spans="1:13" x14ac:dyDescent="0.35">
      <c r="A35" s="2">
        <v>20387</v>
      </c>
      <c r="B35" t="s">
        <v>280</v>
      </c>
      <c r="C35" t="s">
        <v>281</v>
      </c>
      <c r="D35" t="s">
        <v>245</v>
      </c>
      <c r="E35">
        <v>19710317</v>
      </c>
      <c r="F35" s="2" t="s">
        <v>3</v>
      </c>
      <c r="G35" s="2" t="s">
        <v>25</v>
      </c>
      <c r="H35" s="2" t="s">
        <v>26</v>
      </c>
      <c r="I35" s="2" t="s">
        <v>29</v>
      </c>
      <c r="J35" s="2">
        <v>3</v>
      </c>
      <c r="K35" t="s">
        <v>30</v>
      </c>
      <c r="L35" s="2" t="s">
        <v>246</v>
      </c>
      <c r="M35" s="1">
        <v>894124</v>
      </c>
    </row>
    <row r="36" spans="1:13" x14ac:dyDescent="0.35">
      <c r="A36" s="2">
        <v>20568</v>
      </c>
      <c r="B36" t="s">
        <v>56</v>
      </c>
      <c r="C36" t="s">
        <v>57</v>
      </c>
      <c r="D36" t="s">
        <v>51</v>
      </c>
      <c r="E36">
        <v>19711222</v>
      </c>
      <c r="F36" s="2" t="s">
        <v>3</v>
      </c>
      <c r="G36" s="2" t="s">
        <v>17</v>
      </c>
      <c r="H36" s="2" t="s">
        <v>18</v>
      </c>
      <c r="I36" s="2" t="s">
        <v>11</v>
      </c>
      <c r="J36" s="2">
        <v>4</v>
      </c>
      <c r="K36" t="s">
        <v>58</v>
      </c>
      <c r="L36" s="2" t="s">
        <v>8</v>
      </c>
      <c r="M36" s="1">
        <v>343753</v>
      </c>
    </row>
    <row r="37" spans="1:13" x14ac:dyDescent="0.35">
      <c r="A37" s="2">
        <v>20711</v>
      </c>
      <c r="B37" t="s">
        <v>362</v>
      </c>
      <c r="C37" t="s">
        <v>20</v>
      </c>
      <c r="D37" t="s">
        <v>21</v>
      </c>
      <c r="E37">
        <v>19720607</v>
      </c>
      <c r="F37" s="2" t="s">
        <v>3</v>
      </c>
      <c r="G37" s="2" t="s">
        <v>11</v>
      </c>
      <c r="H37" s="2" t="s">
        <v>12</v>
      </c>
      <c r="I37" s="2" t="s">
        <v>22</v>
      </c>
      <c r="J37" s="2">
        <v>2</v>
      </c>
      <c r="K37" t="s">
        <v>23</v>
      </c>
      <c r="L37" s="2" t="s">
        <v>8</v>
      </c>
      <c r="M37" s="1">
        <v>467405</v>
      </c>
    </row>
    <row r="38" spans="1:13" x14ac:dyDescent="0.35">
      <c r="A38" s="2">
        <v>20828</v>
      </c>
      <c r="B38" t="s">
        <v>351</v>
      </c>
      <c r="C38" t="s">
        <v>240</v>
      </c>
      <c r="D38" t="s">
        <v>231</v>
      </c>
      <c r="E38">
        <v>19721002</v>
      </c>
      <c r="F38" s="2" t="s">
        <v>34</v>
      </c>
      <c r="G38" s="2" t="s">
        <v>17</v>
      </c>
      <c r="H38" s="2" t="s">
        <v>18</v>
      </c>
      <c r="I38" s="2" t="s">
        <v>22</v>
      </c>
      <c r="J38" s="2">
        <v>7</v>
      </c>
      <c r="K38" t="s">
        <v>628</v>
      </c>
      <c r="L38" s="2" t="s">
        <v>180</v>
      </c>
      <c r="M38" s="1">
        <v>6005654</v>
      </c>
    </row>
    <row r="39" spans="1:13" x14ac:dyDescent="0.35">
      <c r="A39" s="2">
        <v>20845</v>
      </c>
      <c r="B39" t="s">
        <v>641</v>
      </c>
      <c r="C39" t="s">
        <v>159</v>
      </c>
      <c r="D39" t="s">
        <v>140</v>
      </c>
      <c r="E39">
        <v>19721028</v>
      </c>
      <c r="F39" s="2" t="s">
        <v>3</v>
      </c>
      <c r="G39" s="2" t="s">
        <v>17</v>
      </c>
      <c r="H39" s="2" t="s">
        <v>18</v>
      </c>
      <c r="I39" s="2" t="s">
        <v>29</v>
      </c>
      <c r="J39" s="2">
        <v>3</v>
      </c>
      <c r="K39" t="s">
        <v>30</v>
      </c>
      <c r="L39" s="2" t="s">
        <v>104</v>
      </c>
      <c r="M39" s="1">
        <v>796690</v>
      </c>
    </row>
    <row r="40" spans="1:13" x14ac:dyDescent="0.35">
      <c r="A40" s="2">
        <v>20856</v>
      </c>
      <c r="B40" t="s">
        <v>105</v>
      </c>
      <c r="C40" t="s">
        <v>106</v>
      </c>
      <c r="D40" t="s">
        <v>107</v>
      </c>
      <c r="E40">
        <v>19721116</v>
      </c>
      <c r="F40" s="2" t="s">
        <v>3</v>
      </c>
      <c r="G40" s="2" t="s">
        <v>17</v>
      </c>
      <c r="H40" s="2" t="s">
        <v>18</v>
      </c>
      <c r="I40" s="2" t="s">
        <v>6</v>
      </c>
      <c r="J40" s="2">
        <v>1</v>
      </c>
      <c r="K40" t="s">
        <v>7</v>
      </c>
      <c r="L40" s="2" t="s">
        <v>104</v>
      </c>
      <c r="M40" s="1">
        <v>600885</v>
      </c>
    </row>
    <row r="41" spans="1:13" x14ac:dyDescent="0.35">
      <c r="A41" s="2">
        <v>20884</v>
      </c>
      <c r="B41" t="s">
        <v>290</v>
      </c>
      <c r="C41" t="s">
        <v>291</v>
      </c>
      <c r="D41" t="s">
        <v>292</v>
      </c>
      <c r="E41">
        <v>19721211</v>
      </c>
      <c r="F41" s="2" t="s">
        <v>34</v>
      </c>
      <c r="G41" s="2" t="s">
        <v>17</v>
      </c>
      <c r="H41" s="2" t="s">
        <v>18</v>
      </c>
      <c r="I41" s="2" t="s">
        <v>29</v>
      </c>
      <c r="J41" s="2">
        <v>3</v>
      </c>
      <c r="K41" t="s">
        <v>30</v>
      </c>
      <c r="L41" s="2" t="s">
        <v>246</v>
      </c>
      <c r="M41" s="1">
        <v>1944695</v>
      </c>
    </row>
    <row r="42" spans="1:13" x14ac:dyDescent="0.35">
      <c r="A42" s="2">
        <v>21265</v>
      </c>
      <c r="B42" t="s">
        <v>361</v>
      </c>
      <c r="C42" t="s">
        <v>360</v>
      </c>
      <c r="D42" t="s">
        <v>21</v>
      </c>
      <c r="E42">
        <v>19731012</v>
      </c>
      <c r="F42" s="2" t="s">
        <v>34</v>
      </c>
      <c r="G42" s="2" t="s">
        <v>17</v>
      </c>
      <c r="H42" s="2" t="s">
        <v>18</v>
      </c>
      <c r="I42" s="2" t="s">
        <v>22</v>
      </c>
      <c r="J42" s="2">
        <v>2</v>
      </c>
      <c r="K42" t="s">
        <v>23</v>
      </c>
      <c r="L42" s="2" t="s">
        <v>8</v>
      </c>
      <c r="M42" s="1">
        <v>2260033</v>
      </c>
    </row>
    <row r="43" spans="1:13" x14ac:dyDescent="0.35">
      <c r="A43" s="2">
        <v>21567</v>
      </c>
      <c r="B43" t="s">
        <v>686</v>
      </c>
      <c r="C43" t="s">
        <v>407</v>
      </c>
      <c r="D43" t="s">
        <v>140</v>
      </c>
      <c r="E43">
        <v>19740502</v>
      </c>
      <c r="F43" s="2" t="s">
        <v>3</v>
      </c>
      <c r="G43" s="2" t="s">
        <v>11</v>
      </c>
      <c r="H43" s="2" t="s">
        <v>12</v>
      </c>
      <c r="I43" s="2" t="s">
        <v>29</v>
      </c>
      <c r="J43" s="2">
        <v>3</v>
      </c>
      <c r="K43" t="s">
        <v>30</v>
      </c>
      <c r="L43" s="2" t="s">
        <v>104</v>
      </c>
      <c r="M43" s="1">
        <v>99034</v>
      </c>
    </row>
    <row r="44" spans="1:13" x14ac:dyDescent="0.35">
      <c r="A44" s="2">
        <v>22229</v>
      </c>
      <c r="B44" t="s">
        <v>9</v>
      </c>
      <c r="C44" t="s">
        <v>10</v>
      </c>
      <c r="D44" t="s">
        <v>2</v>
      </c>
      <c r="E44">
        <v>19760219</v>
      </c>
      <c r="F44" s="2" t="s">
        <v>3</v>
      </c>
      <c r="G44" s="2" t="s">
        <v>11</v>
      </c>
      <c r="H44" s="2" t="s">
        <v>12</v>
      </c>
      <c r="I44" s="2" t="s">
        <v>6</v>
      </c>
      <c r="J44" s="2">
        <v>1</v>
      </c>
      <c r="K44" t="s">
        <v>7</v>
      </c>
      <c r="L44" s="2" t="s">
        <v>8</v>
      </c>
      <c r="M44" s="1">
        <v>48837</v>
      </c>
    </row>
    <row r="45" spans="1:13" x14ac:dyDescent="0.35">
      <c r="A45" s="2">
        <v>22657</v>
      </c>
      <c r="B45" t="s">
        <v>156</v>
      </c>
      <c r="C45" t="s">
        <v>157</v>
      </c>
      <c r="D45" t="s">
        <v>140</v>
      </c>
      <c r="E45">
        <v>19780515</v>
      </c>
      <c r="F45" s="2" t="s">
        <v>3</v>
      </c>
      <c r="G45" s="2" t="s">
        <v>17</v>
      </c>
      <c r="H45" s="2" t="s">
        <v>18</v>
      </c>
      <c r="I45" s="2" t="s">
        <v>22</v>
      </c>
      <c r="J45" s="2">
        <v>2</v>
      </c>
      <c r="K45" t="s">
        <v>23</v>
      </c>
      <c r="L45" s="2" t="s">
        <v>104</v>
      </c>
      <c r="M45" s="1">
        <v>87858</v>
      </c>
    </row>
    <row r="46" spans="1:13" x14ac:dyDescent="0.35">
      <c r="A46" s="2">
        <v>23086</v>
      </c>
      <c r="B46" t="s">
        <v>526</v>
      </c>
      <c r="C46" t="s">
        <v>337</v>
      </c>
      <c r="D46" t="s">
        <v>245</v>
      </c>
      <c r="E46">
        <v>19800212</v>
      </c>
      <c r="F46" s="2" t="s">
        <v>3</v>
      </c>
      <c r="G46" s="2" t="s">
        <v>11</v>
      </c>
      <c r="H46" s="2" t="s">
        <v>12</v>
      </c>
      <c r="I46" s="2" t="s">
        <v>29</v>
      </c>
      <c r="J46" s="2">
        <v>3</v>
      </c>
      <c r="K46" t="s">
        <v>30</v>
      </c>
      <c r="L46" s="2" t="s">
        <v>246</v>
      </c>
      <c r="M46" s="1">
        <v>460253</v>
      </c>
    </row>
    <row r="47" spans="1:13" x14ac:dyDescent="0.35">
      <c r="A47" s="2">
        <v>23242</v>
      </c>
      <c r="B47" t="s">
        <v>510</v>
      </c>
      <c r="C47" t="s">
        <v>281</v>
      </c>
      <c r="D47" t="s">
        <v>245</v>
      </c>
      <c r="E47">
        <v>19801016</v>
      </c>
      <c r="F47" s="2" t="s">
        <v>3</v>
      </c>
      <c r="G47" s="2" t="s">
        <v>17</v>
      </c>
      <c r="H47" s="2" t="s">
        <v>18</v>
      </c>
      <c r="I47" s="2" t="s">
        <v>29</v>
      </c>
      <c r="J47" s="2">
        <v>3</v>
      </c>
      <c r="K47" t="s">
        <v>30</v>
      </c>
      <c r="L47" s="2" t="s">
        <v>246</v>
      </c>
      <c r="M47" s="1">
        <v>77392</v>
      </c>
    </row>
    <row r="48" spans="1:13" x14ac:dyDescent="0.35">
      <c r="A48" s="2">
        <v>23373</v>
      </c>
      <c r="B48" t="s">
        <v>214</v>
      </c>
      <c r="C48" t="s">
        <v>213</v>
      </c>
      <c r="D48" t="s">
        <v>206</v>
      </c>
      <c r="E48">
        <v>19810409</v>
      </c>
      <c r="F48" s="2" t="s">
        <v>3</v>
      </c>
      <c r="G48" s="2" t="s">
        <v>17</v>
      </c>
      <c r="H48" s="2" t="s">
        <v>18</v>
      </c>
      <c r="I48" s="2" t="s">
        <v>29</v>
      </c>
      <c r="J48" s="2">
        <v>3</v>
      </c>
      <c r="K48" t="s">
        <v>30</v>
      </c>
      <c r="L48" s="2" t="s">
        <v>180</v>
      </c>
      <c r="M48" s="1">
        <v>82908</v>
      </c>
    </row>
    <row r="49" spans="1:13" x14ac:dyDescent="0.35">
      <c r="A49" s="2">
        <v>23749</v>
      </c>
      <c r="B49" t="s">
        <v>282</v>
      </c>
      <c r="C49" t="s">
        <v>281</v>
      </c>
      <c r="D49" t="s">
        <v>245</v>
      </c>
      <c r="E49">
        <v>19820216</v>
      </c>
      <c r="F49" s="2" t="s">
        <v>3</v>
      </c>
      <c r="G49" s="2" t="s">
        <v>11</v>
      </c>
      <c r="H49" s="2" t="s">
        <v>12</v>
      </c>
      <c r="I49" s="2" t="s">
        <v>29</v>
      </c>
      <c r="J49" s="2">
        <v>3</v>
      </c>
      <c r="K49" t="s">
        <v>30</v>
      </c>
      <c r="L49" s="2" t="s">
        <v>246</v>
      </c>
      <c r="M49" s="1">
        <v>250037</v>
      </c>
    </row>
    <row r="50" spans="1:13" x14ac:dyDescent="0.35">
      <c r="A50" s="2">
        <v>23772</v>
      </c>
      <c r="B50" t="s">
        <v>152</v>
      </c>
      <c r="C50" t="s">
        <v>151</v>
      </c>
      <c r="D50" t="s">
        <v>140</v>
      </c>
      <c r="E50">
        <v>19820331</v>
      </c>
      <c r="F50" s="2" t="s">
        <v>34</v>
      </c>
      <c r="G50" s="2" t="s">
        <v>17</v>
      </c>
      <c r="H50" s="2" t="s">
        <v>18</v>
      </c>
      <c r="I50" s="2" t="s">
        <v>22</v>
      </c>
      <c r="J50" s="2">
        <v>2</v>
      </c>
      <c r="K50" t="s">
        <v>23</v>
      </c>
      <c r="L50" s="2" t="s">
        <v>104</v>
      </c>
      <c r="M50" s="1">
        <v>508218</v>
      </c>
    </row>
    <row r="51" spans="1:13" x14ac:dyDescent="0.35">
      <c r="A51" s="2">
        <v>23805</v>
      </c>
      <c r="B51" t="s">
        <v>386</v>
      </c>
      <c r="C51" t="s">
        <v>251</v>
      </c>
      <c r="D51" t="s">
        <v>245</v>
      </c>
      <c r="E51">
        <v>19820511</v>
      </c>
      <c r="F51" s="2" t="s">
        <v>3</v>
      </c>
      <c r="G51" s="2" t="s">
        <v>17</v>
      </c>
      <c r="H51" s="2" t="s">
        <v>18</v>
      </c>
      <c r="I51" s="2" t="s">
        <v>29</v>
      </c>
      <c r="J51" s="2">
        <v>3</v>
      </c>
      <c r="K51" t="s">
        <v>30</v>
      </c>
      <c r="L51" s="2" t="s">
        <v>246</v>
      </c>
      <c r="M51" s="1">
        <v>149364</v>
      </c>
    </row>
    <row r="52" spans="1:13" x14ac:dyDescent="0.35">
      <c r="A52" s="2">
        <v>23966</v>
      </c>
      <c r="B52" t="s">
        <v>322</v>
      </c>
      <c r="C52" t="s">
        <v>185</v>
      </c>
      <c r="D52" t="s">
        <v>186</v>
      </c>
      <c r="E52">
        <v>19820802</v>
      </c>
      <c r="F52" s="2" t="s">
        <v>3</v>
      </c>
      <c r="G52" s="2" t="s">
        <v>17</v>
      </c>
      <c r="H52" s="2" t="s">
        <v>18</v>
      </c>
      <c r="I52" s="2" t="s">
        <v>6</v>
      </c>
      <c r="J52" s="2">
        <v>1</v>
      </c>
      <c r="K52" t="s">
        <v>7</v>
      </c>
      <c r="L52" s="2" t="s">
        <v>180</v>
      </c>
      <c r="M52" s="1">
        <v>653951</v>
      </c>
    </row>
    <row r="53" spans="1:13" x14ac:dyDescent="0.35">
      <c r="A53" s="2">
        <v>24015</v>
      </c>
      <c r="B53" t="s">
        <v>189</v>
      </c>
      <c r="C53" t="s">
        <v>190</v>
      </c>
      <c r="D53" t="s">
        <v>191</v>
      </c>
      <c r="E53">
        <v>19820913</v>
      </c>
      <c r="F53" s="2" t="s">
        <v>3</v>
      </c>
      <c r="G53" s="2" t="s">
        <v>17</v>
      </c>
      <c r="H53" s="2" t="s">
        <v>18</v>
      </c>
      <c r="I53" s="2" t="s">
        <v>6</v>
      </c>
      <c r="J53" s="2">
        <v>6</v>
      </c>
      <c r="K53" t="s">
        <v>627</v>
      </c>
      <c r="L53" s="2" t="s">
        <v>180</v>
      </c>
      <c r="M53" s="1">
        <v>311321</v>
      </c>
    </row>
    <row r="54" spans="1:13" x14ac:dyDescent="0.35">
      <c r="A54" s="2">
        <v>24156</v>
      </c>
      <c r="B54" t="s">
        <v>364</v>
      </c>
      <c r="C54" t="s">
        <v>20</v>
      </c>
      <c r="D54" t="s">
        <v>21</v>
      </c>
      <c r="E54">
        <v>19821209</v>
      </c>
      <c r="F54" s="2" t="s">
        <v>3</v>
      </c>
      <c r="G54" s="2" t="s">
        <v>17</v>
      </c>
      <c r="H54" s="2" t="s">
        <v>18</v>
      </c>
      <c r="I54" s="2" t="s">
        <v>22</v>
      </c>
      <c r="J54" s="2">
        <v>2</v>
      </c>
      <c r="K54" t="s">
        <v>23</v>
      </c>
      <c r="L54" s="2" t="s">
        <v>8</v>
      </c>
      <c r="M54" s="1">
        <v>4314163</v>
      </c>
    </row>
    <row r="55" spans="1:13" x14ac:dyDescent="0.35">
      <c r="A55" s="2">
        <v>24170</v>
      </c>
      <c r="B55" t="s">
        <v>494</v>
      </c>
      <c r="C55" t="s">
        <v>257</v>
      </c>
      <c r="D55" t="s">
        <v>245</v>
      </c>
      <c r="E55">
        <v>19821215</v>
      </c>
      <c r="F55" s="2" t="s">
        <v>34</v>
      </c>
      <c r="G55" s="2" t="s">
        <v>17</v>
      </c>
      <c r="H55" s="2" t="s">
        <v>18</v>
      </c>
      <c r="I55" s="2" t="s">
        <v>29</v>
      </c>
      <c r="J55" s="2">
        <v>8</v>
      </c>
      <c r="K55" t="s">
        <v>629</v>
      </c>
      <c r="L55" s="2" t="s">
        <v>246</v>
      </c>
      <c r="M55" s="1">
        <v>5530677</v>
      </c>
    </row>
    <row r="56" spans="1:13" x14ac:dyDescent="0.35">
      <c r="A56" s="2">
        <v>24211</v>
      </c>
      <c r="B56" t="s">
        <v>513</v>
      </c>
      <c r="C56" t="s">
        <v>514</v>
      </c>
      <c r="D56" t="s">
        <v>245</v>
      </c>
      <c r="E56">
        <v>19821220</v>
      </c>
      <c r="F56" s="2" t="s">
        <v>3</v>
      </c>
      <c r="G56" s="2" t="s">
        <v>11</v>
      </c>
      <c r="H56" s="2" t="s">
        <v>12</v>
      </c>
      <c r="I56" s="2" t="s">
        <v>29</v>
      </c>
      <c r="J56" s="2">
        <v>3</v>
      </c>
      <c r="K56" t="s">
        <v>30</v>
      </c>
      <c r="L56" s="2" t="s">
        <v>246</v>
      </c>
      <c r="M56" s="1">
        <v>73884</v>
      </c>
    </row>
    <row r="57" spans="1:13" x14ac:dyDescent="0.35">
      <c r="A57" s="2">
        <v>24347</v>
      </c>
      <c r="B57" t="s">
        <v>319</v>
      </c>
      <c r="C57" t="s">
        <v>320</v>
      </c>
      <c r="D57" t="s">
        <v>140</v>
      </c>
      <c r="E57">
        <v>19830124</v>
      </c>
      <c r="F57" s="2" t="s">
        <v>3</v>
      </c>
      <c r="G57" s="2" t="s">
        <v>11</v>
      </c>
      <c r="H57" s="2" t="s">
        <v>12</v>
      </c>
      <c r="I57" s="2" t="s">
        <v>22</v>
      </c>
      <c r="J57" s="2">
        <v>2</v>
      </c>
      <c r="K57" t="s">
        <v>23</v>
      </c>
      <c r="L57" s="2" t="s">
        <v>104</v>
      </c>
      <c r="M57" s="1">
        <v>2418865</v>
      </c>
    </row>
    <row r="58" spans="1:13" x14ac:dyDescent="0.35">
      <c r="A58" s="2">
        <v>24823</v>
      </c>
      <c r="B58" t="s">
        <v>365</v>
      </c>
      <c r="C58" t="s">
        <v>20</v>
      </c>
      <c r="D58" t="s">
        <v>21</v>
      </c>
      <c r="E58">
        <v>19831130</v>
      </c>
      <c r="F58" s="2" t="s">
        <v>3</v>
      </c>
      <c r="G58" s="2" t="s">
        <v>17</v>
      </c>
      <c r="H58" s="2" t="s">
        <v>18</v>
      </c>
      <c r="I58" s="2" t="s">
        <v>22</v>
      </c>
      <c r="J58" s="2">
        <v>7</v>
      </c>
      <c r="K58" t="s">
        <v>628</v>
      </c>
      <c r="L58" s="2" t="s">
        <v>8</v>
      </c>
      <c r="M58" s="1">
        <v>780113</v>
      </c>
    </row>
    <row r="59" spans="1:13" x14ac:dyDescent="0.35">
      <c r="A59" s="2">
        <v>24961</v>
      </c>
      <c r="B59" t="s">
        <v>138</v>
      </c>
      <c r="C59" t="s">
        <v>160</v>
      </c>
      <c r="D59" t="s">
        <v>140</v>
      </c>
      <c r="E59">
        <v>19840206</v>
      </c>
      <c r="F59" s="2" t="s">
        <v>34</v>
      </c>
      <c r="G59" s="2" t="s">
        <v>17</v>
      </c>
      <c r="H59" s="2" t="s">
        <v>18</v>
      </c>
      <c r="I59" s="2" t="s">
        <v>22</v>
      </c>
      <c r="J59" s="2">
        <v>2</v>
      </c>
      <c r="K59" t="s">
        <v>23</v>
      </c>
      <c r="L59" s="2" t="s">
        <v>104</v>
      </c>
      <c r="M59" s="1">
        <v>384273</v>
      </c>
    </row>
    <row r="60" spans="1:13" x14ac:dyDescent="0.35">
      <c r="A60" s="2">
        <v>25158</v>
      </c>
      <c r="B60" t="s">
        <v>299</v>
      </c>
      <c r="C60" t="s">
        <v>296</v>
      </c>
      <c r="D60" t="s">
        <v>297</v>
      </c>
      <c r="E60">
        <v>19520514</v>
      </c>
      <c r="F60" s="2" t="s">
        <v>34</v>
      </c>
      <c r="G60" s="2" t="s">
        <v>17</v>
      </c>
      <c r="H60" s="2" t="s">
        <v>18</v>
      </c>
      <c r="I60" s="2" t="s">
        <v>29</v>
      </c>
      <c r="J60" s="2">
        <v>3</v>
      </c>
      <c r="K60" t="s">
        <v>30</v>
      </c>
      <c r="L60" s="2" t="s">
        <v>246</v>
      </c>
      <c r="M60" s="1">
        <v>589208</v>
      </c>
    </row>
    <row r="61" spans="1:13" x14ac:dyDescent="0.35">
      <c r="A61" s="2">
        <v>25679</v>
      </c>
      <c r="B61" t="s">
        <v>138</v>
      </c>
      <c r="C61" t="s">
        <v>139</v>
      </c>
      <c r="D61" t="s">
        <v>140</v>
      </c>
      <c r="E61">
        <v>19841009</v>
      </c>
      <c r="F61" s="2" t="s">
        <v>34</v>
      </c>
      <c r="G61" s="2" t="s">
        <v>17</v>
      </c>
      <c r="H61" s="2" t="s">
        <v>18</v>
      </c>
      <c r="I61" s="2" t="s">
        <v>22</v>
      </c>
      <c r="J61" s="2">
        <v>2</v>
      </c>
      <c r="K61" t="s">
        <v>23</v>
      </c>
      <c r="L61" s="2" t="s">
        <v>104</v>
      </c>
      <c r="M61" s="1">
        <v>1074874</v>
      </c>
    </row>
    <row r="62" spans="1:13" x14ac:dyDescent="0.35">
      <c r="A62" s="2">
        <v>25738</v>
      </c>
      <c r="B62" t="s">
        <v>128</v>
      </c>
      <c r="C62" t="s">
        <v>129</v>
      </c>
      <c r="D62" t="s">
        <v>119</v>
      </c>
      <c r="E62">
        <v>19841029</v>
      </c>
      <c r="F62" s="2" t="s">
        <v>3</v>
      </c>
      <c r="G62" s="2" t="s">
        <v>11</v>
      </c>
      <c r="H62" s="2" t="s">
        <v>12</v>
      </c>
      <c r="I62" s="2" t="s">
        <v>11</v>
      </c>
      <c r="J62" s="2">
        <v>4</v>
      </c>
      <c r="K62" t="s">
        <v>58</v>
      </c>
      <c r="L62" s="2" t="s">
        <v>104</v>
      </c>
      <c r="M62" s="1">
        <v>243644</v>
      </c>
    </row>
    <row r="63" spans="1:13" x14ac:dyDescent="0.35">
      <c r="A63" s="2">
        <v>25749</v>
      </c>
      <c r="B63" t="s">
        <v>215</v>
      </c>
      <c r="C63" t="s">
        <v>213</v>
      </c>
      <c r="D63" t="s">
        <v>206</v>
      </c>
      <c r="E63">
        <v>19841126</v>
      </c>
      <c r="F63" s="2" t="s">
        <v>3</v>
      </c>
      <c r="G63" s="2" t="s">
        <v>11</v>
      </c>
      <c r="H63" s="2" t="s">
        <v>12</v>
      </c>
      <c r="I63" s="2" t="s">
        <v>29</v>
      </c>
      <c r="J63" s="2">
        <v>3</v>
      </c>
      <c r="K63" t="s">
        <v>30</v>
      </c>
      <c r="L63" s="2" t="s">
        <v>180</v>
      </c>
      <c r="M63" s="1">
        <v>175530</v>
      </c>
    </row>
    <row r="64" spans="1:13" x14ac:dyDescent="0.35">
      <c r="A64" s="2">
        <v>25869</v>
      </c>
      <c r="B64" t="s">
        <v>270</v>
      </c>
      <c r="C64" t="s">
        <v>271</v>
      </c>
      <c r="D64" t="s">
        <v>245</v>
      </c>
      <c r="E64">
        <v>19830901</v>
      </c>
      <c r="F64" s="2" t="s">
        <v>3</v>
      </c>
      <c r="G64" s="2" t="s">
        <v>17</v>
      </c>
      <c r="H64" s="2" t="s">
        <v>18</v>
      </c>
      <c r="I64" s="2" t="s">
        <v>29</v>
      </c>
      <c r="J64" s="2">
        <v>3</v>
      </c>
      <c r="K64" t="s">
        <v>30</v>
      </c>
      <c r="L64" s="2" t="s">
        <v>246</v>
      </c>
      <c r="M64" s="1">
        <v>181441</v>
      </c>
    </row>
    <row r="65" spans="1:13" x14ac:dyDescent="0.35">
      <c r="A65" s="2">
        <v>25886</v>
      </c>
      <c r="B65" t="s">
        <v>554</v>
      </c>
      <c r="C65" t="s">
        <v>410</v>
      </c>
      <c r="D65" t="s">
        <v>140</v>
      </c>
      <c r="E65">
        <v>19850211</v>
      </c>
      <c r="F65" s="2" t="s">
        <v>3</v>
      </c>
      <c r="G65" s="2" t="s">
        <v>17</v>
      </c>
      <c r="H65" s="2" t="s">
        <v>18</v>
      </c>
      <c r="I65" s="2" t="s">
        <v>22</v>
      </c>
      <c r="J65" s="2">
        <v>7</v>
      </c>
      <c r="K65" t="s">
        <v>628</v>
      </c>
      <c r="L65" s="2" t="s">
        <v>104</v>
      </c>
      <c r="M65" s="1">
        <v>544956</v>
      </c>
    </row>
    <row r="66" spans="1:13" x14ac:dyDescent="0.35">
      <c r="A66" s="2">
        <v>26223</v>
      </c>
      <c r="B66" t="s">
        <v>408</v>
      </c>
      <c r="C66" t="s">
        <v>144</v>
      </c>
      <c r="D66" t="s">
        <v>140</v>
      </c>
      <c r="E66">
        <v>19850503</v>
      </c>
      <c r="F66" s="2" t="s">
        <v>3</v>
      </c>
      <c r="G66" s="2" t="s">
        <v>11</v>
      </c>
      <c r="H66" s="2" t="s">
        <v>12</v>
      </c>
      <c r="I66" s="2" t="s">
        <v>29</v>
      </c>
      <c r="J66" s="2">
        <v>3</v>
      </c>
      <c r="K66" t="s">
        <v>30</v>
      </c>
      <c r="L66" s="2" t="s">
        <v>104</v>
      </c>
      <c r="M66" s="1">
        <v>1022609</v>
      </c>
    </row>
    <row r="67" spans="1:13" x14ac:dyDescent="0.35">
      <c r="A67" s="2">
        <v>26351</v>
      </c>
      <c r="B67" t="s">
        <v>146</v>
      </c>
      <c r="C67" t="s">
        <v>144</v>
      </c>
      <c r="D67" t="s">
        <v>140</v>
      </c>
      <c r="E67">
        <v>19850801</v>
      </c>
      <c r="F67" s="2" t="s">
        <v>3</v>
      </c>
      <c r="G67" s="2" t="s">
        <v>11</v>
      </c>
      <c r="H67" s="2" t="s">
        <v>12</v>
      </c>
      <c r="I67" s="2" t="s">
        <v>6</v>
      </c>
      <c r="J67" s="2">
        <v>1</v>
      </c>
      <c r="K67" t="s">
        <v>7</v>
      </c>
      <c r="L67" s="2" t="s">
        <v>104</v>
      </c>
      <c r="M67" s="1">
        <v>106140</v>
      </c>
    </row>
    <row r="68" spans="1:13" x14ac:dyDescent="0.35">
      <c r="A68" s="2">
        <v>26363</v>
      </c>
      <c r="B68" t="s">
        <v>260</v>
      </c>
      <c r="C68" t="s">
        <v>487</v>
      </c>
      <c r="D68" t="s">
        <v>245</v>
      </c>
      <c r="E68">
        <v>19761001</v>
      </c>
      <c r="F68" s="2" t="s">
        <v>34</v>
      </c>
      <c r="G68" s="2" t="s">
        <v>17</v>
      </c>
      <c r="H68" s="2" t="s">
        <v>18</v>
      </c>
      <c r="I68" s="2" t="s">
        <v>22</v>
      </c>
      <c r="J68" s="2">
        <v>2</v>
      </c>
      <c r="K68" t="s">
        <v>23</v>
      </c>
      <c r="L68" s="2" t="s">
        <v>246</v>
      </c>
      <c r="M68" s="1">
        <v>279806</v>
      </c>
    </row>
    <row r="69" spans="1:13" x14ac:dyDescent="0.35">
      <c r="A69" s="2">
        <v>26610</v>
      </c>
      <c r="B69" t="s">
        <v>609</v>
      </c>
      <c r="C69" t="s">
        <v>257</v>
      </c>
      <c r="D69" t="s">
        <v>245</v>
      </c>
      <c r="E69">
        <v>19860318</v>
      </c>
      <c r="F69" s="2" t="s">
        <v>34</v>
      </c>
      <c r="G69" s="2" t="s">
        <v>17</v>
      </c>
      <c r="H69" s="2" t="s">
        <v>18</v>
      </c>
      <c r="I69" s="2" t="s">
        <v>29</v>
      </c>
      <c r="J69" s="2">
        <v>8</v>
      </c>
      <c r="K69" t="s">
        <v>629</v>
      </c>
      <c r="L69" s="2" t="s">
        <v>246</v>
      </c>
      <c r="M69" s="1">
        <v>15666543</v>
      </c>
    </row>
    <row r="70" spans="1:13" x14ac:dyDescent="0.35">
      <c r="A70" s="2">
        <v>26727</v>
      </c>
      <c r="B70" t="s">
        <v>409</v>
      </c>
      <c r="C70" t="s">
        <v>410</v>
      </c>
      <c r="D70" t="s">
        <v>140</v>
      </c>
      <c r="E70">
        <v>19860708</v>
      </c>
      <c r="F70" s="2" t="s">
        <v>3</v>
      </c>
      <c r="G70" s="2" t="s">
        <v>17</v>
      </c>
      <c r="H70" s="2" t="s">
        <v>18</v>
      </c>
      <c r="I70" s="2" t="s">
        <v>22</v>
      </c>
      <c r="J70" s="2">
        <v>2</v>
      </c>
      <c r="K70" t="s">
        <v>23</v>
      </c>
      <c r="L70" s="2" t="s">
        <v>104</v>
      </c>
      <c r="M70" s="1">
        <v>137980</v>
      </c>
    </row>
    <row r="71" spans="1:13" x14ac:dyDescent="0.35">
      <c r="A71" s="2">
        <v>26790</v>
      </c>
      <c r="B71" t="s">
        <v>614</v>
      </c>
      <c r="C71" t="s">
        <v>335</v>
      </c>
      <c r="D71" t="s">
        <v>199</v>
      </c>
      <c r="E71">
        <v>19860916</v>
      </c>
      <c r="F71" s="2" t="s">
        <v>3</v>
      </c>
      <c r="G71" s="2" t="s">
        <v>11</v>
      </c>
      <c r="H71" s="2" t="s">
        <v>12</v>
      </c>
      <c r="I71" s="2" t="s">
        <v>29</v>
      </c>
      <c r="J71" s="2">
        <v>3</v>
      </c>
      <c r="K71" t="s">
        <v>30</v>
      </c>
      <c r="L71" s="2" t="s">
        <v>180</v>
      </c>
      <c r="M71" s="1">
        <v>243086</v>
      </c>
    </row>
    <row r="72" spans="1:13" x14ac:dyDescent="0.35">
      <c r="A72" s="2">
        <v>26856</v>
      </c>
      <c r="B72" t="s">
        <v>153</v>
      </c>
      <c r="C72" t="s">
        <v>151</v>
      </c>
      <c r="D72" t="s">
        <v>140</v>
      </c>
      <c r="E72">
        <v>19861210</v>
      </c>
      <c r="F72" s="2" t="s">
        <v>3</v>
      </c>
      <c r="G72" s="2" t="s">
        <v>17</v>
      </c>
      <c r="H72" s="2" t="s">
        <v>18</v>
      </c>
      <c r="I72" s="2" t="s">
        <v>22</v>
      </c>
      <c r="J72" s="2">
        <v>2</v>
      </c>
      <c r="K72" t="s">
        <v>23</v>
      </c>
      <c r="L72" s="2" t="s">
        <v>104</v>
      </c>
      <c r="M72" s="1">
        <v>1294446</v>
      </c>
    </row>
    <row r="73" spans="1:13" x14ac:dyDescent="0.35">
      <c r="A73" s="2">
        <v>27026</v>
      </c>
      <c r="B73" t="s">
        <v>301</v>
      </c>
      <c r="C73" t="s">
        <v>102</v>
      </c>
      <c r="D73" t="s">
        <v>103</v>
      </c>
      <c r="E73">
        <v>19870727</v>
      </c>
      <c r="F73" s="2" t="s">
        <v>3</v>
      </c>
      <c r="G73" s="2" t="s">
        <v>11</v>
      </c>
      <c r="H73" s="2" t="s">
        <v>12</v>
      </c>
      <c r="I73" s="2" t="s">
        <v>11</v>
      </c>
      <c r="J73" s="2">
        <v>4</v>
      </c>
      <c r="K73" t="s">
        <v>58</v>
      </c>
      <c r="L73" s="2" t="s">
        <v>104</v>
      </c>
      <c r="M73" s="1">
        <v>132849</v>
      </c>
    </row>
    <row r="74" spans="1:13" x14ac:dyDescent="0.35">
      <c r="A74" s="2">
        <v>27074</v>
      </c>
      <c r="B74" t="s">
        <v>149</v>
      </c>
      <c r="C74" t="s">
        <v>407</v>
      </c>
      <c r="D74" t="s">
        <v>140</v>
      </c>
      <c r="E74">
        <v>19871019</v>
      </c>
      <c r="F74" s="2" t="s">
        <v>3</v>
      </c>
      <c r="G74" s="2" t="s">
        <v>17</v>
      </c>
      <c r="H74" s="2" t="s">
        <v>18</v>
      </c>
      <c r="I74" s="2" t="s">
        <v>29</v>
      </c>
      <c r="J74" s="2">
        <v>3</v>
      </c>
      <c r="K74" t="s">
        <v>30</v>
      </c>
      <c r="L74" s="2" t="s">
        <v>104</v>
      </c>
      <c r="M74" s="1">
        <v>853091</v>
      </c>
    </row>
    <row r="75" spans="1:13" x14ac:dyDescent="0.35">
      <c r="A75" s="2">
        <v>27267</v>
      </c>
      <c r="B75" t="s">
        <v>210</v>
      </c>
      <c r="C75" t="s">
        <v>211</v>
      </c>
      <c r="D75" t="s">
        <v>206</v>
      </c>
      <c r="E75">
        <v>19880620</v>
      </c>
      <c r="F75" s="2" t="s">
        <v>3</v>
      </c>
      <c r="G75" s="2" t="s">
        <v>17</v>
      </c>
      <c r="H75" s="2" t="s">
        <v>18</v>
      </c>
      <c r="I75" s="2" t="s">
        <v>29</v>
      </c>
      <c r="J75" s="2">
        <v>3</v>
      </c>
      <c r="K75" t="s">
        <v>30</v>
      </c>
      <c r="L75" s="2" t="s">
        <v>180</v>
      </c>
      <c r="M75" s="1">
        <v>691915</v>
      </c>
    </row>
    <row r="76" spans="1:13" x14ac:dyDescent="0.35">
      <c r="A76" s="2">
        <v>28480</v>
      </c>
      <c r="B76" t="s">
        <v>100</v>
      </c>
      <c r="C76" t="s">
        <v>99</v>
      </c>
      <c r="D76" t="s">
        <v>97</v>
      </c>
      <c r="E76">
        <v>19240101</v>
      </c>
      <c r="F76" s="2" t="s">
        <v>3</v>
      </c>
      <c r="G76" s="2" t="s">
        <v>4</v>
      </c>
      <c r="H76" s="2" t="s">
        <v>18</v>
      </c>
      <c r="I76" s="2" t="s">
        <v>6</v>
      </c>
      <c r="J76" s="2">
        <v>1</v>
      </c>
      <c r="K76" t="s">
        <v>7</v>
      </c>
      <c r="L76" s="2" t="s">
        <v>72</v>
      </c>
      <c r="M76" s="1">
        <v>21979</v>
      </c>
    </row>
    <row r="77" spans="1:13" x14ac:dyDescent="0.35">
      <c r="A77" s="2">
        <v>29399</v>
      </c>
      <c r="B77" t="s">
        <v>623</v>
      </c>
      <c r="C77" t="s">
        <v>74</v>
      </c>
      <c r="D77" t="s">
        <v>71</v>
      </c>
      <c r="E77">
        <v>19340101</v>
      </c>
      <c r="F77" s="2" t="s">
        <v>3</v>
      </c>
      <c r="G77" s="2" t="s">
        <v>14</v>
      </c>
      <c r="H77" s="2" t="s">
        <v>12</v>
      </c>
      <c r="I77" s="2" t="s">
        <v>6</v>
      </c>
      <c r="J77" s="2">
        <v>1</v>
      </c>
      <c r="K77" t="s">
        <v>7</v>
      </c>
      <c r="L77" s="2" t="s">
        <v>72</v>
      </c>
      <c r="M77" s="1">
        <v>136927</v>
      </c>
    </row>
    <row r="78" spans="1:13" x14ac:dyDescent="0.35">
      <c r="A78" s="2">
        <v>30306</v>
      </c>
      <c r="B78" t="s">
        <v>508</v>
      </c>
      <c r="C78" t="s">
        <v>257</v>
      </c>
      <c r="D78" t="s">
        <v>245</v>
      </c>
      <c r="E78">
        <v>19470226</v>
      </c>
      <c r="F78" s="2" t="s">
        <v>3</v>
      </c>
      <c r="G78" s="2" t="s">
        <v>14</v>
      </c>
      <c r="H78" s="2" t="s">
        <v>12</v>
      </c>
      <c r="I78" s="2" t="s">
        <v>6</v>
      </c>
      <c r="J78" s="2">
        <v>1</v>
      </c>
      <c r="K78" t="s">
        <v>7</v>
      </c>
      <c r="L78" s="2" t="s">
        <v>246</v>
      </c>
      <c r="M78" s="1">
        <v>438033</v>
      </c>
    </row>
    <row r="79" spans="1:13" x14ac:dyDescent="0.35">
      <c r="A79" s="2">
        <v>30387</v>
      </c>
      <c r="B79" t="s">
        <v>557</v>
      </c>
      <c r="C79" t="s">
        <v>242</v>
      </c>
      <c r="D79" t="s">
        <v>231</v>
      </c>
      <c r="E79">
        <v>19490117</v>
      </c>
      <c r="F79" s="2" t="s">
        <v>3</v>
      </c>
      <c r="G79" s="2" t="s">
        <v>17</v>
      </c>
      <c r="H79" s="2" t="s">
        <v>18</v>
      </c>
      <c r="I79" s="2" t="s">
        <v>22</v>
      </c>
      <c r="J79" s="2">
        <v>7</v>
      </c>
      <c r="K79" t="s">
        <v>628</v>
      </c>
      <c r="L79" s="2" t="s">
        <v>180</v>
      </c>
      <c r="M79" s="1">
        <v>12597360</v>
      </c>
    </row>
    <row r="80" spans="1:13" x14ac:dyDescent="0.35">
      <c r="A80" s="2">
        <v>30394</v>
      </c>
      <c r="B80" t="s">
        <v>217</v>
      </c>
      <c r="C80" t="s">
        <v>213</v>
      </c>
      <c r="D80" t="s">
        <v>206</v>
      </c>
      <c r="E80">
        <v>19480101</v>
      </c>
      <c r="F80" s="2" t="s">
        <v>3</v>
      </c>
      <c r="G80" s="2" t="s">
        <v>14</v>
      </c>
      <c r="H80" s="2" t="s">
        <v>12</v>
      </c>
      <c r="I80" s="2" t="s">
        <v>6</v>
      </c>
      <c r="J80" s="2">
        <v>6</v>
      </c>
      <c r="K80" t="s">
        <v>627</v>
      </c>
      <c r="L80" s="2" t="s">
        <v>180</v>
      </c>
      <c r="M80" s="1">
        <v>571987</v>
      </c>
    </row>
    <row r="81" spans="1:13" x14ac:dyDescent="0.35">
      <c r="A81" s="2">
        <v>30692</v>
      </c>
      <c r="B81" t="s">
        <v>293</v>
      </c>
      <c r="C81" t="s">
        <v>291</v>
      </c>
      <c r="D81" t="s">
        <v>292</v>
      </c>
      <c r="E81">
        <v>19530101</v>
      </c>
      <c r="F81" s="2" t="s">
        <v>3</v>
      </c>
      <c r="G81" s="2" t="s">
        <v>4</v>
      </c>
      <c r="H81" s="2" t="s">
        <v>18</v>
      </c>
      <c r="I81" s="2" t="s">
        <v>29</v>
      </c>
      <c r="J81" s="2">
        <v>3</v>
      </c>
      <c r="K81" t="s">
        <v>30</v>
      </c>
      <c r="L81" s="2" t="s">
        <v>246</v>
      </c>
      <c r="M81" s="1">
        <v>154562</v>
      </c>
    </row>
    <row r="82" spans="1:13" x14ac:dyDescent="0.35">
      <c r="A82" s="2">
        <v>30722</v>
      </c>
      <c r="B82" t="s">
        <v>288</v>
      </c>
      <c r="C82" t="s">
        <v>289</v>
      </c>
      <c r="D82" t="s">
        <v>245</v>
      </c>
      <c r="E82">
        <v>19541117</v>
      </c>
      <c r="F82" s="2" t="s">
        <v>3</v>
      </c>
      <c r="G82" s="2" t="s">
        <v>14</v>
      </c>
      <c r="H82" s="2" t="s">
        <v>12</v>
      </c>
      <c r="I82" s="2" t="s">
        <v>29</v>
      </c>
      <c r="J82" s="2">
        <v>3</v>
      </c>
      <c r="K82" t="s">
        <v>30</v>
      </c>
      <c r="L82" s="2" t="s">
        <v>246</v>
      </c>
      <c r="M82" s="1">
        <v>417227</v>
      </c>
    </row>
    <row r="83" spans="1:13" x14ac:dyDescent="0.35">
      <c r="A83" s="2">
        <v>31189</v>
      </c>
      <c r="B83" t="s">
        <v>616</v>
      </c>
      <c r="C83" t="s">
        <v>205</v>
      </c>
      <c r="D83" t="s">
        <v>206</v>
      </c>
      <c r="E83">
        <v>19600331</v>
      </c>
      <c r="F83" s="2" t="s">
        <v>3</v>
      </c>
      <c r="G83" s="2" t="s">
        <v>14</v>
      </c>
      <c r="H83" s="2" t="s">
        <v>12</v>
      </c>
      <c r="I83" s="2" t="s">
        <v>22</v>
      </c>
      <c r="J83" s="2">
        <v>7</v>
      </c>
      <c r="K83" t="s">
        <v>628</v>
      </c>
      <c r="L83" s="2" t="s">
        <v>180</v>
      </c>
      <c r="M83" s="1">
        <v>1051663</v>
      </c>
    </row>
    <row r="84" spans="1:13" x14ac:dyDescent="0.35">
      <c r="A84" s="2">
        <v>31469</v>
      </c>
      <c r="B84" t="s">
        <v>542</v>
      </c>
      <c r="C84" t="s">
        <v>240</v>
      </c>
      <c r="D84" t="s">
        <v>231</v>
      </c>
      <c r="E84">
        <v>19650325</v>
      </c>
      <c r="F84" s="2" t="s">
        <v>3</v>
      </c>
      <c r="G84" s="2" t="s">
        <v>17</v>
      </c>
      <c r="H84" s="2" t="s">
        <v>18</v>
      </c>
      <c r="I84" s="2" t="s">
        <v>22</v>
      </c>
      <c r="J84" s="2">
        <v>7</v>
      </c>
      <c r="K84" t="s">
        <v>628</v>
      </c>
      <c r="L84" s="2" t="s">
        <v>180</v>
      </c>
      <c r="M84" s="1">
        <v>9253736</v>
      </c>
    </row>
    <row r="85" spans="1:13" x14ac:dyDescent="0.35">
      <c r="A85" s="2">
        <v>31628</v>
      </c>
      <c r="B85" t="s">
        <v>395</v>
      </c>
      <c r="C85" t="s">
        <v>425</v>
      </c>
      <c r="D85" t="s">
        <v>245</v>
      </c>
      <c r="E85">
        <v>19720101</v>
      </c>
      <c r="F85" s="2" t="s">
        <v>34</v>
      </c>
      <c r="G85" s="2" t="s">
        <v>25</v>
      </c>
      <c r="H85" s="2" t="s">
        <v>26</v>
      </c>
      <c r="I85" s="2" t="s">
        <v>29</v>
      </c>
      <c r="J85" s="2">
        <v>8</v>
      </c>
      <c r="K85" t="s">
        <v>629</v>
      </c>
      <c r="L85" s="2" t="s">
        <v>246</v>
      </c>
      <c r="M85" s="1">
        <v>44181503</v>
      </c>
    </row>
    <row r="86" spans="1:13" x14ac:dyDescent="0.35">
      <c r="A86" s="2">
        <v>31823</v>
      </c>
      <c r="B86" t="s">
        <v>27</v>
      </c>
      <c r="C86" t="s">
        <v>20</v>
      </c>
      <c r="D86" t="s">
        <v>21</v>
      </c>
      <c r="E86">
        <v>19760823</v>
      </c>
      <c r="F86" s="2" t="s">
        <v>3</v>
      </c>
      <c r="G86" s="2" t="s">
        <v>14</v>
      </c>
      <c r="H86" s="2" t="s">
        <v>12</v>
      </c>
      <c r="I86" s="2" t="s">
        <v>22</v>
      </c>
      <c r="J86" s="2">
        <v>2</v>
      </c>
      <c r="K86" t="s">
        <v>23</v>
      </c>
      <c r="L86" s="2" t="s">
        <v>8</v>
      </c>
      <c r="M86" s="1">
        <v>201400</v>
      </c>
    </row>
    <row r="87" spans="1:13" x14ac:dyDescent="0.35">
      <c r="A87" s="2">
        <v>32257</v>
      </c>
      <c r="B87" t="s">
        <v>219</v>
      </c>
      <c r="C87" t="s">
        <v>213</v>
      </c>
      <c r="D87" t="s">
        <v>206</v>
      </c>
      <c r="E87">
        <v>19841129</v>
      </c>
      <c r="F87" s="2" t="s">
        <v>3</v>
      </c>
      <c r="G87" s="2" t="s">
        <v>14</v>
      </c>
      <c r="H87" s="2" t="s">
        <v>12</v>
      </c>
      <c r="I87" s="2" t="s">
        <v>29</v>
      </c>
      <c r="J87" s="2">
        <v>3</v>
      </c>
      <c r="K87" t="s">
        <v>30</v>
      </c>
      <c r="L87" s="2" t="s">
        <v>180</v>
      </c>
      <c r="M87" s="1">
        <v>353374</v>
      </c>
    </row>
    <row r="88" spans="1:13" x14ac:dyDescent="0.35">
      <c r="A88" s="2">
        <v>32277</v>
      </c>
      <c r="B88" t="s">
        <v>264</v>
      </c>
      <c r="C88" t="s">
        <v>257</v>
      </c>
      <c r="D88" t="s">
        <v>245</v>
      </c>
      <c r="E88">
        <v>19850226</v>
      </c>
      <c r="F88" s="2" t="s">
        <v>3</v>
      </c>
      <c r="G88" s="2" t="s">
        <v>17</v>
      </c>
      <c r="H88" s="2" t="s">
        <v>18</v>
      </c>
      <c r="I88" s="2" t="s">
        <v>29</v>
      </c>
      <c r="J88" s="2">
        <v>3</v>
      </c>
      <c r="K88" t="s">
        <v>30</v>
      </c>
      <c r="L88" s="2" t="s">
        <v>246</v>
      </c>
      <c r="M88" s="1">
        <v>128700</v>
      </c>
    </row>
    <row r="89" spans="1:13" x14ac:dyDescent="0.35">
      <c r="A89" s="2">
        <v>33013</v>
      </c>
      <c r="B89" t="s">
        <v>427</v>
      </c>
      <c r="C89" t="s">
        <v>428</v>
      </c>
      <c r="D89" t="s">
        <v>245</v>
      </c>
      <c r="E89">
        <v>19900725</v>
      </c>
      <c r="F89" s="2" t="s">
        <v>3</v>
      </c>
      <c r="G89" s="2" t="s">
        <v>11</v>
      </c>
      <c r="H89" s="2" t="s">
        <v>12</v>
      </c>
      <c r="I89" s="2" t="s">
        <v>29</v>
      </c>
      <c r="J89" s="2">
        <v>3</v>
      </c>
      <c r="K89" t="s">
        <v>30</v>
      </c>
      <c r="L89" s="2" t="s">
        <v>246</v>
      </c>
      <c r="M89" s="1">
        <v>56537</v>
      </c>
    </row>
    <row r="90" spans="1:13" x14ac:dyDescent="0.35">
      <c r="A90" s="2">
        <v>33103</v>
      </c>
      <c r="B90" t="s">
        <v>285</v>
      </c>
      <c r="C90" t="s">
        <v>271</v>
      </c>
      <c r="D90" t="s">
        <v>245</v>
      </c>
      <c r="E90">
        <v>19900608</v>
      </c>
      <c r="F90" s="2" t="s">
        <v>3</v>
      </c>
      <c r="G90" s="2" t="s">
        <v>14</v>
      </c>
      <c r="H90" s="2" t="s">
        <v>12</v>
      </c>
      <c r="I90" s="2" t="s">
        <v>29</v>
      </c>
      <c r="J90" s="2">
        <v>3</v>
      </c>
      <c r="K90" t="s">
        <v>30</v>
      </c>
      <c r="L90" s="2" t="s">
        <v>246</v>
      </c>
      <c r="M90" s="1">
        <v>128563</v>
      </c>
    </row>
    <row r="91" spans="1:13" x14ac:dyDescent="0.35">
      <c r="A91" s="2">
        <v>33188</v>
      </c>
      <c r="B91" t="s">
        <v>612</v>
      </c>
      <c r="C91" t="s">
        <v>213</v>
      </c>
      <c r="D91" t="s">
        <v>206</v>
      </c>
      <c r="E91">
        <v>19901018</v>
      </c>
      <c r="F91" s="2" t="s">
        <v>3</v>
      </c>
      <c r="G91" s="2" t="s">
        <v>17</v>
      </c>
      <c r="H91" s="2" t="s">
        <v>18</v>
      </c>
      <c r="I91" s="2" t="s">
        <v>29</v>
      </c>
      <c r="J91" s="2">
        <v>8</v>
      </c>
      <c r="K91" t="s">
        <v>629</v>
      </c>
      <c r="L91" s="2" t="s">
        <v>180</v>
      </c>
      <c r="M91" s="1">
        <v>1627721</v>
      </c>
    </row>
    <row r="92" spans="1:13" x14ac:dyDescent="0.35">
      <c r="A92" s="2">
        <v>33316</v>
      </c>
      <c r="B92" t="s">
        <v>500</v>
      </c>
      <c r="C92" t="s">
        <v>291</v>
      </c>
      <c r="D92" t="s">
        <v>292</v>
      </c>
      <c r="E92">
        <v>19910111</v>
      </c>
      <c r="F92" s="2" t="s">
        <v>3</v>
      </c>
      <c r="G92" s="2" t="s">
        <v>17</v>
      </c>
      <c r="H92" s="2" t="s">
        <v>18</v>
      </c>
      <c r="I92" s="2" t="s">
        <v>29</v>
      </c>
      <c r="J92" s="2">
        <v>8</v>
      </c>
      <c r="K92" t="s">
        <v>629</v>
      </c>
      <c r="L92" s="2" t="s">
        <v>246</v>
      </c>
      <c r="M92" s="1">
        <v>335195</v>
      </c>
    </row>
    <row r="93" spans="1:13" x14ac:dyDescent="0.35">
      <c r="A93" s="2">
        <v>33539</v>
      </c>
      <c r="B93" t="s">
        <v>266</v>
      </c>
      <c r="C93" t="s">
        <v>257</v>
      </c>
      <c r="D93" t="s">
        <v>245</v>
      </c>
      <c r="E93">
        <v>19911223</v>
      </c>
      <c r="F93" s="2" t="s">
        <v>34</v>
      </c>
      <c r="G93" s="2" t="s">
        <v>17</v>
      </c>
      <c r="H93" s="2" t="s">
        <v>18</v>
      </c>
      <c r="I93" s="2" t="s">
        <v>29</v>
      </c>
      <c r="J93" s="2">
        <v>3</v>
      </c>
      <c r="K93" t="s">
        <v>30</v>
      </c>
      <c r="L93" s="2" t="s">
        <v>246</v>
      </c>
      <c r="M93" s="1">
        <v>4630165</v>
      </c>
    </row>
    <row r="94" spans="1:13" x14ac:dyDescent="0.35">
      <c r="A94" s="2">
        <v>33568</v>
      </c>
      <c r="B94" t="s">
        <v>225</v>
      </c>
      <c r="C94" t="s">
        <v>223</v>
      </c>
      <c r="D94" t="s">
        <v>224</v>
      </c>
      <c r="E94">
        <v>19920323</v>
      </c>
      <c r="F94" s="2" t="s">
        <v>3</v>
      </c>
      <c r="G94" s="2" t="s">
        <v>17</v>
      </c>
      <c r="H94" s="2" t="s">
        <v>18</v>
      </c>
      <c r="I94" s="2" t="s">
        <v>6</v>
      </c>
      <c r="J94" s="2">
        <v>1</v>
      </c>
      <c r="K94" t="s">
        <v>7</v>
      </c>
      <c r="L94" s="2" t="s">
        <v>180</v>
      </c>
      <c r="M94" s="1">
        <v>49356</v>
      </c>
    </row>
    <row r="95" spans="1:13" x14ac:dyDescent="0.35">
      <c r="A95" s="2">
        <v>33708</v>
      </c>
      <c r="B95" t="s">
        <v>82</v>
      </c>
      <c r="C95" t="s">
        <v>74</v>
      </c>
      <c r="D95" t="s">
        <v>71</v>
      </c>
      <c r="E95">
        <v>19921026</v>
      </c>
      <c r="F95" s="2" t="s">
        <v>3</v>
      </c>
      <c r="G95" s="2" t="s">
        <v>17</v>
      </c>
      <c r="H95" s="2" t="s">
        <v>18</v>
      </c>
      <c r="I95" s="2" t="s">
        <v>29</v>
      </c>
      <c r="J95" s="2">
        <v>3</v>
      </c>
      <c r="K95" t="s">
        <v>30</v>
      </c>
      <c r="L95" s="2" t="s">
        <v>72</v>
      </c>
      <c r="M95" s="1">
        <v>677878</v>
      </c>
    </row>
    <row r="96" spans="1:13" x14ac:dyDescent="0.35">
      <c r="A96" s="2">
        <v>34010</v>
      </c>
      <c r="B96" t="s">
        <v>250</v>
      </c>
      <c r="C96" t="s">
        <v>425</v>
      </c>
      <c r="D96" t="s">
        <v>245</v>
      </c>
      <c r="E96">
        <v>19950503</v>
      </c>
      <c r="F96" s="2" t="s">
        <v>3</v>
      </c>
      <c r="G96" s="2" t="s">
        <v>17</v>
      </c>
      <c r="H96" s="2" t="s">
        <v>18</v>
      </c>
      <c r="I96" s="2" t="s">
        <v>29</v>
      </c>
      <c r="J96" s="2">
        <v>8</v>
      </c>
      <c r="K96" t="s">
        <v>629</v>
      </c>
      <c r="L96" s="2" t="s">
        <v>246</v>
      </c>
      <c r="M96" s="1">
        <v>945202</v>
      </c>
    </row>
    <row r="97" spans="1:13" x14ac:dyDescent="0.35">
      <c r="A97" s="2">
        <v>34052</v>
      </c>
      <c r="B97" t="s">
        <v>95</v>
      </c>
      <c r="C97" t="s">
        <v>96</v>
      </c>
      <c r="D97" t="s">
        <v>97</v>
      </c>
      <c r="E97">
        <v>19950821</v>
      </c>
      <c r="F97" s="2" t="s">
        <v>3</v>
      </c>
      <c r="G97" s="2" t="s">
        <v>17</v>
      </c>
      <c r="H97" s="2" t="s">
        <v>18</v>
      </c>
      <c r="I97" s="2" t="s">
        <v>11</v>
      </c>
      <c r="J97" s="2">
        <v>4</v>
      </c>
      <c r="K97" t="s">
        <v>58</v>
      </c>
      <c r="L97" s="2" t="s">
        <v>72</v>
      </c>
      <c r="M97" s="1">
        <v>108303</v>
      </c>
    </row>
    <row r="98" spans="1:13" x14ac:dyDescent="0.35">
      <c r="A98" s="2">
        <v>34089</v>
      </c>
      <c r="B98" t="s">
        <v>83</v>
      </c>
      <c r="C98" t="s">
        <v>74</v>
      </c>
      <c r="D98" t="s">
        <v>71</v>
      </c>
      <c r="E98">
        <v>19951109</v>
      </c>
      <c r="F98" s="2" t="s">
        <v>3</v>
      </c>
      <c r="G98" s="2" t="s">
        <v>25</v>
      </c>
      <c r="H98" s="2" t="s">
        <v>26</v>
      </c>
      <c r="I98" s="2" t="s">
        <v>29</v>
      </c>
      <c r="J98" s="2">
        <v>3</v>
      </c>
      <c r="K98" t="s">
        <v>30</v>
      </c>
      <c r="L98" s="2" t="s">
        <v>72</v>
      </c>
      <c r="M98" s="1">
        <v>219898</v>
      </c>
    </row>
    <row r="99" spans="1:13" x14ac:dyDescent="0.35">
      <c r="A99" s="2">
        <v>34110</v>
      </c>
      <c r="B99" t="s">
        <v>378</v>
      </c>
      <c r="C99" t="s">
        <v>379</v>
      </c>
      <c r="D99" t="s">
        <v>39</v>
      </c>
      <c r="E99">
        <v>19951227</v>
      </c>
      <c r="F99" s="2" t="s">
        <v>3</v>
      </c>
      <c r="G99" s="2" t="s">
        <v>11</v>
      </c>
      <c r="H99" s="2" t="s">
        <v>12</v>
      </c>
      <c r="I99" s="2" t="s">
        <v>29</v>
      </c>
      <c r="J99" s="2">
        <v>3</v>
      </c>
      <c r="K99" t="s">
        <v>30</v>
      </c>
      <c r="L99" s="2" t="s">
        <v>8</v>
      </c>
      <c r="M99" s="1">
        <v>512653</v>
      </c>
    </row>
    <row r="100" spans="1:13" x14ac:dyDescent="0.35">
      <c r="A100" s="2">
        <v>34146</v>
      </c>
      <c r="B100" t="s">
        <v>321</v>
      </c>
      <c r="C100" t="s">
        <v>174</v>
      </c>
      <c r="D100" t="s">
        <v>170</v>
      </c>
      <c r="E100">
        <v>19960315</v>
      </c>
      <c r="F100" s="2" t="s">
        <v>3</v>
      </c>
      <c r="G100" s="2" t="s">
        <v>17</v>
      </c>
      <c r="H100" s="2" t="s">
        <v>18</v>
      </c>
      <c r="I100" s="2" t="s">
        <v>11</v>
      </c>
      <c r="J100" s="2">
        <v>4</v>
      </c>
      <c r="K100" t="s">
        <v>58</v>
      </c>
      <c r="L100" s="2" t="s">
        <v>164</v>
      </c>
      <c r="M100" s="1">
        <v>238507</v>
      </c>
    </row>
    <row r="101" spans="1:13" x14ac:dyDescent="0.35">
      <c r="A101" s="2">
        <v>34308</v>
      </c>
      <c r="B101" t="s">
        <v>519</v>
      </c>
      <c r="C101" t="s">
        <v>343</v>
      </c>
      <c r="D101" t="s">
        <v>344</v>
      </c>
      <c r="E101">
        <v>19970106</v>
      </c>
      <c r="F101" s="2" t="s">
        <v>3</v>
      </c>
      <c r="G101" s="2" t="s">
        <v>17</v>
      </c>
      <c r="H101" s="2" t="s">
        <v>18</v>
      </c>
      <c r="I101" s="2" t="s">
        <v>6</v>
      </c>
      <c r="J101" s="2">
        <v>6</v>
      </c>
      <c r="K101" t="s">
        <v>627</v>
      </c>
      <c r="L101" s="2" t="s">
        <v>72</v>
      </c>
      <c r="M101" s="1">
        <v>26311</v>
      </c>
    </row>
    <row r="102" spans="1:13" x14ac:dyDescent="0.35">
      <c r="A102" s="2">
        <v>34319</v>
      </c>
      <c r="B102" t="s">
        <v>318</v>
      </c>
      <c r="C102" t="s">
        <v>144</v>
      </c>
      <c r="D102" t="s">
        <v>140</v>
      </c>
      <c r="E102">
        <v>19971103</v>
      </c>
      <c r="F102" s="2" t="s">
        <v>3</v>
      </c>
      <c r="G102" s="2" t="s">
        <v>11</v>
      </c>
      <c r="H102" s="2" t="s">
        <v>12</v>
      </c>
      <c r="I102" s="2" t="s">
        <v>29</v>
      </c>
      <c r="J102" s="2">
        <v>3</v>
      </c>
      <c r="K102" t="s">
        <v>30</v>
      </c>
      <c r="L102" s="2" t="s">
        <v>104</v>
      </c>
      <c r="M102" s="1">
        <v>590447</v>
      </c>
    </row>
    <row r="103" spans="1:13" x14ac:dyDescent="0.35">
      <c r="A103" s="2">
        <v>34334</v>
      </c>
      <c r="B103" t="s">
        <v>84</v>
      </c>
      <c r="C103" t="s">
        <v>74</v>
      </c>
      <c r="D103" t="s">
        <v>71</v>
      </c>
      <c r="E103">
        <v>19970129</v>
      </c>
      <c r="F103" s="2" t="s">
        <v>3</v>
      </c>
      <c r="G103" s="2" t="s">
        <v>17</v>
      </c>
      <c r="H103" s="2" t="s">
        <v>18</v>
      </c>
      <c r="I103" s="2" t="s">
        <v>29</v>
      </c>
      <c r="J103" s="2">
        <v>3</v>
      </c>
      <c r="K103" t="s">
        <v>30</v>
      </c>
      <c r="L103" s="2" t="s">
        <v>72</v>
      </c>
      <c r="M103" s="1">
        <v>80451</v>
      </c>
    </row>
    <row r="104" spans="1:13" x14ac:dyDescent="0.35">
      <c r="A104" s="2">
        <v>34496</v>
      </c>
      <c r="B104" t="s">
        <v>336</v>
      </c>
      <c r="C104" t="s">
        <v>337</v>
      </c>
      <c r="D104" t="s">
        <v>245</v>
      </c>
      <c r="E104">
        <v>19970520</v>
      </c>
      <c r="F104" s="2" t="s">
        <v>3</v>
      </c>
      <c r="G104" s="2" t="s">
        <v>17</v>
      </c>
      <c r="H104" s="2" t="s">
        <v>18</v>
      </c>
      <c r="I104" s="2" t="s">
        <v>29</v>
      </c>
      <c r="J104" s="2">
        <v>8</v>
      </c>
      <c r="K104" t="s">
        <v>629</v>
      </c>
      <c r="L104" s="2" t="s">
        <v>246</v>
      </c>
      <c r="M104" s="1">
        <v>692103</v>
      </c>
    </row>
    <row r="105" spans="1:13" x14ac:dyDescent="0.35">
      <c r="A105" s="2">
        <v>34643</v>
      </c>
      <c r="B105" t="s">
        <v>435</v>
      </c>
      <c r="C105" t="s">
        <v>20</v>
      </c>
      <c r="D105" t="s">
        <v>21</v>
      </c>
      <c r="E105">
        <v>19990315</v>
      </c>
      <c r="F105" s="2" t="s">
        <v>3</v>
      </c>
      <c r="G105" s="2" t="s">
        <v>17</v>
      </c>
      <c r="H105" s="2" t="s">
        <v>18</v>
      </c>
      <c r="I105" s="2" t="s">
        <v>22</v>
      </c>
      <c r="J105" s="2">
        <v>7</v>
      </c>
      <c r="K105" t="s">
        <v>628</v>
      </c>
      <c r="L105" s="2" t="s">
        <v>8</v>
      </c>
      <c r="M105" s="1">
        <v>451808</v>
      </c>
    </row>
    <row r="106" spans="1:13" x14ac:dyDescent="0.35">
      <c r="A106" s="2">
        <v>34656</v>
      </c>
      <c r="B106" t="s">
        <v>148</v>
      </c>
      <c r="C106" t="s">
        <v>144</v>
      </c>
      <c r="D106" t="s">
        <v>140</v>
      </c>
      <c r="E106">
        <v>19980518</v>
      </c>
      <c r="F106" s="2" t="s">
        <v>34</v>
      </c>
      <c r="G106" s="2" t="s">
        <v>11</v>
      </c>
      <c r="H106" s="2" t="s">
        <v>12</v>
      </c>
      <c r="I106" s="2" t="s">
        <v>29</v>
      </c>
      <c r="J106" s="2">
        <v>3</v>
      </c>
      <c r="K106" t="s">
        <v>30</v>
      </c>
      <c r="L106" s="2" t="s">
        <v>104</v>
      </c>
      <c r="M106" s="1">
        <v>1904248</v>
      </c>
    </row>
    <row r="107" spans="1:13" x14ac:dyDescent="0.35">
      <c r="A107" s="2">
        <v>34759</v>
      </c>
      <c r="B107" t="s">
        <v>226</v>
      </c>
      <c r="C107" t="s">
        <v>223</v>
      </c>
      <c r="D107" t="s">
        <v>224</v>
      </c>
      <c r="E107">
        <v>19990609</v>
      </c>
      <c r="F107" s="2" t="s">
        <v>3</v>
      </c>
      <c r="G107" s="2" t="s">
        <v>25</v>
      </c>
      <c r="H107" s="2" t="s">
        <v>26</v>
      </c>
      <c r="I107" s="2" t="s">
        <v>29</v>
      </c>
      <c r="J107" s="2">
        <v>3</v>
      </c>
      <c r="K107" t="s">
        <v>30</v>
      </c>
      <c r="L107" s="2" t="s">
        <v>180</v>
      </c>
      <c r="M107" s="1">
        <v>238451</v>
      </c>
    </row>
    <row r="108" spans="1:13" x14ac:dyDescent="0.35">
      <c r="A108" s="2">
        <v>34967</v>
      </c>
      <c r="B108" t="s">
        <v>624</v>
      </c>
      <c r="C108" t="s">
        <v>213</v>
      </c>
      <c r="D108" t="s">
        <v>206</v>
      </c>
      <c r="E108">
        <v>19990102</v>
      </c>
      <c r="F108" s="2" t="s">
        <v>34</v>
      </c>
      <c r="G108" s="2" t="s">
        <v>25</v>
      </c>
      <c r="H108" s="2" t="s">
        <v>26</v>
      </c>
      <c r="I108" s="2" t="s">
        <v>22</v>
      </c>
      <c r="J108" s="2">
        <v>7</v>
      </c>
      <c r="K108" t="s">
        <v>628</v>
      </c>
      <c r="L108" s="2" t="s">
        <v>180</v>
      </c>
      <c r="M108" s="1">
        <v>10055910</v>
      </c>
    </row>
    <row r="109" spans="1:13" x14ac:dyDescent="0.35">
      <c r="A109" s="2">
        <v>34968</v>
      </c>
      <c r="B109" t="s">
        <v>234</v>
      </c>
      <c r="C109" t="s">
        <v>240</v>
      </c>
      <c r="D109" t="s">
        <v>231</v>
      </c>
      <c r="E109">
        <v>19990102</v>
      </c>
      <c r="F109" s="2" t="s">
        <v>34</v>
      </c>
      <c r="G109" s="2" t="s">
        <v>25</v>
      </c>
      <c r="H109" s="2" t="s">
        <v>26</v>
      </c>
      <c r="I109" s="2" t="s">
        <v>22</v>
      </c>
      <c r="J109" s="2">
        <v>7</v>
      </c>
      <c r="K109" t="s">
        <v>628</v>
      </c>
      <c r="L109" s="2" t="s">
        <v>180</v>
      </c>
      <c r="M109" s="1">
        <v>41627000</v>
      </c>
    </row>
    <row r="110" spans="1:13" x14ac:dyDescent="0.35">
      <c r="A110" s="2">
        <v>34998</v>
      </c>
      <c r="B110" t="s">
        <v>611</v>
      </c>
      <c r="C110" t="s">
        <v>45</v>
      </c>
      <c r="D110" t="s">
        <v>39</v>
      </c>
      <c r="E110">
        <v>20000131</v>
      </c>
      <c r="F110" s="2" t="s">
        <v>3</v>
      </c>
      <c r="G110" s="2" t="s">
        <v>17</v>
      </c>
      <c r="H110" s="2" t="s">
        <v>18</v>
      </c>
      <c r="I110" s="2" t="s">
        <v>29</v>
      </c>
      <c r="J110" s="2">
        <v>3</v>
      </c>
      <c r="K110" t="s">
        <v>30</v>
      </c>
      <c r="L110" s="2" t="s">
        <v>8</v>
      </c>
      <c r="M110" s="1">
        <v>704772</v>
      </c>
    </row>
    <row r="111" spans="1:13" x14ac:dyDescent="0.35">
      <c r="A111" s="2">
        <v>35151</v>
      </c>
      <c r="B111" t="s">
        <v>555</v>
      </c>
      <c r="C111" t="s">
        <v>335</v>
      </c>
      <c r="D111" t="s">
        <v>199</v>
      </c>
      <c r="E111">
        <v>19990719</v>
      </c>
      <c r="F111" s="2" t="s">
        <v>3</v>
      </c>
      <c r="G111" s="2" t="s">
        <v>17</v>
      </c>
      <c r="H111" s="2" t="s">
        <v>18</v>
      </c>
      <c r="I111" s="2" t="s">
        <v>29</v>
      </c>
      <c r="J111" s="2">
        <v>8</v>
      </c>
      <c r="K111" t="s">
        <v>629</v>
      </c>
      <c r="L111" s="2" t="s">
        <v>180</v>
      </c>
      <c r="M111" s="1">
        <v>389283</v>
      </c>
    </row>
    <row r="112" spans="1:13" x14ac:dyDescent="0.35">
      <c r="A112" s="2">
        <v>35241</v>
      </c>
      <c r="B112" t="s">
        <v>642</v>
      </c>
      <c r="C112" t="s">
        <v>60</v>
      </c>
      <c r="D112" t="s">
        <v>61</v>
      </c>
      <c r="E112">
        <v>19990326</v>
      </c>
      <c r="F112" s="2" t="s">
        <v>3</v>
      </c>
      <c r="G112" s="2" t="s">
        <v>17</v>
      </c>
      <c r="H112" s="2" t="s">
        <v>18</v>
      </c>
      <c r="I112" s="2" t="s">
        <v>6</v>
      </c>
      <c r="J112" s="2">
        <v>1</v>
      </c>
      <c r="K112" t="s">
        <v>7</v>
      </c>
      <c r="L112" s="2" t="s">
        <v>8</v>
      </c>
      <c r="M112" s="1">
        <v>78131</v>
      </c>
    </row>
    <row r="113" spans="1:13" x14ac:dyDescent="0.35">
      <c r="A113" s="2">
        <v>35314</v>
      </c>
      <c r="B113" t="s">
        <v>325</v>
      </c>
      <c r="C113" t="s">
        <v>1</v>
      </c>
      <c r="D113" t="s">
        <v>2</v>
      </c>
      <c r="E113">
        <v>20000128</v>
      </c>
      <c r="F113" s="2" t="s">
        <v>3</v>
      </c>
      <c r="G113" s="2" t="s">
        <v>17</v>
      </c>
      <c r="H113" s="2" t="s">
        <v>18</v>
      </c>
      <c r="I113" s="2" t="s">
        <v>6</v>
      </c>
      <c r="J113" s="2">
        <v>1</v>
      </c>
      <c r="K113" t="s">
        <v>7</v>
      </c>
      <c r="L113" s="2" t="s">
        <v>8</v>
      </c>
      <c r="M113" s="1">
        <v>19584</v>
      </c>
    </row>
    <row r="114" spans="1:13" x14ac:dyDescent="0.35">
      <c r="A114" s="2">
        <v>57083</v>
      </c>
      <c r="B114" t="s">
        <v>368</v>
      </c>
      <c r="C114" t="s">
        <v>20</v>
      </c>
      <c r="D114" t="s">
        <v>21</v>
      </c>
      <c r="E114">
        <v>20010914</v>
      </c>
      <c r="F114" s="2" t="s">
        <v>3</v>
      </c>
      <c r="G114" s="2" t="s">
        <v>17</v>
      </c>
      <c r="H114" s="2" t="s">
        <v>18</v>
      </c>
      <c r="I114" s="2" t="s">
        <v>22</v>
      </c>
      <c r="J114" s="2">
        <v>2</v>
      </c>
      <c r="K114" t="s">
        <v>23</v>
      </c>
      <c r="L114" s="2" t="s">
        <v>8</v>
      </c>
      <c r="M114" s="1">
        <v>72540</v>
      </c>
    </row>
    <row r="115" spans="1:13" x14ac:dyDescent="0.35">
      <c r="A115" s="2">
        <v>57119</v>
      </c>
      <c r="B115" t="s">
        <v>315</v>
      </c>
      <c r="C115" t="s">
        <v>316</v>
      </c>
      <c r="D115" t="s">
        <v>140</v>
      </c>
      <c r="E115">
        <v>20010501</v>
      </c>
      <c r="F115" s="2" t="s">
        <v>3</v>
      </c>
      <c r="G115" s="2" t="s">
        <v>25</v>
      </c>
      <c r="H115" s="2" t="s">
        <v>26</v>
      </c>
      <c r="I115" s="2" t="s">
        <v>22</v>
      </c>
      <c r="J115" s="2">
        <v>2</v>
      </c>
      <c r="K115" t="s">
        <v>23</v>
      </c>
      <c r="L115" s="2" t="s">
        <v>104</v>
      </c>
      <c r="M115" s="1">
        <v>236063</v>
      </c>
    </row>
    <row r="116" spans="1:13" x14ac:dyDescent="0.35">
      <c r="A116" s="2">
        <v>57134</v>
      </c>
      <c r="B116" t="s">
        <v>505</v>
      </c>
      <c r="C116" t="s">
        <v>506</v>
      </c>
      <c r="D116" t="s">
        <v>186</v>
      </c>
      <c r="E116">
        <v>20020508</v>
      </c>
      <c r="F116" s="2" t="s">
        <v>3</v>
      </c>
      <c r="G116" s="2" t="s">
        <v>11</v>
      </c>
      <c r="H116" s="2" t="s">
        <v>12</v>
      </c>
      <c r="I116" s="2" t="s">
        <v>29</v>
      </c>
      <c r="J116" s="2">
        <v>3</v>
      </c>
      <c r="K116" t="s">
        <v>30</v>
      </c>
      <c r="L116" s="2" t="s">
        <v>180</v>
      </c>
      <c r="M116" s="1">
        <v>1583299</v>
      </c>
    </row>
    <row r="117" spans="1:13" x14ac:dyDescent="0.35">
      <c r="A117" s="2">
        <v>57369</v>
      </c>
      <c r="B117" t="s">
        <v>370</v>
      </c>
      <c r="C117" t="s">
        <v>434</v>
      </c>
      <c r="D117" t="s">
        <v>21</v>
      </c>
      <c r="E117">
        <v>20021028</v>
      </c>
      <c r="F117" s="2" t="s">
        <v>3</v>
      </c>
      <c r="G117" s="2" t="s">
        <v>17</v>
      </c>
      <c r="H117" s="2" t="s">
        <v>18</v>
      </c>
      <c r="I117" s="2" t="s">
        <v>22</v>
      </c>
      <c r="J117" s="2">
        <v>2</v>
      </c>
      <c r="K117" t="s">
        <v>23</v>
      </c>
      <c r="L117" s="2" t="s">
        <v>8</v>
      </c>
      <c r="M117" s="1">
        <v>1312272</v>
      </c>
    </row>
    <row r="118" spans="1:13" x14ac:dyDescent="0.35">
      <c r="A118" s="2">
        <v>57417</v>
      </c>
      <c r="B118" t="s">
        <v>559</v>
      </c>
      <c r="C118" t="s">
        <v>560</v>
      </c>
      <c r="D118" t="s">
        <v>245</v>
      </c>
      <c r="E118">
        <v>20030515</v>
      </c>
      <c r="F118" s="2" t="s">
        <v>3</v>
      </c>
      <c r="G118" s="2" t="s">
        <v>17</v>
      </c>
      <c r="H118" s="2" t="s">
        <v>18</v>
      </c>
      <c r="I118" s="2" t="s">
        <v>22</v>
      </c>
      <c r="J118" s="2">
        <v>2</v>
      </c>
      <c r="K118" t="s">
        <v>23</v>
      </c>
      <c r="L118" s="2" t="s">
        <v>246</v>
      </c>
      <c r="M118" s="1">
        <v>1084381</v>
      </c>
    </row>
    <row r="119" spans="1:13" x14ac:dyDescent="0.35">
      <c r="A119" s="2">
        <v>57444</v>
      </c>
      <c r="B119" t="s">
        <v>387</v>
      </c>
      <c r="C119" t="s">
        <v>251</v>
      </c>
      <c r="D119" t="s">
        <v>245</v>
      </c>
      <c r="E119">
        <v>20031006</v>
      </c>
      <c r="F119" s="2" t="s">
        <v>3</v>
      </c>
      <c r="G119" s="2" t="s">
        <v>17</v>
      </c>
      <c r="H119" s="2" t="s">
        <v>18</v>
      </c>
      <c r="I119" s="2" t="s">
        <v>29</v>
      </c>
      <c r="J119" s="2">
        <v>3</v>
      </c>
      <c r="K119" t="s">
        <v>30</v>
      </c>
      <c r="L119" s="2" t="s">
        <v>246</v>
      </c>
      <c r="M119" s="1">
        <v>269874</v>
      </c>
    </row>
    <row r="120" spans="1:13" x14ac:dyDescent="0.35">
      <c r="A120" s="2">
        <v>57463</v>
      </c>
      <c r="B120" t="s">
        <v>339</v>
      </c>
      <c r="C120" t="s">
        <v>257</v>
      </c>
      <c r="D120" t="s">
        <v>245</v>
      </c>
      <c r="E120">
        <v>20030918</v>
      </c>
      <c r="F120" s="2" t="s">
        <v>3</v>
      </c>
      <c r="G120" s="2" t="s">
        <v>17</v>
      </c>
      <c r="H120" s="2" t="s">
        <v>18</v>
      </c>
      <c r="I120" s="2" t="s">
        <v>29</v>
      </c>
      <c r="J120" s="2">
        <v>3</v>
      </c>
      <c r="K120" t="s">
        <v>30</v>
      </c>
      <c r="L120" s="2" t="s">
        <v>246</v>
      </c>
      <c r="M120" s="1">
        <v>1746302</v>
      </c>
    </row>
    <row r="121" spans="1:13" x14ac:dyDescent="0.35">
      <c r="A121" s="2">
        <v>57815</v>
      </c>
      <c r="B121" t="s">
        <v>515</v>
      </c>
      <c r="C121" t="s">
        <v>360</v>
      </c>
      <c r="D121" t="s">
        <v>21</v>
      </c>
      <c r="E121">
        <v>20060110</v>
      </c>
      <c r="F121" s="2" t="s">
        <v>34</v>
      </c>
      <c r="G121" s="2" t="s">
        <v>17</v>
      </c>
      <c r="H121" s="2" t="s">
        <v>18</v>
      </c>
      <c r="I121" s="2" t="s">
        <v>22</v>
      </c>
      <c r="J121" s="2">
        <v>2</v>
      </c>
      <c r="K121" t="s">
        <v>23</v>
      </c>
      <c r="L121" s="2" t="s">
        <v>8</v>
      </c>
      <c r="M121" s="1">
        <v>1719023</v>
      </c>
    </row>
    <row r="122" spans="1:13" x14ac:dyDescent="0.35">
      <c r="A122" s="2">
        <v>57873</v>
      </c>
      <c r="B122" t="s">
        <v>391</v>
      </c>
      <c r="C122" t="s">
        <v>257</v>
      </c>
      <c r="D122" t="s">
        <v>245</v>
      </c>
      <c r="E122">
        <v>20050303</v>
      </c>
      <c r="F122" s="2" t="s">
        <v>3</v>
      </c>
      <c r="G122" s="2" t="s">
        <v>25</v>
      </c>
      <c r="H122" s="2" t="s">
        <v>26</v>
      </c>
      <c r="I122" s="2" t="s">
        <v>29</v>
      </c>
      <c r="J122" s="2">
        <v>3</v>
      </c>
      <c r="K122" t="s">
        <v>30</v>
      </c>
      <c r="L122" s="2" t="s">
        <v>246</v>
      </c>
      <c r="M122" s="1">
        <v>1162520</v>
      </c>
    </row>
    <row r="123" spans="1:13" x14ac:dyDescent="0.35">
      <c r="A123" s="2">
        <v>57901</v>
      </c>
      <c r="B123" t="s">
        <v>406</v>
      </c>
      <c r="C123" t="s">
        <v>407</v>
      </c>
      <c r="D123" t="s">
        <v>140</v>
      </c>
      <c r="E123">
        <v>20050404</v>
      </c>
      <c r="F123" s="2" t="s">
        <v>3</v>
      </c>
      <c r="G123" s="2" t="s">
        <v>17</v>
      </c>
      <c r="H123" s="2" t="s">
        <v>18</v>
      </c>
      <c r="I123" s="2" t="s">
        <v>29</v>
      </c>
      <c r="J123" s="2">
        <v>3</v>
      </c>
      <c r="K123" t="s">
        <v>30</v>
      </c>
      <c r="L123" s="2" t="s">
        <v>104</v>
      </c>
      <c r="M123" s="1">
        <v>106645</v>
      </c>
    </row>
    <row r="124" spans="1:13" x14ac:dyDescent="0.35">
      <c r="A124" s="2">
        <v>57915</v>
      </c>
      <c r="B124" t="s">
        <v>617</v>
      </c>
      <c r="C124" t="s">
        <v>455</v>
      </c>
      <c r="D124" t="s">
        <v>119</v>
      </c>
      <c r="E124">
        <v>20050609</v>
      </c>
      <c r="F124" s="2" t="s">
        <v>3</v>
      </c>
      <c r="G124" s="2" t="s">
        <v>17</v>
      </c>
      <c r="H124" s="2" t="s">
        <v>18</v>
      </c>
      <c r="I124" s="2" t="s">
        <v>22</v>
      </c>
      <c r="J124" s="2">
        <v>2</v>
      </c>
      <c r="K124" t="s">
        <v>23</v>
      </c>
      <c r="L124" s="2" t="s">
        <v>104</v>
      </c>
      <c r="M124" s="1">
        <v>170152</v>
      </c>
    </row>
    <row r="125" spans="1:13" x14ac:dyDescent="0.35">
      <c r="A125" s="2">
        <v>57944</v>
      </c>
      <c r="B125" t="s">
        <v>509</v>
      </c>
      <c r="C125" t="s">
        <v>257</v>
      </c>
      <c r="D125" t="s">
        <v>245</v>
      </c>
      <c r="E125">
        <v>20050610</v>
      </c>
      <c r="F125" s="2" t="s">
        <v>3</v>
      </c>
      <c r="G125" s="2" t="s">
        <v>17</v>
      </c>
      <c r="H125" s="2" t="s">
        <v>18</v>
      </c>
      <c r="I125" s="2" t="s">
        <v>29</v>
      </c>
      <c r="J125" s="2">
        <v>3</v>
      </c>
      <c r="K125" t="s">
        <v>30</v>
      </c>
      <c r="L125" s="2" t="s">
        <v>246</v>
      </c>
      <c r="M125" s="1">
        <v>1179378</v>
      </c>
    </row>
    <row r="126" spans="1:13" x14ac:dyDescent="0.35">
      <c r="A126" s="2">
        <v>57966</v>
      </c>
      <c r="B126" t="s">
        <v>384</v>
      </c>
      <c r="C126" t="s">
        <v>385</v>
      </c>
      <c r="D126" t="s">
        <v>245</v>
      </c>
      <c r="E126">
        <v>20050818</v>
      </c>
      <c r="F126" s="2" t="s">
        <v>3</v>
      </c>
      <c r="G126" s="2" t="s">
        <v>25</v>
      </c>
      <c r="H126" s="2" t="s">
        <v>26</v>
      </c>
      <c r="I126" s="2" t="s">
        <v>29</v>
      </c>
      <c r="J126" s="2">
        <v>3</v>
      </c>
      <c r="K126" t="s">
        <v>30</v>
      </c>
      <c r="L126" s="2" t="s">
        <v>246</v>
      </c>
      <c r="M126" s="1">
        <v>1690431</v>
      </c>
    </row>
    <row r="127" spans="1:13" x14ac:dyDescent="0.35">
      <c r="A127" s="2">
        <v>57974</v>
      </c>
      <c r="B127" t="s">
        <v>615</v>
      </c>
      <c r="C127" t="s">
        <v>397</v>
      </c>
      <c r="D127" t="s">
        <v>245</v>
      </c>
      <c r="E127">
        <v>20051130</v>
      </c>
      <c r="F127" s="2" t="s">
        <v>3</v>
      </c>
      <c r="G127" s="2" t="s">
        <v>11</v>
      </c>
      <c r="H127" s="2" t="s">
        <v>12</v>
      </c>
      <c r="I127" s="2" t="s">
        <v>29</v>
      </c>
      <c r="J127" s="2">
        <v>3</v>
      </c>
      <c r="K127" t="s">
        <v>30</v>
      </c>
      <c r="L127" s="2" t="s">
        <v>246</v>
      </c>
      <c r="M127" s="1">
        <v>42943</v>
      </c>
    </row>
    <row r="128" spans="1:13" x14ac:dyDescent="0.35">
      <c r="A128" s="2">
        <v>58037</v>
      </c>
      <c r="B128" t="s">
        <v>545</v>
      </c>
      <c r="C128" t="s">
        <v>560</v>
      </c>
      <c r="D128" t="s">
        <v>245</v>
      </c>
      <c r="E128">
        <v>20051101</v>
      </c>
      <c r="F128" s="2" t="s">
        <v>3</v>
      </c>
      <c r="G128" s="2" t="s">
        <v>17</v>
      </c>
      <c r="H128" s="2" t="s">
        <v>18</v>
      </c>
      <c r="I128" s="2" t="s">
        <v>29</v>
      </c>
      <c r="J128" s="2">
        <v>3</v>
      </c>
      <c r="K128" t="s">
        <v>30</v>
      </c>
      <c r="L128" s="2" t="s">
        <v>246</v>
      </c>
      <c r="M128" s="1">
        <v>82608</v>
      </c>
    </row>
    <row r="129" spans="1:13" x14ac:dyDescent="0.35">
      <c r="A129" s="2">
        <v>58060</v>
      </c>
      <c r="B129" t="s">
        <v>393</v>
      </c>
      <c r="C129" t="s">
        <v>394</v>
      </c>
      <c r="D129" t="s">
        <v>245</v>
      </c>
      <c r="E129">
        <v>20051013</v>
      </c>
      <c r="F129" s="2" t="s">
        <v>3</v>
      </c>
      <c r="G129" s="2" t="s">
        <v>17</v>
      </c>
      <c r="H129" s="2" t="s">
        <v>18</v>
      </c>
      <c r="I129" s="2" t="s">
        <v>29</v>
      </c>
      <c r="J129" s="2">
        <v>3</v>
      </c>
      <c r="K129" t="s">
        <v>30</v>
      </c>
      <c r="L129" s="2" t="s">
        <v>246</v>
      </c>
      <c r="M129" s="1">
        <v>977318</v>
      </c>
    </row>
    <row r="130" spans="1:13" x14ac:dyDescent="0.35">
      <c r="A130" s="2">
        <v>58181</v>
      </c>
      <c r="B130" t="s">
        <v>402</v>
      </c>
      <c r="C130" t="s">
        <v>45</v>
      </c>
      <c r="D130" t="s">
        <v>39</v>
      </c>
      <c r="E130">
        <v>20060404</v>
      </c>
      <c r="F130" s="2" t="s">
        <v>3</v>
      </c>
      <c r="G130" s="2" t="s">
        <v>17</v>
      </c>
      <c r="H130" s="2" t="s">
        <v>18</v>
      </c>
      <c r="I130" s="2" t="s">
        <v>29</v>
      </c>
      <c r="J130" s="2">
        <v>3</v>
      </c>
      <c r="K130" t="s">
        <v>30</v>
      </c>
      <c r="L130" s="2" t="s">
        <v>8</v>
      </c>
      <c r="M130" s="1">
        <v>1636039</v>
      </c>
    </row>
    <row r="131" spans="1:13" x14ac:dyDescent="0.35">
      <c r="A131" s="2">
        <v>58196</v>
      </c>
      <c r="B131" t="s">
        <v>524</v>
      </c>
      <c r="C131" t="s">
        <v>525</v>
      </c>
      <c r="D131" t="s">
        <v>224</v>
      </c>
      <c r="E131">
        <v>20060717</v>
      </c>
      <c r="F131" s="2" t="s">
        <v>3</v>
      </c>
      <c r="G131" s="2" t="s">
        <v>17</v>
      </c>
      <c r="H131" s="2" t="s">
        <v>18</v>
      </c>
      <c r="I131" s="2" t="s">
        <v>29</v>
      </c>
      <c r="J131" s="2">
        <v>3</v>
      </c>
      <c r="K131" t="s">
        <v>30</v>
      </c>
      <c r="L131" s="2" t="s">
        <v>180</v>
      </c>
      <c r="M131" s="1">
        <v>390053</v>
      </c>
    </row>
    <row r="132" spans="1:13" x14ac:dyDescent="0.35">
      <c r="A132" s="2">
        <v>58203</v>
      </c>
      <c r="B132" t="s">
        <v>414</v>
      </c>
      <c r="C132" t="s">
        <v>211</v>
      </c>
      <c r="D132" t="s">
        <v>206</v>
      </c>
      <c r="E132">
        <v>20060929</v>
      </c>
      <c r="F132" s="2" t="s">
        <v>3</v>
      </c>
      <c r="G132" s="2" t="s">
        <v>17</v>
      </c>
      <c r="H132" s="2" t="s">
        <v>18</v>
      </c>
      <c r="I132" s="2" t="s">
        <v>29</v>
      </c>
      <c r="J132" s="2">
        <v>3</v>
      </c>
      <c r="K132" t="s">
        <v>30</v>
      </c>
      <c r="L132" s="2" t="s">
        <v>180</v>
      </c>
      <c r="M132" s="1">
        <v>451432</v>
      </c>
    </row>
    <row r="133" spans="1:13" x14ac:dyDescent="0.35">
      <c r="A133" s="2">
        <v>58231</v>
      </c>
      <c r="B133" t="s">
        <v>430</v>
      </c>
      <c r="C133" t="s">
        <v>296</v>
      </c>
      <c r="D133" t="s">
        <v>297</v>
      </c>
      <c r="E133">
        <v>20060601</v>
      </c>
      <c r="F133" s="2" t="s">
        <v>3</v>
      </c>
      <c r="G133" s="2" t="s">
        <v>17</v>
      </c>
      <c r="H133" s="2" t="s">
        <v>18</v>
      </c>
      <c r="I133" s="2" t="s">
        <v>29</v>
      </c>
      <c r="J133" s="2">
        <v>3</v>
      </c>
      <c r="K133" t="s">
        <v>30</v>
      </c>
      <c r="L133" s="2" t="s">
        <v>246</v>
      </c>
      <c r="M133" s="1">
        <v>183814</v>
      </c>
    </row>
    <row r="134" spans="1:13" x14ac:dyDescent="0.35">
      <c r="A134" s="2">
        <v>58234</v>
      </c>
      <c r="B134" t="s">
        <v>470</v>
      </c>
      <c r="C134" t="s">
        <v>277</v>
      </c>
      <c r="D134" t="s">
        <v>245</v>
      </c>
      <c r="E134">
        <v>20061227</v>
      </c>
      <c r="F134" s="2" t="s">
        <v>3</v>
      </c>
      <c r="G134" s="2" t="s">
        <v>17</v>
      </c>
      <c r="H134" s="2" t="s">
        <v>18</v>
      </c>
      <c r="I134" s="2" t="s">
        <v>29</v>
      </c>
      <c r="J134" s="2">
        <v>3</v>
      </c>
      <c r="K134" t="s">
        <v>30</v>
      </c>
      <c r="L134" s="2" t="s">
        <v>246</v>
      </c>
      <c r="M134" s="1">
        <v>269124</v>
      </c>
    </row>
    <row r="135" spans="1:13" x14ac:dyDescent="0.35">
      <c r="A135" s="2">
        <v>58263</v>
      </c>
      <c r="B135" t="s">
        <v>460</v>
      </c>
      <c r="C135" t="s">
        <v>213</v>
      </c>
      <c r="D135" t="s">
        <v>206</v>
      </c>
      <c r="E135">
        <v>20070312</v>
      </c>
      <c r="F135" s="2" t="s">
        <v>3</v>
      </c>
      <c r="G135" s="2" t="s">
        <v>17</v>
      </c>
      <c r="H135" s="2" t="s">
        <v>18</v>
      </c>
      <c r="I135" s="2" t="s">
        <v>29</v>
      </c>
      <c r="J135" s="2">
        <v>3</v>
      </c>
      <c r="K135" t="s">
        <v>30</v>
      </c>
      <c r="L135" s="2" t="s">
        <v>180</v>
      </c>
      <c r="M135" s="1">
        <v>202466</v>
      </c>
    </row>
    <row r="136" spans="1:13" x14ac:dyDescent="0.35">
      <c r="A136" s="2">
        <v>58282</v>
      </c>
      <c r="B136" t="s">
        <v>431</v>
      </c>
      <c r="C136" t="s">
        <v>432</v>
      </c>
      <c r="D136" t="s">
        <v>303</v>
      </c>
      <c r="E136">
        <v>20060725</v>
      </c>
      <c r="F136" s="2" t="s">
        <v>3</v>
      </c>
      <c r="G136" s="2" t="s">
        <v>17</v>
      </c>
      <c r="H136" s="2" t="s">
        <v>18</v>
      </c>
      <c r="I136" s="2" t="s">
        <v>11</v>
      </c>
      <c r="J136" s="2">
        <v>4</v>
      </c>
      <c r="K136" t="s">
        <v>58</v>
      </c>
      <c r="L136" s="2" t="s">
        <v>246</v>
      </c>
      <c r="M136" s="1">
        <v>70491</v>
      </c>
    </row>
    <row r="137" spans="1:13" x14ac:dyDescent="0.35">
      <c r="A137" s="2">
        <v>58310</v>
      </c>
      <c r="B137" t="s">
        <v>465</v>
      </c>
      <c r="C137" t="s">
        <v>466</v>
      </c>
      <c r="D137" t="s">
        <v>245</v>
      </c>
      <c r="E137">
        <v>20060915</v>
      </c>
      <c r="F137" s="2" t="s">
        <v>3</v>
      </c>
      <c r="G137" s="2" t="s">
        <v>17</v>
      </c>
      <c r="H137" s="2" t="s">
        <v>18</v>
      </c>
      <c r="I137" s="2" t="s">
        <v>29</v>
      </c>
      <c r="J137" s="2">
        <v>3</v>
      </c>
      <c r="K137" t="s">
        <v>30</v>
      </c>
      <c r="L137" s="2" t="s">
        <v>246</v>
      </c>
      <c r="M137" s="1">
        <v>542288</v>
      </c>
    </row>
    <row r="138" spans="1:13" x14ac:dyDescent="0.35">
      <c r="A138" s="2">
        <v>58348</v>
      </c>
      <c r="B138" t="s">
        <v>450</v>
      </c>
      <c r="C138" t="s">
        <v>449</v>
      </c>
      <c r="D138" t="s">
        <v>71</v>
      </c>
      <c r="E138">
        <v>20070702</v>
      </c>
      <c r="F138" s="2" t="s">
        <v>3</v>
      </c>
      <c r="G138" s="2" t="s">
        <v>17</v>
      </c>
      <c r="H138" s="2" t="s">
        <v>18</v>
      </c>
      <c r="I138" s="2" t="s">
        <v>29</v>
      </c>
      <c r="J138" s="2">
        <v>3</v>
      </c>
      <c r="K138" t="s">
        <v>30</v>
      </c>
      <c r="L138" s="2" t="s">
        <v>72</v>
      </c>
      <c r="M138" s="1">
        <v>153551</v>
      </c>
    </row>
    <row r="139" spans="1:13" x14ac:dyDescent="0.35">
      <c r="A139" s="2">
        <v>58377</v>
      </c>
      <c r="B139" t="s">
        <v>437</v>
      </c>
      <c r="C139" t="s">
        <v>438</v>
      </c>
      <c r="D139" t="s">
        <v>21</v>
      </c>
      <c r="E139">
        <v>20070226</v>
      </c>
      <c r="F139" s="2" t="s">
        <v>3</v>
      </c>
      <c r="G139" s="2" t="s">
        <v>17</v>
      </c>
      <c r="H139" s="2" t="s">
        <v>18</v>
      </c>
      <c r="I139" s="2" t="s">
        <v>29</v>
      </c>
      <c r="J139" s="2">
        <v>3</v>
      </c>
      <c r="K139" t="s">
        <v>30</v>
      </c>
      <c r="L139" s="2" t="s">
        <v>8</v>
      </c>
      <c r="M139" s="1">
        <v>200413</v>
      </c>
    </row>
    <row r="140" spans="1:13" x14ac:dyDescent="0.35">
      <c r="A140" s="2">
        <v>58401</v>
      </c>
      <c r="B140" t="s">
        <v>490</v>
      </c>
      <c r="C140" t="s">
        <v>428</v>
      </c>
      <c r="D140" t="s">
        <v>245</v>
      </c>
      <c r="E140">
        <v>20080205</v>
      </c>
      <c r="F140" s="2" t="s">
        <v>3</v>
      </c>
      <c r="G140" s="2" t="s">
        <v>17</v>
      </c>
      <c r="H140" s="2" t="s">
        <v>18</v>
      </c>
      <c r="I140" s="2" t="s">
        <v>29</v>
      </c>
      <c r="J140" s="2">
        <v>3</v>
      </c>
      <c r="K140" t="s">
        <v>30</v>
      </c>
      <c r="L140" s="2" t="s">
        <v>246</v>
      </c>
      <c r="M140" s="1">
        <v>390005</v>
      </c>
    </row>
    <row r="141" spans="1:13" x14ac:dyDescent="0.35">
      <c r="A141" s="2">
        <v>58407</v>
      </c>
      <c r="B141" t="s">
        <v>35</v>
      </c>
      <c r="C141" t="s">
        <v>474</v>
      </c>
      <c r="D141" t="s">
        <v>306</v>
      </c>
      <c r="E141">
        <v>20061101</v>
      </c>
      <c r="F141" s="2" t="s">
        <v>3</v>
      </c>
      <c r="G141" s="2" t="s">
        <v>17</v>
      </c>
      <c r="H141" s="2" t="s">
        <v>18</v>
      </c>
      <c r="I141" s="2" t="s">
        <v>29</v>
      </c>
      <c r="J141" s="2">
        <v>3</v>
      </c>
      <c r="K141" t="s">
        <v>30</v>
      </c>
      <c r="L141" s="2" t="s">
        <v>246</v>
      </c>
      <c r="M141" s="1">
        <v>347435</v>
      </c>
    </row>
    <row r="142" spans="1:13" x14ac:dyDescent="0.35">
      <c r="A142" s="2">
        <v>58413</v>
      </c>
      <c r="B142" t="s">
        <v>533</v>
      </c>
      <c r="C142" t="s">
        <v>377</v>
      </c>
      <c r="D142" t="s">
        <v>39</v>
      </c>
      <c r="E142">
        <v>20070305</v>
      </c>
      <c r="F142" s="2" t="s">
        <v>3</v>
      </c>
      <c r="G142" s="2" t="s">
        <v>11</v>
      </c>
      <c r="H142" s="2" t="s">
        <v>12</v>
      </c>
      <c r="I142" s="2" t="s">
        <v>29</v>
      </c>
      <c r="J142" s="2">
        <v>3</v>
      </c>
      <c r="K142" t="s">
        <v>30</v>
      </c>
      <c r="L142" s="2" t="s">
        <v>8</v>
      </c>
      <c r="M142" s="1">
        <v>109617</v>
      </c>
    </row>
    <row r="143" spans="1:13" x14ac:dyDescent="0.35">
      <c r="A143" s="2">
        <v>58469</v>
      </c>
      <c r="B143" t="s">
        <v>464</v>
      </c>
      <c r="C143" t="s">
        <v>354</v>
      </c>
      <c r="D143" t="s">
        <v>245</v>
      </c>
      <c r="E143">
        <v>20070808</v>
      </c>
      <c r="F143" s="2" t="s">
        <v>3</v>
      </c>
      <c r="G143" s="2" t="s">
        <v>11</v>
      </c>
      <c r="H143" s="2" t="s">
        <v>12</v>
      </c>
      <c r="I143" s="2" t="s">
        <v>29</v>
      </c>
      <c r="J143" s="2">
        <v>3</v>
      </c>
      <c r="K143" t="s">
        <v>30</v>
      </c>
      <c r="L143" s="2" t="s">
        <v>246</v>
      </c>
      <c r="M143" s="1">
        <v>563445</v>
      </c>
    </row>
    <row r="144" spans="1:13" x14ac:dyDescent="0.35">
      <c r="A144" s="2">
        <v>58586</v>
      </c>
      <c r="B144" t="s">
        <v>456</v>
      </c>
      <c r="C144" t="s">
        <v>457</v>
      </c>
      <c r="D144" t="s">
        <v>458</v>
      </c>
      <c r="E144">
        <v>20071203</v>
      </c>
      <c r="F144" s="2" t="s">
        <v>3</v>
      </c>
      <c r="G144" s="2" t="s">
        <v>17</v>
      </c>
      <c r="H144" s="2" t="s">
        <v>18</v>
      </c>
      <c r="I144" s="2" t="s">
        <v>11</v>
      </c>
      <c r="J144" s="2">
        <v>4</v>
      </c>
      <c r="K144" t="s">
        <v>58</v>
      </c>
      <c r="L144" s="2" t="s">
        <v>164</v>
      </c>
      <c r="M144" s="1">
        <v>35753</v>
      </c>
    </row>
    <row r="145" spans="1:13" x14ac:dyDescent="0.35">
      <c r="A145" s="2">
        <v>58657</v>
      </c>
      <c r="B145" t="s">
        <v>643</v>
      </c>
      <c r="C145" t="s">
        <v>375</v>
      </c>
      <c r="D145" t="s">
        <v>39</v>
      </c>
      <c r="E145">
        <v>20081106</v>
      </c>
      <c r="F145" s="2" t="s">
        <v>3</v>
      </c>
      <c r="G145" s="2" t="s">
        <v>17</v>
      </c>
      <c r="H145" s="2" t="s">
        <v>18</v>
      </c>
      <c r="I145" s="2" t="s">
        <v>29</v>
      </c>
      <c r="J145" s="2">
        <v>3</v>
      </c>
      <c r="K145" t="s">
        <v>30</v>
      </c>
      <c r="L145" s="2" t="s">
        <v>8</v>
      </c>
      <c r="M145" s="1">
        <v>450362</v>
      </c>
    </row>
    <row r="146" spans="1:13" x14ac:dyDescent="0.35">
      <c r="A146" s="2">
        <v>58687</v>
      </c>
      <c r="B146" t="s">
        <v>531</v>
      </c>
      <c r="C146" t="s">
        <v>532</v>
      </c>
      <c r="D146" t="s">
        <v>39</v>
      </c>
      <c r="E146">
        <v>20080128</v>
      </c>
      <c r="F146" s="2" t="s">
        <v>3</v>
      </c>
      <c r="G146" s="2" t="s">
        <v>11</v>
      </c>
      <c r="H146" s="2" t="s">
        <v>12</v>
      </c>
      <c r="I146" s="2" t="s">
        <v>29</v>
      </c>
      <c r="J146" s="2">
        <v>3</v>
      </c>
      <c r="K146" t="s">
        <v>30</v>
      </c>
      <c r="L146" s="2" t="s">
        <v>8</v>
      </c>
      <c r="M146" s="1">
        <v>407629</v>
      </c>
    </row>
    <row r="147" spans="1:13" x14ac:dyDescent="0.35">
      <c r="A147" s="2">
        <v>58816</v>
      </c>
      <c r="B147" t="s">
        <v>496</v>
      </c>
      <c r="C147" t="s">
        <v>257</v>
      </c>
      <c r="D147" t="s">
        <v>245</v>
      </c>
      <c r="E147">
        <v>20081118</v>
      </c>
      <c r="F147" s="2" t="s">
        <v>34</v>
      </c>
      <c r="G147" s="2" t="s">
        <v>17</v>
      </c>
      <c r="H147" s="2" t="s">
        <v>18</v>
      </c>
      <c r="I147" s="2" t="s">
        <v>29</v>
      </c>
      <c r="J147" s="2">
        <v>8</v>
      </c>
      <c r="K147" t="s">
        <v>629</v>
      </c>
      <c r="L147" s="2" t="s">
        <v>246</v>
      </c>
      <c r="M147" s="1">
        <v>2783284</v>
      </c>
    </row>
    <row r="148" spans="1:13" x14ac:dyDescent="0.35">
      <c r="A148" s="2">
        <v>59154</v>
      </c>
      <c r="B148" t="s">
        <v>644</v>
      </c>
      <c r="C148" t="s">
        <v>213</v>
      </c>
      <c r="D148" t="s">
        <v>206</v>
      </c>
      <c r="E148">
        <v>20190701</v>
      </c>
      <c r="F148" s="2" t="s">
        <v>3</v>
      </c>
      <c r="G148" s="2" t="s">
        <v>17</v>
      </c>
      <c r="H148" s="2" t="s">
        <v>18</v>
      </c>
      <c r="I148" s="2" t="s">
        <v>178</v>
      </c>
      <c r="J148" s="2">
        <v>10</v>
      </c>
      <c r="K148" t="s">
        <v>630</v>
      </c>
      <c r="L148" s="2" t="s">
        <v>180</v>
      </c>
      <c r="M148" s="1">
        <v>45298</v>
      </c>
    </row>
    <row r="149" spans="1:13" x14ac:dyDescent="0.35">
      <c r="A149" s="2">
        <v>59182</v>
      </c>
      <c r="B149" t="s">
        <v>645</v>
      </c>
      <c r="C149" t="s">
        <v>646</v>
      </c>
      <c r="D149" t="s">
        <v>39</v>
      </c>
      <c r="E149">
        <v>20191118</v>
      </c>
      <c r="F149" s="2" t="s">
        <v>3</v>
      </c>
      <c r="G149" s="2" t="s">
        <v>17</v>
      </c>
      <c r="H149" s="2" t="s">
        <v>18</v>
      </c>
      <c r="I149" s="2" t="s">
        <v>29</v>
      </c>
      <c r="J149" s="2">
        <v>8</v>
      </c>
      <c r="K149" t="s">
        <v>629</v>
      </c>
      <c r="L149" s="2" t="s">
        <v>8</v>
      </c>
      <c r="M149" s="1">
        <v>25679</v>
      </c>
    </row>
  </sheetData>
  <mergeCells count="2">
    <mergeCell ref="A1:M1"/>
    <mergeCell ref="A2:M2"/>
  </mergeCells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47"/>
  <sheetViews>
    <sheetView workbookViewId="0">
      <pane ySplit="5" topLeftCell="A6" activePane="bottomLeft" state="frozen"/>
      <selection activeCell="D1" sqref="D1"/>
      <selection pane="bottomLeft" activeCell="A6" sqref="A6"/>
    </sheetView>
  </sheetViews>
  <sheetFormatPr defaultRowHeight="14.5" x14ac:dyDescent="0.35"/>
  <cols>
    <col min="1" max="1" width="16.6328125" bestFit="1" customWidth="1"/>
    <col min="2" max="2" width="31.08984375" bestFit="1" customWidth="1"/>
    <col min="3" max="3" width="17.54296875" bestFit="1" customWidth="1"/>
    <col min="4" max="4" width="5.36328125" bestFit="1" customWidth="1"/>
    <col min="5" max="5" width="9" bestFit="1" customWidth="1"/>
    <col min="6" max="6" width="14.90625" bestFit="1" customWidth="1"/>
    <col min="7" max="7" width="9.54296875" bestFit="1" customWidth="1"/>
    <col min="8" max="8" width="15.453125" bestFit="1" customWidth="1"/>
    <col min="9" max="9" width="24.453125" bestFit="1" customWidth="1"/>
    <col min="10" max="10" width="26.90625" bestFit="1" customWidth="1"/>
    <col min="11" max="11" width="53.453125" bestFit="1" customWidth="1"/>
    <col min="12" max="12" width="12" bestFit="1" customWidth="1"/>
    <col min="13" max="13" width="18.36328125" bestFit="1" customWidth="1"/>
  </cols>
  <sheetData>
    <row r="1" spans="1:13" ht="26" x14ac:dyDescent="0.6">
      <c r="A1" s="88" t="s">
        <v>580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</row>
    <row r="2" spans="1:13" ht="21" x14ac:dyDescent="0.5">
      <c r="A2" s="89">
        <v>44196</v>
      </c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</row>
    <row r="3" spans="1:13" x14ac:dyDescent="0.35">
      <c r="K3" s="30"/>
    </row>
    <row r="4" spans="1:13" x14ac:dyDescent="0.35">
      <c r="K4" s="30"/>
    </row>
    <row r="5" spans="1:13" x14ac:dyDescent="0.35">
      <c r="A5" s="49" t="s">
        <v>561</v>
      </c>
      <c r="B5" s="36" t="s">
        <v>562</v>
      </c>
      <c r="C5" s="6" t="s">
        <v>563</v>
      </c>
      <c r="D5" s="29" t="s">
        <v>564</v>
      </c>
      <c r="E5" s="5" t="s">
        <v>565</v>
      </c>
      <c r="F5" s="5" t="s">
        <v>566</v>
      </c>
      <c r="G5" s="5" t="s">
        <v>567</v>
      </c>
      <c r="H5" s="5" t="s">
        <v>568</v>
      </c>
      <c r="I5" s="5" t="s">
        <v>631</v>
      </c>
      <c r="J5" s="5" t="s">
        <v>632</v>
      </c>
      <c r="K5" s="29" t="s">
        <v>569</v>
      </c>
      <c r="L5" s="5" t="s">
        <v>570</v>
      </c>
      <c r="M5" s="18" t="s">
        <v>571</v>
      </c>
    </row>
    <row r="6" spans="1:13" x14ac:dyDescent="0.35">
      <c r="A6" s="2">
        <v>252</v>
      </c>
      <c r="B6" t="s">
        <v>538</v>
      </c>
      <c r="C6" t="s">
        <v>539</v>
      </c>
      <c r="D6" t="s">
        <v>540</v>
      </c>
      <c r="E6">
        <v>19270505</v>
      </c>
      <c r="F6" s="2" t="s">
        <v>3</v>
      </c>
      <c r="G6" s="2" t="s">
        <v>25</v>
      </c>
      <c r="H6" s="2" t="s">
        <v>26</v>
      </c>
      <c r="I6" s="2" t="s">
        <v>11</v>
      </c>
      <c r="J6" s="2">
        <v>4</v>
      </c>
      <c r="K6" t="s">
        <v>58</v>
      </c>
      <c r="L6" t="s">
        <v>164</v>
      </c>
      <c r="M6" s="1">
        <v>221908</v>
      </c>
    </row>
    <row r="7" spans="1:13" x14ac:dyDescent="0.35">
      <c r="A7" s="2">
        <v>1417</v>
      </c>
      <c r="B7" t="s">
        <v>165</v>
      </c>
      <c r="C7" t="s">
        <v>166</v>
      </c>
      <c r="D7" t="s">
        <v>167</v>
      </c>
      <c r="E7">
        <v>19081001</v>
      </c>
      <c r="F7" s="2" t="s">
        <v>3</v>
      </c>
      <c r="G7" s="2" t="s">
        <v>11</v>
      </c>
      <c r="H7" s="2" t="s">
        <v>12</v>
      </c>
      <c r="I7" s="2" t="s">
        <v>11</v>
      </c>
      <c r="J7" s="2">
        <v>4</v>
      </c>
      <c r="K7" t="s">
        <v>58</v>
      </c>
      <c r="L7" t="s">
        <v>164</v>
      </c>
      <c r="M7" s="1">
        <v>296132</v>
      </c>
    </row>
    <row r="8" spans="1:13" x14ac:dyDescent="0.35">
      <c r="A8" s="2">
        <v>2320</v>
      </c>
      <c r="B8" t="s">
        <v>689</v>
      </c>
      <c r="C8" t="s">
        <v>312</v>
      </c>
      <c r="D8" t="s">
        <v>119</v>
      </c>
      <c r="E8">
        <v>19030203</v>
      </c>
      <c r="F8" s="2" t="s">
        <v>3</v>
      </c>
      <c r="G8" s="2" t="s">
        <v>17</v>
      </c>
      <c r="H8" s="2" t="s">
        <v>18</v>
      </c>
      <c r="I8" s="2" t="s">
        <v>11</v>
      </c>
      <c r="J8" s="2">
        <v>4</v>
      </c>
      <c r="K8" t="s">
        <v>58</v>
      </c>
      <c r="L8" t="s">
        <v>104</v>
      </c>
      <c r="M8" s="1">
        <v>162805</v>
      </c>
    </row>
    <row r="9" spans="1:13" x14ac:dyDescent="0.35">
      <c r="A9" s="2">
        <v>2327</v>
      </c>
      <c r="B9" t="s">
        <v>122</v>
      </c>
      <c r="C9" t="s">
        <v>123</v>
      </c>
      <c r="D9" t="s">
        <v>119</v>
      </c>
      <c r="E9">
        <v>19081201</v>
      </c>
      <c r="F9" s="2" t="s">
        <v>3</v>
      </c>
      <c r="G9" s="2" t="s">
        <v>25</v>
      </c>
      <c r="H9" s="2" t="s">
        <v>26</v>
      </c>
      <c r="I9" s="2" t="s">
        <v>11</v>
      </c>
      <c r="J9" s="2">
        <v>4</v>
      </c>
      <c r="K9" t="s">
        <v>58</v>
      </c>
      <c r="L9" t="s">
        <v>104</v>
      </c>
      <c r="M9" s="1">
        <v>139799</v>
      </c>
    </row>
    <row r="10" spans="1:13" x14ac:dyDescent="0.35">
      <c r="A10" s="2">
        <v>3337</v>
      </c>
      <c r="B10" t="s">
        <v>478</v>
      </c>
      <c r="C10" t="s">
        <v>479</v>
      </c>
      <c r="D10" t="s">
        <v>140</v>
      </c>
      <c r="E10">
        <v>19201126</v>
      </c>
      <c r="F10" s="2" t="s">
        <v>3</v>
      </c>
      <c r="G10" s="2" t="s">
        <v>11</v>
      </c>
      <c r="H10" s="2" t="s">
        <v>12</v>
      </c>
      <c r="I10" s="2" t="s">
        <v>22</v>
      </c>
      <c r="J10" s="2">
        <v>2</v>
      </c>
      <c r="K10" t="s">
        <v>23</v>
      </c>
      <c r="L10" t="s">
        <v>104</v>
      </c>
      <c r="M10" s="1">
        <v>458329</v>
      </c>
    </row>
    <row r="11" spans="1:13" x14ac:dyDescent="0.35">
      <c r="A11" s="2">
        <v>4051</v>
      </c>
      <c r="B11" t="s">
        <v>346</v>
      </c>
      <c r="C11" t="s">
        <v>347</v>
      </c>
      <c r="D11" t="s">
        <v>119</v>
      </c>
      <c r="E11">
        <v>19010101</v>
      </c>
      <c r="F11" s="2" t="s">
        <v>3</v>
      </c>
      <c r="G11" s="2" t="s">
        <v>25</v>
      </c>
      <c r="H11" s="2" t="s">
        <v>26</v>
      </c>
      <c r="I11" s="2" t="s">
        <v>11</v>
      </c>
      <c r="J11" s="2">
        <v>4</v>
      </c>
      <c r="K11" t="s">
        <v>58</v>
      </c>
      <c r="L11" t="s">
        <v>104</v>
      </c>
      <c r="M11" s="1">
        <v>41767</v>
      </c>
    </row>
    <row r="12" spans="1:13" x14ac:dyDescent="0.35">
      <c r="A12" s="2">
        <v>8033</v>
      </c>
      <c r="B12" t="s">
        <v>37</v>
      </c>
      <c r="C12" t="s">
        <v>38</v>
      </c>
      <c r="D12" t="s">
        <v>39</v>
      </c>
      <c r="E12">
        <v>19210618</v>
      </c>
      <c r="F12" s="2" t="s">
        <v>3</v>
      </c>
      <c r="G12" s="2" t="s">
        <v>25</v>
      </c>
      <c r="H12" s="2" t="s">
        <v>26</v>
      </c>
      <c r="I12" s="2" t="s">
        <v>6</v>
      </c>
      <c r="J12" s="2">
        <v>1</v>
      </c>
      <c r="K12" t="s">
        <v>7</v>
      </c>
      <c r="L12" t="s">
        <v>8</v>
      </c>
      <c r="M12" s="1">
        <v>572362</v>
      </c>
    </row>
    <row r="13" spans="1:13" x14ac:dyDescent="0.35">
      <c r="A13" s="2">
        <v>10319</v>
      </c>
      <c r="B13" t="s">
        <v>136</v>
      </c>
      <c r="C13" t="s">
        <v>137</v>
      </c>
      <c r="D13" t="s">
        <v>134</v>
      </c>
      <c r="E13">
        <v>19040104</v>
      </c>
      <c r="F13" s="2" t="s">
        <v>3</v>
      </c>
      <c r="G13" s="2" t="s">
        <v>17</v>
      </c>
      <c r="H13" s="2" t="s">
        <v>18</v>
      </c>
      <c r="I13" s="2" t="s">
        <v>6</v>
      </c>
      <c r="J13" s="2">
        <v>1</v>
      </c>
      <c r="K13" t="s">
        <v>7</v>
      </c>
      <c r="L13" t="s">
        <v>104</v>
      </c>
      <c r="M13" s="1">
        <v>111579</v>
      </c>
    </row>
    <row r="14" spans="1:13" x14ac:dyDescent="0.35">
      <c r="A14" s="2">
        <v>10843</v>
      </c>
      <c r="B14" t="s">
        <v>618</v>
      </c>
      <c r="C14" t="s">
        <v>619</v>
      </c>
      <c r="D14" t="s">
        <v>71</v>
      </c>
      <c r="E14">
        <v>19031207</v>
      </c>
      <c r="F14" s="2" t="s">
        <v>3</v>
      </c>
      <c r="G14" s="2" t="s">
        <v>17</v>
      </c>
      <c r="H14" s="2" t="s">
        <v>18</v>
      </c>
      <c r="I14" s="2" t="s">
        <v>29</v>
      </c>
      <c r="J14" s="2">
        <v>3</v>
      </c>
      <c r="K14" t="s">
        <v>30</v>
      </c>
      <c r="L14" t="s">
        <v>72</v>
      </c>
      <c r="M14" s="1">
        <v>40142</v>
      </c>
    </row>
    <row r="15" spans="1:13" x14ac:dyDescent="0.35">
      <c r="A15" s="2">
        <v>11521</v>
      </c>
      <c r="B15" t="s">
        <v>690</v>
      </c>
      <c r="C15" t="s">
        <v>125</v>
      </c>
      <c r="D15" t="s">
        <v>119</v>
      </c>
      <c r="E15">
        <v>19030101</v>
      </c>
      <c r="F15" s="2" t="s">
        <v>3</v>
      </c>
      <c r="G15" s="2" t="s">
        <v>25</v>
      </c>
      <c r="H15" s="2" t="s">
        <v>26</v>
      </c>
      <c r="I15" s="2" t="s">
        <v>11</v>
      </c>
      <c r="J15" s="2">
        <v>4</v>
      </c>
      <c r="K15" t="s">
        <v>58</v>
      </c>
      <c r="L15" t="s">
        <v>104</v>
      </c>
      <c r="M15" s="1">
        <v>293241</v>
      </c>
    </row>
    <row r="16" spans="1:13" x14ac:dyDescent="0.35">
      <c r="A16" s="2">
        <v>12266</v>
      </c>
      <c r="B16" t="s">
        <v>49</v>
      </c>
      <c r="C16" t="s">
        <v>50</v>
      </c>
      <c r="D16" t="s">
        <v>51</v>
      </c>
      <c r="E16">
        <v>19080301</v>
      </c>
      <c r="F16" s="2" t="s">
        <v>3</v>
      </c>
      <c r="G16" s="2" t="s">
        <v>17</v>
      </c>
      <c r="H16" s="2" t="s">
        <v>18</v>
      </c>
      <c r="I16" s="2" t="s">
        <v>6</v>
      </c>
      <c r="J16" s="2">
        <v>1</v>
      </c>
      <c r="K16" t="s">
        <v>7</v>
      </c>
      <c r="L16" t="s">
        <v>8</v>
      </c>
      <c r="M16" s="1">
        <v>309179</v>
      </c>
    </row>
    <row r="17" spans="1:13" x14ac:dyDescent="0.35">
      <c r="A17" s="2">
        <v>12761</v>
      </c>
      <c r="B17" t="s">
        <v>520</v>
      </c>
      <c r="C17" t="s">
        <v>521</v>
      </c>
      <c r="D17" t="s">
        <v>119</v>
      </c>
      <c r="E17">
        <v>19020101</v>
      </c>
      <c r="F17" s="2" t="s">
        <v>3</v>
      </c>
      <c r="G17" s="2" t="s">
        <v>17</v>
      </c>
      <c r="H17" s="2" t="s">
        <v>18</v>
      </c>
      <c r="I17" s="2" t="s">
        <v>11</v>
      </c>
      <c r="J17" s="2">
        <v>4</v>
      </c>
      <c r="K17" t="s">
        <v>58</v>
      </c>
      <c r="L17" t="s">
        <v>104</v>
      </c>
      <c r="M17" s="1">
        <v>561850</v>
      </c>
    </row>
    <row r="18" spans="1:13" x14ac:dyDescent="0.35">
      <c r="A18" s="2">
        <v>13959</v>
      </c>
      <c r="B18" t="s">
        <v>503</v>
      </c>
      <c r="C18" t="s">
        <v>504</v>
      </c>
      <c r="D18" t="s">
        <v>163</v>
      </c>
      <c r="E18">
        <v>18920101</v>
      </c>
      <c r="F18" s="2" t="s">
        <v>3</v>
      </c>
      <c r="G18" s="2" t="s">
        <v>17</v>
      </c>
      <c r="H18" s="2" t="s">
        <v>18</v>
      </c>
      <c r="I18" s="2" t="s">
        <v>29</v>
      </c>
      <c r="J18" s="2">
        <v>3</v>
      </c>
      <c r="K18" t="s">
        <v>30</v>
      </c>
      <c r="L18" t="s">
        <v>164</v>
      </c>
      <c r="M18" s="1">
        <v>85972</v>
      </c>
    </row>
    <row r="19" spans="1:13" x14ac:dyDescent="0.35">
      <c r="A19" s="2">
        <v>14331</v>
      </c>
      <c r="B19" t="s">
        <v>552</v>
      </c>
      <c r="C19" t="s">
        <v>553</v>
      </c>
      <c r="D19" t="s">
        <v>119</v>
      </c>
      <c r="E19">
        <v>19010101</v>
      </c>
      <c r="F19" s="2" t="s">
        <v>3</v>
      </c>
      <c r="G19" s="2" t="s">
        <v>25</v>
      </c>
      <c r="H19" s="2" t="s">
        <v>26</v>
      </c>
      <c r="I19" s="2" t="s">
        <v>11</v>
      </c>
      <c r="J19" s="2">
        <v>4</v>
      </c>
      <c r="K19" t="s">
        <v>58</v>
      </c>
      <c r="L19" t="s">
        <v>104</v>
      </c>
      <c r="M19" s="1">
        <v>531693</v>
      </c>
    </row>
    <row r="20" spans="1:13" x14ac:dyDescent="0.35">
      <c r="A20" s="2">
        <v>14679</v>
      </c>
      <c r="B20" t="s">
        <v>459</v>
      </c>
      <c r="C20" t="s">
        <v>182</v>
      </c>
      <c r="D20" t="s">
        <v>183</v>
      </c>
      <c r="E20">
        <v>19340818</v>
      </c>
      <c r="F20" s="2" t="s">
        <v>3</v>
      </c>
      <c r="G20" s="2" t="s">
        <v>17</v>
      </c>
      <c r="H20" s="2" t="s">
        <v>18</v>
      </c>
      <c r="I20" s="2" t="s">
        <v>6</v>
      </c>
      <c r="J20" s="2">
        <v>1</v>
      </c>
      <c r="K20" t="s">
        <v>7</v>
      </c>
      <c r="L20" t="s">
        <v>180</v>
      </c>
      <c r="M20" s="1">
        <v>559802</v>
      </c>
    </row>
    <row r="21" spans="1:13" x14ac:dyDescent="0.35">
      <c r="A21" s="2">
        <v>15118</v>
      </c>
      <c r="B21" t="s">
        <v>638</v>
      </c>
      <c r="C21" t="s">
        <v>639</v>
      </c>
      <c r="D21" t="s">
        <v>119</v>
      </c>
      <c r="E21">
        <v>19350302</v>
      </c>
      <c r="F21" s="2" t="s">
        <v>34</v>
      </c>
      <c r="G21" s="2" t="s">
        <v>17</v>
      </c>
      <c r="H21" s="2" t="s">
        <v>18</v>
      </c>
      <c r="I21" s="2" t="s">
        <v>11</v>
      </c>
      <c r="J21" s="2">
        <v>4</v>
      </c>
      <c r="K21" t="s">
        <v>58</v>
      </c>
      <c r="L21" t="s">
        <v>104</v>
      </c>
      <c r="M21" s="1">
        <v>2197983</v>
      </c>
    </row>
    <row r="22" spans="1:13" x14ac:dyDescent="0.35">
      <c r="A22" s="2">
        <v>15611</v>
      </c>
      <c r="B22" t="s">
        <v>330</v>
      </c>
      <c r="C22" t="s">
        <v>331</v>
      </c>
      <c r="D22" t="s">
        <v>119</v>
      </c>
      <c r="E22">
        <v>19380713</v>
      </c>
      <c r="F22" s="2" t="s">
        <v>3</v>
      </c>
      <c r="G22" s="2" t="s">
        <v>17</v>
      </c>
      <c r="H22" s="2" t="s">
        <v>18</v>
      </c>
      <c r="I22" s="2" t="s">
        <v>11</v>
      </c>
      <c r="J22" s="2">
        <v>4</v>
      </c>
      <c r="K22" t="s">
        <v>58</v>
      </c>
      <c r="L22" t="s">
        <v>104</v>
      </c>
      <c r="M22" s="1">
        <v>221735</v>
      </c>
    </row>
    <row r="23" spans="1:13" x14ac:dyDescent="0.35">
      <c r="A23" s="2">
        <v>16511</v>
      </c>
      <c r="B23" t="s">
        <v>132</v>
      </c>
      <c r="C23" t="s">
        <v>133</v>
      </c>
      <c r="D23" t="s">
        <v>134</v>
      </c>
      <c r="E23">
        <v>19461216</v>
      </c>
      <c r="F23" s="2" t="s">
        <v>3</v>
      </c>
      <c r="G23" s="2" t="s">
        <v>17</v>
      </c>
      <c r="H23" s="2" t="s">
        <v>18</v>
      </c>
      <c r="I23" s="2" t="s">
        <v>6</v>
      </c>
      <c r="J23" s="2">
        <v>1</v>
      </c>
      <c r="K23" t="s">
        <v>7</v>
      </c>
      <c r="L23" t="s">
        <v>104</v>
      </c>
      <c r="M23" s="1">
        <v>102627</v>
      </c>
    </row>
    <row r="24" spans="1:13" x14ac:dyDescent="0.35">
      <c r="A24" s="2">
        <v>16584</v>
      </c>
      <c r="B24" t="s">
        <v>47</v>
      </c>
      <c r="C24" t="s">
        <v>48</v>
      </c>
      <c r="D24" t="s">
        <v>39</v>
      </c>
      <c r="E24">
        <v>19270101</v>
      </c>
      <c r="F24" s="2" t="s">
        <v>3</v>
      </c>
      <c r="G24" s="2" t="s">
        <v>17</v>
      </c>
      <c r="H24" s="2" t="s">
        <v>18</v>
      </c>
      <c r="I24" s="2" t="s">
        <v>6</v>
      </c>
      <c r="J24" s="2">
        <v>1</v>
      </c>
      <c r="K24" t="s">
        <v>7</v>
      </c>
      <c r="L24" t="s">
        <v>8</v>
      </c>
      <c r="M24" s="1">
        <v>52273</v>
      </c>
    </row>
    <row r="25" spans="1:13" x14ac:dyDescent="0.35">
      <c r="A25" s="2">
        <v>16854</v>
      </c>
      <c r="B25" t="s">
        <v>691</v>
      </c>
      <c r="C25" t="s">
        <v>472</v>
      </c>
      <c r="D25" t="s">
        <v>17</v>
      </c>
      <c r="E25">
        <v>19491123</v>
      </c>
      <c r="F25" s="2" t="s">
        <v>3</v>
      </c>
      <c r="G25" s="2" t="s">
        <v>17</v>
      </c>
      <c r="H25" s="2" t="s">
        <v>18</v>
      </c>
      <c r="I25" s="2" t="s">
        <v>22</v>
      </c>
      <c r="J25" s="2">
        <v>2</v>
      </c>
      <c r="K25" t="s">
        <v>23</v>
      </c>
      <c r="L25" t="s">
        <v>104</v>
      </c>
      <c r="M25" s="1">
        <v>165035</v>
      </c>
    </row>
    <row r="26" spans="1:13" x14ac:dyDescent="0.35">
      <c r="A26" s="2">
        <v>17001</v>
      </c>
      <c r="B26" t="s">
        <v>620</v>
      </c>
      <c r="C26" t="s">
        <v>125</v>
      </c>
      <c r="D26" t="s">
        <v>119</v>
      </c>
      <c r="E26">
        <v>19510406</v>
      </c>
      <c r="F26" s="2" t="s">
        <v>3</v>
      </c>
      <c r="G26" s="2" t="s">
        <v>17</v>
      </c>
      <c r="H26" s="2" t="s">
        <v>18</v>
      </c>
      <c r="I26" s="2" t="s">
        <v>6</v>
      </c>
      <c r="J26" s="2">
        <v>1</v>
      </c>
      <c r="K26" t="s">
        <v>7</v>
      </c>
      <c r="L26" t="s">
        <v>104</v>
      </c>
      <c r="M26" s="1">
        <v>56309</v>
      </c>
    </row>
    <row r="27" spans="1:13" x14ac:dyDescent="0.35">
      <c r="A27" s="2">
        <v>17881</v>
      </c>
      <c r="B27" t="s">
        <v>640</v>
      </c>
      <c r="C27" t="s">
        <v>622</v>
      </c>
      <c r="D27" t="s">
        <v>140</v>
      </c>
      <c r="E27">
        <v>19580712</v>
      </c>
      <c r="F27" s="2" t="s">
        <v>3</v>
      </c>
      <c r="G27" s="2" t="s">
        <v>17</v>
      </c>
      <c r="H27" s="2" t="s">
        <v>18</v>
      </c>
      <c r="I27" s="2" t="s">
        <v>22</v>
      </c>
      <c r="J27" s="2">
        <v>2</v>
      </c>
      <c r="K27" t="s">
        <v>23</v>
      </c>
      <c r="L27" t="s">
        <v>104</v>
      </c>
      <c r="M27" s="1">
        <v>61935</v>
      </c>
    </row>
    <row r="28" spans="1:13" x14ac:dyDescent="0.35">
      <c r="A28" s="2">
        <v>18296</v>
      </c>
      <c r="B28" t="s">
        <v>298</v>
      </c>
      <c r="C28" t="s">
        <v>296</v>
      </c>
      <c r="D28" t="s">
        <v>297</v>
      </c>
      <c r="E28">
        <v>19600916</v>
      </c>
      <c r="F28" s="2" t="s">
        <v>3</v>
      </c>
      <c r="G28" s="2" t="s">
        <v>11</v>
      </c>
      <c r="H28" s="2" t="s">
        <v>12</v>
      </c>
      <c r="I28" s="2" t="s">
        <v>29</v>
      </c>
      <c r="J28" s="2">
        <v>3</v>
      </c>
      <c r="K28" t="s">
        <v>30</v>
      </c>
      <c r="L28" t="s">
        <v>246</v>
      </c>
      <c r="M28" s="1">
        <v>782075</v>
      </c>
    </row>
    <row r="29" spans="1:13" x14ac:dyDescent="0.35">
      <c r="A29" s="2">
        <v>18301</v>
      </c>
      <c r="B29" t="s">
        <v>62</v>
      </c>
      <c r="C29" t="s">
        <v>383</v>
      </c>
      <c r="D29" t="s">
        <v>140</v>
      </c>
      <c r="E29">
        <v>19601008</v>
      </c>
      <c r="F29" s="2" t="s">
        <v>3</v>
      </c>
      <c r="G29" s="2" t="s">
        <v>17</v>
      </c>
      <c r="H29" s="2" t="s">
        <v>18</v>
      </c>
      <c r="I29" s="2" t="s">
        <v>29</v>
      </c>
      <c r="J29" s="2">
        <v>3</v>
      </c>
      <c r="K29" t="s">
        <v>30</v>
      </c>
      <c r="L29" t="s">
        <v>104</v>
      </c>
      <c r="M29" s="1">
        <v>110192</v>
      </c>
    </row>
    <row r="30" spans="1:13" x14ac:dyDescent="0.35">
      <c r="A30" s="2">
        <v>18454</v>
      </c>
      <c r="B30" t="s">
        <v>502</v>
      </c>
      <c r="C30" t="s">
        <v>160</v>
      </c>
      <c r="D30" t="s">
        <v>140</v>
      </c>
      <c r="E30">
        <v>19611116</v>
      </c>
      <c r="F30" s="2" t="s">
        <v>3</v>
      </c>
      <c r="G30" s="2" t="s">
        <v>11</v>
      </c>
      <c r="H30" s="2" t="s">
        <v>12</v>
      </c>
      <c r="I30" s="2" t="s">
        <v>22</v>
      </c>
      <c r="J30" s="2">
        <v>2</v>
      </c>
      <c r="K30" t="s">
        <v>23</v>
      </c>
      <c r="L30" t="s">
        <v>104</v>
      </c>
      <c r="M30" s="1">
        <v>90170</v>
      </c>
    </row>
    <row r="31" spans="1:13" x14ac:dyDescent="0.35">
      <c r="A31" s="2">
        <v>18503</v>
      </c>
      <c r="B31" t="s">
        <v>256</v>
      </c>
      <c r="C31" t="s">
        <v>257</v>
      </c>
      <c r="D31" t="s">
        <v>245</v>
      </c>
      <c r="E31">
        <v>19620419</v>
      </c>
      <c r="F31" s="2" t="s">
        <v>34</v>
      </c>
      <c r="G31" s="2" t="s">
        <v>17</v>
      </c>
      <c r="H31" s="2" t="s">
        <v>18</v>
      </c>
      <c r="I31" s="2" t="s">
        <v>29</v>
      </c>
      <c r="J31" s="2">
        <v>3</v>
      </c>
      <c r="K31" t="s">
        <v>30</v>
      </c>
      <c r="L31" t="s">
        <v>246</v>
      </c>
      <c r="M31" s="1">
        <v>19024182</v>
      </c>
    </row>
    <row r="32" spans="1:13" x14ac:dyDescent="0.35">
      <c r="A32" s="2">
        <v>19416</v>
      </c>
      <c r="B32" t="s">
        <v>543</v>
      </c>
      <c r="C32" t="s">
        <v>257</v>
      </c>
      <c r="D32" t="s">
        <v>245</v>
      </c>
      <c r="E32">
        <v>19650427</v>
      </c>
      <c r="F32" s="2" t="s">
        <v>34</v>
      </c>
      <c r="G32" s="2" t="s">
        <v>17</v>
      </c>
      <c r="H32" s="2" t="s">
        <v>18</v>
      </c>
      <c r="I32" s="2" t="s">
        <v>29</v>
      </c>
      <c r="J32" s="2">
        <v>8</v>
      </c>
      <c r="K32" t="s">
        <v>629</v>
      </c>
      <c r="L32" t="s">
        <v>246</v>
      </c>
      <c r="M32" s="1">
        <v>3904185</v>
      </c>
    </row>
    <row r="33" spans="1:13" x14ac:dyDescent="0.35">
      <c r="A33" s="2">
        <v>19629</v>
      </c>
      <c r="B33" t="s">
        <v>138</v>
      </c>
      <c r="C33" t="s">
        <v>151</v>
      </c>
      <c r="D33" t="s">
        <v>140</v>
      </c>
      <c r="E33">
        <v>19660902</v>
      </c>
      <c r="F33" s="2" t="s">
        <v>34</v>
      </c>
      <c r="G33" s="2" t="s">
        <v>17</v>
      </c>
      <c r="H33" s="2" t="s">
        <v>18</v>
      </c>
      <c r="I33" s="2" t="s">
        <v>22</v>
      </c>
      <c r="J33" s="2">
        <v>7</v>
      </c>
      <c r="K33" t="s">
        <v>628</v>
      </c>
      <c r="L33" t="s">
        <v>104</v>
      </c>
      <c r="M33" s="1">
        <v>10517055</v>
      </c>
    </row>
    <row r="34" spans="1:13" x14ac:dyDescent="0.35">
      <c r="A34" s="2">
        <v>19904</v>
      </c>
      <c r="B34" t="s">
        <v>115</v>
      </c>
      <c r="C34" t="s">
        <v>116</v>
      </c>
      <c r="D34" t="s">
        <v>17</v>
      </c>
      <c r="E34">
        <v>19690301</v>
      </c>
      <c r="F34" s="2" t="s">
        <v>3</v>
      </c>
      <c r="G34" s="2" t="s">
        <v>17</v>
      </c>
      <c r="H34" s="2" t="s">
        <v>18</v>
      </c>
      <c r="I34" s="2" t="s">
        <v>22</v>
      </c>
      <c r="J34" s="2">
        <v>2</v>
      </c>
      <c r="K34" t="s">
        <v>23</v>
      </c>
      <c r="L34" t="s">
        <v>104</v>
      </c>
      <c r="M34" s="1">
        <v>340289</v>
      </c>
    </row>
    <row r="35" spans="1:13" x14ac:dyDescent="0.35">
      <c r="A35" s="2">
        <v>20179</v>
      </c>
      <c r="B35" t="s">
        <v>382</v>
      </c>
      <c r="C35" t="s">
        <v>92</v>
      </c>
      <c r="D35" t="s">
        <v>93</v>
      </c>
      <c r="E35">
        <v>19700514</v>
      </c>
      <c r="F35" s="2" t="s">
        <v>3</v>
      </c>
      <c r="G35" s="2" t="s">
        <v>17</v>
      </c>
      <c r="H35" s="2" t="s">
        <v>18</v>
      </c>
      <c r="I35" s="2" t="s">
        <v>6</v>
      </c>
      <c r="J35" s="2">
        <v>1</v>
      </c>
      <c r="K35" t="s">
        <v>7</v>
      </c>
      <c r="L35" t="s">
        <v>72</v>
      </c>
      <c r="M35" s="1">
        <v>287416</v>
      </c>
    </row>
    <row r="36" spans="1:13" x14ac:dyDescent="0.35">
      <c r="A36" s="2">
        <v>20387</v>
      </c>
      <c r="B36" t="s">
        <v>280</v>
      </c>
      <c r="C36" t="s">
        <v>281</v>
      </c>
      <c r="D36" t="s">
        <v>245</v>
      </c>
      <c r="E36">
        <v>19710317</v>
      </c>
      <c r="F36" s="2" t="s">
        <v>3</v>
      </c>
      <c r="G36" s="2" t="s">
        <v>25</v>
      </c>
      <c r="H36" s="2" t="s">
        <v>26</v>
      </c>
      <c r="I36" s="2" t="s">
        <v>29</v>
      </c>
      <c r="J36" s="2">
        <v>3</v>
      </c>
      <c r="K36" t="s">
        <v>30</v>
      </c>
      <c r="L36" t="s">
        <v>246</v>
      </c>
      <c r="M36" s="1">
        <v>927306</v>
      </c>
    </row>
    <row r="37" spans="1:13" x14ac:dyDescent="0.35">
      <c r="A37" s="2">
        <v>20568</v>
      </c>
      <c r="B37" t="s">
        <v>56</v>
      </c>
      <c r="C37" t="s">
        <v>57</v>
      </c>
      <c r="D37" t="s">
        <v>51</v>
      </c>
      <c r="E37">
        <v>19711222</v>
      </c>
      <c r="F37" s="2" t="s">
        <v>3</v>
      </c>
      <c r="G37" s="2" t="s">
        <v>17</v>
      </c>
      <c r="H37" s="2" t="s">
        <v>18</v>
      </c>
      <c r="I37" s="2" t="s">
        <v>11</v>
      </c>
      <c r="J37" s="2">
        <v>4</v>
      </c>
      <c r="K37" t="s">
        <v>58</v>
      </c>
      <c r="L37" t="s">
        <v>8</v>
      </c>
      <c r="M37" s="1">
        <v>417194</v>
      </c>
    </row>
    <row r="38" spans="1:13" x14ac:dyDescent="0.35">
      <c r="A38" s="2">
        <v>20845</v>
      </c>
      <c r="B38" t="s">
        <v>641</v>
      </c>
      <c r="C38" t="s">
        <v>159</v>
      </c>
      <c r="D38" t="s">
        <v>140</v>
      </c>
      <c r="E38">
        <v>19721028</v>
      </c>
      <c r="F38" s="2" t="s">
        <v>3</v>
      </c>
      <c r="G38" s="2" t="s">
        <v>17</v>
      </c>
      <c r="H38" s="2" t="s">
        <v>18</v>
      </c>
      <c r="I38" s="2" t="s">
        <v>29</v>
      </c>
      <c r="J38" s="2">
        <v>3</v>
      </c>
      <c r="K38" t="s">
        <v>30</v>
      </c>
      <c r="L38" t="s">
        <v>104</v>
      </c>
      <c r="M38" s="1">
        <v>1162005</v>
      </c>
    </row>
    <row r="39" spans="1:13" x14ac:dyDescent="0.35">
      <c r="A39" s="2">
        <v>20856</v>
      </c>
      <c r="B39" t="s">
        <v>105</v>
      </c>
      <c r="C39" t="s">
        <v>106</v>
      </c>
      <c r="D39" t="s">
        <v>107</v>
      </c>
      <c r="E39">
        <v>19721116</v>
      </c>
      <c r="F39" s="2" t="s">
        <v>3</v>
      </c>
      <c r="G39" s="2" t="s">
        <v>17</v>
      </c>
      <c r="H39" s="2" t="s">
        <v>18</v>
      </c>
      <c r="I39" s="2" t="s">
        <v>6</v>
      </c>
      <c r="J39" s="2">
        <v>1</v>
      </c>
      <c r="K39" t="s">
        <v>7</v>
      </c>
      <c r="L39" t="s">
        <v>104</v>
      </c>
      <c r="M39" s="1">
        <v>766341</v>
      </c>
    </row>
    <row r="40" spans="1:13" x14ac:dyDescent="0.35">
      <c r="A40" s="2">
        <v>20884</v>
      </c>
      <c r="B40" t="s">
        <v>290</v>
      </c>
      <c r="C40" t="s">
        <v>291</v>
      </c>
      <c r="D40" t="s">
        <v>292</v>
      </c>
      <c r="E40">
        <v>19721211</v>
      </c>
      <c r="F40" s="2" t="s">
        <v>34</v>
      </c>
      <c r="G40" s="2" t="s">
        <v>17</v>
      </c>
      <c r="H40" s="2" t="s">
        <v>18</v>
      </c>
      <c r="I40" s="2" t="s">
        <v>29</v>
      </c>
      <c r="J40" s="2">
        <v>3</v>
      </c>
      <c r="K40" t="s">
        <v>30</v>
      </c>
      <c r="L40" t="s">
        <v>246</v>
      </c>
      <c r="M40" s="1">
        <v>2344222</v>
      </c>
    </row>
    <row r="41" spans="1:13" x14ac:dyDescent="0.35">
      <c r="A41" s="2">
        <v>21265</v>
      </c>
      <c r="B41" t="s">
        <v>361</v>
      </c>
      <c r="C41" t="s">
        <v>360</v>
      </c>
      <c r="D41" t="s">
        <v>21</v>
      </c>
      <c r="E41">
        <v>19731012</v>
      </c>
      <c r="F41" s="2" t="s">
        <v>34</v>
      </c>
      <c r="G41" s="2" t="s">
        <v>17</v>
      </c>
      <c r="H41" s="2" t="s">
        <v>18</v>
      </c>
      <c r="I41" s="2" t="s">
        <v>22</v>
      </c>
      <c r="J41" s="2">
        <v>2</v>
      </c>
      <c r="K41" t="s">
        <v>23</v>
      </c>
      <c r="L41" t="s">
        <v>8</v>
      </c>
      <c r="M41" s="1">
        <v>2205940</v>
      </c>
    </row>
    <row r="42" spans="1:13" x14ac:dyDescent="0.35">
      <c r="A42" s="2">
        <v>21567</v>
      </c>
      <c r="B42" t="s">
        <v>686</v>
      </c>
      <c r="C42" t="s">
        <v>407</v>
      </c>
      <c r="D42" t="s">
        <v>140</v>
      </c>
      <c r="E42">
        <v>19740502</v>
      </c>
      <c r="F42" s="2" t="s">
        <v>3</v>
      </c>
      <c r="G42" s="2" t="s">
        <v>11</v>
      </c>
      <c r="H42" s="2" t="s">
        <v>12</v>
      </c>
      <c r="I42" s="2" t="s">
        <v>29</v>
      </c>
      <c r="J42" s="2">
        <v>3</v>
      </c>
      <c r="K42" t="s">
        <v>30</v>
      </c>
      <c r="L42" t="s">
        <v>104</v>
      </c>
      <c r="M42" s="1">
        <v>133185</v>
      </c>
    </row>
    <row r="43" spans="1:13" x14ac:dyDescent="0.35">
      <c r="A43" s="9">
        <v>22217</v>
      </c>
      <c r="B43" s="82" t="s">
        <v>693</v>
      </c>
      <c r="C43" s="82" t="s">
        <v>694</v>
      </c>
      <c r="D43" s="82" t="s">
        <v>119</v>
      </c>
      <c r="E43" s="83">
        <v>19760209</v>
      </c>
      <c r="F43" s="2" t="s">
        <v>3</v>
      </c>
      <c r="G43" s="2" t="s">
        <v>17</v>
      </c>
      <c r="H43" s="2" t="s">
        <v>18</v>
      </c>
      <c r="I43" s="2" t="s">
        <v>11</v>
      </c>
      <c r="J43" s="2">
        <v>4</v>
      </c>
      <c r="K43" s="30" t="s">
        <v>58</v>
      </c>
      <c r="L43" s="30" t="s">
        <v>104</v>
      </c>
      <c r="M43" s="84">
        <v>79189</v>
      </c>
    </row>
    <row r="44" spans="1:13" x14ac:dyDescent="0.35">
      <c r="A44" s="2">
        <v>22229</v>
      </c>
      <c r="B44" t="s">
        <v>9</v>
      </c>
      <c r="C44" t="s">
        <v>10</v>
      </c>
      <c r="D44" t="s">
        <v>2</v>
      </c>
      <c r="E44">
        <v>19760219</v>
      </c>
      <c r="F44" s="2" t="s">
        <v>3</v>
      </c>
      <c r="G44" s="2" t="s">
        <v>11</v>
      </c>
      <c r="H44" s="2" t="s">
        <v>12</v>
      </c>
      <c r="I44" s="2" t="s">
        <v>6</v>
      </c>
      <c r="J44" s="2">
        <v>1</v>
      </c>
      <c r="K44" t="s">
        <v>7</v>
      </c>
      <c r="L44" t="s">
        <v>8</v>
      </c>
      <c r="M44" s="1">
        <v>54519</v>
      </c>
    </row>
    <row r="45" spans="1:13" x14ac:dyDescent="0.35">
      <c r="A45" s="2">
        <v>22657</v>
      </c>
      <c r="B45" t="s">
        <v>156</v>
      </c>
      <c r="C45" t="s">
        <v>157</v>
      </c>
      <c r="D45" t="s">
        <v>140</v>
      </c>
      <c r="E45">
        <v>19780515</v>
      </c>
      <c r="F45" s="2" t="s">
        <v>3</v>
      </c>
      <c r="G45" s="2" t="s">
        <v>17</v>
      </c>
      <c r="H45" s="2" t="s">
        <v>18</v>
      </c>
      <c r="I45" s="2" t="s">
        <v>22</v>
      </c>
      <c r="J45" s="2">
        <v>2</v>
      </c>
      <c r="K45" t="s">
        <v>23</v>
      </c>
      <c r="L45" t="s">
        <v>104</v>
      </c>
      <c r="M45" s="1">
        <v>90517</v>
      </c>
    </row>
    <row r="46" spans="1:13" x14ac:dyDescent="0.35">
      <c r="A46" s="2">
        <v>23086</v>
      </c>
      <c r="B46" t="s">
        <v>526</v>
      </c>
      <c r="C46" t="s">
        <v>337</v>
      </c>
      <c r="D46" t="s">
        <v>245</v>
      </c>
      <c r="E46">
        <v>19800212</v>
      </c>
      <c r="F46" s="2" t="s">
        <v>3</v>
      </c>
      <c r="G46" s="2" t="s">
        <v>11</v>
      </c>
      <c r="H46" s="2" t="s">
        <v>12</v>
      </c>
      <c r="I46" s="2" t="s">
        <v>29</v>
      </c>
      <c r="J46" s="2">
        <v>3</v>
      </c>
      <c r="K46" t="s">
        <v>30</v>
      </c>
      <c r="L46" t="s">
        <v>246</v>
      </c>
      <c r="M46" s="1">
        <v>570775</v>
      </c>
    </row>
    <row r="47" spans="1:13" x14ac:dyDescent="0.35">
      <c r="A47" s="2">
        <v>23242</v>
      </c>
      <c r="B47" t="s">
        <v>510</v>
      </c>
      <c r="C47" t="s">
        <v>281</v>
      </c>
      <c r="D47" t="s">
        <v>245</v>
      </c>
      <c r="E47">
        <v>19801016</v>
      </c>
      <c r="F47" s="2" t="s">
        <v>3</v>
      </c>
      <c r="G47" s="2" t="s">
        <v>17</v>
      </c>
      <c r="H47" s="2" t="s">
        <v>18</v>
      </c>
      <c r="I47" s="2" t="s">
        <v>29</v>
      </c>
      <c r="J47" s="2">
        <v>3</v>
      </c>
      <c r="K47" t="s">
        <v>30</v>
      </c>
      <c r="L47" t="s">
        <v>246</v>
      </c>
      <c r="M47" s="1">
        <v>82484</v>
      </c>
    </row>
    <row r="48" spans="1:13" x14ac:dyDescent="0.35">
      <c r="A48" s="2">
        <v>23373</v>
      </c>
      <c r="B48" t="s">
        <v>214</v>
      </c>
      <c r="C48" t="s">
        <v>213</v>
      </c>
      <c r="D48" t="s">
        <v>206</v>
      </c>
      <c r="E48">
        <v>19810409</v>
      </c>
      <c r="F48" s="2" t="s">
        <v>3</v>
      </c>
      <c r="G48" s="2" t="s">
        <v>17</v>
      </c>
      <c r="H48" s="2" t="s">
        <v>18</v>
      </c>
      <c r="I48" s="2" t="s">
        <v>29</v>
      </c>
      <c r="J48" s="2">
        <v>3</v>
      </c>
      <c r="K48" t="s">
        <v>30</v>
      </c>
      <c r="L48" t="s">
        <v>180</v>
      </c>
      <c r="M48" s="1">
        <v>85132</v>
      </c>
    </row>
    <row r="49" spans="1:13" x14ac:dyDescent="0.35">
      <c r="A49" s="2">
        <v>23749</v>
      </c>
      <c r="B49" t="s">
        <v>282</v>
      </c>
      <c r="C49" t="s">
        <v>281</v>
      </c>
      <c r="D49" t="s">
        <v>245</v>
      </c>
      <c r="E49">
        <v>19820216</v>
      </c>
      <c r="F49" s="2" t="s">
        <v>3</v>
      </c>
      <c r="G49" s="2" t="s">
        <v>11</v>
      </c>
      <c r="H49" s="2" t="s">
        <v>12</v>
      </c>
      <c r="I49" s="2" t="s">
        <v>29</v>
      </c>
      <c r="J49" s="2">
        <v>3</v>
      </c>
      <c r="K49" t="s">
        <v>30</v>
      </c>
      <c r="L49" t="s">
        <v>246</v>
      </c>
      <c r="M49" s="1">
        <v>222427</v>
      </c>
    </row>
    <row r="50" spans="1:13" x14ac:dyDescent="0.35">
      <c r="A50" s="2">
        <v>23772</v>
      </c>
      <c r="B50" t="s">
        <v>152</v>
      </c>
      <c r="C50" t="s">
        <v>151</v>
      </c>
      <c r="D50" t="s">
        <v>140</v>
      </c>
      <c r="E50">
        <v>19820331</v>
      </c>
      <c r="F50" s="2" t="s">
        <v>34</v>
      </c>
      <c r="G50" s="2" t="s">
        <v>17</v>
      </c>
      <c r="H50" s="2" t="s">
        <v>18</v>
      </c>
      <c r="I50" s="2" t="s">
        <v>22</v>
      </c>
      <c r="J50" s="2">
        <v>7</v>
      </c>
      <c r="K50" t="s">
        <v>628</v>
      </c>
      <c r="L50" t="s">
        <v>104</v>
      </c>
      <c r="M50" s="1">
        <v>582677</v>
      </c>
    </row>
    <row r="51" spans="1:13" x14ac:dyDescent="0.35">
      <c r="A51" s="2">
        <v>23805</v>
      </c>
      <c r="B51" t="s">
        <v>386</v>
      </c>
      <c r="C51" t="s">
        <v>251</v>
      </c>
      <c r="D51" t="s">
        <v>245</v>
      </c>
      <c r="E51">
        <v>19820511</v>
      </c>
      <c r="F51" s="2" t="s">
        <v>3</v>
      </c>
      <c r="G51" s="2" t="s">
        <v>17</v>
      </c>
      <c r="H51" s="2" t="s">
        <v>18</v>
      </c>
      <c r="I51" s="2" t="s">
        <v>29</v>
      </c>
      <c r="J51" s="2">
        <v>3</v>
      </c>
      <c r="K51" t="s">
        <v>30</v>
      </c>
      <c r="L51" t="s">
        <v>246</v>
      </c>
      <c r="M51" s="1">
        <v>178910</v>
      </c>
    </row>
    <row r="52" spans="1:13" x14ac:dyDescent="0.35">
      <c r="A52" s="2">
        <v>23966</v>
      </c>
      <c r="B52" t="s">
        <v>322</v>
      </c>
      <c r="C52" t="s">
        <v>185</v>
      </c>
      <c r="D52" t="s">
        <v>186</v>
      </c>
      <c r="E52">
        <v>19820802</v>
      </c>
      <c r="F52" s="2" t="s">
        <v>3</v>
      </c>
      <c r="G52" s="2" t="s">
        <v>17</v>
      </c>
      <c r="H52" s="2" t="s">
        <v>18</v>
      </c>
      <c r="I52" s="2" t="s">
        <v>6</v>
      </c>
      <c r="J52" s="2">
        <v>1</v>
      </c>
      <c r="K52" t="s">
        <v>7</v>
      </c>
      <c r="L52" t="s">
        <v>180</v>
      </c>
      <c r="M52" s="1">
        <v>666667</v>
      </c>
    </row>
    <row r="53" spans="1:13" x14ac:dyDescent="0.35">
      <c r="A53" s="2">
        <v>24015</v>
      </c>
      <c r="B53" t="s">
        <v>189</v>
      </c>
      <c r="C53" t="s">
        <v>190</v>
      </c>
      <c r="D53" t="s">
        <v>191</v>
      </c>
      <c r="E53">
        <v>19820913</v>
      </c>
      <c r="F53" s="2" t="s">
        <v>3</v>
      </c>
      <c r="G53" s="2" t="s">
        <v>17</v>
      </c>
      <c r="H53" s="2" t="s">
        <v>18</v>
      </c>
      <c r="I53" s="2" t="s">
        <v>6</v>
      </c>
      <c r="J53" s="2">
        <v>6</v>
      </c>
      <c r="K53" t="s">
        <v>627</v>
      </c>
      <c r="L53" t="s">
        <v>180</v>
      </c>
      <c r="M53" s="1">
        <v>322361</v>
      </c>
    </row>
    <row r="54" spans="1:13" x14ac:dyDescent="0.35">
      <c r="A54" s="2">
        <v>24156</v>
      </c>
      <c r="B54" t="s">
        <v>364</v>
      </c>
      <c r="C54" t="s">
        <v>20</v>
      </c>
      <c r="D54" t="s">
        <v>21</v>
      </c>
      <c r="E54">
        <v>19821209</v>
      </c>
      <c r="F54" s="2" t="s">
        <v>3</v>
      </c>
      <c r="G54" s="2" t="s">
        <v>17</v>
      </c>
      <c r="H54" s="2" t="s">
        <v>18</v>
      </c>
      <c r="I54" s="2" t="s">
        <v>22</v>
      </c>
      <c r="J54" s="2">
        <v>2</v>
      </c>
      <c r="K54" t="s">
        <v>23</v>
      </c>
      <c r="L54" t="s">
        <v>8</v>
      </c>
      <c r="M54" s="1">
        <v>4532395</v>
      </c>
    </row>
    <row r="55" spans="1:13" x14ac:dyDescent="0.35">
      <c r="A55" s="2">
        <v>24170</v>
      </c>
      <c r="B55" t="s">
        <v>494</v>
      </c>
      <c r="C55" t="s">
        <v>257</v>
      </c>
      <c r="D55" t="s">
        <v>245</v>
      </c>
      <c r="E55">
        <v>19821215</v>
      </c>
      <c r="F55" s="2" t="s">
        <v>34</v>
      </c>
      <c r="G55" s="2" t="s">
        <v>17</v>
      </c>
      <c r="H55" s="2" t="s">
        <v>18</v>
      </c>
      <c r="I55" s="2" t="s">
        <v>29</v>
      </c>
      <c r="J55" s="2">
        <v>8</v>
      </c>
      <c r="K55" t="s">
        <v>629</v>
      </c>
      <c r="L55" t="s">
        <v>246</v>
      </c>
      <c r="M55" s="1">
        <v>6201210</v>
      </c>
    </row>
    <row r="56" spans="1:13" x14ac:dyDescent="0.35">
      <c r="A56" s="2">
        <v>24211</v>
      </c>
      <c r="B56" t="s">
        <v>513</v>
      </c>
      <c r="C56" t="s">
        <v>514</v>
      </c>
      <c r="D56" t="s">
        <v>245</v>
      </c>
      <c r="E56">
        <v>19821220</v>
      </c>
      <c r="F56" s="2" t="s">
        <v>3</v>
      </c>
      <c r="G56" s="2" t="s">
        <v>11</v>
      </c>
      <c r="H56" s="2" t="s">
        <v>12</v>
      </c>
      <c r="I56" s="2" t="s">
        <v>29</v>
      </c>
      <c r="J56" s="2">
        <v>3</v>
      </c>
      <c r="K56" t="s">
        <v>30</v>
      </c>
      <c r="L56" t="s">
        <v>246</v>
      </c>
      <c r="M56" s="1">
        <v>117420</v>
      </c>
    </row>
    <row r="57" spans="1:13" x14ac:dyDescent="0.35">
      <c r="A57" s="2">
        <v>24347</v>
      </c>
      <c r="B57" t="s">
        <v>319</v>
      </c>
      <c r="C57" t="s">
        <v>320</v>
      </c>
      <c r="D57" t="s">
        <v>140</v>
      </c>
      <c r="E57">
        <v>19830124</v>
      </c>
      <c r="F57" s="2" t="s">
        <v>3</v>
      </c>
      <c r="G57" s="2" t="s">
        <v>11</v>
      </c>
      <c r="H57" s="2" t="s">
        <v>12</v>
      </c>
      <c r="I57" s="2" t="s">
        <v>22</v>
      </c>
      <c r="J57" s="2">
        <v>2</v>
      </c>
      <c r="K57" t="s">
        <v>23</v>
      </c>
      <c r="L57" t="s">
        <v>104</v>
      </c>
      <c r="M57" s="1">
        <v>2564189</v>
      </c>
    </row>
    <row r="58" spans="1:13" x14ac:dyDescent="0.35">
      <c r="A58" s="2">
        <v>24823</v>
      </c>
      <c r="B58" t="s">
        <v>365</v>
      </c>
      <c r="C58" t="s">
        <v>20</v>
      </c>
      <c r="D58" t="s">
        <v>21</v>
      </c>
      <c r="E58">
        <v>19831130</v>
      </c>
      <c r="F58" s="2" t="s">
        <v>3</v>
      </c>
      <c r="G58" s="2" t="s">
        <v>17</v>
      </c>
      <c r="H58" s="2" t="s">
        <v>18</v>
      </c>
      <c r="I58" s="2" t="s">
        <v>22</v>
      </c>
      <c r="J58" s="2">
        <v>7</v>
      </c>
      <c r="K58" t="s">
        <v>628</v>
      </c>
      <c r="L58" t="s">
        <v>8</v>
      </c>
      <c r="M58" s="1">
        <v>838490</v>
      </c>
    </row>
    <row r="59" spans="1:13" x14ac:dyDescent="0.35">
      <c r="A59" s="2">
        <v>24961</v>
      </c>
      <c r="B59" t="s">
        <v>138</v>
      </c>
      <c r="C59" t="s">
        <v>160</v>
      </c>
      <c r="D59" t="s">
        <v>140</v>
      </c>
      <c r="E59">
        <v>19840206</v>
      </c>
      <c r="F59" s="2" t="s">
        <v>34</v>
      </c>
      <c r="G59" s="2" t="s">
        <v>17</v>
      </c>
      <c r="H59" s="2" t="s">
        <v>18</v>
      </c>
      <c r="I59" s="2" t="s">
        <v>22</v>
      </c>
      <c r="J59" s="2">
        <v>7</v>
      </c>
      <c r="K59" t="s">
        <v>628</v>
      </c>
      <c r="L59" t="s">
        <v>104</v>
      </c>
      <c r="M59" s="1">
        <v>442135</v>
      </c>
    </row>
    <row r="60" spans="1:13" x14ac:dyDescent="0.35">
      <c r="A60" s="2">
        <v>25158</v>
      </c>
      <c r="B60" t="s">
        <v>299</v>
      </c>
      <c r="C60" t="s">
        <v>296</v>
      </c>
      <c r="D60" t="s">
        <v>297</v>
      </c>
      <c r="E60">
        <v>19520514</v>
      </c>
      <c r="F60" s="2" t="s">
        <v>34</v>
      </c>
      <c r="G60" s="2" t="s">
        <v>17</v>
      </c>
      <c r="H60" s="2" t="s">
        <v>18</v>
      </c>
      <c r="I60" s="2" t="s">
        <v>29</v>
      </c>
      <c r="J60" s="2">
        <v>3</v>
      </c>
      <c r="K60" t="s">
        <v>30</v>
      </c>
      <c r="L60" t="s">
        <v>246</v>
      </c>
      <c r="M60" s="1">
        <v>589003</v>
      </c>
    </row>
    <row r="61" spans="1:13" x14ac:dyDescent="0.35">
      <c r="A61" s="2">
        <v>25679</v>
      </c>
      <c r="B61" t="s">
        <v>138</v>
      </c>
      <c r="C61" t="s">
        <v>139</v>
      </c>
      <c r="D61" t="s">
        <v>140</v>
      </c>
      <c r="E61">
        <v>19841009</v>
      </c>
      <c r="F61" s="2" t="s">
        <v>34</v>
      </c>
      <c r="G61" s="2" t="s">
        <v>17</v>
      </c>
      <c r="H61" s="2" t="s">
        <v>18</v>
      </c>
      <c r="I61" s="2" t="s">
        <v>22</v>
      </c>
      <c r="J61" s="2">
        <v>7</v>
      </c>
      <c r="K61" t="s">
        <v>628</v>
      </c>
      <c r="L61" t="s">
        <v>104</v>
      </c>
      <c r="M61" s="1">
        <v>1329522</v>
      </c>
    </row>
    <row r="62" spans="1:13" x14ac:dyDescent="0.35">
      <c r="A62" s="2">
        <v>25738</v>
      </c>
      <c r="B62" t="s">
        <v>128</v>
      </c>
      <c r="C62" t="s">
        <v>129</v>
      </c>
      <c r="D62" t="s">
        <v>119</v>
      </c>
      <c r="E62">
        <v>19841029</v>
      </c>
      <c r="F62" s="2" t="s">
        <v>3</v>
      </c>
      <c r="G62" s="2" t="s">
        <v>11</v>
      </c>
      <c r="H62" s="2" t="s">
        <v>12</v>
      </c>
      <c r="I62" s="2" t="s">
        <v>11</v>
      </c>
      <c r="J62" s="2">
        <v>4</v>
      </c>
      <c r="K62" t="s">
        <v>58</v>
      </c>
      <c r="L62" t="s">
        <v>104</v>
      </c>
      <c r="M62" s="1">
        <v>314092</v>
      </c>
    </row>
    <row r="63" spans="1:13" x14ac:dyDescent="0.35">
      <c r="A63" s="2">
        <v>25749</v>
      </c>
      <c r="B63" t="s">
        <v>215</v>
      </c>
      <c r="C63" t="s">
        <v>213</v>
      </c>
      <c r="D63" t="s">
        <v>206</v>
      </c>
      <c r="E63">
        <v>19841126</v>
      </c>
      <c r="F63" s="2" t="s">
        <v>3</v>
      </c>
      <c r="G63" s="2" t="s">
        <v>11</v>
      </c>
      <c r="H63" s="2" t="s">
        <v>12</v>
      </c>
      <c r="I63" s="2" t="s">
        <v>29</v>
      </c>
      <c r="J63" s="2">
        <v>3</v>
      </c>
      <c r="K63" t="s">
        <v>30</v>
      </c>
      <c r="L63" t="s">
        <v>180</v>
      </c>
      <c r="M63" s="1">
        <v>162349</v>
      </c>
    </row>
    <row r="64" spans="1:13" x14ac:dyDescent="0.35">
      <c r="A64" s="2">
        <v>25869</v>
      </c>
      <c r="B64" t="s">
        <v>270</v>
      </c>
      <c r="C64" t="s">
        <v>271</v>
      </c>
      <c r="D64" t="s">
        <v>245</v>
      </c>
      <c r="E64">
        <v>19830901</v>
      </c>
      <c r="F64" s="2" t="s">
        <v>3</v>
      </c>
      <c r="G64" s="2" t="s">
        <v>17</v>
      </c>
      <c r="H64" s="2" t="s">
        <v>18</v>
      </c>
      <c r="I64" s="2" t="s">
        <v>29</v>
      </c>
      <c r="J64" s="2">
        <v>3</v>
      </c>
      <c r="K64" t="s">
        <v>30</v>
      </c>
      <c r="L64" t="s">
        <v>246</v>
      </c>
      <c r="M64" s="1">
        <v>191004</v>
      </c>
    </row>
    <row r="65" spans="1:13" x14ac:dyDescent="0.35">
      <c r="A65" s="2">
        <v>25886</v>
      </c>
      <c r="B65" t="s">
        <v>554</v>
      </c>
      <c r="C65" t="s">
        <v>410</v>
      </c>
      <c r="D65" t="s">
        <v>140</v>
      </c>
      <c r="E65">
        <v>19850211</v>
      </c>
      <c r="F65" s="2" t="s">
        <v>3</v>
      </c>
      <c r="G65" s="2" t="s">
        <v>17</v>
      </c>
      <c r="H65" s="2" t="s">
        <v>18</v>
      </c>
      <c r="I65" s="2" t="s">
        <v>22</v>
      </c>
      <c r="J65" s="2">
        <v>7</v>
      </c>
      <c r="K65" t="s">
        <v>628</v>
      </c>
      <c r="L65" t="s">
        <v>104</v>
      </c>
      <c r="M65" s="1">
        <v>667998</v>
      </c>
    </row>
    <row r="66" spans="1:13" x14ac:dyDescent="0.35">
      <c r="A66" s="2">
        <v>26223</v>
      </c>
      <c r="B66" t="s">
        <v>408</v>
      </c>
      <c r="C66" t="s">
        <v>144</v>
      </c>
      <c r="D66" t="s">
        <v>140</v>
      </c>
      <c r="E66">
        <v>19850503</v>
      </c>
      <c r="F66" s="2" t="s">
        <v>3</v>
      </c>
      <c r="G66" s="2" t="s">
        <v>11</v>
      </c>
      <c r="H66" s="2" t="s">
        <v>12</v>
      </c>
      <c r="I66" s="2" t="s">
        <v>29</v>
      </c>
      <c r="J66" s="2">
        <v>3</v>
      </c>
      <c r="K66" t="s">
        <v>30</v>
      </c>
      <c r="L66" t="s">
        <v>104</v>
      </c>
      <c r="M66" s="1">
        <v>1152253</v>
      </c>
    </row>
    <row r="67" spans="1:13" x14ac:dyDescent="0.35">
      <c r="A67" s="2">
        <v>26351</v>
      </c>
      <c r="B67" t="s">
        <v>146</v>
      </c>
      <c r="C67" t="s">
        <v>144</v>
      </c>
      <c r="D67" t="s">
        <v>140</v>
      </c>
      <c r="E67">
        <v>19850801</v>
      </c>
      <c r="F67" s="2" t="s">
        <v>3</v>
      </c>
      <c r="G67" s="2" t="s">
        <v>11</v>
      </c>
      <c r="H67" s="2" t="s">
        <v>12</v>
      </c>
      <c r="I67" s="2" t="s">
        <v>6</v>
      </c>
      <c r="J67" s="2">
        <v>1</v>
      </c>
      <c r="K67" t="s">
        <v>7</v>
      </c>
      <c r="L67" t="s">
        <v>104</v>
      </c>
      <c r="M67" s="1">
        <v>183270</v>
      </c>
    </row>
    <row r="68" spans="1:13" x14ac:dyDescent="0.35">
      <c r="A68" s="2">
        <v>26363</v>
      </c>
      <c r="B68" t="s">
        <v>260</v>
      </c>
      <c r="C68" t="s">
        <v>487</v>
      </c>
      <c r="D68" t="s">
        <v>245</v>
      </c>
      <c r="E68">
        <v>19761001</v>
      </c>
      <c r="F68" s="2" t="s">
        <v>34</v>
      </c>
      <c r="G68" s="2" t="s">
        <v>17</v>
      </c>
      <c r="H68" s="2" t="s">
        <v>18</v>
      </c>
      <c r="I68" s="2" t="s">
        <v>22</v>
      </c>
      <c r="J68" s="2">
        <v>2</v>
      </c>
      <c r="K68" t="s">
        <v>23</v>
      </c>
      <c r="L68" t="s">
        <v>246</v>
      </c>
      <c r="M68" s="1">
        <v>337115</v>
      </c>
    </row>
    <row r="69" spans="1:13" x14ac:dyDescent="0.35">
      <c r="A69" s="2">
        <v>26610</v>
      </c>
      <c r="B69" t="s">
        <v>609</v>
      </c>
      <c r="C69" t="s">
        <v>257</v>
      </c>
      <c r="D69" t="s">
        <v>245</v>
      </c>
      <c r="E69">
        <v>19860318</v>
      </c>
      <c r="F69" s="2" t="s">
        <v>34</v>
      </c>
      <c r="G69" s="2" t="s">
        <v>17</v>
      </c>
      <c r="H69" s="2" t="s">
        <v>18</v>
      </c>
      <c r="I69" s="2" t="s">
        <v>29</v>
      </c>
      <c r="J69" s="2">
        <v>8</v>
      </c>
      <c r="K69" t="s">
        <v>629</v>
      </c>
      <c r="L69" t="s">
        <v>246</v>
      </c>
      <c r="M69" s="1">
        <v>17104484</v>
      </c>
    </row>
    <row r="70" spans="1:13" x14ac:dyDescent="0.35">
      <c r="A70" s="2">
        <v>26727</v>
      </c>
      <c r="B70" t="s">
        <v>409</v>
      </c>
      <c r="C70" t="s">
        <v>410</v>
      </c>
      <c r="D70" t="s">
        <v>140</v>
      </c>
      <c r="E70">
        <v>19860708</v>
      </c>
      <c r="F70" s="2" t="s">
        <v>3</v>
      </c>
      <c r="G70" s="2" t="s">
        <v>17</v>
      </c>
      <c r="H70" s="2" t="s">
        <v>18</v>
      </c>
      <c r="I70" s="2" t="s">
        <v>22</v>
      </c>
      <c r="J70" s="2">
        <v>2</v>
      </c>
      <c r="K70" t="s">
        <v>23</v>
      </c>
      <c r="L70" t="s">
        <v>104</v>
      </c>
      <c r="M70" s="1">
        <v>137087</v>
      </c>
    </row>
    <row r="71" spans="1:13" x14ac:dyDescent="0.35">
      <c r="A71" s="2">
        <v>26790</v>
      </c>
      <c r="B71" t="s">
        <v>614</v>
      </c>
      <c r="C71" t="s">
        <v>335</v>
      </c>
      <c r="D71" t="s">
        <v>199</v>
      </c>
      <c r="E71">
        <v>19860916</v>
      </c>
      <c r="F71" s="2" t="s">
        <v>3</v>
      </c>
      <c r="G71" s="2" t="s">
        <v>11</v>
      </c>
      <c r="H71" s="2" t="s">
        <v>12</v>
      </c>
      <c r="I71" s="2" t="s">
        <v>29</v>
      </c>
      <c r="J71" s="2">
        <v>3</v>
      </c>
      <c r="K71" t="s">
        <v>30</v>
      </c>
      <c r="L71" t="s">
        <v>180</v>
      </c>
      <c r="M71" s="1">
        <v>258189</v>
      </c>
    </row>
    <row r="72" spans="1:13" x14ac:dyDescent="0.35">
      <c r="A72" s="2">
        <v>26856</v>
      </c>
      <c r="B72" t="s">
        <v>153</v>
      </c>
      <c r="C72" t="s">
        <v>151</v>
      </c>
      <c r="D72" t="s">
        <v>140</v>
      </c>
      <c r="E72">
        <v>19861210</v>
      </c>
      <c r="F72" s="2" t="s">
        <v>3</v>
      </c>
      <c r="G72" s="2" t="s">
        <v>17</v>
      </c>
      <c r="H72" s="2" t="s">
        <v>18</v>
      </c>
      <c r="I72" s="2" t="s">
        <v>22</v>
      </c>
      <c r="J72" s="2">
        <v>2</v>
      </c>
      <c r="K72" t="s">
        <v>23</v>
      </c>
      <c r="L72" t="s">
        <v>104</v>
      </c>
      <c r="M72" s="1">
        <v>1563078</v>
      </c>
    </row>
    <row r="73" spans="1:13" x14ac:dyDescent="0.35">
      <c r="A73" s="2">
        <v>27026</v>
      </c>
      <c r="B73" t="s">
        <v>301</v>
      </c>
      <c r="C73" t="s">
        <v>102</v>
      </c>
      <c r="D73" t="s">
        <v>103</v>
      </c>
      <c r="E73">
        <v>19870727</v>
      </c>
      <c r="F73" s="2" t="s">
        <v>3</v>
      </c>
      <c r="G73" s="2" t="s">
        <v>11</v>
      </c>
      <c r="H73" s="2" t="s">
        <v>12</v>
      </c>
      <c r="I73" s="2" t="s">
        <v>11</v>
      </c>
      <c r="J73" s="2">
        <v>4</v>
      </c>
      <c r="K73" t="s">
        <v>58</v>
      </c>
      <c r="L73" t="s">
        <v>104</v>
      </c>
      <c r="M73" s="1">
        <v>198499</v>
      </c>
    </row>
    <row r="74" spans="1:13" x14ac:dyDescent="0.35">
      <c r="A74" s="2">
        <v>27074</v>
      </c>
      <c r="B74" t="s">
        <v>149</v>
      </c>
      <c r="C74" t="s">
        <v>407</v>
      </c>
      <c r="D74" t="s">
        <v>140</v>
      </c>
      <c r="E74">
        <v>19871019</v>
      </c>
      <c r="F74" s="2" t="s">
        <v>3</v>
      </c>
      <c r="G74" s="2" t="s">
        <v>17</v>
      </c>
      <c r="H74" s="2" t="s">
        <v>18</v>
      </c>
      <c r="I74" s="2" t="s">
        <v>29</v>
      </c>
      <c r="J74" s="2">
        <v>3</v>
      </c>
      <c r="K74" t="s">
        <v>30</v>
      </c>
      <c r="L74" t="s">
        <v>104</v>
      </c>
      <c r="M74" s="1">
        <v>976977</v>
      </c>
    </row>
    <row r="75" spans="1:13" x14ac:dyDescent="0.35">
      <c r="A75" s="2">
        <v>27267</v>
      </c>
      <c r="B75" t="s">
        <v>210</v>
      </c>
      <c r="C75" t="s">
        <v>211</v>
      </c>
      <c r="D75" t="s">
        <v>206</v>
      </c>
      <c r="E75">
        <v>19880620</v>
      </c>
      <c r="F75" s="2" t="s">
        <v>3</v>
      </c>
      <c r="G75" s="2" t="s">
        <v>17</v>
      </c>
      <c r="H75" s="2" t="s">
        <v>18</v>
      </c>
      <c r="I75" s="2" t="s">
        <v>29</v>
      </c>
      <c r="J75" s="2">
        <v>3</v>
      </c>
      <c r="K75" t="s">
        <v>30</v>
      </c>
      <c r="L75" t="s">
        <v>180</v>
      </c>
      <c r="M75" s="1">
        <v>755826</v>
      </c>
    </row>
    <row r="76" spans="1:13" x14ac:dyDescent="0.35">
      <c r="A76" s="2">
        <v>28480</v>
      </c>
      <c r="B76" t="s">
        <v>100</v>
      </c>
      <c r="C76" t="s">
        <v>99</v>
      </c>
      <c r="D76" t="s">
        <v>97</v>
      </c>
      <c r="E76">
        <v>19240101</v>
      </c>
      <c r="F76" s="2" t="s">
        <v>3</v>
      </c>
      <c r="G76" s="2" t="s">
        <v>4</v>
      </c>
      <c r="H76" s="2" t="s">
        <v>18</v>
      </c>
      <c r="I76" s="2" t="s">
        <v>6</v>
      </c>
      <c r="J76" s="2">
        <v>1</v>
      </c>
      <c r="K76" t="s">
        <v>7</v>
      </c>
      <c r="L76" t="s">
        <v>72</v>
      </c>
      <c r="M76" s="1">
        <v>24837</v>
      </c>
    </row>
    <row r="77" spans="1:13" x14ac:dyDescent="0.35">
      <c r="A77" s="2">
        <v>29399</v>
      </c>
      <c r="B77" t="s">
        <v>623</v>
      </c>
      <c r="C77" t="s">
        <v>74</v>
      </c>
      <c r="D77" t="s">
        <v>71</v>
      </c>
      <c r="E77">
        <v>19340101</v>
      </c>
      <c r="F77" s="2" t="s">
        <v>3</v>
      </c>
      <c r="G77" s="2" t="s">
        <v>14</v>
      </c>
      <c r="H77" s="2" t="s">
        <v>12</v>
      </c>
      <c r="I77" s="2" t="s">
        <v>6</v>
      </c>
      <c r="J77" s="2">
        <v>1</v>
      </c>
      <c r="K77" t="s">
        <v>7</v>
      </c>
      <c r="L77" t="s">
        <v>72</v>
      </c>
      <c r="M77" s="1">
        <v>99678</v>
      </c>
    </row>
    <row r="78" spans="1:13" x14ac:dyDescent="0.35">
      <c r="A78" s="2">
        <v>30306</v>
      </c>
      <c r="B78" t="s">
        <v>508</v>
      </c>
      <c r="C78" t="s">
        <v>257</v>
      </c>
      <c r="D78" t="s">
        <v>245</v>
      </c>
      <c r="E78">
        <v>19470226</v>
      </c>
      <c r="F78" s="2" t="s">
        <v>3</v>
      </c>
      <c r="G78" s="2" t="s">
        <v>14</v>
      </c>
      <c r="H78" s="2" t="s">
        <v>12</v>
      </c>
      <c r="I78" s="2" t="s">
        <v>6</v>
      </c>
      <c r="J78" s="2">
        <v>1</v>
      </c>
      <c r="K78" t="s">
        <v>7</v>
      </c>
      <c r="L78" t="s">
        <v>246</v>
      </c>
      <c r="M78" s="1">
        <v>481551</v>
      </c>
    </row>
    <row r="79" spans="1:13" x14ac:dyDescent="0.35">
      <c r="A79" s="2">
        <v>30387</v>
      </c>
      <c r="B79" t="s">
        <v>557</v>
      </c>
      <c r="C79" t="s">
        <v>242</v>
      </c>
      <c r="D79" t="s">
        <v>231</v>
      </c>
      <c r="E79">
        <v>19490117</v>
      </c>
      <c r="F79" s="2" t="s">
        <v>3</v>
      </c>
      <c r="G79" s="2" t="s">
        <v>17</v>
      </c>
      <c r="H79" s="2" t="s">
        <v>18</v>
      </c>
      <c r="I79" s="2" t="s">
        <v>22</v>
      </c>
      <c r="J79" s="2">
        <v>7</v>
      </c>
      <c r="K79" t="s">
        <v>628</v>
      </c>
      <c r="L79" t="s">
        <v>180</v>
      </c>
      <c r="M79" s="1">
        <v>18778630</v>
      </c>
    </row>
    <row r="80" spans="1:13" x14ac:dyDescent="0.35">
      <c r="A80" s="2">
        <v>30394</v>
      </c>
      <c r="B80" t="s">
        <v>217</v>
      </c>
      <c r="C80" t="s">
        <v>213</v>
      </c>
      <c r="D80" t="s">
        <v>206</v>
      </c>
      <c r="E80">
        <v>19480101</v>
      </c>
      <c r="F80" s="2" t="s">
        <v>3</v>
      </c>
      <c r="G80" s="2" t="s">
        <v>14</v>
      </c>
      <c r="H80" s="2" t="s">
        <v>12</v>
      </c>
      <c r="I80" s="2" t="s">
        <v>6</v>
      </c>
      <c r="J80" s="2">
        <v>6</v>
      </c>
      <c r="K80" t="s">
        <v>627</v>
      </c>
      <c r="L80" t="s">
        <v>180</v>
      </c>
      <c r="M80" s="1">
        <v>687169</v>
      </c>
    </row>
    <row r="81" spans="1:13" x14ac:dyDescent="0.35">
      <c r="A81" s="2">
        <v>30692</v>
      </c>
      <c r="B81" t="s">
        <v>293</v>
      </c>
      <c r="C81" t="s">
        <v>291</v>
      </c>
      <c r="D81" t="s">
        <v>292</v>
      </c>
      <c r="E81">
        <v>19530101</v>
      </c>
      <c r="F81" s="2" t="s">
        <v>3</v>
      </c>
      <c r="G81" s="2" t="s">
        <v>4</v>
      </c>
      <c r="H81" s="2" t="s">
        <v>18</v>
      </c>
      <c r="I81" s="2" t="s">
        <v>29</v>
      </c>
      <c r="J81" s="2">
        <v>3</v>
      </c>
      <c r="K81" t="s">
        <v>30</v>
      </c>
      <c r="L81" t="s">
        <v>246</v>
      </c>
      <c r="M81" s="1">
        <v>190478</v>
      </c>
    </row>
    <row r="82" spans="1:13" x14ac:dyDescent="0.35">
      <c r="A82" s="2">
        <v>30722</v>
      </c>
      <c r="B82" t="s">
        <v>288</v>
      </c>
      <c r="C82" t="s">
        <v>289</v>
      </c>
      <c r="D82" t="s">
        <v>245</v>
      </c>
      <c r="E82">
        <v>19541117</v>
      </c>
      <c r="F82" s="2" t="s">
        <v>3</v>
      </c>
      <c r="G82" s="2" t="s">
        <v>14</v>
      </c>
      <c r="H82" s="2" t="s">
        <v>12</v>
      </c>
      <c r="I82" s="2" t="s">
        <v>29</v>
      </c>
      <c r="J82" s="2">
        <v>3</v>
      </c>
      <c r="K82" t="s">
        <v>30</v>
      </c>
      <c r="L82" t="s">
        <v>246</v>
      </c>
      <c r="M82" s="1">
        <v>423835</v>
      </c>
    </row>
    <row r="83" spans="1:13" x14ac:dyDescent="0.35">
      <c r="A83" s="2">
        <v>31189</v>
      </c>
      <c r="B83" t="s">
        <v>616</v>
      </c>
      <c r="C83" t="s">
        <v>205</v>
      </c>
      <c r="D83" t="s">
        <v>206</v>
      </c>
      <c r="E83">
        <v>19600331</v>
      </c>
      <c r="F83" s="2" t="s">
        <v>3</v>
      </c>
      <c r="G83" s="2" t="s">
        <v>14</v>
      </c>
      <c r="H83" s="2" t="s">
        <v>12</v>
      </c>
      <c r="I83" s="2" t="s">
        <v>22</v>
      </c>
      <c r="J83" s="2">
        <v>7</v>
      </c>
      <c r="K83" t="s">
        <v>628</v>
      </c>
      <c r="L83" t="s">
        <v>180</v>
      </c>
      <c r="M83" s="1">
        <v>1315286</v>
      </c>
    </row>
    <row r="84" spans="1:13" x14ac:dyDescent="0.35">
      <c r="A84" s="2">
        <v>31469</v>
      </c>
      <c r="B84" t="s">
        <v>542</v>
      </c>
      <c r="C84" t="s">
        <v>240</v>
      </c>
      <c r="D84" t="s">
        <v>231</v>
      </c>
      <c r="E84">
        <v>19650325</v>
      </c>
      <c r="F84" s="2" t="s">
        <v>3</v>
      </c>
      <c r="G84" s="2" t="s">
        <v>17</v>
      </c>
      <c r="H84" s="2" t="s">
        <v>18</v>
      </c>
      <c r="I84" s="2" t="s">
        <v>22</v>
      </c>
      <c r="J84" s="2">
        <v>7</v>
      </c>
      <c r="K84" t="s">
        <v>628</v>
      </c>
      <c r="L84" t="s">
        <v>180</v>
      </c>
      <c r="M84" s="1">
        <v>9776815</v>
      </c>
    </row>
    <row r="85" spans="1:13" x14ac:dyDescent="0.35">
      <c r="A85" s="2">
        <v>31628</v>
      </c>
      <c r="B85" t="s">
        <v>395</v>
      </c>
      <c r="C85" t="s">
        <v>425</v>
      </c>
      <c r="D85" t="s">
        <v>245</v>
      </c>
      <c r="E85">
        <v>19720101</v>
      </c>
      <c r="F85" s="2" t="s">
        <v>34</v>
      </c>
      <c r="G85" s="2" t="s">
        <v>25</v>
      </c>
      <c r="H85" s="2" t="s">
        <v>26</v>
      </c>
      <c r="I85" s="2" t="s">
        <v>29</v>
      </c>
      <c r="J85" s="2">
        <v>8</v>
      </c>
      <c r="K85" t="s">
        <v>629</v>
      </c>
      <c r="L85" t="s">
        <v>246</v>
      </c>
      <c r="M85" s="1">
        <v>52225880</v>
      </c>
    </row>
    <row r="86" spans="1:13" x14ac:dyDescent="0.35">
      <c r="A86" s="2">
        <v>31823</v>
      </c>
      <c r="B86" t="s">
        <v>27</v>
      </c>
      <c r="C86" t="s">
        <v>20</v>
      </c>
      <c r="D86" t="s">
        <v>21</v>
      </c>
      <c r="E86">
        <v>19760823</v>
      </c>
      <c r="F86" s="2" t="s">
        <v>3</v>
      </c>
      <c r="G86" s="2" t="s">
        <v>14</v>
      </c>
      <c r="H86" s="2" t="s">
        <v>12</v>
      </c>
      <c r="I86" s="2" t="s">
        <v>22</v>
      </c>
      <c r="J86" s="2">
        <v>2</v>
      </c>
      <c r="K86" t="s">
        <v>23</v>
      </c>
      <c r="L86" t="s">
        <v>8</v>
      </c>
      <c r="M86" s="1">
        <v>227519</v>
      </c>
    </row>
    <row r="87" spans="1:13" x14ac:dyDescent="0.35">
      <c r="A87" s="2">
        <v>32257</v>
      </c>
      <c r="B87" t="s">
        <v>219</v>
      </c>
      <c r="C87" t="s">
        <v>213</v>
      </c>
      <c r="D87" t="s">
        <v>206</v>
      </c>
      <c r="E87">
        <v>19841129</v>
      </c>
      <c r="F87" s="2" t="s">
        <v>3</v>
      </c>
      <c r="G87" s="2" t="s">
        <v>14</v>
      </c>
      <c r="H87" s="2" t="s">
        <v>12</v>
      </c>
      <c r="I87" s="2" t="s">
        <v>29</v>
      </c>
      <c r="J87" s="2">
        <v>3</v>
      </c>
      <c r="K87" t="s">
        <v>30</v>
      </c>
      <c r="L87" t="s">
        <v>180</v>
      </c>
      <c r="M87" s="1">
        <v>352177</v>
      </c>
    </row>
    <row r="88" spans="1:13" x14ac:dyDescent="0.35">
      <c r="A88" s="2">
        <v>32277</v>
      </c>
      <c r="B88" t="s">
        <v>264</v>
      </c>
      <c r="C88" t="s">
        <v>257</v>
      </c>
      <c r="D88" t="s">
        <v>245</v>
      </c>
      <c r="E88">
        <v>19850226</v>
      </c>
      <c r="F88" s="2" t="s">
        <v>3</v>
      </c>
      <c r="G88" s="2" t="s">
        <v>17</v>
      </c>
      <c r="H88" s="2" t="s">
        <v>18</v>
      </c>
      <c r="I88" s="2" t="s">
        <v>29</v>
      </c>
      <c r="J88" s="2">
        <v>3</v>
      </c>
      <c r="K88" t="s">
        <v>30</v>
      </c>
      <c r="L88" t="s">
        <v>246</v>
      </c>
      <c r="M88" s="1">
        <v>142042</v>
      </c>
    </row>
    <row r="89" spans="1:13" x14ac:dyDescent="0.35">
      <c r="A89" s="2">
        <v>33013</v>
      </c>
      <c r="B89" t="s">
        <v>427</v>
      </c>
      <c r="C89" t="s">
        <v>428</v>
      </c>
      <c r="D89" t="s">
        <v>245</v>
      </c>
      <c r="E89">
        <v>19900725</v>
      </c>
      <c r="F89" s="2" t="s">
        <v>3</v>
      </c>
      <c r="G89" s="2" t="s">
        <v>11</v>
      </c>
      <c r="H89" s="2" t="s">
        <v>12</v>
      </c>
      <c r="I89" s="2" t="s">
        <v>29</v>
      </c>
      <c r="J89" s="2">
        <v>3</v>
      </c>
      <c r="K89" t="s">
        <v>30</v>
      </c>
      <c r="L89" t="s">
        <v>246</v>
      </c>
      <c r="M89" s="1">
        <v>56578</v>
      </c>
    </row>
    <row r="90" spans="1:13" x14ac:dyDescent="0.35">
      <c r="A90" s="2">
        <v>33103</v>
      </c>
      <c r="B90" t="s">
        <v>285</v>
      </c>
      <c r="C90" t="s">
        <v>271</v>
      </c>
      <c r="D90" t="s">
        <v>245</v>
      </c>
      <c r="E90">
        <v>19900608</v>
      </c>
      <c r="F90" s="2" t="s">
        <v>3</v>
      </c>
      <c r="G90" s="2" t="s">
        <v>14</v>
      </c>
      <c r="H90" s="2" t="s">
        <v>12</v>
      </c>
      <c r="I90" s="2" t="s">
        <v>29</v>
      </c>
      <c r="J90" s="2">
        <v>3</v>
      </c>
      <c r="K90" t="s">
        <v>30</v>
      </c>
      <c r="L90" t="s">
        <v>246</v>
      </c>
      <c r="M90" s="1">
        <v>179697</v>
      </c>
    </row>
    <row r="91" spans="1:13" x14ac:dyDescent="0.35">
      <c r="A91" s="2">
        <v>33188</v>
      </c>
      <c r="B91" t="s">
        <v>612</v>
      </c>
      <c r="C91" t="s">
        <v>213</v>
      </c>
      <c r="D91" t="s">
        <v>206</v>
      </c>
      <c r="E91">
        <v>19901018</v>
      </c>
      <c r="F91" s="2" t="s">
        <v>34</v>
      </c>
      <c r="G91" s="2" t="s">
        <v>17</v>
      </c>
      <c r="H91" s="2" t="s">
        <v>18</v>
      </c>
      <c r="I91" s="2" t="s">
        <v>29</v>
      </c>
      <c r="J91" s="2">
        <v>8</v>
      </c>
      <c r="K91" t="s">
        <v>629</v>
      </c>
      <c r="L91" t="s">
        <v>180</v>
      </c>
      <c r="M91" s="1">
        <v>1765471</v>
      </c>
    </row>
    <row r="92" spans="1:13" x14ac:dyDescent="0.35">
      <c r="A92" s="2">
        <v>33316</v>
      </c>
      <c r="B92" t="s">
        <v>500</v>
      </c>
      <c r="C92" t="s">
        <v>291</v>
      </c>
      <c r="D92" t="s">
        <v>292</v>
      </c>
      <c r="E92">
        <v>19910111</v>
      </c>
      <c r="F92" s="2" t="s">
        <v>3</v>
      </c>
      <c r="G92" s="2" t="s">
        <v>17</v>
      </c>
      <c r="H92" s="2" t="s">
        <v>18</v>
      </c>
      <c r="I92" s="2" t="s">
        <v>29</v>
      </c>
      <c r="J92" s="2">
        <v>8</v>
      </c>
      <c r="K92" t="s">
        <v>629</v>
      </c>
      <c r="L92" t="s">
        <v>246</v>
      </c>
      <c r="M92" s="1">
        <v>391571</v>
      </c>
    </row>
    <row r="93" spans="1:13" x14ac:dyDescent="0.35">
      <c r="A93" s="2">
        <v>33539</v>
      </c>
      <c r="B93" t="s">
        <v>266</v>
      </c>
      <c r="C93" t="s">
        <v>257</v>
      </c>
      <c r="D93" t="s">
        <v>245</v>
      </c>
      <c r="E93">
        <v>19911223</v>
      </c>
      <c r="F93" s="2" t="s">
        <v>34</v>
      </c>
      <c r="G93" s="2" t="s">
        <v>17</v>
      </c>
      <c r="H93" s="2" t="s">
        <v>18</v>
      </c>
      <c r="I93" s="2" t="s">
        <v>29</v>
      </c>
      <c r="J93" s="2">
        <v>3</v>
      </c>
      <c r="K93" t="s">
        <v>30</v>
      </c>
      <c r="L93" t="s">
        <v>246</v>
      </c>
      <c r="M93" s="1">
        <v>5145618</v>
      </c>
    </row>
    <row r="94" spans="1:13" x14ac:dyDescent="0.35">
      <c r="A94" s="2">
        <v>33568</v>
      </c>
      <c r="B94" t="s">
        <v>225</v>
      </c>
      <c r="C94" t="s">
        <v>223</v>
      </c>
      <c r="D94" t="s">
        <v>224</v>
      </c>
      <c r="E94">
        <v>19920323</v>
      </c>
      <c r="F94" s="2" t="s">
        <v>3</v>
      </c>
      <c r="G94" s="2" t="s">
        <v>17</v>
      </c>
      <c r="H94" s="2" t="s">
        <v>18</v>
      </c>
      <c r="I94" s="2" t="s">
        <v>6</v>
      </c>
      <c r="J94" s="2">
        <v>1</v>
      </c>
      <c r="K94" t="s">
        <v>7</v>
      </c>
      <c r="L94" t="s">
        <v>180</v>
      </c>
      <c r="M94" s="1">
        <v>55570</v>
      </c>
    </row>
    <row r="95" spans="1:13" x14ac:dyDescent="0.35">
      <c r="A95" s="2">
        <v>33708</v>
      </c>
      <c r="B95" t="s">
        <v>82</v>
      </c>
      <c r="C95" t="s">
        <v>74</v>
      </c>
      <c r="D95" t="s">
        <v>71</v>
      </c>
      <c r="E95">
        <v>19921026</v>
      </c>
      <c r="F95" s="2" t="s">
        <v>3</v>
      </c>
      <c r="G95" s="2" t="s">
        <v>17</v>
      </c>
      <c r="H95" s="2" t="s">
        <v>18</v>
      </c>
      <c r="I95" s="2" t="s">
        <v>29</v>
      </c>
      <c r="J95" s="2">
        <v>3</v>
      </c>
      <c r="K95" t="s">
        <v>30</v>
      </c>
      <c r="L95" t="s">
        <v>72</v>
      </c>
      <c r="M95" s="1">
        <v>796525</v>
      </c>
    </row>
    <row r="96" spans="1:13" x14ac:dyDescent="0.35">
      <c r="A96" s="2">
        <v>34010</v>
      </c>
      <c r="B96" t="s">
        <v>250</v>
      </c>
      <c r="C96" t="s">
        <v>425</v>
      </c>
      <c r="D96" t="s">
        <v>245</v>
      </c>
      <c r="E96">
        <v>19950503</v>
      </c>
      <c r="F96" s="2" t="s">
        <v>3</v>
      </c>
      <c r="G96" s="2" t="s">
        <v>17</v>
      </c>
      <c r="H96" s="2" t="s">
        <v>18</v>
      </c>
      <c r="I96" s="2" t="s">
        <v>29</v>
      </c>
      <c r="J96" s="2">
        <v>8</v>
      </c>
      <c r="K96" t="s">
        <v>629</v>
      </c>
      <c r="L96" t="s">
        <v>246</v>
      </c>
      <c r="M96" s="1">
        <v>1000500</v>
      </c>
    </row>
    <row r="97" spans="1:13" x14ac:dyDescent="0.35">
      <c r="A97" s="2">
        <v>34052</v>
      </c>
      <c r="B97" t="s">
        <v>95</v>
      </c>
      <c r="C97" t="s">
        <v>96</v>
      </c>
      <c r="D97" t="s">
        <v>97</v>
      </c>
      <c r="E97">
        <v>19950821</v>
      </c>
      <c r="F97" s="2" t="s">
        <v>3</v>
      </c>
      <c r="G97" s="2" t="s">
        <v>17</v>
      </c>
      <c r="H97" s="2" t="s">
        <v>18</v>
      </c>
      <c r="I97" s="2" t="s">
        <v>11</v>
      </c>
      <c r="J97" s="2">
        <v>4</v>
      </c>
      <c r="K97" t="s">
        <v>58</v>
      </c>
      <c r="L97" t="s">
        <v>72</v>
      </c>
      <c r="M97" s="1">
        <v>122797</v>
      </c>
    </row>
    <row r="98" spans="1:13" x14ac:dyDescent="0.35">
      <c r="A98" s="2">
        <v>34110</v>
      </c>
      <c r="B98" t="s">
        <v>378</v>
      </c>
      <c r="C98" t="s">
        <v>379</v>
      </c>
      <c r="D98" t="s">
        <v>39</v>
      </c>
      <c r="E98">
        <v>19951227</v>
      </c>
      <c r="F98" s="2" t="s">
        <v>3</v>
      </c>
      <c r="G98" s="2" t="s">
        <v>11</v>
      </c>
      <c r="H98" s="2" t="s">
        <v>12</v>
      </c>
      <c r="I98" s="2" t="s">
        <v>29</v>
      </c>
      <c r="J98" s="2">
        <v>3</v>
      </c>
      <c r="K98" t="s">
        <v>30</v>
      </c>
      <c r="L98" t="s">
        <v>8</v>
      </c>
      <c r="M98" s="1">
        <v>608173</v>
      </c>
    </row>
    <row r="99" spans="1:13" x14ac:dyDescent="0.35">
      <c r="A99" s="2">
        <v>34146</v>
      </c>
      <c r="B99" t="s">
        <v>321</v>
      </c>
      <c r="C99" t="s">
        <v>174</v>
      </c>
      <c r="D99" t="s">
        <v>170</v>
      </c>
      <c r="E99">
        <v>19960315</v>
      </c>
      <c r="F99" s="2" t="s">
        <v>3</v>
      </c>
      <c r="G99" s="2" t="s">
        <v>17</v>
      </c>
      <c r="H99" s="2" t="s">
        <v>18</v>
      </c>
      <c r="I99" s="2" t="s">
        <v>11</v>
      </c>
      <c r="J99" s="2">
        <v>4</v>
      </c>
      <c r="K99" t="s">
        <v>58</v>
      </c>
      <c r="L99" t="s">
        <v>164</v>
      </c>
      <c r="M99" s="1">
        <v>274450</v>
      </c>
    </row>
    <row r="100" spans="1:13" x14ac:dyDescent="0.35">
      <c r="A100" s="2">
        <v>34319</v>
      </c>
      <c r="B100" t="s">
        <v>318</v>
      </c>
      <c r="C100" t="s">
        <v>144</v>
      </c>
      <c r="D100" t="s">
        <v>140</v>
      </c>
      <c r="E100">
        <v>19971103</v>
      </c>
      <c r="F100" s="2" t="s">
        <v>3</v>
      </c>
      <c r="G100" s="2" t="s">
        <v>11</v>
      </c>
      <c r="H100" s="2" t="s">
        <v>12</v>
      </c>
      <c r="I100" s="2" t="s">
        <v>29</v>
      </c>
      <c r="J100" s="2">
        <v>3</v>
      </c>
      <c r="K100" t="s">
        <v>30</v>
      </c>
      <c r="L100" t="s">
        <v>104</v>
      </c>
      <c r="M100" s="1">
        <v>775500</v>
      </c>
    </row>
    <row r="101" spans="1:13" x14ac:dyDescent="0.35">
      <c r="A101" s="2">
        <v>34334</v>
      </c>
      <c r="B101" t="s">
        <v>84</v>
      </c>
      <c r="C101" t="s">
        <v>74</v>
      </c>
      <c r="D101" t="s">
        <v>71</v>
      </c>
      <c r="E101">
        <v>19970129</v>
      </c>
      <c r="F101" s="2" t="s">
        <v>3</v>
      </c>
      <c r="G101" s="2" t="s">
        <v>17</v>
      </c>
      <c r="H101" s="2" t="s">
        <v>18</v>
      </c>
      <c r="I101" s="2" t="s">
        <v>29</v>
      </c>
      <c r="J101" s="2">
        <v>3</v>
      </c>
      <c r="K101" t="s">
        <v>30</v>
      </c>
      <c r="L101" t="s">
        <v>72</v>
      </c>
      <c r="M101" s="1">
        <v>84116</v>
      </c>
    </row>
    <row r="102" spans="1:13" x14ac:dyDescent="0.35">
      <c r="A102" s="2">
        <v>34496</v>
      </c>
      <c r="B102" t="s">
        <v>336</v>
      </c>
      <c r="C102" t="s">
        <v>337</v>
      </c>
      <c r="D102" t="s">
        <v>245</v>
      </c>
      <c r="E102">
        <v>19970520</v>
      </c>
      <c r="F102" s="2" t="s">
        <v>3</v>
      </c>
      <c r="G102" s="2" t="s">
        <v>17</v>
      </c>
      <c r="H102" s="2" t="s">
        <v>18</v>
      </c>
      <c r="I102" s="2" t="s">
        <v>29</v>
      </c>
      <c r="J102" s="2">
        <v>8</v>
      </c>
      <c r="K102" t="s">
        <v>629</v>
      </c>
      <c r="L102" t="s">
        <v>246</v>
      </c>
      <c r="M102" s="1">
        <v>766539</v>
      </c>
    </row>
    <row r="103" spans="1:13" x14ac:dyDescent="0.35">
      <c r="A103" s="2">
        <v>34643</v>
      </c>
      <c r="B103" t="s">
        <v>435</v>
      </c>
      <c r="C103" t="s">
        <v>20</v>
      </c>
      <c r="D103" t="s">
        <v>21</v>
      </c>
      <c r="E103">
        <v>19990315</v>
      </c>
      <c r="F103" s="2" t="s">
        <v>3</v>
      </c>
      <c r="G103" s="2" t="s">
        <v>17</v>
      </c>
      <c r="H103" s="2" t="s">
        <v>18</v>
      </c>
      <c r="I103" s="2" t="s">
        <v>22</v>
      </c>
      <c r="J103" s="2">
        <v>7</v>
      </c>
      <c r="K103" t="s">
        <v>628</v>
      </c>
      <c r="L103" t="s">
        <v>8</v>
      </c>
      <c r="M103" s="1">
        <v>503940</v>
      </c>
    </row>
    <row r="104" spans="1:13" x14ac:dyDescent="0.35">
      <c r="A104" s="2">
        <v>34656</v>
      </c>
      <c r="B104" t="s">
        <v>148</v>
      </c>
      <c r="C104" t="s">
        <v>144</v>
      </c>
      <c r="D104" t="s">
        <v>140</v>
      </c>
      <c r="E104">
        <v>19980518</v>
      </c>
      <c r="F104" s="2" t="s">
        <v>34</v>
      </c>
      <c r="G104" s="2" t="s">
        <v>11</v>
      </c>
      <c r="H104" s="2" t="s">
        <v>12</v>
      </c>
      <c r="I104" s="2" t="s">
        <v>29</v>
      </c>
      <c r="J104" s="2">
        <v>3</v>
      </c>
      <c r="K104" t="s">
        <v>30</v>
      </c>
      <c r="L104" t="s">
        <v>104</v>
      </c>
      <c r="M104" s="1">
        <v>2065901</v>
      </c>
    </row>
    <row r="105" spans="1:13" x14ac:dyDescent="0.35">
      <c r="A105" s="2">
        <v>34759</v>
      </c>
      <c r="B105" t="s">
        <v>226</v>
      </c>
      <c r="C105" t="s">
        <v>223</v>
      </c>
      <c r="D105" t="s">
        <v>224</v>
      </c>
      <c r="E105">
        <v>19990609</v>
      </c>
      <c r="F105" s="2" t="s">
        <v>3</v>
      </c>
      <c r="G105" s="2" t="s">
        <v>25</v>
      </c>
      <c r="H105" s="2" t="s">
        <v>26</v>
      </c>
      <c r="I105" s="2" t="s">
        <v>29</v>
      </c>
      <c r="J105" s="2">
        <v>3</v>
      </c>
      <c r="K105" t="s">
        <v>30</v>
      </c>
      <c r="L105" t="s">
        <v>180</v>
      </c>
      <c r="M105" s="1">
        <v>272184</v>
      </c>
    </row>
    <row r="106" spans="1:13" x14ac:dyDescent="0.35">
      <c r="A106" s="2">
        <v>34967</v>
      </c>
      <c r="B106" t="s">
        <v>624</v>
      </c>
      <c r="C106" t="s">
        <v>213</v>
      </c>
      <c r="D106" t="s">
        <v>206</v>
      </c>
      <c r="E106">
        <v>19990102</v>
      </c>
      <c r="F106" s="2" t="s">
        <v>34</v>
      </c>
      <c r="G106" s="2" t="s">
        <v>25</v>
      </c>
      <c r="H106" s="2" t="s">
        <v>26</v>
      </c>
      <c r="I106" s="2" t="s">
        <v>22</v>
      </c>
      <c r="J106" s="2">
        <v>7</v>
      </c>
      <c r="K106" t="s">
        <v>628</v>
      </c>
      <c r="L106" t="s">
        <v>180</v>
      </c>
      <c r="M106" s="1">
        <v>10255710</v>
      </c>
    </row>
    <row r="107" spans="1:13" x14ac:dyDescent="0.35">
      <c r="A107" s="2">
        <v>34968</v>
      </c>
      <c r="B107" t="s">
        <v>234</v>
      </c>
      <c r="C107" t="s">
        <v>240</v>
      </c>
      <c r="D107" t="s">
        <v>231</v>
      </c>
      <c r="E107">
        <v>19990102</v>
      </c>
      <c r="F107" s="2" t="s">
        <v>34</v>
      </c>
      <c r="G107" s="2" t="s">
        <v>25</v>
      </c>
      <c r="H107" s="2" t="s">
        <v>26</v>
      </c>
      <c r="I107" s="2" t="s">
        <v>22</v>
      </c>
      <c r="J107" s="2">
        <v>7</v>
      </c>
      <c r="K107" t="s">
        <v>628</v>
      </c>
      <c r="L107" t="s">
        <v>180</v>
      </c>
      <c r="M107" s="1">
        <v>55209000</v>
      </c>
    </row>
    <row r="108" spans="1:13" x14ac:dyDescent="0.35">
      <c r="A108" s="2">
        <v>34998</v>
      </c>
      <c r="B108" t="s">
        <v>611</v>
      </c>
      <c r="C108" t="s">
        <v>45</v>
      </c>
      <c r="D108" t="s">
        <v>39</v>
      </c>
      <c r="E108">
        <v>20000131</v>
      </c>
      <c r="F108" s="2" t="s">
        <v>3</v>
      </c>
      <c r="G108" s="2" t="s">
        <v>17</v>
      </c>
      <c r="H108" s="2" t="s">
        <v>18</v>
      </c>
      <c r="I108" s="2" t="s">
        <v>29</v>
      </c>
      <c r="J108" s="2">
        <v>3</v>
      </c>
      <c r="K108" t="s">
        <v>30</v>
      </c>
      <c r="L108" t="s">
        <v>8</v>
      </c>
      <c r="M108" s="1">
        <v>764419</v>
      </c>
    </row>
    <row r="109" spans="1:13" x14ac:dyDescent="0.35">
      <c r="A109" s="2">
        <v>35151</v>
      </c>
      <c r="B109" t="s">
        <v>555</v>
      </c>
      <c r="C109" t="s">
        <v>335</v>
      </c>
      <c r="D109" t="s">
        <v>199</v>
      </c>
      <c r="E109">
        <v>19990719</v>
      </c>
      <c r="F109" s="2" t="s">
        <v>3</v>
      </c>
      <c r="G109" s="2" t="s">
        <v>17</v>
      </c>
      <c r="H109" s="2" t="s">
        <v>18</v>
      </c>
      <c r="I109" s="2" t="s">
        <v>29</v>
      </c>
      <c r="J109" s="2">
        <v>8</v>
      </c>
      <c r="K109" t="s">
        <v>629</v>
      </c>
      <c r="L109" t="s">
        <v>180</v>
      </c>
      <c r="M109" s="1">
        <v>457416</v>
      </c>
    </row>
    <row r="110" spans="1:13" x14ac:dyDescent="0.35">
      <c r="A110" s="2">
        <v>35241</v>
      </c>
      <c r="B110" t="s">
        <v>642</v>
      </c>
      <c r="C110" t="s">
        <v>60</v>
      </c>
      <c r="D110" t="s">
        <v>61</v>
      </c>
      <c r="E110">
        <v>19990326</v>
      </c>
      <c r="F110" s="2" t="s">
        <v>3</v>
      </c>
      <c r="G110" s="2" t="s">
        <v>17</v>
      </c>
      <c r="H110" s="2" t="s">
        <v>18</v>
      </c>
      <c r="I110" s="2" t="s">
        <v>6</v>
      </c>
      <c r="J110" s="2">
        <v>1</v>
      </c>
      <c r="K110" t="s">
        <v>7</v>
      </c>
      <c r="L110" t="s">
        <v>8</v>
      </c>
      <c r="M110" s="1">
        <v>187302</v>
      </c>
    </row>
    <row r="111" spans="1:13" x14ac:dyDescent="0.35">
      <c r="A111" s="2">
        <v>35314</v>
      </c>
      <c r="B111" t="s">
        <v>325</v>
      </c>
      <c r="C111" t="s">
        <v>1</v>
      </c>
      <c r="D111" t="s">
        <v>2</v>
      </c>
      <c r="E111">
        <v>20000128</v>
      </c>
      <c r="F111" s="2" t="s">
        <v>3</v>
      </c>
      <c r="G111" s="2" t="s">
        <v>17</v>
      </c>
      <c r="H111" s="2" t="s">
        <v>18</v>
      </c>
      <c r="I111" s="2" t="s">
        <v>6</v>
      </c>
      <c r="J111" s="2">
        <v>1</v>
      </c>
      <c r="K111" t="s">
        <v>7</v>
      </c>
      <c r="L111" t="s">
        <v>8</v>
      </c>
      <c r="M111" s="1">
        <v>16346</v>
      </c>
    </row>
    <row r="112" spans="1:13" x14ac:dyDescent="0.35">
      <c r="A112" s="2">
        <v>57083</v>
      </c>
      <c r="B112" t="s">
        <v>368</v>
      </c>
      <c r="C112" t="s">
        <v>20</v>
      </c>
      <c r="D112" t="s">
        <v>21</v>
      </c>
      <c r="E112">
        <v>20010914</v>
      </c>
      <c r="F112" s="2" t="s">
        <v>3</v>
      </c>
      <c r="G112" s="2" t="s">
        <v>17</v>
      </c>
      <c r="H112" s="2" t="s">
        <v>18</v>
      </c>
      <c r="I112" s="2" t="s">
        <v>22</v>
      </c>
      <c r="J112" s="2">
        <v>2</v>
      </c>
      <c r="K112" t="s">
        <v>23</v>
      </c>
      <c r="L112" t="s">
        <v>8</v>
      </c>
      <c r="M112" s="1">
        <v>91860</v>
      </c>
    </row>
    <row r="113" spans="1:13" x14ac:dyDescent="0.35">
      <c r="A113" s="2">
        <v>57119</v>
      </c>
      <c r="B113" t="s">
        <v>315</v>
      </c>
      <c r="C113" t="s">
        <v>316</v>
      </c>
      <c r="D113" t="s">
        <v>140</v>
      </c>
      <c r="E113">
        <v>20010501</v>
      </c>
      <c r="F113" s="2" t="s">
        <v>3</v>
      </c>
      <c r="G113" s="2" t="s">
        <v>25</v>
      </c>
      <c r="H113" s="2" t="s">
        <v>26</v>
      </c>
      <c r="I113" s="2" t="s">
        <v>22</v>
      </c>
      <c r="J113" s="2">
        <v>2</v>
      </c>
      <c r="K113" t="s">
        <v>23</v>
      </c>
      <c r="L113" t="s">
        <v>104</v>
      </c>
      <c r="M113" s="1">
        <v>281427</v>
      </c>
    </row>
    <row r="114" spans="1:13" x14ac:dyDescent="0.35">
      <c r="A114" s="2">
        <v>57134</v>
      </c>
      <c r="B114" t="s">
        <v>505</v>
      </c>
      <c r="C114" t="s">
        <v>506</v>
      </c>
      <c r="D114" t="s">
        <v>186</v>
      </c>
      <c r="E114">
        <v>20020508</v>
      </c>
      <c r="F114" s="2" t="s">
        <v>3</v>
      </c>
      <c r="G114" s="2" t="s">
        <v>11</v>
      </c>
      <c r="H114" s="2" t="s">
        <v>12</v>
      </c>
      <c r="I114" s="2" t="s">
        <v>29</v>
      </c>
      <c r="J114" s="2">
        <v>3</v>
      </c>
      <c r="K114" t="s">
        <v>30</v>
      </c>
      <c r="L114" t="s">
        <v>180</v>
      </c>
      <c r="M114" s="1">
        <v>2177734</v>
      </c>
    </row>
    <row r="115" spans="1:13" x14ac:dyDescent="0.35">
      <c r="A115" s="2">
        <v>57369</v>
      </c>
      <c r="B115" t="s">
        <v>370</v>
      </c>
      <c r="C115" t="s">
        <v>434</v>
      </c>
      <c r="D115" t="s">
        <v>21</v>
      </c>
      <c r="E115">
        <v>20021028</v>
      </c>
      <c r="F115" s="2" t="s">
        <v>3</v>
      </c>
      <c r="G115" s="2" t="s">
        <v>17</v>
      </c>
      <c r="H115" s="2" t="s">
        <v>18</v>
      </c>
      <c r="I115" s="2" t="s">
        <v>22</v>
      </c>
      <c r="J115" s="2">
        <v>2</v>
      </c>
      <c r="K115" t="s">
        <v>23</v>
      </c>
      <c r="L115" t="s">
        <v>8</v>
      </c>
      <c r="M115" s="1">
        <v>1501742</v>
      </c>
    </row>
    <row r="116" spans="1:13" x14ac:dyDescent="0.35">
      <c r="A116" s="2">
        <v>57417</v>
      </c>
      <c r="B116" t="s">
        <v>559</v>
      </c>
      <c r="C116" t="s">
        <v>560</v>
      </c>
      <c r="D116" t="s">
        <v>245</v>
      </c>
      <c r="E116">
        <v>20030515</v>
      </c>
      <c r="F116" s="2" t="s">
        <v>3</v>
      </c>
      <c r="G116" s="2" t="s">
        <v>17</v>
      </c>
      <c r="H116" s="2" t="s">
        <v>18</v>
      </c>
      <c r="I116" s="2" t="s">
        <v>22</v>
      </c>
      <c r="J116" s="2">
        <v>2</v>
      </c>
      <c r="K116" t="s">
        <v>23</v>
      </c>
      <c r="L116" t="s">
        <v>246</v>
      </c>
      <c r="M116" s="1">
        <v>1613806</v>
      </c>
    </row>
    <row r="117" spans="1:13" x14ac:dyDescent="0.35">
      <c r="A117" s="2">
        <v>57444</v>
      </c>
      <c r="B117" t="s">
        <v>387</v>
      </c>
      <c r="C117" t="s">
        <v>251</v>
      </c>
      <c r="D117" t="s">
        <v>245</v>
      </c>
      <c r="E117">
        <v>20031006</v>
      </c>
      <c r="F117" s="2" t="s">
        <v>3</v>
      </c>
      <c r="G117" s="2" t="s">
        <v>17</v>
      </c>
      <c r="H117" s="2" t="s">
        <v>18</v>
      </c>
      <c r="I117" s="2" t="s">
        <v>29</v>
      </c>
      <c r="J117" s="2">
        <v>3</v>
      </c>
      <c r="K117" t="s">
        <v>30</v>
      </c>
      <c r="L117" t="s">
        <v>246</v>
      </c>
      <c r="M117" s="1">
        <v>306107</v>
      </c>
    </row>
    <row r="118" spans="1:13" x14ac:dyDescent="0.35">
      <c r="A118" s="2">
        <v>57463</v>
      </c>
      <c r="B118" t="s">
        <v>339</v>
      </c>
      <c r="C118" t="s">
        <v>257</v>
      </c>
      <c r="D118" t="s">
        <v>245</v>
      </c>
      <c r="E118">
        <v>20030918</v>
      </c>
      <c r="F118" s="2" t="s">
        <v>3</v>
      </c>
      <c r="G118" s="2" t="s">
        <v>17</v>
      </c>
      <c r="H118" s="2" t="s">
        <v>18</v>
      </c>
      <c r="I118" s="2" t="s">
        <v>29</v>
      </c>
      <c r="J118" s="2">
        <v>3</v>
      </c>
      <c r="K118" t="s">
        <v>30</v>
      </c>
      <c r="L118" t="s">
        <v>246</v>
      </c>
      <c r="M118" s="1">
        <v>1922819</v>
      </c>
    </row>
    <row r="119" spans="1:13" x14ac:dyDescent="0.35">
      <c r="A119" s="2">
        <v>57815</v>
      </c>
      <c r="B119" t="s">
        <v>515</v>
      </c>
      <c r="C119" t="s">
        <v>360</v>
      </c>
      <c r="D119" t="s">
        <v>21</v>
      </c>
      <c r="E119">
        <v>20060110</v>
      </c>
      <c r="F119" s="2" t="s">
        <v>34</v>
      </c>
      <c r="G119" s="2" t="s">
        <v>17</v>
      </c>
      <c r="H119" s="2" t="s">
        <v>18</v>
      </c>
      <c r="I119" s="2" t="s">
        <v>22</v>
      </c>
      <c r="J119" s="2">
        <v>2</v>
      </c>
      <c r="K119" t="s">
        <v>23</v>
      </c>
      <c r="L119" t="s">
        <v>8</v>
      </c>
      <c r="M119" s="1">
        <v>1935737</v>
      </c>
    </row>
    <row r="120" spans="1:13" x14ac:dyDescent="0.35">
      <c r="A120" s="2">
        <v>57873</v>
      </c>
      <c r="B120" t="s">
        <v>391</v>
      </c>
      <c r="C120" t="s">
        <v>257</v>
      </c>
      <c r="D120" t="s">
        <v>245</v>
      </c>
      <c r="E120">
        <v>20050303</v>
      </c>
      <c r="F120" s="2" t="s">
        <v>3</v>
      </c>
      <c r="G120" s="2" t="s">
        <v>25</v>
      </c>
      <c r="H120" s="2" t="s">
        <v>26</v>
      </c>
      <c r="I120" s="2" t="s">
        <v>29</v>
      </c>
      <c r="J120" s="2">
        <v>3</v>
      </c>
      <c r="K120" t="s">
        <v>30</v>
      </c>
      <c r="L120" t="s">
        <v>246</v>
      </c>
      <c r="M120" s="1">
        <v>1375194</v>
      </c>
    </row>
    <row r="121" spans="1:13" x14ac:dyDescent="0.35">
      <c r="A121" s="2">
        <v>57901</v>
      </c>
      <c r="B121" t="s">
        <v>406</v>
      </c>
      <c r="C121" t="s">
        <v>407</v>
      </c>
      <c r="D121" t="s">
        <v>140</v>
      </c>
      <c r="E121">
        <v>20050404</v>
      </c>
      <c r="F121" s="2" t="s">
        <v>3</v>
      </c>
      <c r="G121" s="2" t="s">
        <v>17</v>
      </c>
      <c r="H121" s="2" t="s">
        <v>18</v>
      </c>
      <c r="I121" s="2" t="s">
        <v>29</v>
      </c>
      <c r="J121" s="2">
        <v>3</v>
      </c>
      <c r="K121" t="s">
        <v>30</v>
      </c>
      <c r="L121" t="s">
        <v>104</v>
      </c>
      <c r="M121" s="1">
        <v>126688</v>
      </c>
    </row>
    <row r="122" spans="1:13" x14ac:dyDescent="0.35">
      <c r="A122" s="2">
        <v>57915</v>
      </c>
      <c r="B122" t="s">
        <v>617</v>
      </c>
      <c r="C122" t="s">
        <v>455</v>
      </c>
      <c r="D122" t="s">
        <v>119</v>
      </c>
      <c r="E122">
        <v>20050609</v>
      </c>
      <c r="F122" s="2" t="s">
        <v>3</v>
      </c>
      <c r="G122" s="2" t="s">
        <v>17</v>
      </c>
      <c r="H122" s="2" t="s">
        <v>18</v>
      </c>
      <c r="I122" s="2" t="s">
        <v>22</v>
      </c>
      <c r="J122" s="2">
        <v>2</v>
      </c>
      <c r="K122" t="s">
        <v>23</v>
      </c>
      <c r="L122" t="s">
        <v>104</v>
      </c>
      <c r="M122" s="1">
        <v>192804</v>
      </c>
    </row>
    <row r="123" spans="1:13" x14ac:dyDescent="0.35">
      <c r="A123" s="2">
        <v>57944</v>
      </c>
      <c r="B123" t="s">
        <v>509</v>
      </c>
      <c r="C123" t="s">
        <v>257</v>
      </c>
      <c r="D123" t="s">
        <v>245</v>
      </c>
      <c r="E123">
        <v>20050610</v>
      </c>
      <c r="F123" s="2" t="s">
        <v>3</v>
      </c>
      <c r="G123" s="2" t="s">
        <v>17</v>
      </c>
      <c r="H123" s="2" t="s">
        <v>18</v>
      </c>
      <c r="I123" s="2" t="s">
        <v>29</v>
      </c>
      <c r="J123" s="2">
        <v>3</v>
      </c>
      <c r="K123" t="s">
        <v>30</v>
      </c>
      <c r="L123" t="s">
        <v>246</v>
      </c>
      <c r="M123" s="1">
        <v>1366793</v>
      </c>
    </row>
    <row r="124" spans="1:13" x14ac:dyDescent="0.35">
      <c r="A124" s="2">
        <v>57966</v>
      </c>
      <c r="B124" t="s">
        <v>384</v>
      </c>
      <c r="C124" t="s">
        <v>385</v>
      </c>
      <c r="D124" t="s">
        <v>245</v>
      </c>
      <c r="E124">
        <v>20050818</v>
      </c>
      <c r="F124" s="2" t="s">
        <v>3</v>
      </c>
      <c r="G124" s="2" t="s">
        <v>25</v>
      </c>
      <c r="H124" s="2" t="s">
        <v>26</v>
      </c>
      <c r="I124" s="2" t="s">
        <v>29</v>
      </c>
      <c r="J124" s="2">
        <v>3</v>
      </c>
      <c r="K124" t="s">
        <v>30</v>
      </c>
      <c r="L124" t="s">
        <v>246</v>
      </c>
      <c r="M124" s="1">
        <v>2285852</v>
      </c>
    </row>
    <row r="125" spans="1:13" x14ac:dyDescent="0.35">
      <c r="A125" s="2">
        <v>57974</v>
      </c>
      <c r="B125" t="s">
        <v>615</v>
      </c>
      <c r="C125" t="s">
        <v>397</v>
      </c>
      <c r="D125" t="s">
        <v>245</v>
      </c>
      <c r="E125">
        <v>20051130</v>
      </c>
      <c r="F125" s="2" t="s">
        <v>3</v>
      </c>
      <c r="G125" s="2" t="s">
        <v>11</v>
      </c>
      <c r="H125" s="2" t="s">
        <v>12</v>
      </c>
      <c r="I125" s="2" t="s">
        <v>29</v>
      </c>
      <c r="J125" s="2">
        <v>3</v>
      </c>
      <c r="K125" t="s">
        <v>30</v>
      </c>
      <c r="L125" t="s">
        <v>246</v>
      </c>
      <c r="M125" s="1">
        <v>78702</v>
      </c>
    </row>
    <row r="126" spans="1:13" x14ac:dyDescent="0.35">
      <c r="A126" s="2">
        <v>58037</v>
      </c>
      <c r="B126" t="s">
        <v>545</v>
      </c>
      <c r="C126" t="s">
        <v>560</v>
      </c>
      <c r="D126" t="s">
        <v>245</v>
      </c>
      <c r="E126">
        <v>20051101</v>
      </c>
      <c r="F126" s="2" t="s">
        <v>3</v>
      </c>
      <c r="G126" s="2" t="s">
        <v>17</v>
      </c>
      <c r="H126" s="2" t="s">
        <v>18</v>
      </c>
      <c r="I126" s="2" t="s">
        <v>29</v>
      </c>
      <c r="J126" s="2">
        <v>3</v>
      </c>
      <c r="K126" t="s">
        <v>30</v>
      </c>
      <c r="L126" t="s">
        <v>246</v>
      </c>
      <c r="M126" s="1">
        <v>92121</v>
      </c>
    </row>
    <row r="127" spans="1:13" x14ac:dyDescent="0.35">
      <c r="A127" s="2">
        <v>58060</v>
      </c>
      <c r="B127" t="s">
        <v>393</v>
      </c>
      <c r="C127" t="s">
        <v>394</v>
      </c>
      <c r="D127" t="s">
        <v>245</v>
      </c>
      <c r="E127">
        <v>20051013</v>
      </c>
      <c r="F127" s="2" t="s">
        <v>3</v>
      </c>
      <c r="G127" s="2" t="s">
        <v>17</v>
      </c>
      <c r="H127" s="2" t="s">
        <v>18</v>
      </c>
      <c r="I127" s="2" t="s">
        <v>29</v>
      </c>
      <c r="J127" s="2">
        <v>3</v>
      </c>
      <c r="K127" t="s">
        <v>30</v>
      </c>
      <c r="L127" t="s">
        <v>246</v>
      </c>
      <c r="M127" s="1">
        <v>1098678</v>
      </c>
    </row>
    <row r="128" spans="1:13" x14ac:dyDescent="0.35">
      <c r="A128" s="2">
        <v>58181</v>
      </c>
      <c r="B128" t="s">
        <v>402</v>
      </c>
      <c r="C128" t="s">
        <v>45</v>
      </c>
      <c r="D128" t="s">
        <v>39</v>
      </c>
      <c r="E128">
        <v>20060404</v>
      </c>
      <c r="F128" s="2" t="s">
        <v>34</v>
      </c>
      <c r="G128" s="2" t="s">
        <v>17</v>
      </c>
      <c r="H128" s="2" t="s">
        <v>18</v>
      </c>
      <c r="I128" s="2" t="s">
        <v>29</v>
      </c>
      <c r="J128" s="2">
        <v>3</v>
      </c>
      <c r="K128" t="s">
        <v>30</v>
      </c>
      <c r="L128" t="s">
        <v>8</v>
      </c>
      <c r="M128" s="1">
        <v>1902095</v>
      </c>
    </row>
    <row r="129" spans="1:13" x14ac:dyDescent="0.35">
      <c r="A129" s="2">
        <v>58196</v>
      </c>
      <c r="B129" t="s">
        <v>524</v>
      </c>
      <c r="C129" t="s">
        <v>525</v>
      </c>
      <c r="D129" t="s">
        <v>224</v>
      </c>
      <c r="E129">
        <v>20060717</v>
      </c>
      <c r="F129" s="2" t="s">
        <v>3</v>
      </c>
      <c r="G129" s="2" t="s">
        <v>17</v>
      </c>
      <c r="H129" s="2" t="s">
        <v>18</v>
      </c>
      <c r="I129" s="2" t="s">
        <v>29</v>
      </c>
      <c r="J129" s="2">
        <v>3</v>
      </c>
      <c r="K129" t="s">
        <v>30</v>
      </c>
      <c r="L129" t="s">
        <v>180</v>
      </c>
      <c r="M129" s="1">
        <v>331176</v>
      </c>
    </row>
    <row r="130" spans="1:13" x14ac:dyDescent="0.35">
      <c r="A130" s="2">
        <v>58203</v>
      </c>
      <c r="B130" t="s">
        <v>414</v>
      </c>
      <c r="C130" t="s">
        <v>211</v>
      </c>
      <c r="D130" t="s">
        <v>206</v>
      </c>
      <c r="E130">
        <v>20060929</v>
      </c>
      <c r="F130" s="2" t="s">
        <v>3</v>
      </c>
      <c r="G130" s="2" t="s">
        <v>17</v>
      </c>
      <c r="H130" s="2" t="s">
        <v>18</v>
      </c>
      <c r="I130" s="2" t="s">
        <v>29</v>
      </c>
      <c r="J130" s="2">
        <v>3</v>
      </c>
      <c r="K130" t="s">
        <v>30</v>
      </c>
      <c r="L130" t="s">
        <v>180</v>
      </c>
      <c r="M130" s="1">
        <v>481597</v>
      </c>
    </row>
    <row r="131" spans="1:13" x14ac:dyDescent="0.35">
      <c r="A131" s="2">
        <v>58231</v>
      </c>
      <c r="B131" t="s">
        <v>430</v>
      </c>
      <c r="C131" t="s">
        <v>296</v>
      </c>
      <c r="D131" t="s">
        <v>297</v>
      </c>
      <c r="E131">
        <v>20060601</v>
      </c>
      <c r="F131" s="2" t="s">
        <v>3</v>
      </c>
      <c r="G131" s="2" t="s">
        <v>17</v>
      </c>
      <c r="H131" s="2" t="s">
        <v>18</v>
      </c>
      <c r="I131" s="2" t="s">
        <v>29</v>
      </c>
      <c r="J131" s="2">
        <v>3</v>
      </c>
      <c r="K131" t="s">
        <v>30</v>
      </c>
      <c r="L131" t="s">
        <v>246</v>
      </c>
      <c r="M131" s="1">
        <v>197802</v>
      </c>
    </row>
    <row r="132" spans="1:13" x14ac:dyDescent="0.35">
      <c r="A132" s="2">
        <v>58234</v>
      </c>
      <c r="B132" t="s">
        <v>470</v>
      </c>
      <c r="C132" t="s">
        <v>277</v>
      </c>
      <c r="D132" t="s">
        <v>245</v>
      </c>
      <c r="E132">
        <v>20061227</v>
      </c>
      <c r="F132" s="2" t="s">
        <v>3</v>
      </c>
      <c r="G132" s="2" t="s">
        <v>17</v>
      </c>
      <c r="H132" s="2" t="s">
        <v>18</v>
      </c>
      <c r="I132" s="2" t="s">
        <v>29</v>
      </c>
      <c r="J132" s="2">
        <v>3</v>
      </c>
      <c r="K132" t="s">
        <v>30</v>
      </c>
      <c r="L132" t="s">
        <v>246</v>
      </c>
      <c r="M132" s="1">
        <v>361591</v>
      </c>
    </row>
    <row r="133" spans="1:13" x14ac:dyDescent="0.35">
      <c r="A133" s="2">
        <v>58263</v>
      </c>
      <c r="B133" t="s">
        <v>460</v>
      </c>
      <c r="C133" t="s">
        <v>213</v>
      </c>
      <c r="D133" t="s">
        <v>206</v>
      </c>
      <c r="E133">
        <v>20070312</v>
      </c>
      <c r="F133" s="2" t="s">
        <v>3</v>
      </c>
      <c r="G133" s="2" t="s">
        <v>17</v>
      </c>
      <c r="H133" s="2" t="s">
        <v>18</v>
      </c>
      <c r="I133" s="2" t="s">
        <v>29</v>
      </c>
      <c r="J133" s="2">
        <v>3</v>
      </c>
      <c r="K133" t="s">
        <v>30</v>
      </c>
      <c r="L133" t="s">
        <v>180</v>
      </c>
      <c r="M133" s="1">
        <v>202434</v>
      </c>
    </row>
    <row r="134" spans="1:13" x14ac:dyDescent="0.35">
      <c r="A134" s="2">
        <v>58282</v>
      </c>
      <c r="B134" t="s">
        <v>431</v>
      </c>
      <c r="C134" t="s">
        <v>432</v>
      </c>
      <c r="D134" t="s">
        <v>303</v>
      </c>
      <c r="E134">
        <v>20060725</v>
      </c>
      <c r="F134" s="2" t="s">
        <v>3</v>
      </c>
      <c r="G134" s="2" t="s">
        <v>17</v>
      </c>
      <c r="H134" s="2" t="s">
        <v>18</v>
      </c>
      <c r="I134" s="2" t="s">
        <v>11</v>
      </c>
      <c r="J134" s="2">
        <v>4</v>
      </c>
      <c r="K134" t="s">
        <v>58</v>
      </c>
      <c r="L134" t="s">
        <v>246</v>
      </c>
      <c r="M134" s="1">
        <v>91704</v>
      </c>
    </row>
    <row r="135" spans="1:13" x14ac:dyDescent="0.35">
      <c r="A135" s="2">
        <v>58310</v>
      </c>
      <c r="B135" t="s">
        <v>465</v>
      </c>
      <c r="C135" t="s">
        <v>466</v>
      </c>
      <c r="D135" t="s">
        <v>245</v>
      </c>
      <c r="E135">
        <v>20060915</v>
      </c>
      <c r="F135" s="2" t="s">
        <v>3</v>
      </c>
      <c r="G135" s="2" t="s">
        <v>17</v>
      </c>
      <c r="H135" s="2" t="s">
        <v>18</v>
      </c>
      <c r="I135" s="2" t="s">
        <v>29</v>
      </c>
      <c r="J135" s="2">
        <v>3</v>
      </c>
      <c r="K135" t="s">
        <v>30</v>
      </c>
      <c r="L135" t="s">
        <v>246</v>
      </c>
      <c r="M135" s="1">
        <v>766987</v>
      </c>
    </row>
    <row r="136" spans="1:13" x14ac:dyDescent="0.35">
      <c r="A136" s="2">
        <v>58348</v>
      </c>
      <c r="B136" t="s">
        <v>450</v>
      </c>
      <c r="C136" t="s">
        <v>449</v>
      </c>
      <c r="D136" t="s">
        <v>71</v>
      </c>
      <c r="E136">
        <v>20070702</v>
      </c>
      <c r="F136" s="2" t="s">
        <v>3</v>
      </c>
      <c r="G136" s="2" t="s">
        <v>17</v>
      </c>
      <c r="H136" s="2" t="s">
        <v>18</v>
      </c>
      <c r="I136" s="2" t="s">
        <v>29</v>
      </c>
      <c r="J136" s="2">
        <v>3</v>
      </c>
      <c r="K136" t="s">
        <v>30</v>
      </c>
      <c r="L136" t="s">
        <v>72</v>
      </c>
      <c r="M136" s="1">
        <v>224726</v>
      </c>
    </row>
    <row r="137" spans="1:13" x14ac:dyDescent="0.35">
      <c r="A137" s="2">
        <v>58377</v>
      </c>
      <c r="B137" t="s">
        <v>437</v>
      </c>
      <c r="C137" t="s">
        <v>438</v>
      </c>
      <c r="D137" t="s">
        <v>21</v>
      </c>
      <c r="E137">
        <v>20070226</v>
      </c>
      <c r="F137" s="2" t="s">
        <v>3</v>
      </c>
      <c r="G137" s="2" t="s">
        <v>17</v>
      </c>
      <c r="H137" s="2" t="s">
        <v>18</v>
      </c>
      <c r="I137" s="2" t="s">
        <v>29</v>
      </c>
      <c r="J137" s="2">
        <v>3</v>
      </c>
      <c r="K137" t="s">
        <v>30</v>
      </c>
      <c r="L137" t="s">
        <v>8</v>
      </c>
      <c r="M137" s="1">
        <v>266811</v>
      </c>
    </row>
    <row r="138" spans="1:13" x14ac:dyDescent="0.35">
      <c r="A138" s="2">
        <v>58401</v>
      </c>
      <c r="B138" t="s">
        <v>490</v>
      </c>
      <c r="C138" t="s">
        <v>428</v>
      </c>
      <c r="D138" t="s">
        <v>245</v>
      </c>
      <c r="E138">
        <v>20080205</v>
      </c>
      <c r="F138" s="2" t="s">
        <v>3</v>
      </c>
      <c r="G138" s="2" t="s">
        <v>17</v>
      </c>
      <c r="H138" s="2" t="s">
        <v>18</v>
      </c>
      <c r="I138" s="2" t="s">
        <v>29</v>
      </c>
      <c r="J138" s="2">
        <v>3</v>
      </c>
      <c r="K138" t="s">
        <v>30</v>
      </c>
      <c r="L138" t="s">
        <v>246</v>
      </c>
      <c r="M138" s="1">
        <v>414171</v>
      </c>
    </row>
    <row r="139" spans="1:13" x14ac:dyDescent="0.35">
      <c r="A139" s="2">
        <v>58407</v>
      </c>
      <c r="B139" t="s">
        <v>35</v>
      </c>
      <c r="C139" t="s">
        <v>474</v>
      </c>
      <c r="D139" t="s">
        <v>306</v>
      </c>
      <c r="E139">
        <v>20061101</v>
      </c>
      <c r="F139" s="2" t="s">
        <v>3</v>
      </c>
      <c r="G139" s="2" t="s">
        <v>17</v>
      </c>
      <c r="H139" s="2" t="s">
        <v>18</v>
      </c>
      <c r="I139" s="2" t="s">
        <v>29</v>
      </c>
      <c r="J139" s="2">
        <v>3</v>
      </c>
      <c r="K139" t="s">
        <v>30</v>
      </c>
      <c r="L139" t="s">
        <v>246</v>
      </c>
      <c r="M139" s="1">
        <v>403875</v>
      </c>
    </row>
    <row r="140" spans="1:13" x14ac:dyDescent="0.35">
      <c r="A140" s="2">
        <v>58413</v>
      </c>
      <c r="B140" t="s">
        <v>533</v>
      </c>
      <c r="C140" t="s">
        <v>377</v>
      </c>
      <c r="D140" t="s">
        <v>39</v>
      </c>
      <c r="E140">
        <v>20070305</v>
      </c>
      <c r="F140" s="2" t="s">
        <v>3</v>
      </c>
      <c r="G140" s="2" t="s">
        <v>11</v>
      </c>
      <c r="H140" s="2" t="s">
        <v>12</v>
      </c>
      <c r="I140" s="2" t="s">
        <v>29</v>
      </c>
      <c r="J140" s="2">
        <v>3</v>
      </c>
      <c r="K140" t="s">
        <v>30</v>
      </c>
      <c r="L140" t="s">
        <v>8</v>
      </c>
      <c r="M140" s="1">
        <v>113523</v>
      </c>
    </row>
    <row r="141" spans="1:13" x14ac:dyDescent="0.35">
      <c r="A141" s="2">
        <v>58469</v>
      </c>
      <c r="B141" t="s">
        <v>464</v>
      </c>
      <c r="C141" t="s">
        <v>354</v>
      </c>
      <c r="D141" t="s">
        <v>245</v>
      </c>
      <c r="E141">
        <v>20070808</v>
      </c>
      <c r="F141" s="2" t="s">
        <v>3</v>
      </c>
      <c r="G141" s="2" t="s">
        <v>11</v>
      </c>
      <c r="H141" s="2" t="s">
        <v>12</v>
      </c>
      <c r="I141" s="2" t="s">
        <v>29</v>
      </c>
      <c r="J141" s="2">
        <v>3</v>
      </c>
      <c r="K141" t="s">
        <v>30</v>
      </c>
      <c r="L141" t="s">
        <v>246</v>
      </c>
      <c r="M141" s="1">
        <v>587532</v>
      </c>
    </row>
    <row r="142" spans="1:13" x14ac:dyDescent="0.35">
      <c r="A142" s="2">
        <v>58586</v>
      </c>
      <c r="B142" t="s">
        <v>456</v>
      </c>
      <c r="C142" t="s">
        <v>457</v>
      </c>
      <c r="D142" t="s">
        <v>458</v>
      </c>
      <c r="E142">
        <v>20071203</v>
      </c>
      <c r="F142" s="2" t="s">
        <v>3</v>
      </c>
      <c r="G142" s="2" t="s">
        <v>17</v>
      </c>
      <c r="H142" s="2" t="s">
        <v>18</v>
      </c>
      <c r="I142" s="2" t="s">
        <v>11</v>
      </c>
      <c r="J142" s="2">
        <v>4</v>
      </c>
      <c r="K142" t="s">
        <v>58</v>
      </c>
      <c r="L142" t="s">
        <v>164</v>
      </c>
      <c r="M142" s="1">
        <v>69026</v>
      </c>
    </row>
    <row r="143" spans="1:13" x14ac:dyDescent="0.35">
      <c r="A143" s="2">
        <v>58657</v>
      </c>
      <c r="B143" t="s">
        <v>643</v>
      </c>
      <c r="C143" t="s">
        <v>375</v>
      </c>
      <c r="D143" t="s">
        <v>39</v>
      </c>
      <c r="E143">
        <v>20081106</v>
      </c>
      <c r="F143" s="2" t="s">
        <v>3</v>
      </c>
      <c r="G143" s="2" t="s">
        <v>17</v>
      </c>
      <c r="H143" s="2" t="s">
        <v>18</v>
      </c>
      <c r="I143" s="2" t="s">
        <v>29</v>
      </c>
      <c r="J143" s="2">
        <v>3</v>
      </c>
      <c r="K143" t="s">
        <v>30</v>
      </c>
      <c r="L143" t="s">
        <v>8</v>
      </c>
      <c r="M143" s="1">
        <v>522906</v>
      </c>
    </row>
    <row r="144" spans="1:13" x14ac:dyDescent="0.35">
      <c r="A144" s="2">
        <v>58687</v>
      </c>
      <c r="B144" t="s">
        <v>531</v>
      </c>
      <c r="C144" t="s">
        <v>532</v>
      </c>
      <c r="D144" t="s">
        <v>39</v>
      </c>
      <c r="E144">
        <v>20080128</v>
      </c>
      <c r="F144" s="2" t="s">
        <v>3</v>
      </c>
      <c r="G144" s="2" t="s">
        <v>11</v>
      </c>
      <c r="H144" s="2" t="s">
        <v>12</v>
      </c>
      <c r="I144" s="2" t="s">
        <v>29</v>
      </c>
      <c r="J144" s="2">
        <v>3</v>
      </c>
      <c r="K144" t="s">
        <v>30</v>
      </c>
      <c r="L144" t="s">
        <v>8</v>
      </c>
      <c r="M144" s="1">
        <v>428546</v>
      </c>
    </row>
    <row r="145" spans="1:13" x14ac:dyDescent="0.35">
      <c r="A145" s="2">
        <v>58816</v>
      </c>
      <c r="B145" t="s">
        <v>496</v>
      </c>
      <c r="C145" t="s">
        <v>257</v>
      </c>
      <c r="D145" t="s">
        <v>245</v>
      </c>
      <c r="E145">
        <v>20081118</v>
      </c>
      <c r="F145" s="2" t="s">
        <v>34</v>
      </c>
      <c r="G145" s="2" t="s">
        <v>17</v>
      </c>
      <c r="H145" s="2" t="s">
        <v>18</v>
      </c>
      <c r="I145" s="2" t="s">
        <v>29</v>
      </c>
      <c r="J145" s="2">
        <v>8</v>
      </c>
      <c r="K145" t="s">
        <v>629</v>
      </c>
      <c r="L145" t="s">
        <v>246</v>
      </c>
      <c r="M145" s="1">
        <v>3349367</v>
      </c>
    </row>
    <row r="146" spans="1:13" x14ac:dyDescent="0.35">
      <c r="A146" s="2">
        <v>59154</v>
      </c>
      <c r="B146" t="s">
        <v>644</v>
      </c>
      <c r="C146" t="s">
        <v>213</v>
      </c>
      <c r="D146" t="s">
        <v>206</v>
      </c>
      <c r="E146">
        <v>20190701</v>
      </c>
      <c r="F146" s="2" t="s">
        <v>3</v>
      </c>
      <c r="G146" s="2" t="s">
        <v>17</v>
      </c>
      <c r="H146" s="2" t="s">
        <v>18</v>
      </c>
      <c r="I146" s="2" t="s">
        <v>178</v>
      </c>
      <c r="J146" s="2">
        <v>10</v>
      </c>
      <c r="K146" t="s">
        <v>630</v>
      </c>
      <c r="L146" t="s">
        <v>180</v>
      </c>
      <c r="M146" s="1">
        <v>164079</v>
      </c>
    </row>
    <row r="147" spans="1:13" x14ac:dyDescent="0.35">
      <c r="A147" s="2">
        <v>59182</v>
      </c>
      <c r="B147" t="s">
        <v>645</v>
      </c>
      <c r="C147" t="s">
        <v>646</v>
      </c>
      <c r="D147" t="s">
        <v>39</v>
      </c>
      <c r="E147">
        <v>20191118</v>
      </c>
      <c r="F147" s="2" t="s">
        <v>3</v>
      </c>
      <c r="G147" s="2" t="s">
        <v>17</v>
      </c>
      <c r="H147" s="2" t="s">
        <v>18</v>
      </c>
      <c r="I147" s="2" t="s">
        <v>29</v>
      </c>
      <c r="J147" s="2">
        <v>8</v>
      </c>
      <c r="K147" t="s">
        <v>629</v>
      </c>
      <c r="L147" t="s">
        <v>8</v>
      </c>
      <c r="M147" s="1">
        <v>65660</v>
      </c>
    </row>
  </sheetData>
  <mergeCells count="2">
    <mergeCell ref="A1:M1"/>
    <mergeCell ref="A2:M2"/>
  </mergeCells>
  <pageMargins left="0.7" right="0.7" top="0.75" bottom="0.75" header="0.3" footer="0.3"/>
  <pageSetup scale="35" fitToHeight="0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48"/>
  <sheetViews>
    <sheetView zoomScaleNormal="100" workbookViewId="0">
      <pane ySplit="5" topLeftCell="A6" activePane="bottomLeft" state="frozen"/>
      <selection activeCell="D1" sqref="D1"/>
      <selection pane="bottomLeft" activeCell="A6" sqref="A6"/>
    </sheetView>
  </sheetViews>
  <sheetFormatPr defaultRowHeight="14.5" x14ac:dyDescent="0.35"/>
  <cols>
    <col min="1" max="1" width="16.6328125" style="2" bestFit="1" customWidth="1"/>
    <col min="2" max="2" width="31.08984375" bestFit="1" customWidth="1"/>
    <col min="3" max="3" width="17.54296875" bestFit="1" customWidth="1"/>
    <col min="4" max="4" width="5.36328125" bestFit="1" customWidth="1"/>
    <col min="5" max="5" width="9" bestFit="1" customWidth="1"/>
    <col min="6" max="6" width="14.90625" style="2" bestFit="1" customWidth="1"/>
    <col min="7" max="7" width="9.54296875" style="2" bestFit="1" customWidth="1"/>
    <col min="8" max="8" width="15.453125" style="2" bestFit="1" customWidth="1"/>
    <col min="9" max="9" width="24.453125" style="2" bestFit="1" customWidth="1"/>
    <col min="10" max="10" width="26.90625" style="2" bestFit="1" customWidth="1"/>
    <col min="11" max="11" width="53.453125" bestFit="1" customWidth="1"/>
    <col min="12" max="12" width="12" bestFit="1" customWidth="1"/>
    <col min="13" max="13" width="18.36328125" style="1" bestFit="1" customWidth="1"/>
  </cols>
  <sheetData>
    <row r="1" spans="1:13" ht="26" x14ac:dyDescent="0.6">
      <c r="A1" s="88" t="s">
        <v>580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</row>
    <row r="2" spans="1:13" ht="21" x14ac:dyDescent="0.5">
      <c r="A2" s="89">
        <v>44561</v>
      </c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</row>
    <row r="3" spans="1:13" x14ac:dyDescent="0.35">
      <c r="K3" s="30"/>
    </row>
    <row r="4" spans="1:13" x14ac:dyDescent="0.35">
      <c r="K4" s="30"/>
    </row>
    <row r="5" spans="1:13" x14ac:dyDescent="0.35">
      <c r="A5" s="35" t="s">
        <v>561</v>
      </c>
      <c r="B5" s="36" t="s">
        <v>562</v>
      </c>
      <c r="C5" s="6" t="s">
        <v>563</v>
      </c>
      <c r="D5" s="29" t="s">
        <v>564</v>
      </c>
      <c r="E5" s="5" t="s">
        <v>565</v>
      </c>
      <c r="F5" s="5" t="s">
        <v>566</v>
      </c>
      <c r="G5" s="5" t="s">
        <v>567</v>
      </c>
      <c r="H5" s="5" t="s">
        <v>568</v>
      </c>
      <c r="I5" s="5" t="s">
        <v>631</v>
      </c>
      <c r="J5" s="5" t="s">
        <v>632</v>
      </c>
      <c r="K5" s="29" t="s">
        <v>569</v>
      </c>
      <c r="L5" s="5" t="s">
        <v>570</v>
      </c>
      <c r="M5" s="85" t="s">
        <v>571</v>
      </c>
    </row>
    <row r="6" spans="1:13" x14ac:dyDescent="0.35">
      <c r="A6" s="2">
        <v>252</v>
      </c>
      <c r="B6" t="s">
        <v>538</v>
      </c>
      <c r="C6" t="s">
        <v>539</v>
      </c>
      <c r="D6" t="s">
        <v>540</v>
      </c>
      <c r="E6">
        <v>19270505</v>
      </c>
      <c r="F6" s="2" t="s">
        <v>3</v>
      </c>
      <c r="G6" s="2" t="s">
        <v>25</v>
      </c>
      <c r="H6" s="2" t="s">
        <v>26</v>
      </c>
      <c r="I6" s="2" t="s">
        <v>11</v>
      </c>
      <c r="J6" s="2">
        <v>4</v>
      </c>
      <c r="K6" t="s">
        <v>58</v>
      </c>
      <c r="L6" t="s">
        <v>164</v>
      </c>
      <c r="M6" s="1">
        <v>261044</v>
      </c>
    </row>
    <row r="7" spans="1:13" x14ac:dyDescent="0.35">
      <c r="A7" s="2">
        <v>1417</v>
      </c>
      <c r="B7" t="s">
        <v>165</v>
      </c>
      <c r="C7" t="s">
        <v>166</v>
      </c>
      <c r="D7" t="s">
        <v>167</v>
      </c>
      <c r="E7">
        <v>19081001</v>
      </c>
      <c r="F7" s="2" t="s">
        <v>3</v>
      </c>
      <c r="G7" s="2" t="s">
        <v>11</v>
      </c>
      <c r="H7" s="2" t="s">
        <v>12</v>
      </c>
      <c r="I7" s="2" t="s">
        <v>11</v>
      </c>
      <c r="J7" s="2">
        <v>4</v>
      </c>
      <c r="K7" t="s">
        <v>58</v>
      </c>
      <c r="L7" t="s">
        <v>164</v>
      </c>
      <c r="M7" s="1">
        <v>350967</v>
      </c>
    </row>
    <row r="8" spans="1:13" x14ac:dyDescent="0.35">
      <c r="A8" s="2">
        <v>2320</v>
      </c>
      <c r="B8" t="s">
        <v>689</v>
      </c>
      <c r="C8" t="s">
        <v>312</v>
      </c>
      <c r="D8" t="s">
        <v>119</v>
      </c>
      <c r="E8">
        <v>19030203</v>
      </c>
      <c r="F8" s="2" t="s">
        <v>3</v>
      </c>
      <c r="G8" s="2" t="s">
        <v>17</v>
      </c>
      <c r="H8" s="2" t="s">
        <v>18</v>
      </c>
      <c r="I8" s="2" t="s">
        <v>11</v>
      </c>
      <c r="J8" s="2">
        <v>4</v>
      </c>
      <c r="K8" t="s">
        <v>58</v>
      </c>
      <c r="L8" t="s">
        <v>104</v>
      </c>
      <c r="M8" s="1">
        <v>169270</v>
      </c>
    </row>
    <row r="9" spans="1:13" x14ac:dyDescent="0.35">
      <c r="A9" s="2">
        <v>2327</v>
      </c>
      <c r="B9" t="s">
        <v>122</v>
      </c>
      <c r="C9" t="s">
        <v>123</v>
      </c>
      <c r="D9" t="s">
        <v>119</v>
      </c>
      <c r="E9">
        <v>19081201</v>
      </c>
      <c r="F9" s="2" t="s">
        <v>3</v>
      </c>
      <c r="G9" s="2" t="s">
        <v>25</v>
      </c>
      <c r="H9" s="2" t="s">
        <v>26</v>
      </c>
      <c r="I9" s="2" t="s">
        <v>11</v>
      </c>
      <c r="J9" s="2">
        <v>4</v>
      </c>
      <c r="K9" t="s">
        <v>58</v>
      </c>
      <c r="L9" t="s">
        <v>104</v>
      </c>
      <c r="M9" s="1">
        <v>169405</v>
      </c>
    </row>
    <row r="10" spans="1:13" x14ac:dyDescent="0.35">
      <c r="A10" s="2">
        <v>3337</v>
      </c>
      <c r="B10" t="s">
        <v>478</v>
      </c>
      <c r="C10" t="s">
        <v>479</v>
      </c>
      <c r="D10" t="s">
        <v>140</v>
      </c>
      <c r="E10">
        <v>19201126</v>
      </c>
      <c r="F10" s="2" t="s">
        <v>3</v>
      </c>
      <c r="G10" s="2" t="s">
        <v>11</v>
      </c>
      <c r="H10" s="2" t="s">
        <v>12</v>
      </c>
      <c r="I10" s="2" t="s">
        <v>22</v>
      </c>
      <c r="J10" s="2">
        <v>2</v>
      </c>
      <c r="K10" t="s">
        <v>23</v>
      </c>
      <c r="L10" t="s">
        <v>104</v>
      </c>
      <c r="M10" s="1">
        <v>593232</v>
      </c>
    </row>
    <row r="11" spans="1:13" x14ac:dyDescent="0.35">
      <c r="A11" s="2">
        <v>4051</v>
      </c>
      <c r="B11" t="s">
        <v>346</v>
      </c>
      <c r="C11" t="s">
        <v>347</v>
      </c>
      <c r="D11" t="s">
        <v>119</v>
      </c>
      <c r="E11">
        <v>19010101</v>
      </c>
      <c r="F11" s="2" t="s">
        <v>3</v>
      </c>
      <c r="G11" s="2" t="s">
        <v>25</v>
      </c>
      <c r="H11" s="2" t="s">
        <v>26</v>
      </c>
      <c r="I11" s="2" t="s">
        <v>11</v>
      </c>
      <c r="J11" s="2">
        <v>4</v>
      </c>
      <c r="K11" t="s">
        <v>58</v>
      </c>
      <c r="L11" t="s">
        <v>104</v>
      </c>
      <c r="M11" s="1">
        <v>49528</v>
      </c>
    </row>
    <row r="12" spans="1:13" x14ac:dyDescent="0.35">
      <c r="A12" s="2">
        <v>4173</v>
      </c>
      <c r="B12" t="s">
        <v>695</v>
      </c>
      <c r="C12" t="s">
        <v>696</v>
      </c>
      <c r="D12" t="s">
        <v>119</v>
      </c>
      <c r="E12">
        <v>19050101</v>
      </c>
      <c r="F12" s="2" t="s">
        <v>3</v>
      </c>
      <c r="G12" s="2" t="s">
        <v>11</v>
      </c>
      <c r="H12" s="2" t="s">
        <v>12</v>
      </c>
      <c r="I12" s="2" t="s">
        <v>11</v>
      </c>
      <c r="J12" s="2">
        <v>4</v>
      </c>
      <c r="K12" t="s">
        <v>58</v>
      </c>
      <c r="L12" t="s">
        <v>104</v>
      </c>
      <c r="M12" s="1">
        <v>317781</v>
      </c>
    </row>
    <row r="13" spans="1:13" x14ac:dyDescent="0.35">
      <c r="A13" s="2">
        <v>8033</v>
      </c>
      <c r="B13" t="s">
        <v>37</v>
      </c>
      <c r="C13" t="s">
        <v>38</v>
      </c>
      <c r="D13" t="s">
        <v>39</v>
      </c>
      <c r="E13">
        <v>19210618</v>
      </c>
      <c r="F13" s="2" t="s">
        <v>3</v>
      </c>
      <c r="G13" s="2" t="s">
        <v>25</v>
      </c>
      <c r="H13" s="2" t="s">
        <v>26</v>
      </c>
      <c r="I13" s="2" t="s">
        <v>6</v>
      </c>
      <c r="J13" s="2">
        <v>1</v>
      </c>
      <c r="K13" t="s">
        <v>7</v>
      </c>
      <c r="L13" t="s">
        <v>8</v>
      </c>
      <c r="M13" s="1">
        <v>668803</v>
      </c>
    </row>
    <row r="14" spans="1:13" x14ac:dyDescent="0.35">
      <c r="A14" s="2">
        <v>10319</v>
      </c>
      <c r="B14" t="s">
        <v>136</v>
      </c>
      <c r="C14" t="s">
        <v>137</v>
      </c>
      <c r="D14" t="s">
        <v>134</v>
      </c>
      <c r="E14">
        <v>19040104</v>
      </c>
      <c r="F14" s="2" t="s">
        <v>3</v>
      </c>
      <c r="G14" s="2" t="s">
        <v>17</v>
      </c>
      <c r="H14" s="2" t="s">
        <v>18</v>
      </c>
      <c r="I14" s="2" t="s">
        <v>6</v>
      </c>
      <c r="J14" s="2">
        <v>1</v>
      </c>
      <c r="K14" t="s">
        <v>7</v>
      </c>
      <c r="L14" t="s">
        <v>104</v>
      </c>
      <c r="M14" s="1">
        <v>134538</v>
      </c>
    </row>
    <row r="15" spans="1:13" x14ac:dyDescent="0.35">
      <c r="A15" s="2">
        <v>10843</v>
      </c>
      <c r="B15" t="s">
        <v>618</v>
      </c>
      <c r="C15" t="s">
        <v>619</v>
      </c>
      <c r="D15" t="s">
        <v>71</v>
      </c>
      <c r="E15">
        <v>19031207</v>
      </c>
      <c r="F15" s="2" t="s">
        <v>3</v>
      </c>
      <c r="G15" s="2" t="s">
        <v>17</v>
      </c>
      <c r="H15" s="2" t="s">
        <v>18</v>
      </c>
      <c r="I15" s="2" t="s">
        <v>29</v>
      </c>
      <c r="J15" s="2">
        <v>3</v>
      </c>
      <c r="K15" t="s">
        <v>30</v>
      </c>
      <c r="L15" t="s">
        <v>72</v>
      </c>
      <c r="M15" s="1">
        <v>42466</v>
      </c>
    </row>
    <row r="16" spans="1:13" x14ac:dyDescent="0.35">
      <c r="A16" s="2">
        <v>11175</v>
      </c>
      <c r="B16" t="s">
        <v>62</v>
      </c>
      <c r="C16" t="s">
        <v>697</v>
      </c>
      <c r="D16" t="s">
        <v>140</v>
      </c>
      <c r="E16">
        <v>19090101</v>
      </c>
      <c r="F16" s="2" t="s">
        <v>3</v>
      </c>
      <c r="G16" s="2" t="s">
        <v>17</v>
      </c>
      <c r="H16" s="2" t="s">
        <v>18</v>
      </c>
      <c r="I16" s="2" t="s">
        <v>11</v>
      </c>
      <c r="J16" s="2">
        <v>4</v>
      </c>
      <c r="K16" t="s">
        <v>58</v>
      </c>
      <c r="L16" t="s">
        <v>104</v>
      </c>
      <c r="M16" s="1">
        <v>55969</v>
      </c>
    </row>
    <row r="17" spans="1:13" x14ac:dyDescent="0.35">
      <c r="A17" s="2">
        <v>11521</v>
      </c>
      <c r="B17" t="s">
        <v>690</v>
      </c>
      <c r="C17" t="s">
        <v>125</v>
      </c>
      <c r="D17" t="s">
        <v>119</v>
      </c>
      <c r="E17">
        <v>19030101</v>
      </c>
      <c r="F17" s="2" t="s">
        <v>3</v>
      </c>
      <c r="G17" s="2" t="s">
        <v>25</v>
      </c>
      <c r="H17" s="2" t="s">
        <v>26</v>
      </c>
      <c r="I17" s="2" t="s">
        <v>11</v>
      </c>
      <c r="J17" s="2">
        <v>4</v>
      </c>
      <c r="K17" t="s">
        <v>58</v>
      </c>
      <c r="L17" t="s">
        <v>104</v>
      </c>
      <c r="M17" s="1">
        <v>349214</v>
      </c>
    </row>
    <row r="18" spans="1:13" x14ac:dyDescent="0.35">
      <c r="A18" s="2">
        <v>12266</v>
      </c>
      <c r="B18" t="s">
        <v>49</v>
      </c>
      <c r="C18" t="s">
        <v>50</v>
      </c>
      <c r="D18" t="s">
        <v>51</v>
      </c>
      <c r="E18">
        <v>19080301</v>
      </c>
      <c r="F18" s="2" t="s">
        <v>3</v>
      </c>
      <c r="G18" s="2" t="s">
        <v>17</v>
      </c>
      <c r="H18" s="2" t="s">
        <v>18</v>
      </c>
      <c r="I18" s="2" t="s">
        <v>6</v>
      </c>
      <c r="J18" s="2">
        <v>1</v>
      </c>
      <c r="K18" t="s">
        <v>7</v>
      </c>
      <c r="L18" t="s">
        <v>8</v>
      </c>
      <c r="M18" s="1">
        <v>365178</v>
      </c>
    </row>
    <row r="19" spans="1:13" x14ac:dyDescent="0.35">
      <c r="A19" s="2">
        <v>12761</v>
      </c>
      <c r="B19" t="s">
        <v>520</v>
      </c>
      <c r="C19" t="s">
        <v>521</v>
      </c>
      <c r="D19" t="s">
        <v>119</v>
      </c>
      <c r="E19">
        <v>19020101</v>
      </c>
      <c r="F19" s="2" t="s">
        <v>3</v>
      </c>
      <c r="G19" s="2" t="s">
        <v>17</v>
      </c>
      <c r="H19" s="2" t="s">
        <v>18</v>
      </c>
      <c r="I19" s="2" t="s">
        <v>11</v>
      </c>
      <c r="J19" s="2">
        <v>4</v>
      </c>
      <c r="K19" t="s">
        <v>58</v>
      </c>
      <c r="L19" t="s">
        <v>104</v>
      </c>
      <c r="M19" s="1">
        <v>639930</v>
      </c>
    </row>
    <row r="20" spans="1:13" x14ac:dyDescent="0.35">
      <c r="A20" s="2">
        <v>13959</v>
      </c>
      <c r="B20" t="s">
        <v>503</v>
      </c>
      <c r="C20" t="s">
        <v>504</v>
      </c>
      <c r="D20" t="s">
        <v>163</v>
      </c>
      <c r="E20">
        <v>18920101</v>
      </c>
      <c r="F20" s="2" t="s">
        <v>3</v>
      </c>
      <c r="G20" s="2" t="s">
        <v>17</v>
      </c>
      <c r="H20" s="2" t="s">
        <v>18</v>
      </c>
      <c r="I20" s="2" t="s">
        <v>29</v>
      </c>
      <c r="J20" s="2">
        <v>3</v>
      </c>
      <c r="K20" t="s">
        <v>30</v>
      </c>
      <c r="L20" t="s">
        <v>164</v>
      </c>
      <c r="M20" s="1">
        <v>65314</v>
      </c>
    </row>
    <row r="21" spans="1:13" x14ac:dyDescent="0.35">
      <c r="A21" s="2">
        <v>14331</v>
      </c>
      <c r="B21" t="s">
        <v>552</v>
      </c>
      <c r="C21" t="s">
        <v>553</v>
      </c>
      <c r="D21" t="s">
        <v>119</v>
      </c>
      <c r="E21">
        <v>19010101</v>
      </c>
      <c r="F21" s="2" t="s">
        <v>3</v>
      </c>
      <c r="G21" s="2" t="s">
        <v>25</v>
      </c>
      <c r="H21" s="2" t="s">
        <v>26</v>
      </c>
      <c r="I21" s="2" t="s">
        <v>11</v>
      </c>
      <c r="J21" s="2">
        <v>4</v>
      </c>
      <c r="K21" t="s">
        <v>58</v>
      </c>
      <c r="L21" t="s">
        <v>104</v>
      </c>
      <c r="M21" s="1">
        <v>575740</v>
      </c>
    </row>
    <row r="22" spans="1:13" x14ac:dyDescent="0.35">
      <c r="A22" s="2">
        <v>14679</v>
      </c>
      <c r="B22" t="s">
        <v>459</v>
      </c>
      <c r="C22" t="s">
        <v>182</v>
      </c>
      <c r="D22" t="s">
        <v>183</v>
      </c>
      <c r="E22">
        <v>19340818</v>
      </c>
      <c r="F22" s="2" t="s">
        <v>3</v>
      </c>
      <c r="G22" s="2" t="s">
        <v>17</v>
      </c>
      <c r="H22" s="2" t="s">
        <v>18</v>
      </c>
      <c r="I22" s="2" t="s">
        <v>6</v>
      </c>
      <c r="J22" s="2">
        <v>1</v>
      </c>
      <c r="K22" t="s">
        <v>7</v>
      </c>
      <c r="L22" t="s">
        <v>180</v>
      </c>
      <c r="M22" s="1">
        <v>625437</v>
      </c>
    </row>
    <row r="23" spans="1:13" x14ac:dyDescent="0.35">
      <c r="A23" s="2">
        <v>15118</v>
      </c>
      <c r="B23" t="s">
        <v>638</v>
      </c>
      <c r="C23" t="s">
        <v>639</v>
      </c>
      <c r="D23" t="s">
        <v>119</v>
      </c>
      <c r="E23">
        <v>19350302</v>
      </c>
      <c r="F23" s="2" t="s">
        <v>34</v>
      </c>
      <c r="G23" s="2" t="s">
        <v>17</v>
      </c>
      <c r="H23" s="2" t="s">
        <v>18</v>
      </c>
      <c r="I23" s="2" t="s">
        <v>11</v>
      </c>
      <c r="J23" s="2">
        <v>4</v>
      </c>
      <c r="K23" t="s">
        <v>58</v>
      </c>
      <c r="L23" t="s">
        <v>104</v>
      </c>
      <c r="M23" s="1">
        <v>1879005</v>
      </c>
    </row>
    <row r="24" spans="1:13" x14ac:dyDescent="0.35">
      <c r="A24" s="2">
        <v>16584</v>
      </c>
      <c r="B24" t="s">
        <v>47</v>
      </c>
      <c r="C24" t="s">
        <v>48</v>
      </c>
      <c r="D24" t="s">
        <v>39</v>
      </c>
      <c r="E24">
        <v>19270101</v>
      </c>
      <c r="F24" s="2" t="s">
        <v>3</v>
      </c>
      <c r="G24" s="2" t="s">
        <v>17</v>
      </c>
      <c r="H24" s="2" t="s">
        <v>18</v>
      </c>
      <c r="I24" s="2" t="s">
        <v>6</v>
      </c>
      <c r="J24" s="2">
        <v>1</v>
      </c>
      <c r="K24" t="s">
        <v>7</v>
      </c>
      <c r="L24" t="s">
        <v>8</v>
      </c>
      <c r="M24" s="1">
        <v>62192</v>
      </c>
    </row>
    <row r="25" spans="1:13" x14ac:dyDescent="0.35">
      <c r="A25" s="2">
        <v>16854</v>
      </c>
      <c r="B25" t="s">
        <v>691</v>
      </c>
      <c r="C25" t="s">
        <v>472</v>
      </c>
      <c r="D25" t="s">
        <v>17</v>
      </c>
      <c r="E25">
        <v>19491123</v>
      </c>
      <c r="F25" s="2" t="s">
        <v>3</v>
      </c>
      <c r="G25" s="2" t="s">
        <v>17</v>
      </c>
      <c r="H25" s="2" t="s">
        <v>18</v>
      </c>
      <c r="I25" s="2" t="s">
        <v>22</v>
      </c>
      <c r="J25" s="2">
        <v>2</v>
      </c>
      <c r="K25" t="s">
        <v>23</v>
      </c>
      <c r="L25" t="s">
        <v>104</v>
      </c>
      <c r="M25" s="1">
        <v>169376</v>
      </c>
    </row>
    <row r="26" spans="1:13" x14ac:dyDescent="0.35">
      <c r="A26" s="2">
        <v>17001</v>
      </c>
      <c r="B26" t="s">
        <v>620</v>
      </c>
      <c r="C26" t="s">
        <v>125</v>
      </c>
      <c r="D26" t="s">
        <v>119</v>
      </c>
      <c r="E26">
        <v>19510406</v>
      </c>
      <c r="F26" s="2" t="s">
        <v>3</v>
      </c>
      <c r="G26" s="2" t="s">
        <v>17</v>
      </c>
      <c r="H26" s="2" t="s">
        <v>18</v>
      </c>
      <c r="I26" s="2" t="s">
        <v>6</v>
      </c>
      <c r="J26" s="2">
        <v>1</v>
      </c>
      <c r="K26" t="s">
        <v>7</v>
      </c>
      <c r="L26" t="s">
        <v>104</v>
      </c>
      <c r="M26" s="1">
        <v>61252</v>
      </c>
    </row>
    <row r="27" spans="1:13" x14ac:dyDescent="0.35">
      <c r="A27" s="2">
        <v>17881</v>
      </c>
      <c r="B27" t="s">
        <v>640</v>
      </c>
      <c r="C27" t="s">
        <v>622</v>
      </c>
      <c r="D27" t="s">
        <v>140</v>
      </c>
      <c r="E27">
        <v>19580712</v>
      </c>
      <c r="F27" s="2" t="s">
        <v>3</v>
      </c>
      <c r="G27" s="2" t="s">
        <v>17</v>
      </c>
      <c r="H27" s="2" t="s">
        <v>18</v>
      </c>
      <c r="I27" s="2" t="s">
        <v>22</v>
      </c>
      <c r="J27" s="2">
        <v>2</v>
      </c>
      <c r="K27" t="s">
        <v>23</v>
      </c>
      <c r="L27" t="s">
        <v>104</v>
      </c>
      <c r="M27" s="1">
        <v>94849</v>
      </c>
    </row>
    <row r="28" spans="1:13" x14ac:dyDescent="0.35">
      <c r="A28" s="2">
        <v>18296</v>
      </c>
      <c r="B28" t="s">
        <v>298</v>
      </c>
      <c r="C28" t="s">
        <v>296</v>
      </c>
      <c r="D28" t="s">
        <v>297</v>
      </c>
      <c r="E28">
        <v>19600916</v>
      </c>
      <c r="F28" s="2" t="s">
        <v>3</v>
      </c>
      <c r="G28" s="2" t="s">
        <v>11</v>
      </c>
      <c r="H28" s="2" t="s">
        <v>12</v>
      </c>
      <c r="I28" s="2" t="s">
        <v>29</v>
      </c>
      <c r="J28" s="2">
        <v>3</v>
      </c>
      <c r="K28" t="s">
        <v>30</v>
      </c>
      <c r="L28" t="s">
        <v>246</v>
      </c>
      <c r="M28" s="1">
        <v>891460</v>
      </c>
    </row>
    <row r="29" spans="1:13" x14ac:dyDescent="0.35">
      <c r="A29" s="2">
        <v>18301</v>
      </c>
      <c r="B29" t="s">
        <v>62</v>
      </c>
      <c r="C29" t="s">
        <v>383</v>
      </c>
      <c r="D29" t="s">
        <v>140</v>
      </c>
      <c r="E29">
        <v>19601008</v>
      </c>
      <c r="F29" s="2" t="s">
        <v>3</v>
      </c>
      <c r="G29" s="2" t="s">
        <v>17</v>
      </c>
      <c r="H29" s="2" t="s">
        <v>18</v>
      </c>
      <c r="I29" s="2" t="s">
        <v>29</v>
      </c>
      <c r="J29" s="2">
        <v>3</v>
      </c>
      <c r="K29" t="s">
        <v>30</v>
      </c>
      <c r="L29" t="s">
        <v>104</v>
      </c>
      <c r="M29" s="1">
        <v>125412</v>
      </c>
    </row>
    <row r="30" spans="1:13" x14ac:dyDescent="0.35">
      <c r="A30" s="2">
        <v>18454</v>
      </c>
      <c r="B30" t="s">
        <v>502</v>
      </c>
      <c r="C30" t="s">
        <v>160</v>
      </c>
      <c r="D30" t="s">
        <v>140</v>
      </c>
      <c r="E30">
        <v>19611116</v>
      </c>
      <c r="F30" s="2" t="s">
        <v>3</v>
      </c>
      <c r="G30" s="2" t="s">
        <v>11</v>
      </c>
      <c r="H30" s="2" t="s">
        <v>12</v>
      </c>
      <c r="I30" s="2" t="s">
        <v>22</v>
      </c>
      <c r="J30" s="2">
        <v>2</v>
      </c>
      <c r="K30" t="s">
        <v>23</v>
      </c>
      <c r="L30" t="s">
        <v>104</v>
      </c>
      <c r="M30" s="1">
        <v>97932</v>
      </c>
    </row>
    <row r="31" spans="1:13" x14ac:dyDescent="0.35">
      <c r="A31" s="2">
        <v>18503</v>
      </c>
      <c r="B31" t="s">
        <v>256</v>
      </c>
      <c r="C31" t="s">
        <v>257</v>
      </c>
      <c r="D31" t="s">
        <v>245</v>
      </c>
      <c r="E31">
        <v>19620419</v>
      </c>
      <c r="F31" s="2" t="s">
        <v>34</v>
      </c>
      <c r="G31" s="2" t="s">
        <v>17</v>
      </c>
      <c r="H31" s="2" t="s">
        <v>18</v>
      </c>
      <c r="I31" s="2" t="s">
        <v>29</v>
      </c>
      <c r="J31" s="2">
        <v>3</v>
      </c>
      <c r="K31" t="s">
        <v>30</v>
      </c>
      <c r="L31" t="s">
        <v>246</v>
      </c>
      <c r="M31" s="1">
        <v>20872611</v>
      </c>
    </row>
    <row r="32" spans="1:13" x14ac:dyDescent="0.35">
      <c r="A32" s="2">
        <v>19416</v>
      </c>
      <c r="B32" t="s">
        <v>543</v>
      </c>
      <c r="C32" t="s">
        <v>257</v>
      </c>
      <c r="D32" t="s">
        <v>245</v>
      </c>
      <c r="E32">
        <v>19650427</v>
      </c>
      <c r="F32" s="2" t="s">
        <v>34</v>
      </c>
      <c r="G32" s="2" t="s">
        <v>17</v>
      </c>
      <c r="H32" s="2" t="s">
        <v>18</v>
      </c>
      <c r="I32" s="2" t="s">
        <v>29</v>
      </c>
      <c r="J32" s="2">
        <v>8</v>
      </c>
      <c r="K32" t="s">
        <v>629</v>
      </c>
      <c r="L32" t="s">
        <v>246</v>
      </c>
      <c r="M32" s="1">
        <v>4329500</v>
      </c>
    </row>
    <row r="33" spans="1:13" x14ac:dyDescent="0.35">
      <c r="A33" s="2">
        <v>19629</v>
      </c>
      <c r="B33" t="s">
        <v>138</v>
      </c>
      <c r="C33" t="s">
        <v>151</v>
      </c>
      <c r="D33" t="s">
        <v>140</v>
      </c>
      <c r="E33">
        <v>19660902</v>
      </c>
      <c r="F33" s="2" t="s">
        <v>34</v>
      </c>
      <c r="G33" s="2" t="s">
        <v>17</v>
      </c>
      <c r="H33" s="2" t="s">
        <v>18</v>
      </c>
      <c r="I33" s="2" t="s">
        <v>22</v>
      </c>
      <c r="J33" s="2">
        <v>7</v>
      </c>
      <c r="K33" t="s">
        <v>628</v>
      </c>
      <c r="L33" t="s">
        <v>104</v>
      </c>
      <c r="M33" s="1">
        <v>9291812</v>
      </c>
    </row>
    <row r="34" spans="1:13" x14ac:dyDescent="0.35">
      <c r="A34" s="2">
        <v>19904</v>
      </c>
      <c r="B34" t="s">
        <v>115</v>
      </c>
      <c r="C34" t="s">
        <v>116</v>
      </c>
      <c r="D34" t="s">
        <v>17</v>
      </c>
      <c r="E34">
        <v>19690301</v>
      </c>
      <c r="F34" s="2" t="s">
        <v>3</v>
      </c>
      <c r="G34" s="2" t="s">
        <v>17</v>
      </c>
      <c r="H34" s="2" t="s">
        <v>18</v>
      </c>
      <c r="I34" s="2" t="s">
        <v>22</v>
      </c>
      <c r="J34" s="2">
        <v>2</v>
      </c>
      <c r="K34" t="s">
        <v>23</v>
      </c>
      <c r="L34" t="s">
        <v>104</v>
      </c>
      <c r="M34" s="1">
        <v>380203</v>
      </c>
    </row>
    <row r="35" spans="1:13" x14ac:dyDescent="0.35">
      <c r="A35" s="2">
        <v>20179</v>
      </c>
      <c r="B35" t="s">
        <v>382</v>
      </c>
      <c r="C35" t="s">
        <v>92</v>
      </c>
      <c r="D35" t="s">
        <v>93</v>
      </c>
      <c r="E35">
        <v>19700514</v>
      </c>
      <c r="F35" s="2" t="s">
        <v>3</v>
      </c>
      <c r="G35" s="2" t="s">
        <v>17</v>
      </c>
      <c r="H35" s="2" t="s">
        <v>18</v>
      </c>
      <c r="I35" s="2" t="s">
        <v>6</v>
      </c>
      <c r="J35" s="2">
        <v>1</v>
      </c>
      <c r="K35" t="s">
        <v>7</v>
      </c>
      <c r="L35" t="s">
        <v>72</v>
      </c>
      <c r="M35" s="1">
        <v>412314</v>
      </c>
    </row>
    <row r="36" spans="1:13" x14ac:dyDescent="0.35">
      <c r="A36" s="2">
        <v>20387</v>
      </c>
      <c r="B36" t="s">
        <v>280</v>
      </c>
      <c r="C36" t="s">
        <v>281</v>
      </c>
      <c r="D36" t="s">
        <v>245</v>
      </c>
      <c r="E36">
        <v>19710317</v>
      </c>
      <c r="F36" s="2" t="s">
        <v>3</v>
      </c>
      <c r="G36" s="2" t="s">
        <v>25</v>
      </c>
      <c r="H36" s="2" t="s">
        <v>26</v>
      </c>
      <c r="I36" s="2" t="s">
        <v>29</v>
      </c>
      <c r="J36" s="2">
        <v>3</v>
      </c>
      <c r="K36" t="s">
        <v>30</v>
      </c>
      <c r="L36" t="s">
        <v>246</v>
      </c>
      <c r="M36" s="1">
        <v>946569</v>
      </c>
    </row>
    <row r="37" spans="1:13" x14ac:dyDescent="0.35">
      <c r="A37" s="2">
        <v>20568</v>
      </c>
      <c r="B37" t="s">
        <v>56</v>
      </c>
      <c r="C37" t="s">
        <v>57</v>
      </c>
      <c r="D37" t="s">
        <v>51</v>
      </c>
      <c r="E37">
        <v>19711222</v>
      </c>
      <c r="F37" s="2" t="s">
        <v>3</v>
      </c>
      <c r="G37" s="2" t="s">
        <v>17</v>
      </c>
      <c r="H37" s="2" t="s">
        <v>18</v>
      </c>
      <c r="I37" s="2" t="s">
        <v>11</v>
      </c>
      <c r="J37" s="2">
        <v>4</v>
      </c>
      <c r="K37" t="s">
        <v>58</v>
      </c>
      <c r="L37" t="s">
        <v>8</v>
      </c>
      <c r="M37" s="1">
        <v>473266</v>
      </c>
    </row>
    <row r="38" spans="1:13" x14ac:dyDescent="0.35">
      <c r="A38" s="2">
        <v>20845</v>
      </c>
      <c r="B38" t="s">
        <v>641</v>
      </c>
      <c r="C38" t="s">
        <v>159</v>
      </c>
      <c r="D38" t="s">
        <v>140</v>
      </c>
      <c r="E38">
        <v>19721028</v>
      </c>
      <c r="F38" s="2" t="s">
        <v>3</v>
      </c>
      <c r="G38" s="2" t="s">
        <v>17</v>
      </c>
      <c r="H38" s="2" t="s">
        <v>18</v>
      </c>
      <c r="I38" s="2" t="s">
        <v>29</v>
      </c>
      <c r="J38" s="2">
        <v>3</v>
      </c>
      <c r="K38" t="s">
        <v>30</v>
      </c>
      <c r="L38" t="s">
        <v>104</v>
      </c>
      <c r="M38" s="1">
        <v>1111138</v>
      </c>
    </row>
    <row r="39" spans="1:13" x14ac:dyDescent="0.35">
      <c r="A39" s="2">
        <v>20856</v>
      </c>
      <c r="B39" t="s">
        <v>105</v>
      </c>
      <c r="C39" t="s">
        <v>106</v>
      </c>
      <c r="D39" t="s">
        <v>107</v>
      </c>
      <c r="E39">
        <v>19721116</v>
      </c>
      <c r="F39" s="2" t="s">
        <v>3</v>
      </c>
      <c r="G39" s="2" t="s">
        <v>17</v>
      </c>
      <c r="H39" s="2" t="s">
        <v>18</v>
      </c>
      <c r="I39" s="2" t="s">
        <v>6</v>
      </c>
      <c r="J39" s="2">
        <v>1</v>
      </c>
      <c r="K39" t="s">
        <v>7</v>
      </c>
      <c r="L39" t="s">
        <v>104</v>
      </c>
      <c r="M39" s="1">
        <v>971730</v>
      </c>
    </row>
    <row r="40" spans="1:13" x14ac:dyDescent="0.35">
      <c r="A40" s="2">
        <v>20884</v>
      </c>
      <c r="B40" t="s">
        <v>290</v>
      </c>
      <c r="C40" t="s">
        <v>291</v>
      </c>
      <c r="D40" t="s">
        <v>292</v>
      </c>
      <c r="E40">
        <v>19721211</v>
      </c>
      <c r="F40" s="2" t="s">
        <v>34</v>
      </c>
      <c r="G40" s="2" t="s">
        <v>17</v>
      </c>
      <c r="H40" s="2" t="s">
        <v>18</v>
      </c>
      <c r="I40" s="2" t="s">
        <v>29</v>
      </c>
      <c r="J40" s="2">
        <v>3</v>
      </c>
      <c r="K40" t="s">
        <v>30</v>
      </c>
      <c r="L40" t="s">
        <v>246</v>
      </c>
      <c r="M40" s="1">
        <v>2766776</v>
      </c>
    </row>
    <row r="41" spans="1:13" x14ac:dyDescent="0.35">
      <c r="A41" s="2">
        <v>21567</v>
      </c>
      <c r="B41" t="s">
        <v>686</v>
      </c>
      <c r="C41" t="s">
        <v>407</v>
      </c>
      <c r="D41" t="s">
        <v>140</v>
      </c>
      <c r="E41">
        <v>19740502</v>
      </c>
      <c r="F41" s="2" t="s">
        <v>3</v>
      </c>
      <c r="G41" s="2" t="s">
        <v>11</v>
      </c>
      <c r="H41" s="2" t="s">
        <v>12</v>
      </c>
      <c r="I41" s="2" t="s">
        <v>29</v>
      </c>
      <c r="J41" s="2">
        <v>3</v>
      </c>
      <c r="K41" t="s">
        <v>30</v>
      </c>
      <c r="L41" t="s">
        <v>104</v>
      </c>
      <c r="M41" s="1">
        <v>204203</v>
      </c>
    </row>
    <row r="42" spans="1:13" x14ac:dyDescent="0.35">
      <c r="A42" s="2">
        <v>22229</v>
      </c>
      <c r="B42" t="s">
        <v>9</v>
      </c>
      <c r="C42" t="s">
        <v>10</v>
      </c>
      <c r="D42" t="s">
        <v>2</v>
      </c>
      <c r="E42">
        <v>19760219</v>
      </c>
      <c r="F42" s="2" t="s">
        <v>3</v>
      </c>
      <c r="G42" s="2" t="s">
        <v>11</v>
      </c>
      <c r="H42" s="2" t="s">
        <v>12</v>
      </c>
      <c r="I42" s="2" t="s">
        <v>6</v>
      </c>
      <c r="J42" s="2">
        <v>1</v>
      </c>
      <c r="K42" t="s">
        <v>7</v>
      </c>
      <c r="L42" t="s">
        <v>8</v>
      </c>
      <c r="M42" s="1">
        <v>56890</v>
      </c>
    </row>
    <row r="43" spans="1:13" x14ac:dyDescent="0.35">
      <c r="A43" s="9">
        <v>22657</v>
      </c>
      <c r="B43" s="82" t="s">
        <v>156</v>
      </c>
      <c r="C43" s="82" t="s">
        <v>157</v>
      </c>
      <c r="D43" s="82" t="s">
        <v>140</v>
      </c>
      <c r="E43" s="83">
        <v>19780515</v>
      </c>
      <c r="F43" s="2" t="s">
        <v>3</v>
      </c>
      <c r="G43" s="2" t="s">
        <v>17</v>
      </c>
      <c r="H43" s="2" t="s">
        <v>18</v>
      </c>
      <c r="I43" s="2" t="s">
        <v>22</v>
      </c>
      <c r="J43" s="2">
        <v>2</v>
      </c>
      <c r="K43" s="30" t="s">
        <v>23</v>
      </c>
      <c r="L43" s="30" t="s">
        <v>104</v>
      </c>
      <c r="M43" s="84">
        <v>87983</v>
      </c>
    </row>
    <row r="44" spans="1:13" x14ac:dyDescent="0.35">
      <c r="A44" s="2">
        <v>23086</v>
      </c>
      <c r="B44" t="s">
        <v>526</v>
      </c>
      <c r="C44" t="s">
        <v>337</v>
      </c>
      <c r="D44" t="s">
        <v>245</v>
      </c>
      <c r="E44">
        <v>19800212</v>
      </c>
      <c r="F44" s="2" t="s">
        <v>3</v>
      </c>
      <c r="G44" s="2" t="s">
        <v>11</v>
      </c>
      <c r="H44" s="2" t="s">
        <v>12</v>
      </c>
      <c r="I44" s="2" t="s">
        <v>29</v>
      </c>
      <c r="J44" s="2">
        <v>3</v>
      </c>
      <c r="K44" t="s">
        <v>30</v>
      </c>
      <c r="L44" t="s">
        <v>246</v>
      </c>
      <c r="M44" s="1">
        <v>559016</v>
      </c>
    </row>
    <row r="45" spans="1:13" x14ac:dyDescent="0.35">
      <c r="A45" s="2">
        <v>23242</v>
      </c>
      <c r="B45" t="s">
        <v>510</v>
      </c>
      <c r="C45" t="s">
        <v>281</v>
      </c>
      <c r="D45" t="s">
        <v>245</v>
      </c>
      <c r="E45">
        <v>19801016</v>
      </c>
      <c r="F45" s="2" t="s">
        <v>3</v>
      </c>
      <c r="G45" s="2" t="s">
        <v>17</v>
      </c>
      <c r="H45" s="2" t="s">
        <v>18</v>
      </c>
      <c r="I45" s="2" t="s">
        <v>29</v>
      </c>
      <c r="J45" s="2">
        <v>3</v>
      </c>
      <c r="K45" t="s">
        <v>30</v>
      </c>
      <c r="L45" t="s">
        <v>246</v>
      </c>
      <c r="M45" s="1">
        <v>83414</v>
      </c>
    </row>
    <row r="46" spans="1:13" x14ac:dyDescent="0.35">
      <c r="A46" s="2">
        <v>23373</v>
      </c>
      <c r="B46" t="s">
        <v>214</v>
      </c>
      <c r="C46" t="s">
        <v>213</v>
      </c>
      <c r="D46" t="s">
        <v>206</v>
      </c>
      <c r="E46">
        <v>19810409</v>
      </c>
      <c r="F46" s="2" t="s">
        <v>3</v>
      </c>
      <c r="G46" s="2" t="s">
        <v>17</v>
      </c>
      <c r="H46" s="2" t="s">
        <v>18</v>
      </c>
      <c r="I46" s="2" t="s">
        <v>29</v>
      </c>
      <c r="J46" s="2">
        <v>3</v>
      </c>
      <c r="K46" t="s">
        <v>30</v>
      </c>
      <c r="L46" t="s">
        <v>180</v>
      </c>
      <c r="M46" s="1">
        <v>94906</v>
      </c>
    </row>
    <row r="47" spans="1:13" x14ac:dyDescent="0.35">
      <c r="A47" s="2">
        <v>23749</v>
      </c>
      <c r="B47" t="s">
        <v>282</v>
      </c>
      <c r="C47" t="s">
        <v>281</v>
      </c>
      <c r="D47" t="s">
        <v>245</v>
      </c>
      <c r="E47">
        <v>19820216</v>
      </c>
      <c r="F47" s="2" t="s">
        <v>3</v>
      </c>
      <c r="G47" s="2" t="s">
        <v>11</v>
      </c>
      <c r="H47" s="2" t="s">
        <v>12</v>
      </c>
      <c r="I47" s="2" t="s">
        <v>29</v>
      </c>
      <c r="J47" s="2">
        <v>3</v>
      </c>
      <c r="K47" t="s">
        <v>30</v>
      </c>
      <c r="L47" t="s">
        <v>246</v>
      </c>
      <c r="M47" s="1">
        <v>220936</v>
      </c>
    </row>
    <row r="48" spans="1:13" x14ac:dyDescent="0.35">
      <c r="A48" s="2">
        <v>23772</v>
      </c>
      <c r="B48" t="s">
        <v>152</v>
      </c>
      <c r="C48" t="s">
        <v>151</v>
      </c>
      <c r="D48" t="s">
        <v>140</v>
      </c>
      <c r="E48">
        <v>19820331</v>
      </c>
      <c r="F48" s="2" t="s">
        <v>34</v>
      </c>
      <c r="G48" s="2" t="s">
        <v>17</v>
      </c>
      <c r="H48" s="2" t="s">
        <v>18</v>
      </c>
      <c r="I48" s="2" t="s">
        <v>22</v>
      </c>
      <c r="J48" s="2">
        <v>7</v>
      </c>
      <c r="K48" t="s">
        <v>628</v>
      </c>
      <c r="L48" t="s">
        <v>104</v>
      </c>
      <c r="M48" s="1">
        <v>667502</v>
      </c>
    </row>
    <row r="49" spans="1:13" x14ac:dyDescent="0.35">
      <c r="A49" s="2">
        <v>23805</v>
      </c>
      <c r="B49" t="s">
        <v>386</v>
      </c>
      <c r="C49" t="s">
        <v>251</v>
      </c>
      <c r="D49" t="s">
        <v>245</v>
      </c>
      <c r="E49">
        <v>19820511</v>
      </c>
      <c r="F49" s="2" t="s">
        <v>3</v>
      </c>
      <c r="G49" s="2" t="s">
        <v>17</v>
      </c>
      <c r="H49" s="2" t="s">
        <v>18</v>
      </c>
      <c r="I49" s="2" t="s">
        <v>29</v>
      </c>
      <c r="J49" s="2">
        <v>3</v>
      </c>
      <c r="K49" t="s">
        <v>30</v>
      </c>
      <c r="L49" t="s">
        <v>246</v>
      </c>
      <c r="M49" s="1">
        <v>174584</v>
      </c>
    </row>
    <row r="50" spans="1:13" x14ac:dyDescent="0.35">
      <c r="A50" s="2">
        <v>23966</v>
      </c>
      <c r="B50" t="s">
        <v>322</v>
      </c>
      <c r="C50" t="s">
        <v>185</v>
      </c>
      <c r="D50" t="s">
        <v>186</v>
      </c>
      <c r="E50">
        <v>19820802</v>
      </c>
      <c r="F50" s="2" t="s">
        <v>3</v>
      </c>
      <c r="G50" s="2" t="s">
        <v>17</v>
      </c>
      <c r="H50" s="2" t="s">
        <v>18</v>
      </c>
      <c r="I50" s="2" t="s">
        <v>6</v>
      </c>
      <c r="J50" s="2">
        <v>1</v>
      </c>
      <c r="K50" t="s">
        <v>7</v>
      </c>
      <c r="L50" t="s">
        <v>180</v>
      </c>
      <c r="M50" s="1">
        <v>643447</v>
      </c>
    </row>
    <row r="51" spans="1:13" x14ac:dyDescent="0.35">
      <c r="A51" s="2">
        <v>24015</v>
      </c>
      <c r="B51" t="s">
        <v>189</v>
      </c>
      <c r="C51" t="s">
        <v>190</v>
      </c>
      <c r="D51" t="s">
        <v>191</v>
      </c>
      <c r="E51">
        <v>19820913</v>
      </c>
      <c r="F51" s="2" t="s">
        <v>3</v>
      </c>
      <c r="G51" s="2" t="s">
        <v>17</v>
      </c>
      <c r="H51" s="2" t="s">
        <v>18</v>
      </c>
      <c r="I51" s="2" t="s">
        <v>6</v>
      </c>
      <c r="J51" s="2">
        <v>6</v>
      </c>
      <c r="K51" t="s">
        <v>627</v>
      </c>
      <c r="L51" t="s">
        <v>180</v>
      </c>
      <c r="M51" s="1">
        <v>330550</v>
      </c>
    </row>
    <row r="52" spans="1:13" x14ac:dyDescent="0.35">
      <c r="A52" s="2">
        <v>24156</v>
      </c>
      <c r="B52" t="s">
        <v>364</v>
      </c>
      <c r="C52" t="s">
        <v>20</v>
      </c>
      <c r="D52" t="s">
        <v>21</v>
      </c>
      <c r="E52">
        <v>19821209</v>
      </c>
      <c r="F52" s="2" t="s">
        <v>3</v>
      </c>
      <c r="G52" s="2" t="s">
        <v>17</v>
      </c>
      <c r="H52" s="2" t="s">
        <v>18</v>
      </c>
      <c r="I52" s="2" t="s">
        <v>22</v>
      </c>
      <c r="J52" s="2">
        <v>2</v>
      </c>
      <c r="K52" t="s">
        <v>23</v>
      </c>
      <c r="L52" t="s">
        <v>8</v>
      </c>
      <c r="M52" s="1">
        <v>5325419</v>
      </c>
    </row>
    <row r="53" spans="1:13" x14ac:dyDescent="0.35">
      <c r="A53" s="2">
        <v>24170</v>
      </c>
      <c r="B53" t="s">
        <v>494</v>
      </c>
      <c r="C53" t="s">
        <v>257</v>
      </c>
      <c r="D53" t="s">
        <v>245</v>
      </c>
      <c r="E53">
        <v>19821215</v>
      </c>
      <c r="F53" s="2" t="s">
        <v>34</v>
      </c>
      <c r="G53" s="2" t="s">
        <v>17</v>
      </c>
      <c r="H53" s="2" t="s">
        <v>18</v>
      </c>
      <c r="I53" s="2" t="s">
        <v>29</v>
      </c>
      <c r="J53" s="2">
        <v>8</v>
      </c>
      <c r="K53" t="s">
        <v>629</v>
      </c>
      <c r="L53" t="s">
        <v>246</v>
      </c>
      <c r="M53" s="1">
        <v>6855957</v>
      </c>
    </row>
    <row r="54" spans="1:13" x14ac:dyDescent="0.35">
      <c r="A54" s="2">
        <v>24211</v>
      </c>
      <c r="B54" t="s">
        <v>513</v>
      </c>
      <c r="C54" t="s">
        <v>514</v>
      </c>
      <c r="D54" t="s">
        <v>245</v>
      </c>
      <c r="E54">
        <v>19821220</v>
      </c>
      <c r="F54" s="2" t="s">
        <v>3</v>
      </c>
      <c r="G54" s="2" t="s">
        <v>11</v>
      </c>
      <c r="H54" s="2" t="s">
        <v>12</v>
      </c>
      <c r="I54" s="2" t="s">
        <v>29</v>
      </c>
      <c r="J54" s="2">
        <v>3</v>
      </c>
      <c r="K54" t="s">
        <v>30</v>
      </c>
      <c r="L54" t="s">
        <v>246</v>
      </c>
      <c r="M54" s="1">
        <v>164678</v>
      </c>
    </row>
    <row r="55" spans="1:13" x14ac:dyDescent="0.35">
      <c r="A55" s="2">
        <v>24347</v>
      </c>
      <c r="B55" t="s">
        <v>319</v>
      </c>
      <c r="C55" t="s">
        <v>320</v>
      </c>
      <c r="D55" t="s">
        <v>140</v>
      </c>
      <c r="E55">
        <v>19830124</v>
      </c>
      <c r="F55" s="2" t="s">
        <v>3</v>
      </c>
      <c r="G55" s="2" t="s">
        <v>11</v>
      </c>
      <c r="H55" s="2" t="s">
        <v>12</v>
      </c>
      <c r="I55" s="2" t="s">
        <v>22</v>
      </c>
      <c r="J55" s="2">
        <v>2</v>
      </c>
      <c r="K55" t="s">
        <v>23</v>
      </c>
      <c r="L55" t="s">
        <v>104</v>
      </c>
      <c r="M55" s="1">
        <v>3063266</v>
      </c>
    </row>
    <row r="56" spans="1:13" x14ac:dyDescent="0.35">
      <c r="A56" s="2">
        <v>24823</v>
      </c>
      <c r="B56" t="s">
        <v>365</v>
      </c>
      <c r="C56" t="s">
        <v>20</v>
      </c>
      <c r="D56" t="s">
        <v>21</v>
      </c>
      <c r="E56">
        <v>19831130</v>
      </c>
      <c r="F56" s="2" t="s">
        <v>3</v>
      </c>
      <c r="G56" s="2" t="s">
        <v>17</v>
      </c>
      <c r="H56" s="2" t="s">
        <v>18</v>
      </c>
      <c r="I56" s="2" t="s">
        <v>22</v>
      </c>
      <c r="J56" s="2">
        <v>7</v>
      </c>
      <c r="K56" t="s">
        <v>628</v>
      </c>
      <c r="L56" t="s">
        <v>8</v>
      </c>
      <c r="M56" s="1">
        <v>945707</v>
      </c>
    </row>
    <row r="57" spans="1:13" x14ac:dyDescent="0.35">
      <c r="A57" s="2">
        <v>24920</v>
      </c>
      <c r="B57" t="s">
        <v>698</v>
      </c>
      <c r="C57" t="s">
        <v>213</v>
      </c>
      <c r="D57" t="s">
        <v>206</v>
      </c>
      <c r="E57">
        <v>19840127</v>
      </c>
      <c r="F57" s="2" t="s">
        <v>34</v>
      </c>
      <c r="G57" s="2" t="s">
        <v>17</v>
      </c>
      <c r="H57" s="2" t="s">
        <v>18</v>
      </c>
      <c r="I57" s="2" t="s">
        <v>29</v>
      </c>
      <c r="J57" s="2">
        <v>8</v>
      </c>
      <c r="K57" t="s">
        <v>629</v>
      </c>
      <c r="L57" t="s">
        <v>180</v>
      </c>
      <c r="M57" s="1">
        <v>2969506</v>
      </c>
    </row>
    <row r="58" spans="1:13" x14ac:dyDescent="0.35">
      <c r="A58" s="2">
        <v>24961</v>
      </c>
      <c r="B58" t="s">
        <v>138</v>
      </c>
      <c r="C58" t="s">
        <v>160</v>
      </c>
      <c r="D58" t="s">
        <v>140</v>
      </c>
      <c r="E58">
        <v>19840206</v>
      </c>
      <c r="F58" s="2" t="s">
        <v>34</v>
      </c>
      <c r="G58" s="2" t="s">
        <v>17</v>
      </c>
      <c r="H58" s="2" t="s">
        <v>18</v>
      </c>
      <c r="I58" s="2" t="s">
        <v>22</v>
      </c>
      <c r="J58" s="2">
        <v>7</v>
      </c>
      <c r="K58" t="s">
        <v>628</v>
      </c>
      <c r="L58" t="s">
        <v>104</v>
      </c>
      <c r="M58" s="1">
        <v>474338</v>
      </c>
    </row>
    <row r="59" spans="1:13" x14ac:dyDescent="0.35">
      <c r="A59" s="2">
        <v>25158</v>
      </c>
      <c r="B59" t="s">
        <v>299</v>
      </c>
      <c r="C59" t="s">
        <v>296</v>
      </c>
      <c r="D59" t="s">
        <v>297</v>
      </c>
      <c r="E59">
        <v>19520514</v>
      </c>
      <c r="F59" s="2" t="s">
        <v>34</v>
      </c>
      <c r="G59" s="2" t="s">
        <v>17</v>
      </c>
      <c r="H59" s="2" t="s">
        <v>18</v>
      </c>
      <c r="I59" s="2" t="s">
        <v>29</v>
      </c>
      <c r="J59" s="2">
        <v>3</v>
      </c>
      <c r="K59" t="s">
        <v>30</v>
      </c>
      <c r="L59" t="s">
        <v>246</v>
      </c>
      <c r="M59" s="1">
        <v>578059</v>
      </c>
    </row>
    <row r="60" spans="1:13" x14ac:dyDescent="0.35">
      <c r="A60" s="2">
        <v>25679</v>
      </c>
      <c r="B60" t="s">
        <v>138</v>
      </c>
      <c r="C60" t="s">
        <v>139</v>
      </c>
      <c r="D60" t="s">
        <v>140</v>
      </c>
      <c r="E60">
        <v>19841009</v>
      </c>
      <c r="F60" s="2" t="s">
        <v>34</v>
      </c>
      <c r="G60" s="2" t="s">
        <v>17</v>
      </c>
      <c r="H60" s="2" t="s">
        <v>18</v>
      </c>
      <c r="I60" s="2" t="s">
        <v>22</v>
      </c>
      <c r="J60" s="2">
        <v>7</v>
      </c>
      <c r="K60" t="s">
        <v>628</v>
      </c>
      <c r="L60" t="s">
        <v>104</v>
      </c>
      <c r="M60" s="1">
        <v>3780081</v>
      </c>
    </row>
    <row r="61" spans="1:13" x14ac:dyDescent="0.35">
      <c r="A61" s="2">
        <v>25738</v>
      </c>
      <c r="B61" t="s">
        <v>128</v>
      </c>
      <c r="C61" t="s">
        <v>129</v>
      </c>
      <c r="D61" t="s">
        <v>119</v>
      </c>
      <c r="E61">
        <v>19841029</v>
      </c>
      <c r="F61" s="2" t="s">
        <v>3</v>
      </c>
      <c r="G61" s="2" t="s">
        <v>11</v>
      </c>
      <c r="H61" s="2" t="s">
        <v>12</v>
      </c>
      <c r="I61" s="2" t="s">
        <v>11</v>
      </c>
      <c r="J61" s="2">
        <v>4</v>
      </c>
      <c r="K61" t="s">
        <v>58</v>
      </c>
      <c r="L61" t="s">
        <v>104</v>
      </c>
      <c r="M61" s="1">
        <v>721128</v>
      </c>
    </row>
    <row r="62" spans="1:13" x14ac:dyDescent="0.35">
      <c r="A62" s="2">
        <v>25749</v>
      </c>
      <c r="B62" t="s">
        <v>215</v>
      </c>
      <c r="C62" t="s">
        <v>213</v>
      </c>
      <c r="D62" t="s">
        <v>206</v>
      </c>
      <c r="E62">
        <v>19841126</v>
      </c>
      <c r="F62" s="2" t="s">
        <v>3</v>
      </c>
      <c r="G62" s="2" t="s">
        <v>11</v>
      </c>
      <c r="H62" s="2" t="s">
        <v>12</v>
      </c>
      <c r="I62" s="2" t="s">
        <v>29</v>
      </c>
      <c r="J62" s="2">
        <v>3</v>
      </c>
      <c r="K62" t="s">
        <v>30</v>
      </c>
      <c r="L62" t="s">
        <v>180</v>
      </c>
      <c r="M62" s="1">
        <v>160262</v>
      </c>
    </row>
    <row r="63" spans="1:13" x14ac:dyDescent="0.35">
      <c r="A63" s="2">
        <v>25869</v>
      </c>
      <c r="B63" t="s">
        <v>270</v>
      </c>
      <c r="C63" t="s">
        <v>271</v>
      </c>
      <c r="D63" t="s">
        <v>245</v>
      </c>
      <c r="E63">
        <v>19830901</v>
      </c>
      <c r="F63" s="2" t="s">
        <v>3</v>
      </c>
      <c r="G63" s="2" t="s">
        <v>17</v>
      </c>
      <c r="H63" s="2" t="s">
        <v>18</v>
      </c>
      <c r="I63" s="2" t="s">
        <v>29</v>
      </c>
      <c r="J63" s="2">
        <v>3</v>
      </c>
      <c r="K63" t="s">
        <v>30</v>
      </c>
      <c r="L63" t="s">
        <v>246</v>
      </c>
      <c r="M63" s="1">
        <v>211376</v>
      </c>
    </row>
    <row r="64" spans="1:13" x14ac:dyDescent="0.35">
      <c r="A64" s="2">
        <v>25886</v>
      </c>
      <c r="B64" t="s">
        <v>554</v>
      </c>
      <c r="C64" t="s">
        <v>410</v>
      </c>
      <c r="D64" t="s">
        <v>140</v>
      </c>
      <c r="E64">
        <v>19850211</v>
      </c>
      <c r="F64" s="2" t="s">
        <v>3</v>
      </c>
      <c r="G64" s="2" t="s">
        <v>17</v>
      </c>
      <c r="H64" s="2" t="s">
        <v>18</v>
      </c>
      <c r="I64" s="2" t="s">
        <v>22</v>
      </c>
      <c r="J64" s="2">
        <v>7</v>
      </c>
      <c r="K64" t="s">
        <v>628</v>
      </c>
      <c r="L64" t="s">
        <v>104</v>
      </c>
      <c r="M64" s="1">
        <v>745346</v>
      </c>
    </row>
    <row r="65" spans="1:13" x14ac:dyDescent="0.35">
      <c r="A65" s="2">
        <v>26223</v>
      </c>
      <c r="B65" t="s">
        <v>408</v>
      </c>
      <c r="C65" t="s">
        <v>144</v>
      </c>
      <c r="D65" t="s">
        <v>140</v>
      </c>
      <c r="E65">
        <v>19850503</v>
      </c>
      <c r="F65" s="2" t="s">
        <v>3</v>
      </c>
      <c r="G65" s="2" t="s">
        <v>11</v>
      </c>
      <c r="H65" s="2" t="s">
        <v>12</v>
      </c>
      <c r="I65" s="2" t="s">
        <v>29</v>
      </c>
      <c r="J65" s="2">
        <v>3</v>
      </c>
      <c r="K65" t="s">
        <v>30</v>
      </c>
      <c r="L65" t="s">
        <v>104</v>
      </c>
      <c r="M65" s="1">
        <v>1293564</v>
      </c>
    </row>
    <row r="66" spans="1:13" x14ac:dyDescent="0.35">
      <c r="A66" s="2">
        <v>26351</v>
      </c>
      <c r="B66" t="s">
        <v>146</v>
      </c>
      <c r="C66" t="s">
        <v>144</v>
      </c>
      <c r="D66" t="s">
        <v>140</v>
      </c>
      <c r="E66">
        <v>19850801</v>
      </c>
      <c r="F66" s="2" t="s">
        <v>3</v>
      </c>
      <c r="G66" s="2" t="s">
        <v>11</v>
      </c>
      <c r="H66" s="2" t="s">
        <v>12</v>
      </c>
      <c r="I66" s="2" t="s">
        <v>6</v>
      </c>
      <c r="J66" s="2">
        <v>1</v>
      </c>
      <c r="K66" t="s">
        <v>7</v>
      </c>
      <c r="L66" t="s">
        <v>104</v>
      </c>
      <c r="M66" s="1">
        <v>253823</v>
      </c>
    </row>
    <row r="67" spans="1:13" x14ac:dyDescent="0.35">
      <c r="A67" s="2">
        <v>26363</v>
      </c>
      <c r="B67" t="s">
        <v>260</v>
      </c>
      <c r="C67" t="s">
        <v>487</v>
      </c>
      <c r="D67" t="s">
        <v>245</v>
      </c>
      <c r="E67">
        <v>19761001</v>
      </c>
      <c r="F67" s="2" t="s">
        <v>34</v>
      </c>
      <c r="G67" s="2" t="s">
        <v>17</v>
      </c>
      <c r="H67" s="2" t="s">
        <v>18</v>
      </c>
      <c r="I67" s="2" t="s">
        <v>22</v>
      </c>
      <c r="J67" s="2">
        <v>2</v>
      </c>
      <c r="K67" t="s">
        <v>23</v>
      </c>
      <c r="L67" t="s">
        <v>246</v>
      </c>
      <c r="M67" s="1">
        <v>314862</v>
      </c>
    </row>
    <row r="68" spans="1:13" x14ac:dyDescent="0.35">
      <c r="A68" s="2">
        <v>26610</v>
      </c>
      <c r="B68" t="s">
        <v>609</v>
      </c>
      <c r="C68" t="s">
        <v>257</v>
      </c>
      <c r="D68" t="s">
        <v>245</v>
      </c>
      <c r="E68">
        <v>19860318</v>
      </c>
      <c r="F68" s="2" t="s">
        <v>34</v>
      </c>
      <c r="G68" s="2" t="s">
        <v>17</v>
      </c>
      <c r="H68" s="2" t="s">
        <v>18</v>
      </c>
      <c r="I68" s="2" t="s">
        <v>29</v>
      </c>
      <c r="J68" s="2">
        <v>8</v>
      </c>
      <c r="K68" t="s">
        <v>629</v>
      </c>
      <c r="L68" t="s">
        <v>246</v>
      </c>
      <c r="M68" s="1">
        <v>17883792</v>
      </c>
    </row>
    <row r="69" spans="1:13" x14ac:dyDescent="0.35">
      <c r="A69" s="2">
        <v>26708</v>
      </c>
      <c r="B69" t="s">
        <v>699</v>
      </c>
      <c r="C69" t="s">
        <v>700</v>
      </c>
      <c r="D69" t="s">
        <v>140</v>
      </c>
      <c r="E69">
        <v>19860630</v>
      </c>
      <c r="F69" s="2" t="s">
        <v>3</v>
      </c>
      <c r="G69" s="2" t="s">
        <v>17</v>
      </c>
      <c r="H69" s="2" t="s">
        <v>18</v>
      </c>
      <c r="I69" s="2" t="s">
        <v>29</v>
      </c>
      <c r="J69" s="2">
        <v>3</v>
      </c>
      <c r="K69" t="s">
        <v>30</v>
      </c>
      <c r="L69" t="s">
        <v>104</v>
      </c>
      <c r="M69" s="1">
        <v>91460</v>
      </c>
    </row>
    <row r="70" spans="1:13" x14ac:dyDescent="0.35">
      <c r="A70" s="2">
        <v>26727</v>
      </c>
      <c r="B70" t="s">
        <v>409</v>
      </c>
      <c r="C70" t="s">
        <v>410</v>
      </c>
      <c r="D70" t="s">
        <v>140</v>
      </c>
      <c r="E70">
        <v>19860708</v>
      </c>
      <c r="F70" s="2" t="s">
        <v>3</v>
      </c>
      <c r="G70" s="2" t="s">
        <v>17</v>
      </c>
      <c r="H70" s="2" t="s">
        <v>18</v>
      </c>
      <c r="I70" s="2" t="s">
        <v>22</v>
      </c>
      <c r="J70" s="2">
        <v>2</v>
      </c>
      <c r="K70" t="s">
        <v>23</v>
      </c>
      <c r="L70" t="s">
        <v>104</v>
      </c>
      <c r="M70" s="1">
        <v>139198</v>
      </c>
    </row>
    <row r="71" spans="1:13" x14ac:dyDescent="0.35">
      <c r="A71" s="2">
        <v>26790</v>
      </c>
      <c r="B71" t="s">
        <v>614</v>
      </c>
      <c r="C71" t="s">
        <v>335</v>
      </c>
      <c r="D71" t="s">
        <v>199</v>
      </c>
      <c r="E71">
        <v>19860916</v>
      </c>
      <c r="F71" s="2" t="s">
        <v>3</v>
      </c>
      <c r="G71" s="2" t="s">
        <v>11</v>
      </c>
      <c r="H71" s="2" t="s">
        <v>12</v>
      </c>
      <c r="I71" s="2" t="s">
        <v>29</v>
      </c>
      <c r="J71" s="2">
        <v>3</v>
      </c>
      <c r="K71" t="s">
        <v>30</v>
      </c>
      <c r="L71" t="s">
        <v>180</v>
      </c>
      <c r="M71" s="1">
        <v>293014</v>
      </c>
    </row>
    <row r="72" spans="1:13" x14ac:dyDescent="0.35">
      <c r="A72" s="2">
        <v>26856</v>
      </c>
      <c r="B72" t="s">
        <v>153</v>
      </c>
      <c r="C72" t="s">
        <v>151</v>
      </c>
      <c r="D72" t="s">
        <v>140</v>
      </c>
      <c r="E72">
        <v>19861210</v>
      </c>
      <c r="F72" s="2" t="s">
        <v>34</v>
      </c>
      <c r="G72" s="2" t="s">
        <v>17</v>
      </c>
      <c r="H72" s="2" t="s">
        <v>18</v>
      </c>
      <c r="I72" s="2" t="s">
        <v>22</v>
      </c>
      <c r="J72" s="2">
        <v>2</v>
      </c>
      <c r="K72" t="s">
        <v>23</v>
      </c>
      <c r="L72" t="s">
        <v>104</v>
      </c>
      <c r="M72" s="1">
        <v>1844758</v>
      </c>
    </row>
    <row r="73" spans="1:13" x14ac:dyDescent="0.35">
      <c r="A73" s="2">
        <v>27026</v>
      </c>
      <c r="B73" t="s">
        <v>301</v>
      </c>
      <c r="C73" t="s">
        <v>102</v>
      </c>
      <c r="D73" t="s">
        <v>103</v>
      </c>
      <c r="E73">
        <v>19870727</v>
      </c>
      <c r="F73" s="2" t="s">
        <v>3</v>
      </c>
      <c r="G73" s="2" t="s">
        <v>11</v>
      </c>
      <c r="H73" s="2" t="s">
        <v>12</v>
      </c>
      <c r="I73" s="2" t="s">
        <v>11</v>
      </c>
      <c r="J73" s="2">
        <v>4</v>
      </c>
      <c r="K73" t="s">
        <v>58</v>
      </c>
      <c r="L73" t="s">
        <v>104</v>
      </c>
      <c r="M73" s="1">
        <v>192848</v>
      </c>
    </row>
    <row r="74" spans="1:13" x14ac:dyDescent="0.35">
      <c r="A74" s="2">
        <v>27074</v>
      </c>
      <c r="B74" t="s">
        <v>149</v>
      </c>
      <c r="C74" t="s">
        <v>407</v>
      </c>
      <c r="D74" t="s">
        <v>140</v>
      </c>
      <c r="E74">
        <v>19871019</v>
      </c>
      <c r="F74" s="2" t="s">
        <v>3</v>
      </c>
      <c r="G74" s="2" t="s">
        <v>17</v>
      </c>
      <c r="H74" s="2" t="s">
        <v>18</v>
      </c>
      <c r="I74" s="2" t="s">
        <v>29</v>
      </c>
      <c r="J74" s="2">
        <v>3</v>
      </c>
      <c r="K74" t="s">
        <v>30</v>
      </c>
      <c r="L74" t="s">
        <v>104</v>
      </c>
      <c r="M74" s="1">
        <v>1322130</v>
      </c>
    </row>
    <row r="75" spans="1:13" x14ac:dyDescent="0.35">
      <c r="A75" s="2">
        <v>27267</v>
      </c>
      <c r="B75" t="s">
        <v>210</v>
      </c>
      <c r="C75" t="s">
        <v>211</v>
      </c>
      <c r="D75" t="s">
        <v>206</v>
      </c>
      <c r="E75">
        <v>19880620</v>
      </c>
      <c r="F75" s="2" t="s">
        <v>3</v>
      </c>
      <c r="G75" s="2" t="s">
        <v>17</v>
      </c>
      <c r="H75" s="2" t="s">
        <v>18</v>
      </c>
      <c r="I75" s="2" t="s">
        <v>29</v>
      </c>
      <c r="J75" s="2">
        <v>3</v>
      </c>
      <c r="K75" t="s">
        <v>30</v>
      </c>
      <c r="L75" t="s">
        <v>180</v>
      </c>
      <c r="M75" s="1">
        <v>886830</v>
      </c>
    </row>
    <row r="76" spans="1:13" x14ac:dyDescent="0.35">
      <c r="A76" s="2">
        <v>28480</v>
      </c>
      <c r="B76" t="s">
        <v>100</v>
      </c>
      <c r="C76" t="s">
        <v>99</v>
      </c>
      <c r="D76" t="s">
        <v>97</v>
      </c>
      <c r="E76">
        <v>19240101</v>
      </c>
      <c r="F76" s="2" t="s">
        <v>3</v>
      </c>
      <c r="G76" s="2" t="s">
        <v>4</v>
      </c>
      <c r="H76" s="2" t="s">
        <v>18</v>
      </c>
      <c r="I76" s="2" t="s">
        <v>6</v>
      </c>
      <c r="J76" s="2">
        <v>1</v>
      </c>
      <c r="K76" t="s">
        <v>7</v>
      </c>
      <c r="L76" t="s">
        <v>72</v>
      </c>
      <c r="M76" s="1">
        <v>26945</v>
      </c>
    </row>
    <row r="77" spans="1:13" x14ac:dyDescent="0.35">
      <c r="A77" s="2">
        <v>29399</v>
      </c>
      <c r="B77" t="s">
        <v>623</v>
      </c>
      <c r="C77" t="s">
        <v>74</v>
      </c>
      <c r="D77" t="s">
        <v>71</v>
      </c>
      <c r="E77">
        <v>19340101</v>
      </c>
      <c r="F77" s="2" t="s">
        <v>3</v>
      </c>
      <c r="G77" s="2" t="s">
        <v>14</v>
      </c>
      <c r="H77" s="2" t="s">
        <v>12</v>
      </c>
      <c r="I77" s="2" t="s">
        <v>6</v>
      </c>
      <c r="J77" s="2">
        <v>1</v>
      </c>
      <c r="K77" t="s">
        <v>7</v>
      </c>
      <c r="L77" t="s">
        <v>72</v>
      </c>
      <c r="M77" s="1">
        <v>84657</v>
      </c>
    </row>
    <row r="78" spans="1:13" x14ac:dyDescent="0.35">
      <c r="A78" s="2">
        <v>30387</v>
      </c>
      <c r="B78" t="s">
        <v>557</v>
      </c>
      <c r="C78" t="s">
        <v>242</v>
      </c>
      <c r="D78" t="s">
        <v>231</v>
      </c>
      <c r="E78">
        <v>19490117</v>
      </c>
      <c r="F78" s="2" t="s">
        <v>3</v>
      </c>
      <c r="G78" s="2" t="s">
        <v>17</v>
      </c>
      <c r="H78" s="2" t="s">
        <v>18</v>
      </c>
      <c r="I78" s="2" t="s">
        <v>22</v>
      </c>
      <c r="J78" s="2">
        <v>7</v>
      </c>
      <c r="K78" t="s">
        <v>628</v>
      </c>
      <c r="L78" t="s">
        <v>180</v>
      </c>
      <c r="M78" s="1">
        <v>20778081</v>
      </c>
    </row>
    <row r="79" spans="1:13" x14ac:dyDescent="0.35">
      <c r="A79" s="2">
        <v>30394</v>
      </c>
      <c r="B79" t="s">
        <v>217</v>
      </c>
      <c r="C79" t="s">
        <v>213</v>
      </c>
      <c r="D79" t="s">
        <v>206</v>
      </c>
      <c r="E79">
        <v>19480101</v>
      </c>
      <c r="F79" s="2" t="s">
        <v>3</v>
      </c>
      <c r="G79" s="2" t="s">
        <v>14</v>
      </c>
      <c r="H79" s="2" t="s">
        <v>12</v>
      </c>
      <c r="I79" s="2" t="s">
        <v>6</v>
      </c>
      <c r="J79" s="2">
        <v>6</v>
      </c>
      <c r="K79" t="s">
        <v>627</v>
      </c>
      <c r="L79" t="s">
        <v>180</v>
      </c>
      <c r="M79" s="1">
        <v>723256</v>
      </c>
    </row>
    <row r="80" spans="1:13" x14ac:dyDescent="0.35">
      <c r="A80" s="2">
        <v>30692</v>
      </c>
      <c r="B80" t="s">
        <v>293</v>
      </c>
      <c r="C80" t="s">
        <v>291</v>
      </c>
      <c r="D80" t="s">
        <v>292</v>
      </c>
      <c r="E80">
        <v>19530101</v>
      </c>
      <c r="F80" s="2" t="s">
        <v>3</v>
      </c>
      <c r="G80" s="2" t="s">
        <v>4</v>
      </c>
      <c r="H80" s="2" t="s">
        <v>18</v>
      </c>
      <c r="I80" s="2" t="s">
        <v>29</v>
      </c>
      <c r="J80" s="2">
        <v>3</v>
      </c>
      <c r="K80" t="s">
        <v>30</v>
      </c>
      <c r="L80" t="s">
        <v>246</v>
      </c>
      <c r="M80" s="1">
        <v>192265</v>
      </c>
    </row>
    <row r="81" spans="1:13" x14ac:dyDescent="0.35">
      <c r="A81" s="2">
        <v>30722</v>
      </c>
      <c r="B81" t="s">
        <v>288</v>
      </c>
      <c r="C81" t="s">
        <v>289</v>
      </c>
      <c r="D81" t="s">
        <v>245</v>
      </c>
      <c r="E81">
        <v>19541117</v>
      </c>
      <c r="F81" s="2" t="s">
        <v>3</v>
      </c>
      <c r="G81" s="2" t="s">
        <v>14</v>
      </c>
      <c r="H81" s="2" t="s">
        <v>12</v>
      </c>
      <c r="I81" s="2" t="s">
        <v>29</v>
      </c>
      <c r="J81" s="2">
        <v>3</v>
      </c>
      <c r="K81" t="s">
        <v>30</v>
      </c>
      <c r="L81" t="s">
        <v>246</v>
      </c>
      <c r="M81" s="1">
        <v>377350</v>
      </c>
    </row>
    <row r="82" spans="1:13" x14ac:dyDescent="0.35">
      <c r="A82" s="2">
        <v>31189</v>
      </c>
      <c r="B82" t="s">
        <v>616</v>
      </c>
      <c r="C82" t="s">
        <v>205</v>
      </c>
      <c r="D82" t="s">
        <v>206</v>
      </c>
      <c r="E82">
        <v>19600331</v>
      </c>
      <c r="F82" s="2" t="s">
        <v>3</v>
      </c>
      <c r="G82" s="2" t="s">
        <v>14</v>
      </c>
      <c r="H82" s="2" t="s">
        <v>12</v>
      </c>
      <c r="I82" s="2" t="s">
        <v>22</v>
      </c>
      <c r="J82" s="2">
        <v>7</v>
      </c>
      <c r="K82" t="s">
        <v>628</v>
      </c>
      <c r="L82" t="s">
        <v>180</v>
      </c>
      <c r="M82" s="1">
        <v>1630029</v>
      </c>
    </row>
    <row r="83" spans="1:13" x14ac:dyDescent="0.35">
      <c r="A83" s="2">
        <v>31469</v>
      </c>
      <c r="B83" t="s">
        <v>542</v>
      </c>
      <c r="C83" t="s">
        <v>240</v>
      </c>
      <c r="D83" t="s">
        <v>231</v>
      </c>
      <c r="E83">
        <v>19650325</v>
      </c>
      <c r="F83" s="2" t="s">
        <v>3</v>
      </c>
      <c r="G83" s="2" t="s">
        <v>17</v>
      </c>
      <c r="H83" s="2" t="s">
        <v>18</v>
      </c>
      <c r="I83" s="2" t="s">
        <v>22</v>
      </c>
      <c r="J83" s="2">
        <v>7</v>
      </c>
      <c r="K83" t="s">
        <v>628</v>
      </c>
      <c r="L83" t="s">
        <v>180</v>
      </c>
      <c r="M83" s="1">
        <v>9805742</v>
      </c>
    </row>
    <row r="84" spans="1:13" x14ac:dyDescent="0.35">
      <c r="A84" s="2">
        <v>31628</v>
      </c>
      <c r="B84" t="s">
        <v>395</v>
      </c>
      <c r="C84" t="s">
        <v>425</v>
      </c>
      <c r="D84" t="s">
        <v>245</v>
      </c>
      <c r="E84">
        <v>19720101</v>
      </c>
      <c r="F84" s="2" t="s">
        <v>34</v>
      </c>
      <c r="G84" s="2" t="s">
        <v>25</v>
      </c>
      <c r="H84" s="2" t="s">
        <v>26</v>
      </c>
      <c r="I84" s="2" t="s">
        <v>29</v>
      </c>
      <c r="J84" s="2">
        <v>8</v>
      </c>
      <c r="K84" t="s">
        <v>629</v>
      </c>
      <c r="L84" t="s">
        <v>246</v>
      </c>
      <c r="M84" s="1">
        <v>60849631</v>
      </c>
    </row>
    <row r="85" spans="1:13" x14ac:dyDescent="0.35">
      <c r="A85" s="2">
        <v>31823</v>
      </c>
      <c r="B85" t="s">
        <v>27</v>
      </c>
      <c r="C85" t="s">
        <v>20</v>
      </c>
      <c r="D85" t="s">
        <v>21</v>
      </c>
      <c r="E85">
        <v>19760823</v>
      </c>
      <c r="F85" s="2" t="s">
        <v>3</v>
      </c>
      <c r="G85" s="2" t="s">
        <v>14</v>
      </c>
      <c r="H85" s="2" t="s">
        <v>12</v>
      </c>
      <c r="I85" s="2" t="s">
        <v>22</v>
      </c>
      <c r="J85" s="2">
        <v>2</v>
      </c>
      <c r="K85" t="s">
        <v>23</v>
      </c>
      <c r="L85" t="s">
        <v>8</v>
      </c>
      <c r="M85" s="1">
        <v>270351</v>
      </c>
    </row>
    <row r="86" spans="1:13" x14ac:dyDescent="0.35">
      <c r="A86" s="2">
        <v>32257</v>
      </c>
      <c r="B86" t="s">
        <v>219</v>
      </c>
      <c r="C86" t="s">
        <v>213</v>
      </c>
      <c r="D86" t="s">
        <v>206</v>
      </c>
      <c r="E86">
        <v>19841129</v>
      </c>
      <c r="F86" s="2" t="s">
        <v>3</v>
      </c>
      <c r="G86" s="2" t="s">
        <v>14</v>
      </c>
      <c r="H86" s="2" t="s">
        <v>12</v>
      </c>
      <c r="I86" s="2" t="s">
        <v>29</v>
      </c>
      <c r="J86" s="2">
        <v>3</v>
      </c>
      <c r="K86" t="s">
        <v>30</v>
      </c>
      <c r="L86" t="s">
        <v>180</v>
      </c>
      <c r="M86" s="1">
        <v>336780</v>
      </c>
    </row>
    <row r="87" spans="1:13" x14ac:dyDescent="0.35">
      <c r="A87" s="2">
        <v>32277</v>
      </c>
      <c r="B87" t="s">
        <v>264</v>
      </c>
      <c r="C87" t="s">
        <v>257</v>
      </c>
      <c r="D87" t="s">
        <v>245</v>
      </c>
      <c r="E87">
        <v>19850226</v>
      </c>
      <c r="F87" s="2" t="s">
        <v>3</v>
      </c>
      <c r="G87" s="2" t="s">
        <v>17</v>
      </c>
      <c r="H87" s="2" t="s">
        <v>18</v>
      </c>
      <c r="I87" s="2" t="s">
        <v>29</v>
      </c>
      <c r="J87" s="2">
        <v>3</v>
      </c>
      <c r="K87" t="s">
        <v>30</v>
      </c>
      <c r="L87" t="s">
        <v>246</v>
      </c>
      <c r="M87" s="1">
        <v>138688</v>
      </c>
    </row>
    <row r="88" spans="1:13" x14ac:dyDescent="0.35">
      <c r="A88" s="2">
        <v>33013</v>
      </c>
      <c r="B88" t="s">
        <v>427</v>
      </c>
      <c r="C88" t="s">
        <v>428</v>
      </c>
      <c r="D88" t="s">
        <v>245</v>
      </c>
      <c r="E88">
        <v>19900725</v>
      </c>
      <c r="F88" s="2" t="s">
        <v>3</v>
      </c>
      <c r="G88" s="2" t="s">
        <v>11</v>
      </c>
      <c r="H88" s="2" t="s">
        <v>12</v>
      </c>
      <c r="I88" s="2" t="s">
        <v>29</v>
      </c>
      <c r="J88" s="2">
        <v>3</v>
      </c>
      <c r="K88" t="s">
        <v>30</v>
      </c>
      <c r="L88" t="s">
        <v>246</v>
      </c>
      <c r="M88" s="1">
        <v>59523</v>
      </c>
    </row>
    <row r="89" spans="1:13" x14ac:dyDescent="0.35">
      <c r="A89" s="2">
        <v>33103</v>
      </c>
      <c r="B89" t="s">
        <v>285</v>
      </c>
      <c r="C89" t="s">
        <v>271</v>
      </c>
      <c r="D89" t="s">
        <v>245</v>
      </c>
      <c r="E89">
        <v>19900608</v>
      </c>
      <c r="F89" s="2" t="s">
        <v>3</v>
      </c>
      <c r="G89" s="2" t="s">
        <v>14</v>
      </c>
      <c r="H89" s="2" t="s">
        <v>12</v>
      </c>
      <c r="I89" s="2" t="s">
        <v>29</v>
      </c>
      <c r="J89" s="2">
        <v>3</v>
      </c>
      <c r="K89" t="s">
        <v>30</v>
      </c>
      <c r="L89" t="s">
        <v>246</v>
      </c>
      <c r="M89" s="1">
        <v>175343</v>
      </c>
    </row>
    <row r="90" spans="1:13" x14ac:dyDescent="0.35">
      <c r="A90" s="2">
        <v>33188</v>
      </c>
      <c r="B90" t="s">
        <v>612</v>
      </c>
      <c r="C90" t="s">
        <v>213</v>
      </c>
      <c r="D90" t="s">
        <v>206</v>
      </c>
      <c r="E90">
        <v>19901018</v>
      </c>
      <c r="F90" s="2" t="s">
        <v>34</v>
      </c>
      <c r="G90" s="2" t="s">
        <v>17</v>
      </c>
      <c r="H90" s="2" t="s">
        <v>18</v>
      </c>
      <c r="I90" s="2" t="s">
        <v>29</v>
      </c>
      <c r="J90" s="2">
        <v>8</v>
      </c>
      <c r="K90" t="s">
        <v>629</v>
      </c>
      <c r="L90" t="s">
        <v>180</v>
      </c>
      <c r="M90" s="1">
        <v>1919589</v>
      </c>
    </row>
    <row r="91" spans="1:13" x14ac:dyDescent="0.35">
      <c r="A91" s="2">
        <v>33316</v>
      </c>
      <c r="B91" t="s">
        <v>500</v>
      </c>
      <c r="C91" t="s">
        <v>291</v>
      </c>
      <c r="D91" t="s">
        <v>292</v>
      </c>
      <c r="E91">
        <v>19910111</v>
      </c>
      <c r="F91" s="2" t="s">
        <v>3</v>
      </c>
      <c r="G91" s="2" t="s">
        <v>17</v>
      </c>
      <c r="H91" s="2" t="s">
        <v>18</v>
      </c>
      <c r="I91" s="2" t="s">
        <v>29</v>
      </c>
      <c r="J91" s="2">
        <v>8</v>
      </c>
      <c r="K91" t="s">
        <v>629</v>
      </c>
      <c r="L91" t="s">
        <v>246</v>
      </c>
      <c r="M91" s="1">
        <v>437930</v>
      </c>
    </row>
    <row r="92" spans="1:13" x14ac:dyDescent="0.35">
      <c r="A92" s="2">
        <v>33539</v>
      </c>
      <c r="B92" t="s">
        <v>266</v>
      </c>
      <c r="C92" t="s">
        <v>257</v>
      </c>
      <c r="D92" t="s">
        <v>245</v>
      </c>
      <c r="E92">
        <v>19911223</v>
      </c>
      <c r="F92" s="2" t="s">
        <v>34</v>
      </c>
      <c r="G92" s="2" t="s">
        <v>17</v>
      </c>
      <c r="H92" s="2" t="s">
        <v>18</v>
      </c>
      <c r="I92" s="2" t="s">
        <v>29</v>
      </c>
      <c r="J92" s="2">
        <v>3</v>
      </c>
      <c r="K92" t="s">
        <v>30</v>
      </c>
      <c r="L92" t="s">
        <v>246</v>
      </c>
      <c r="M92" s="1">
        <v>6047211</v>
      </c>
    </row>
    <row r="93" spans="1:13" x14ac:dyDescent="0.35">
      <c r="A93" s="2">
        <v>33568</v>
      </c>
      <c r="B93" t="s">
        <v>225</v>
      </c>
      <c r="C93" t="s">
        <v>223</v>
      </c>
      <c r="D93" t="s">
        <v>224</v>
      </c>
      <c r="E93">
        <v>19920323</v>
      </c>
      <c r="F93" s="2" t="s">
        <v>3</v>
      </c>
      <c r="G93" s="2" t="s">
        <v>17</v>
      </c>
      <c r="H93" s="2" t="s">
        <v>18</v>
      </c>
      <c r="I93" s="2" t="s">
        <v>6</v>
      </c>
      <c r="J93" s="2">
        <v>1</v>
      </c>
      <c r="K93" t="s">
        <v>7</v>
      </c>
      <c r="L93" t="s">
        <v>180</v>
      </c>
      <c r="M93" s="1">
        <v>64379</v>
      </c>
    </row>
    <row r="94" spans="1:13" x14ac:dyDescent="0.35">
      <c r="A94" s="2">
        <v>33708</v>
      </c>
      <c r="B94" t="s">
        <v>82</v>
      </c>
      <c r="C94" t="s">
        <v>74</v>
      </c>
      <c r="D94" t="s">
        <v>71</v>
      </c>
      <c r="E94">
        <v>19921026</v>
      </c>
      <c r="F94" s="2" t="s">
        <v>3</v>
      </c>
      <c r="G94" s="2" t="s">
        <v>17</v>
      </c>
      <c r="H94" s="2" t="s">
        <v>18</v>
      </c>
      <c r="I94" s="2" t="s">
        <v>29</v>
      </c>
      <c r="J94" s="2">
        <v>3</v>
      </c>
      <c r="K94" t="s">
        <v>30</v>
      </c>
      <c r="L94" t="s">
        <v>72</v>
      </c>
      <c r="M94" s="1">
        <v>890158</v>
      </c>
    </row>
    <row r="95" spans="1:13" x14ac:dyDescent="0.35">
      <c r="A95" s="2">
        <v>34010</v>
      </c>
      <c r="B95" t="s">
        <v>250</v>
      </c>
      <c r="C95" t="s">
        <v>425</v>
      </c>
      <c r="D95" t="s">
        <v>245</v>
      </c>
      <c r="E95">
        <v>19950503</v>
      </c>
      <c r="F95" s="2" t="s">
        <v>3</v>
      </c>
      <c r="G95" s="2" t="s">
        <v>17</v>
      </c>
      <c r="H95" s="2" t="s">
        <v>18</v>
      </c>
      <c r="I95" s="2" t="s">
        <v>29</v>
      </c>
      <c r="J95" s="2">
        <v>8</v>
      </c>
      <c r="K95" t="s">
        <v>629</v>
      </c>
      <c r="L95" t="s">
        <v>246</v>
      </c>
      <c r="M95" s="1">
        <v>995389</v>
      </c>
    </row>
    <row r="96" spans="1:13" x14ac:dyDescent="0.35">
      <c r="A96" s="2">
        <v>34052</v>
      </c>
      <c r="B96" t="s">
        <v>95</v>
      </c>
      <c r="C96" t="s">
        <v>96</v>
      </c>
      <c r="D96" t="s">
        <v>97</v>
      </c>
      <c r="E96">
        <v>19950821</v>
      </c>
      <c r="F96" s="2" t="s">
        <v>3</v>
      </c>
      <c r="G96" s="2" t="s">
        <v>17</v>
      </c>
      <c r="H96" s="2" t="s">
        <v>18</v>
      </c>
      <c r="I96" s="2" t="s">
        <v>11</v>
      </c>
      <c r="J96" s="2">
        <v>4</v>
      </c>
      <c r="K96" t="s">
        <v>58</v>
      </c>
      <c r="L96" t="s">
        <v>72</v>
      </c>
      <c r="M96" s="1">
        <v>216826</v>
      </c>
    </row>
    <row r="97" spans="1:13" x14ac:dyDescent="0.35">
      <c r="A97" s="2">
        <v>34110</v>
      </c>
      <c r="B97" t="s">
        <v>378</v>
      </c>
      <c r="C97" t="s">
        <v>379</v>
      </c>
      <c r="D97" t="s">
        <v>39</v>
      </c>
      <c r="E97">
        <v>19951227</v>
      </c>
      <c r="F97" s="2" t="s">
        <v>3</v>
      </c>
      <c r="G97" s="2" t="s">
        <v>11</v>
      </c>
      <c r="H97" s="2" t="s">
        <v>12</v>
      </c>
      <c r="I97" s="2" t="s">
        <v>29</v>
      </c>
      <c r="J97" s="2">
        <v>3</v>
      </c>
      <c r="K97" t="s">
        <v>30</v>
      </c>
      <c r="L97" t="s">
        <v>8</v>
      </c>
      <c r="M97" s="1">
        <v>642022</v>
      </c>
    </row>
    <row r="98" spans="1:13" x14ac:dyDescent="0.35">
      <c r="A98" s="2">
        <v>34146</v>
      </c>
      <c r="B98" t="s">
        <v>321</v>
      </c>
      <c r="C98" t="s">
        <v>174</v>
      </c>
      <c r="D98" t="s">
        <v>170</v>
      </c>
      <c r="E98">
        <v>19960315</v>
      </c>
      <c r="F98" s="2" t="s">
        <v>3</v>
      </c>
      <c r="G98" s="2" t="s">
        <v>17</v>
      </c>
      <c r="H98" s="2" t="s">
        <v>18</v>
      </c>
      <c r="I98" s="2" t="s">
        <v>11</v>
      </c>
      <c r="J98" s="2">
        <v>4</v>
      </c>
      <c r="K98" t="s">
        <v>58</v>
      </c>
      <c r="L98" t="s">
        <v>164</v>
      </c>
      <c r="M98" s="1">
        <v>340718</v>
      </c>
    </row>
    <row r="99" spans="1:13" x14ac:dyDescent="0.35">
      <c r="A99" s="2">
        <v>34319</v>
      </c>
      <c r="B99" t="s">
        <v>318</v>
      </c>
      <c r="C99" t="s">
        <v>144</v>
      </c>
      <c r="D99" t="s">
        <v>140</v>
      </c>
      <c r="E99">
        <v>19971103</v>
      </c>
      <c r="F99" s="2" t="s">
        <v>3</v>
      </c>
      <c r="G99" s="2" t="s">
        <v>11</v>
      </c>
      <c r="H99" s="2" t="s">
        <v>12</v>
      </c>
      <c r="I99" s="2" t="s">
        <v>29</v>
      </c>
      <c r="J99" s="2">
        <v>3</v>
      </c>
      <c r="K99" t="s">
        <v>30</v>
      </c>
      <c r="L99" t="s">
        <v>104</v>
      </c>
      <c r="M99" s="1">
        <v>856490</v>
      </c>
    </row>
    <row r="100" spans="1:13" x14ac:dyDescent="0.35">
      <c r="A100" s="2">
        <v>34334</v>
      </c>
      <c r="B100" t="s">
        <v>84</v>
      </c>
      <c r="C100" t="s">
        <v>74</v>
      </c>
      <c r="D100" t="s">
        <v>71</v>
      </c>
      <c r="E100">
        <v>19970129</v>
      </c>
      <c r="F100" s="2" t="s">
        <v>3</v>
      </c>
      <c r="G100" s="2" t="s">
        <v>17</v>
      </c>
      <c r="H100" s="2" t="s">
        <v>18</v>
      </c>
      <c r="I100" s="2" t="s">
        <v>29</v>
      </c>
      <c r="J100" s="2">
        <v>3</v>
      </c>
      <c r="K100" t="s">
        <v>30</v>
      </c>
      <c r="L100" t="s">
        <v>72</v>
      </c>
      <c r="M100" s="1">
        <v>87804</v>
      </c>
    </row>
    <row r="101" spans="1:13" x14ac:dyDescent="0.35">
      <c r="A101" s="2">
        <v>34352</v>
      </c>
      <c r="B101" t="s">
        <v>701</v>
      </c>
      <c r="C101" t="s">
        <v>182</v>
      </c>
      <c r="D101" t="s">
        <v>183</v>
      </c>
      <c r="E101">
        <v>19981124</v>
      </c>
      <c r="F101" s="2" t="s">
        <v>3</v>
      </c>
      <c r="G101" s="2" t="s">
        <v>11</v>
      </c>
      <c r="H101" s="2" t="s">
        <v>12</v>
      </c>
      <c r="I101" s="2" t="s">
        <v>6</v>
      </c>
      <c r="J101" s="2">
        <v>6</v>
      </c>
      <c r="K101" t="s">
        <v>627</v>
      </c>
      <c r="L101" t="s">
        <v>180</v>
      </c>
      <c r="M101" s="1">
        <v>1092804</v>
      </c>
    </row>
    <row r="102" spans="1:13" x14ac:dyDescent="0.35">
      <c r="A102" s="2">
        <v>34496</v>
      </c>
      <c r="B102" t="s">
        <v>336</v>
      </c>
      <c r="C102" t="s">
        <v>337</v>
      </c>
      <c r="D102" t="s">
        <v>245</v>
      </c>
      <c r="E102">
        <v>19970520</v>
      </c>
      <c r="F102" s="2" t="s">
        <v>3</v>
      </c>
      <c r="G102" s="2" t="s">
        <v>17</v>
      </c>
      <c r="H102" s="2" t="s">
        <v>18</v>
      </c>
      <c r="I102" s="2" t="s">
        <v>29</v>
      </c>
      <c r="J102" s="2">
        <v>8</v>
      </c>
      <c r="K102" t="s">
        <v>629</v>
      </c>
      <c r="L102" t="s">
        <v>246</v>
      </c>
      <c r="M102" s="1">
        <v>814543</v>
      </c>
    </row>
    <row r="103" spans="1:13" x14ac:dyDescent="0.35">
      <c r="A103" s="2">
        <v>34643</v>
      </c>
      <c r="B103" t="s">
        <v>435</v>
      </c>
      <c r="C103" t="s">
        <v>20</v>
      </c>
      <c r="D103" t="s">
        <v>21</v>
      </c>
      <c r="E103">
        <v>19990315</v>
      </c>
      <c r="F103" s="2" t="s">
        <v>3</v>
      </c>
      <c r="G103" s="2" t="s">
        <v>17</v>
      </c>
      <c r="H103" s="2" t="s">
        <v>18</v>
      </c>
      <c r="I103" s="2" t="s">
        <v>22</v>
      </c>
      <c r="J103" s="2">
        <v>7</v>
      </c>
      <c r="K103" t="s">
        <v>628</v>
      </c>
      <c r="L103" t="s">
        <v>8</v>
      </c>
      <c r="M103" s="1">
        <v>494078</v>
      </c>
    </row>
    <row r="104" spans="1:13" x14ac:dyDescent="0.35">
      <c r="A104" s="2">
        <v>34656</v>
      </c>
      <c r="B104" t="s">
        <v>148</v>
      </c>
      <c r="C104" t="s">
        <v>144</v>
      </c>
      <c r="D104" t="s">
        <v>140</v>
      </c>
      <c r="E104">
        <v>19980518</v>
      </c>
      <c r="F104" s="2" t="s">
        <v>34</v>
      </c>
      <c r="G104" s="2" t="s">
        <v>11</v>
      </c>
      <c r="H104" s="2" t="s">
        <v>12</v>
      </c>
      <c r="I104" s="2" t="s">
        <v>29</v>
      </c>
      <c r="J104" s="2">
        <v>3</v>
      </c>
      <c r="K104" t="s">
        <v>30</v>
      </c>
      <c r="L104" t="s">
        <v>104</v>
      </c>
      <c r="M104" s="1">
        <v>2287371</v>
      </c>
    </row>
    <row r="105" spans="1:13" x14ac:dyDescent="0.35">
      <c r="A105" s="2">
        <v>34759</v>
      </c>
      <c r="B105" t="s">
        <v>226</v>
      </c>
      <c r="C105" t="s">
        <v>223</v>
      </c>
      <c r="D105" t="s">
        <v>224</v>
      </c>
      <c r="E105">
        <v>19990609</v>
      </c>
      <c r="F105" s="2" t="s">
        <v>3</v>
      </c>
      <c r="G105" s="2" t="s">
        <v>25</v>
      </c>
      <c r="H105" s="2" t="s">
        <v>26</v>
      </c>
      <c r="I105" s="2" t="s">
        <v>29</v>
      </c>
      <c r="J105" s="2">
        <v>3</v>
      </c>
      <c r="K105" t="s">
        <v>30</v>
      </c>
      <c r="L105" t="s">
        <v>180</v>
      </c>
      <c r="M105" s="1">
        <v>335088</v>
      </c>
    </row>
    <row r="106" spans="1:13" x14ac:dyDescent="0.35">
      <c r="A106" s="2">
        <v>34967</v>
      </c>
      <c r="B106" t="s">
        <v>624</v>
      </c>
      <c r="C106" t="s">
        <v>213</v>
      </c>
      <c r="D106" t="s">
        <v>206</v>
      </c>
      <c r="E106">
        <v>19990102</v>
      </c>
      <c r="F106" s="2" t="s">
        <v>34</v>
      </c>
      <c r="G106" s="2" t="s">
        <v>25</v>
      </c>
      <c r="H106" s="2" t="s">
        <v>26</v>
      </c>
      <c r="I106" s="2" t="s">
        <v>22</v>
      </c>
      <c r="J106" s="2">
        <v>7</v>
      </c>
      <c r="K106" t="s">
        <v>628</v>
      </c>
      <c r="L106" t="s">
        <v>180</v>
      </c>
      <c r="M106" s="1">
        <v>10398890</v>
      </c>
    </row>
    <row r="107" spans="1:13" x14ac:dyDescent="0.35">
      <c r="A107" s="2">
        <v>34968</v>
      </c>
      <c r="B107" t="s">
        <v>234</v>
      </c>
      <c r="C107" t="s">
        <v>240</v>
      </c>
      <c r="D107" t="s">
        <v>231</v>
      </c>
      <c r="E107">
        <v>19990102</v>
      </c>
      <c r="F107" s="2" t="s">
        <v>34</v>
      </c>
      <c r="G107" s="2" t="s">
        <v>25</v>
      </c>
      <c r="H107" s="2" t="s">
        <v>26</v>
      </c>
      <c r="I107" s="2" t="s">
        <v>22</v>
      </c>
      <c r="J107" s="2">
        <v>7</v>
      </c>
      <c r="K107" t="s">
        <v>628</v>
      </c>
      <c r="L107" t="s">
        <v>180</v>
      </c>
      <c r="M107" s="1">
        <v>64243000</v>
      </c>
    </row>
    <row r="108" spans="1:13" x14ac:dyDescent="0.35">
      <c r="A108" s="2">
        <v>34998</v>
      </c>
      <c r="B108" t="s">
        <v>611</v>
      </c>
      <c r="C108" t="s">
        <v>45</v>
      </c>
      <c r="D108" t="s">
        <v>39</v>
      </c>
      <c r="E108">
        <v>20000131</v>
      </c>
      <c r="F108" s="2" t="s">
        <v>3</v>
      </c>
      <c r="G108" s="2" t="s">
        <v>17</v>
      </c>
      <c r="H108" s="2" t="s">
        <v>18</v>
      </c>
      <c r="I108" s="2" t="s">
        <v>29</v>
      </c>
      <c r="J108" s="2">
        <v>3</v>
      </c>
      <c r="K108" t="s">
        <v>30</v>
      </c>
      <c r="L108" t="s">
        <v>8</v>
      </c>
      <c r="M108" s="1">
        <v>942129</v>
      </c>
    </row>
    <row r="109" spans="1:13" x14ac:dyDescent="0.35">
      <c r="A109" s="2">
        <v>35151</v>
      </c>
      <c r="B109" t="s">
        <v>555</v>
      </c>
      <c r="C109" t="s">
        <v>335</v>
      </c>
      <c r="D109" t="s">
        <v>199</v>
      </c>
      <c r="E109">
        <v>19990719</v>
      </c>
      <c r="F109" s="2" t="s">
        <v>3</v>
      </c>
      <c r="G109" s="2" t="s">
        <v>17</v>
      </c>
      <c r="H109" s="2" t="s">
        <v>18</v>
      </c>
      <c r="I109" s="2" t="s">
        <v>29</v>
      </c>
      <c r="J109" s="2">
        <v>8</v>
      </c>
      <c r="K109" t="s">
        <v>629</v>
      </c>
      <c r="L109" t="s">
        <v>180</v>
      </c>
      <c r="M109" s="1">
        <v>540808</v>
      </c>
    </row>
    <row r="110" spans="1:13" x14ac:dyDescent="0.35">
      <c r="A110" s="2">
        <v>35241</v>
      </c>
      <c r="B110" t="s">
        <v>642</v>
      </c>
      <c r="C110" t="s">
        <v>60</v>
      </c>
      <c r="D110" t="s">
        <v>61</v>
      </c>
      <c r="E110">
        <v>19990326</v>
      </c>
      <c r="F110" s="2" t="s">
        <v>3</v>
      </c>
      <c r="G110" s="2" t="s">
        <v>17</v>
      </c>
      <c r="H110" s="2" t="s">
        <v>18</v>
      </c>
      <c r="I110" s="2" t="s">
        <v>6</v>
      </c>
      <c r="J110" s="2">
        <v>1</v>
      </c>
      <c r="K110" t="s">
        <v>7</v>
      </c>
      <c r="L110" t="s">
        <v>8</v>
      </c>
      <c r="M110" s="1">
        <v>315458</v>
      </c>
    </row>
    <row r="111" spans="1:13" x14ac:dyDescent="0.35">
      <c r="A111" s="2">
        <v>35314</v>
      </c>
      <c r="B111" t="s">
        <v>325</v>
      </c>
      <c r="C111" t="s">
        <v>1</v>
      </c>
      <c r="D111" t="s">
        <v>2</v>
      </c>
      <c r="E111">
        <v>20000128</v>
      </c>
      <c r="F111" s="2" t="s">
        <v>3</v>
      </c>
      <c r="G111" s="2" t="s">
        <v>17</v>
      </c>
      <c r="H111" s="2" t="s">
        <v>18</v>
      </c>
      <c r="I111" s="2" t="s">
        <v>6</v>
      </c>
      <c r="J111" s="2">
        <v>1</v>
      </c>
      <c r="K111" t="s">
        <v>7</v>
      </c>
      <c r="L111" t="s">
        <v>8</v>
      </c>
      <c r="M111" s="1">
        <v>16036</v>
      </c>
    </row>
    <row r="112" spans="1:13" x14ac:dyDescent="0.35">
      <c r="A112" s="2">
        <v>35547</v>
      </c>
      <c r="B112" t="s">
        <v>702</v>
      </c>
      <c r="C112" t="s">
        <v>703</v>
      </c>
      <c r="D112" t="s">
        <v>418</v>
      </c>
      <c r="E112">
        <v>20001010</v>
      </c>
      <c r="F112" s="2" t="s">
        <v>3</v>
      </c>
      <c r="G112" s="2" t="s">
        <v>11</v>
      </c>
      <c r="H112" s="2" t="s">
        <v>12</v>
      </c>
      <c r="I112" s="2" t="s">
        <v>29</v>
      </c>
      <c r="J112" s="2">
        <v>3</v>
      </c>
      <c r="K112" t="s">
        <v>30</v>
      </c>
      <c r="L112" t="s">
        <v>246</v>
      </c>
      <c r="M112" s="1">
        <v>160310</v>
      </c>
    </row>
    <row r="113" spans="1:13" x14ac:dyDescent="0.35">
      <c r="A113" s="2">
        <v>35599</v>
      </c>
      <c r="B113" t="s">
        <v>704</v>
      </c>
      <c r="C113" t="s">
        <v>20</v>
      </c>
      <c r="D113" t="s">
        <v>21</v>
      </c>
      <c r="E113">
        <v>20011001</v>
      </c>
      <c r="F113" s="2" t="s">
        <v>3</v>
      </c>
      <c r="G113" s="2" t="s">
        <v>17</v>
      </c>
      <c r="H113" s="2" t="s">
        <v>18</v>
      </c>
      <c r="I113" s="2" t="s">
        <v>22</v>
      </c>
      <c r="J113" s="2">
        <v>7</v>
      </c>
      <c r="K113" t="s">
        <v>628</v>
      </c>
      <c r="L113" t="s">
        <v>8</v>
      </c>
      <c r="M113" s="1">
        <v>1044185</v>
      </c>
    </row>
    <row r="114" spans="1:13" x14ac:dyDescent="0.35">
      <c r="A114" s="2">
        <v>57083</v>
      </c>
      <c r="B114" t="s">
        <v>368</v>
      </c>
      <c r="C114" t="s">
        <v>20</v>
      </c>
      <c r="D114" t="s">
        <v>21</v>
      </c>
      <c r="E114">
        <v>20010914</v>
      </c>
      <c r="F114" s="2" t="s">
        <v>3</v>
      </c>
      <c r="G114" s="2" t="s">
        <v>17</v>
      </c>
      <c r="H114" s="2" t="s">
        <v>18</v>
      </c>
      <c r="I114" s="2" t="s">
        <v>22</v>
      </c>
      <c r="J114" s="2">
        <v>7</v>
      </c>
      <c r="K114" t="s">
        <v>628</v>
      </c>
      <c r="L114" t="s">
        <v>8</v>
      </c>
      <c r="M114" s="1">
        <v>79510</v>
      </c>
    </row>
    <row r="115" spans="1:13" x14ac:dyDescent="0.35">
      <c r="A115" s="2">
        <v>57119</v>
      </c>
      <c r="B115" t="s">
        <v>315</v>
      </c>
      <c r="C115" t="s">
        <v>316</v>
      </c>
      <c r="D115" t="s">
        <v>140</v>
      </c>
      <c r="E115">
        <v>20010501</v>
      </c>
      <c r="F115" s="2" t="s">
        <v>3</v>
      </c>
      <c r="G115" s="2" t="s">
        <v>25</v>
      </c>
      <c r="H115" s="2" t="s">
        <v>26</v>
      </c>
      <c r="I115" s="2" t="s">
        <v>22</v>
      </c>
      <c r="J115" s="2">
        <v>2</v>
      </c>
      <c r="K115" t="s">
        <v>23</v>
      </c>
      <c r="L115" t="s">
        <v>104</v>
      </c>
      <c r="M115" s="1">
        <v>333572</v>
      </c>
    </row>
    <row r="116" spans="1:13" x14ac:dyDescent="0.35">
      <c r="A116" s="2">
        <v>57134</v>
      </c>
      <c r="B116" t="s">
        <v>505</v>
      </c>
      <c r="C116" t="s">
        <v>506</v>
      </c>
      <c r="D116" t="s">
        <v>186</v>
      </c>
      <c r="E116">
        <v>20020508</v>
      </c>
      <c r="F116" s="2" t="s">
        <v>3</v>
      </c>
      <c r="G116" s="2" t="s">
        <v>11</v>
      </c>
      <c r="H116" s="2" t="s">
        <v>12</v>
      </c>
      <c r="I116" s="2" t="s">
        <v>29</v>
      </c>
      <c r="J116" s="2">
        <v>3</v>
      </c>
      <c r="K116" t="s">
        <v>30</v>
      </c>
      <c r="L116" t="s">
        <v>180</v>
      </c>
      <c r="M116" s="1">
        <v>3077235</v>
      </c>
    </row>
    <row r="117" spans="1:13" x14ac:dyDescent="0.35">
      <c r="A117" s="2">
        <v>57369</v>
      </c>
      <c r="B117" t="s">
        <v>370</v>
      </c>
      <c r="C117" t="s">
        <v>434</v>
      </c>
      <c r="D117" t="s">
        <v>21</v>
      </c>
      <c r="E117">
        <v>20021028</v>
      </c>
      <c r="F117" s="2" t="s">
        <v>3</v>
      </c>
      <c r="G117" s="2" t="s">
        <v>17</v>
      </c>
      <c r="H117" s="2" t="s">
        <v>18</v>
      </c>
      <c r="I117" s="2" t="s">
        <v>22</v>
      </c>
      <c r="J117" s="2">
        <v>2</v>
      </c>
      <c r="K117" t="s">
        <v>23</v>
      </c>
      <c r="L117" t="s">
        <v>8</v>
      </c>
      <c r="M117" s="1">
        <v>1853939</v>
      </c>
    </row>
    <row r="118" spans="1:13" x14ac:dyDescent="0.35">
      <c r="A118" s="2">
        <v>57417</v>
      </c>
      <c r="B118" t="s">
        <v>559</v>
      </c>
      <c r="C118" t="s">
        <v>560</v>
      </c>
      <c r="D118" t="s">
        <v>245</v>
      </c>
      <c r="E118">
        <v>20030515</v>
      </c>
      <c r="F118" s="2" t="s">
        <v>3</v>
      </c>
      <c r="G118" s="2" t="s">
        <v>17</v>
      </c>
      <c r="H118" s="2" t="s">
        <v>18</v>
      </c>
      <c r="I118" s="2" t="s">
        <v>22</v>
      </c>
      <c r="J118" s="2">
        <v>2</v>
      </c>
      <c r="K118" t="s">
        <v>23</v>
      </c>
      <c r="L118" t="s">
        <v>246</v>
      </c>
      <c r="M118" s="1">
        <v>2028541</v>
      </c>
    </row>
    <row r="119" spans="1:13" x14ac:dyDescent="0.35">
      <c r="A119" s="2">
        <v>57444</v>
      </c>
      <c r="B119" t="s">
        <v>387</v>
      </c>
      <c r="C119" t="s">
        <v>251</v>
      </c>
      <c r="D119" t="s">
        <v>245</v>
      </c>
      <c r="E119">
        <v>20031006</v>
      </c>
      <c r="F119" s="2" t="s">
        <v>3</v>
      </c>
      <c r="G119" s="2" t="s">
        <v>17</v>
      </c>
      <c r="H119" s="2" t="s">
        <v>18</v>
      </c>
      <c r="I119" s="2" t="s">
        <v>29</v>
      </c>
      <c r="J119" s="2">
        <v>3</v>
      </c>
      <c r="K119" t="s">
        <v>30</v>
      </c>
      <c r="L119" t="s">
        <v>246</v>
      </c>
      <c r="M119" s="1">
        <v>336086</v>
      </c>
    </row>
    <row r="120" spans="1:13" x14ac:dyDescent="0.35">
      <c r="A120" s="2">
        <v>57463</v>
      </c>
      <c r="B120" t="s">
        <v>339</v>
      </c>
      <c r="C120" t="s">
        <v>257</v>
      </c>
      <c r="D120" t="s">
        <v>245</v>
      </c>
      <c r="E120">
        <v>20030918</v>
      </c>
      <c r="F120" s="2" t="s">
        <v>3</v>
      </c>
      <c r="G120" s="2" t="s">
        <v>17</v>
      </c>
      <c r="H120" s="2" t="s">
        <v>18</v>
      </c>
      <c r="I120" s="2" t="s">
        <v>29</v>
      </c>
      <c r="J120" s="2">
        <v>3</v>
      </c>
      <c r="K120" t="s">
        <v>30</v>
      </c>
      <c r="L120" t="s">
        <v>246</v>
      </c>
      <c r="M120" s="1">
        <v>2149703</v>
      </c>
    </row>
    <row r="121" spans="1:13" x14ac:dyDescent="0.35">
      <c r="A121" s="2">
        <v>57815</v>
      </c>
      <c r="B121" t="s">
        <v>515</v>
      </c>
      <c r="C121" t="s">
        <v>360</v>
      </c>
      <c r="D121" t="s">
        <v>21</v>
      </c>
      <c r="E121">
        <v>20060110</v>
      </c>
      <c r="F121" s="2" t="s">
        <v>34</v>
      </c>
      <c r="G121" s="2" t="s">
        <v>17</v>
      </c>
      <c r="H121" s="2" t="s">
        <v>18</v>
      </c>
      <c r="I121" s="2" t="s">
        <v>22</v>
      </c>
      <c r="J121" s="2">
        <v>7</v>
      </c>
      <c r="K121" t="s">
        <v>628</v>
      </c>
      <c r="L121" t="s">
        <v>8</v>
      </c>
      <c r="M121" s="1">
        <v>2133232</v>
      </c>
    </row>
    <row r="122" spans="1:13" x14ac:dyDescent="0.35">
      <c r="A122" s="2">
        <v>57873</v>
      </c>
      <c r="B122" t="s">
        <v>391</v>
      </c>
      <c r="C122" t="s">
        <v>257</v>
      </c>
      <c r="D122" t="s">
        <v>245</v>
      </c>
      <c r="E122">
        <v>20050303</v>
      </c>
      <c r="F122" s="2" t="s">
        <v>3</v>
      </c>
      <c r="G122" s="2" t="s">
        <v>25</v>
      </c>
      <c r="H122" s="2" t="s">
        <v>26</v>
      </c>
      <c r="I122" s="2" t="s">
        <v>29</v>
      </c>
      <c r="J122" s="2">
        <v>3</v>
      </c>
      <c r="K122" t="s">
        <v>30</v>
      </c>
      <c r="L122" t="s">
        <v>246</v>
      </c>
      <c r="M122" s="1">
        <v>1809170</v>
      </c>
    </row>
    <row r="123" spans="1:13" x14ac:dyDescent="0.35">
      <c r="A123" s="2">
        <v>57901</v>
      </c>
      <c r="B123" t="s">
        <v>406</v>
      </c>
      <c r="C123" t="s">
        <v>407</v>
      </c>
      <c r="D123" t="s">
        <v>140</v>
      </c>
      <c r="E123">
        <v>20050404</v>
      </c>
      <c r="F123" s="2" t="s">
        <v>3</v>
      </c>
      <c r="G123" s="2" t="s">
        <v>17</v>
      </c>
      <c r="H123" s="2" t="s">
        <v>18</v>
      </c>
      <c r="I123" s="2" t="s">
        <v>29</v>
      </c>
      <c r="J123" s="2">
        <v>3</v>
      </c>
      <c r="K123" t="s">
        <v>30</v>
      </c>
      <c r="L123" t="s">
        <v>104</v>
      </c>
      <c r="M123" s="1">
        <v>138791</v>
      </c>
    </row>
    <row r="124" spans="1:13" x14ac:dyDescent="0.35">
      <c r="A124" s="2">
        <v>57915</v>
      </c>
      <c r="B124" t="s">
        <v>617</v>
      </c>
      <c r="C124" t="s">
        <v>455</v>
      </c>
      <c r="D124" t="s">
        <v>119</v>
      </c>
      <c r="E124">
        <v>20050609</v>
      </c>
      <c r="F124" s="2" t="s">
        <v>3</v>
      </c>
      <c r="G124" s="2" t="s">
        <v>17</v>
      </c>
      <c r="H124" s="2" t="s">
        <v>18</v>
      </c>
      <c r="I124" s="2" t="s">
        <v>22</v>
      </c>
      <c r="J124" s="2">
        <v>2</v>
      </c>
      <c r="K124" t="s">
        <v>23</v>
      </c>
      <c r="L124" t="s">
        <v>104</v>
      </c>
      <c r="M124" s="1">
        <v>239140</v>
      </c>
    </row>
    <row r="125" spans="1:13" x14ac:dyDescent="0.35">
      <c r="A125" s="2">
        <v>57944</v>
      </c>
      <c r="B125" t="s">
        <v>509</v>
      </c>
      <c r="C125" t="s">
        <v>257</v>
      </c>
      <c r="D125" t="s">
        <v>245</v>
      </c>
      <c r="E125">
        <v>20050610</v>
      </c>
      <c r="F125" s="2" t="s">
        <v>3</v>
      </c>
      <c r="G125" s="2" t="s">
        <v>17</v>
      </c>
      <c r="H125" s="2" t="s">
        <v>18</v>
      </c>
      <c r="I125" s="2" t="s">
        <v>29</v>
      </c>
      <c r="J125" s="2">
        <v>3</v>
      </c>
      <c r="K125" t="s">
        <v>30</v>
      </c>
      <c r="L125" t="s">
        <v>246</v>
      </c>
      <c r="M125" s="1">
        <v>1726548</v>
      </c>
    </row>
    <row r="126" spans="1:13" x14ac:dyDescent="0.35">
      <c r="A126" s="2">
        <v>57974</v>
      </c>
      <c r="B126" t="s">
        <v>615</v>
      </c>
      <c r="C126" t="s">
        <v>397</v>
      </c>
      <c r="D126" t="s">
        <v>245</v>
      </c>
      <c r="E126">
        <v>20051130</v>
      </c>
      <c r="F126" s="2" t="s">
        <v>3</v>
      </c>
      <c r="G126" s="2" t="s">
        <v>11</v>
      </c>
      <c r="H126" s="2" t="s">
        <v>12</v>
      </c>
      <c r="I126" s="2" t="s">
        <v>29</v>
      </c>
      <c r="J126" s="2">
        <v>3</v>
      </c>
      <c r="K126" t="s">
        <v>30</v>
      </c>
      <c r="L126" t="s">
        <v>246</v>
      </c>
      <c r="M126" s="1">
        <v>89932</v>
      </c>
    </row>
    <row r="127" spans="1:13" x14ac:dyDescent="0.35">
      <c r="A127" s="2">
        <v>58037</v>
      </c>
      <c r="B127" t="s">
        <v>545</v>
      </c>
      <c r="C127" t="s">
        <v>560</v>
      </c>
      <c r="D127" t="s">
        <v>245</v>
      </c>
      <c r="E127">
        <v>20051101</v>
      </c>
      <c r="F127" s="2" t="s">
        <v>3</v>
      </c>
      <c r="G127" s="2" t="s">
        <v>17</v>
      </c>
      <c r="H127" s="2" t="s">
        <v>18</v>
      </c>
      <c r="I127" s="2" t="s">
        <v>29</v>
      </c>
      <c r="J127" s="2">
        <v>3</v>
      </c>
      <c r="K127" t="s">
        <v>30</v>
      </c>
      <c r="L127" t="s">
        <v>246</v>
      </c>
      <c r="M127" s="1">
        <v>121611</v>
      </c>
    </row>
    <row r="128" spans="1:13" x14ac:dyDescent="0.35">
      <c r="A128" s="2">
        <v>58060</v>
      </c>
      <c r="B128" t="s">
        <v>393</v>
      </c>
      <c r="C128" t="s">
        <v>394</v>
      </c>
      <c r="D128" t="s">
        <v>245</v>
      </c>
      <c r="E128">
        <v>20051013</v>
      </c>
      <c r="F128" s="2" t="s">
        <v>3</v>
      </c>
      <c r="G128" s="2" t="s">
        <v>17</v>
      </c>
      <c r="H128" s="2" t="s">
        <v>18</v>
      </c>
      <c r="I128" s="2" t="s">
        <v>29</v>
      </c>
      <c r="J128" s="2">
        <v>3</v>
      </c>
      <c r="K128" t="s">
        <v>30</v>
      </c>
      <c r="L128" t="s">
        <v>246</v>
      </c>
      <c r="M128" s="1">
        <v>1246519</v>
      </c>
    </row>
    <row r="129" spans="1:13" x14ac:dyDescent="0.35">
      <c r="A129" s="2">
        <v>58181</v>
      </c>
      <c r="B129" t="s">
        <v>402</v>
      </c>
      <c r="C129" t="s">
        <v>45</v>
      </c>
      <c r="D129" t="s">
        <v>39</v>
      </c>
      <c r="E129">
        <v>20060404</v>
      </c>
      <c r="F129" s="2" t="s">
        <v>34</v>
      </c>
      <c r="G129" s="2" t="s">
        <v>17</v>
      </c>
      <c r="H129" s="2" t="s">
        <v>18</v>
      </c>
      <c r="I129" s="2" t="s">
        <v>29</v>
      </c>
      <c r="J129" s="2">
        <v>3</v>
      </c>
      <c r="K129" t="s">
        <v>30</v>
      </c>
      <c r="L129" t="s">
        <v>8</v>
      </c>
      <c r="M129" s="1">
        <v>3111820</v>
      </c>
    </row>
    <row r="130" spans="1:13" x14ac:dyDescent="0.35">
      <c r="A130" s="2">
        <v>58196</v>
      </c>
      <c r="B130" t="s">
        <v>524</v>
      </c>
      <c r="C130" t="s">
        <v>525</v>
      </c>
      <c r="D130" t="s">
        <v>224</v>
      </c>
      <c r="E130">
        <v>20060717</v>
      </c>
      <c r="F130" s="2" t="s">
        <v>3</v>
      </c>
      <c r="G130" s="2" t="s">
        <v>17</v>
      </c>
      <c r="H130" s="2" t="s">
        <v>18</v>
      </c>
      <c r="I130" s="2" t="s">
        <v>29</v>
      </c>
      <c r="J130" s="2">
        <v>3</v>
      </c>
      <c r="K130" t="s">
        <v>30</v>
      </c>
      <c r="L130" t="s">
        <v>180</v>
      </c>
      <c r="M130" s="1">
        <v>316881</v>
      </c>
    </row>
    <row r="131" spans="1:13" x14ac:dyDescent="0.35">
      <c r="A131" s="2">
        <v>58203</v>
      </c>
      <c r="B131" t="s">
        <v>414</v>
      </c>
      <c r="C131" t="s">
        <v>211</v>
      </c>
      <c r="D131" t="s">
        <v>206</v>
      </c>
      <c r="E131">
        <v>20060929</v>
      </c>
      <c r="F131" s="2" t="s">
        <v>3</v>
      </c>
      <c r="G131" s="2" t="s">
        <v>17</v>
      </c>
      <c r="H131" s="2" t="s">
        <v>18</v>
      </c>
      <c r="I131" s="2" t="s">
        <v>29</v>
      </c>
      <c r="J131" s="2">
        <v>3</v>
      </c>
      <c r="K131" t="s">
        <v>30</v>
      </c>
      <c r="L131" t="s">
        <v>180</v>
      </c>
      <c r="M131" s="1">
        <v>548004</v>
      </c>
    </row>
    <row r="132" spans="1:13" x14ac:dyDescent="0.35">
      <c r="A132" s="2">
        <v>58234</v>
      </c>
      <c r="B132" t="s">
        <v>470</v>
      </c>
      <c r="C132" t="s">
        <v>277</v>
      </c>
      <c r="D132" t="s">
        <v>245</v>
      </c>
      <c r="E132">
        <v>20061227</v>
      </c>
      <c r="F132" s="2" t="s">
        <v>3</v>
      </c>
      <c r="G132" s="2" t="s">
        <v>17</v>
      </c>
      <c r="H132" s="2" t="s">
        <v>18</v>
      </c>
      <c r="I132" s="2" t="s">
        <v>29</v>
      </c>
      <c r="J132" s="2">
        <v>3</v>
      </c>
      <c r="K132" t="s">
        <v>30</v>
      </c>
      <c r="L132" t="s">
        <v>246</v>
      </c>
      <c r="M132" s="1">
        <v>372293</v>
      </c>
    </row>
    <row r="133" spans="1:13" x14ac:dyDescent="0.35">
      <c r="A133" s="2">
        <v>58263</v>
      </c>
      <c r="B133" t="s">
        <v>460</v>
      </c>
      <c r="C133" t="s">
        <v>213</v>
      </c>
      <c r="D133" t="s">
        <v>206</v>
      </c>
      <c r="E133">
        <v>20070312</v>
      </c>
      <c r="F133" s="2" t="s">
        <v>3</v>
      </c>
      <c r="G133" s="2" t="s">
        <v>17</v>
      </c>
      <c r="H133" s="2" t="s">
        <v>18</v>
      </c>
      <c r="I133" s="2" t="s">
        <v>29</v>
      </c>
      <c r="J133" s="2">
        <v>3</v>
      </c>
      <c r="K133" t="s">
        <v>30</v>
      </c>
      <c r="L133" t="s">
        <v>180</v>
      </c>
      <c r="M133" s="1">
        <v>231976</v>
      </c>
    </row>
    <row r="134" spans="1:13" x14ac:dyDescent="0.35">
      <c r="A134" s="2">
        <v>58282</v>
      </c>
      <c r="B134" t="s">
        <v>431</v>
      </c>
      <c r="C134" t="s">
        <v>432</v>
      </c>
      <c r="D134" t="s">
        <v>303</v>
      </c>
      <c r="E134">
        <v>20060725</v>
      </c>
      <c r="F134" s="2" t="s">
        <v>3</v>
      </c>
      <c r="G134" s="2" t="s">
        <v>17</v>
      </c>
      <c r="H134" s="2" t="s">
        <v>18</v>
      </c>
      <c r="I134" s="2" t="s">
        <v>11</v>
      </c>
      <c r="J134" s="2">
        <v>4</v>
      </c>
      <c r="K134" t="s">
        <v>58</v>
      </c>
      <c r="L134" t="s">
        <v>246</v>
      </c>
      <c r="M134" s="1">
        <v>97517</v>
      </c>
    </row>
    <row r="135" spans="1:13" x14ac:dyDescent="0.35">
      <c r="A135" s="2">
        <v>58310</v>
      </c>
      <c r="B135" t="s">
        <v>465</v>
      </c>
      <c r="C135" t="s">
        <v>466</v>
      </c>
      <c r="D135" t="s">
        <v>245</v>
      </c>
      <c r="E135">
        <v>20060915</v>
      </c>
      <c r="F135" s="2" t="s">
        <v>3</v>
      </c>
      <c r="G135" s="2" t="s">
        <v>17</v>
      </c>
      <c r="H135" s="2" t="s">
        <v>18</v>
      </c>
      <c r="I135" s="2" t="s">
        <v>29</v>
      </c>
      <c r="J135" s="2">
        <v>3</v>
      </c>
      <c r="K135" t="s">
        <v>30</v>
      </c>
      <c r="L135" t="s">
        <v>246</v>
      </c>
      <c r="M135" s="1">
        <v>968285</v>
      </c>
    </row>
    <row r="136" spans="1:13" x14ac:dyDescent="0.35">
      <c r="A136" s="2">
        <v>58348</v>
      </c>
      <c r="B136" t="s">
        <v>450</v>
      </c>
      <c r="C136" t="s">
        <v>449</v>
      </c>
      <c r="D136" t="s">
        <v>71</v>
      </c>
      <c r="E136">
        <v>20070702</v>
      </c>
      <c r="F136" s="2" t="s">
        <v>3</v>
      </c>
      <c r="G136" s="2" t="s">
        <v>17</v>
      </c>
      <c r="H136" s="2" t="s">
        <v>18</v>
      </c>
      <c r="I136" s="2" t="s">
        <v>29</v>
      </c>
      <c r="J136" s="2">
        <v>3</v>
      </c>
      <c r="K136" t="s">
        <v>30</v>
      </c>
      <c r="L136" t="s">
        <v>72</v>
      </c>
      <c r="M136" s="1">
        <v>283227</v>
      </c>
    </row>
    <row r="137" spans="1:13" x14ac:dyDescent="0.35">
      <c r="A137" s="2">
        <v>58377</v>
      </c>
      <c r="B137" t="s">
        <v>437</v>
      </c>
      <c r="C137" t="s">
        <v>438</v>
      </c>
      <c r="D137" t="s">
        <v>21</v>
      </c>
      <c r="E137">
        <v>20070226</v>
      </c>
      <c r="F137" s="2" t="s">
        <v>3</v>
      </c>
      <c r="G137" s="2" t="s">
        <v>17</v>
      </c>
      <c r="H137" s="2" t="s">
        <v>18</v>
      </c>
      <c r="I137" s="2" t="s">
        <v>29</v>
      </c>
      <c r="J137" s="2">
        <v>3</v>
      </c>
      <c r="K137" t="s">
        <v>30</v>
      </c>
      <c r="L137" t="s">
        <v>8</v>
      </c>
      <c r="M137" s="1">
        <v>265134</v>
      </c>
    </row>
    <row r="138" spans="1:13" x14ac:dyDescent="0.35">
      <c r="A138" s="2">
        <v>58401</v>
      </c>
      <c r="B138" t="s">
        <v>490</v>
      </c>
      <c r="C138" t="s">
        <v>428</v>
      </c>
      <c r="D138" t="s">
        <v>245</v>
      </c>
      <c r="E138">
        <v>20080205</v>
      </c>
      <c r="F138" s="2" t="s">
        <v>3</v>
      </c>
      <c r="G138" s="2" t="s">
        <v>17</v>
      </c>
      <c r="H138" s="2" t="s">
        <v>18</v>
      </c>
      <c r="I138" s="2" t="s">
        <v>29</v>
      </c>
      <c r="J138" s="2">
        <v>3</v>
      </c>
      <c r="K138" t="s">
        <v>30</v>
      </c>
      <c r="L138" t="s">
        <v>246</v>
      </c>
      <c r="M138" s="1">
        <v>456116</v>
      </c>
    </row>
    <row r="139" spans="1:13" x14ac:dyDescent="0.35">
      <c r="A139" s="2">
        <v>58407</v>
      </c>
      <c r="B139" t="s">
        <v>35</v>
      </c>
      <c r="C139" t="s">
        <v>474</v>
      </c>
      <c r="D139" t="s">
        <v>306</v>
      </c>
      <c r="E139">
        <v>20061101</v>
      </c>
      <c r="F139" s="2" t="s">
        <v>3</v>
      </c>
      <c r="G139" s="2" t="s">
        <v>25</v>
      </c>
      <c r="H139" s="2" t="s">
        <v>26</v>
      </c>
      <c r="I139" s="2" t="s">
        <v>29</v>
      </c>
      <c r="J139" s="2">
        <v>3</v>
      </c>
      <c r="K139" t="s">
        <v>30</v>
      </c>
      <c r="L139" t="s">
        <v>246</v>
      </c>
      <c r="M139" s="1">
        <v>455659</v>
      </c>
    </row>
    <row r="140" spans="1:13" x14ac:dyDescent="0.35">
      <c r="A140" s="2">
        <v>58413</v>
      </c>
      <c r="B140" t="s">
        <v>533</v>
      </c>
      <c r="C140" t="s">
        <v>377</v>
      </c>
      <c r="D140" t="s">
        <v>39</v>
      </c>
      <c r="E140">
        <v>20070305</v>
      </c>
      <c r="F140" s="2" t="s">
        <v>3</v>
      </c>
      <c r="G140" s="2" t="s">
        <v>11</v>
      </c>
      <c r="H140" s="2" t="s">
        <v>12</v>
      </c>
      <c r="I140" s="2" t="s">
        <v>29</v>
      </c>
      <c r="J140" s="2">
        <v>3</v>
      </c>
      <c r="K140" t="s">
        <v>30</v>
      </c>
      <c r="L140" t="s">
        <v>8</v>
      </c>
      <c r="M140" s="1">
        <v>117791</v>
      </c>
    </row>
    <row r="141" spans="1:13" x14ac:dyDescent="0.35">
      <c r="A141" s="2">
        <v>58469</v>
      </c>
      <c r="B141" t="s">
        <v>464</v>
      </c>
      <c r="C141" t="s">
        <v>354</v>
      </c>
      <c r="D141" t="s">
        <v>245</v>
      </c>
      <c r="E141">
        <v>20070808</v>
      </c>
      <c r="F141" s="2" t="s">
        <v>3</v>
      </c>
      <c r="G141" s="2" t="s">
        <v>11</v>
      </c>
      <c r="H141" s="2" t="s">
        <v>12</v>
      </c>
      <c r="I141" s="2" t="s">
        <v>29</v>
      </c>
      <c r="J141" s="2">
        <v>3</v>
      </c>
      <c r="K141" t="s">
        <v>30</v>
      </c>
      <c r="L141" t="s">
        <v>246</v>
      </c>
      <c r="M141" s="1">
        <v>591059</v>
      </c>
    </row>
    <row r="142" spans="1:13" x14ac:dyDescent="0.35">
      <c r="A142" s="2">
        <v>58586</v>
      </c>
      <c r="B142" t="s">
        <v>456</v>
      </c>
      <c r="C142" t="s">
        <v>457</v>
      </c>
      <c r="D142" t="s">
        <v>458</v>
      </c>
      <c r="E142">
        <v>20071203</v>
      </c>
      <c r="F142" s="2" t="s">
        <v>3</v>
      </c>
      <c r="G142" s="2" t="s">
        <v>17</v>
      </c>
      <c r="H142" s="2" t="s">
        <v>18</v>
      </c>
      <c r="I142" s="2" t="s">
        <v>11</v>
      </c>
      <c r="J142" s="2">
        <v>4</v>
      </c>
      <c r="K142" t="s">
        <v>58</v>
      </c>
      <c r="L142" t="s">
        <v>164</v>
      </c>
      <c r="M142" s="1">
        <v>225640</v>
      </c>
    </row>
    <row r="143" spans="1:13" x14ac:dyDescent="0.35">
      <c r="A143" s="2">
        <v>58657</v>
      </c>
      <c r="B143" t="s">
        <v>643</v>
      </c>
      <c r="C143" t="s">
        <v>375</v>
      </c>
      <c r="D143" t="s">
        <v>39</v>
      </c>
      <c r="E143">
        <v>20081106</v>
      </c>
      <c r="F143" s="2" t="s">
        <v>3</v>
      </c>
      <c r="G143" s="2" t="s">
        <v>17</v>
      </c>
      <c r="H143" s="2" t="s">
        <v>18</v>
      </c>
      <c r="I143" s="2" t="s">
        <v>29</v>
      </c>
      <c r="J143" s="2">
        <v>3</v>
      </c>
      <c r="K143" t="s">
        <v>30</v>
      </c>
      <c r="L143" t="s">
        <v>8</v>
      </c>
      <c r="M143" s="1">
        <v>593492</v>
      </c>
    </row>
    <row r="144" spans="1:13" x14ac:dyDescent="0.35">
      <c r="A144" s="2">
        <v>58687</v>
      </c>
      <c r="B144" t="s">
        <v>531</v>
      </c>
      <c r="C144" t="s">
        <v>532</v>
      </c>
      <c r="D144" t="s">
        <v>39</v>
      </c>
      <c r="E144">
        <v>20080128</v>
      </c>
      <c r="F144" s="2" t="s">
        <v>3</v>
      </c>
      <c r="G144" s="2" t="s">
        <v>11</v>
      </c>
      <c r="H144" s="2" t="s">
        <v>12</v>
      </c>
      <c r="I144" s="2" t="s">
        <v>29</v>
      </c>
      <c r="J144" s="2">
        <v>3</v>
      </c>
      <c r="K144" t="s">
        <v>30</v>
      </c>
      <c r="L144" t="s">
        <v>8</v>
      </c>
      <c r="M144" s="1">
        <v>421736</v>
      </c>
    </row>
    <row r="145" spans="1:13" x14ac:dyDescent="0.35">
      <c r="A145" s="2">
        <v>58816</v>
      </c>
      <c r="B145" t="s">
        <v>496</v>
      </c>
      <c r="C145" t="s">
        <v>257</v>
      </c>
      <c r="D145" t="s">
        <v>245</v>
      </c>
      <c r="E145">
        <v>20081118</v>
      </c>
      <c r="F145" s="2" t="s">
        <v>34</v>
      </c>
      <c r="G145" s="2" t="s">
        <v>17</v>
      </c>
      <c r="H145" s="2" t="s">
        <v>18</v>
      </c>
      <c r="I145" s="2" t="s">
        <v>29</v>
      </c>
      <c r="J145" s="2">
        <v>8</v>
      </c>
      <c r="K145" t="s">
        <v>629</v>
      </c>
      <c r="L145" t="s">
        <v>246</v>
      </c>
      <c r="M145" s="1">
        <v>4222510</v>
      </c>
    </row>
    <row r="146" spans="1:13" x14ac:dyDescent="0.35">
      <c r="A146" s="2">
        <v>59154</v>
      </c>
      <c r="B146" t="s">
        <v>644</v>
      </c>
      <c r="C146" t="s">
        <v>213</v>
      </c>
      <c r="D146" t="s">
        <v>206</v>
      </c>
      <c r="E146">
        <v>20190701</v>
      </c>
      <c r="F146" s="2" t="s">
        <v>3</v>
      </c>
      <c r="G146" s="2" t="s">
        <v>17</v>
      </c>
      <c r="H146" s="2" t="s">
        <v>18</v>
      </c>
      <c r="I146" s="2" t="s">
        <v>178</v>
      </c>
      <c r="J146" s="2">
        <v>10</v>
      </c>
      <c r="K146" t="s">
        <v>630</v>
      </c>
      <c r="L146" t="s">
        <v>180</v>
      </c>
      <c r="M146" s="1">
        <v>364162</v>
      </c>
    </row>
    <row r="147" spans="1:13" x14ac:dyDescent="0.35">
      <c r="A147" s="2">
        <v>59182</v>
      </c>
      <c r="B147" t="s">
        <v>645</v>
      </c>
      <c r="C147" t="s">
        <v>646</v>
      </c>
      <c r="D147" t="s">
        <v>39</v>
      </c>
      <c r="E147">
        <v>20191118</v>
      </c>
      <c r="F147" s="2" t="s">
        <v>3</v>
      </c>
      <c r="G147" s="2" t="s">
        <v>17</v>
      </c>
      <c r="H147" s="2" t="s">
        <v>18</v>
      </c>
      <c r="I147" s="2" t="s">
        <v>29</v>
      </c>
      <c r="J147" s="2">
        <v>8</v>
      </c>
      <c r="K147" t="s">
        <v>629</v>
      </c>
      <c r="L147" t="s">
        <v>8</v>
      </c>
      <c r="M147" s="1">
        <v>113584</v>
      </c>
    </row>
    <row r="148" spans="1:13" x14ac:dyDescent="0.35">
      <c r="A148" s="2">
        <v>59245</v>
      </c>
      <c r="B148" t="s">
        <v>705</v>
      </c>
      <c r="C148" t="s">
        <v>706</v>
      </c>
      <c r="D148" t="s">
        <v>245</v>
      </c>
      <c r="E148">
        <v>20210802</v>
      </c>
      <c r="F148" s="2" t="s">
        <v>3</v>
      </c>
      <c r="G148" s="2" t="s">
        <v>17</v>
      </c>
      <c r="H148" s="2" t="s">
        <v>18</v>
      </c>
      <c r="I148" s="2" t="s">
        <v>178</v>
      </c>
      <c r="J148" s="2">
        <v>10</v>
      </c>
      <c r="K148" t="s">
        <v>630</v>
      </c>
      <c r="L148" t="s">
        <v>246</v>
      </c>
      <c r="M148" s="1">
        <v>85797</v>
      </c>
    </row>
  </sheetData>
  <mergeCells count="2">
    <mergeCell ref="A1:M1"/>
    <mergeCell ref="A2:M2"/>
  </mergeCells>
  <pageMargins left="0.7" right="0.7" top="0.75" bottom="0.75" header="0.3" footer="0.3"/>
  <pageSetup scale="35" fitToHeight="0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52"/>
  <sheetViews>
    <sheetView zoomScaleNormal="100" workbookViewId="0">
      <pane ySplit="5" topLeftCell="A6" activePane="bottomLeft" state="frozen"/>
      <selection activeCell="D1" sqref="D1"/>
      <selection pane="bottomLeft" activeCell="A6" sqref="A6"/>
    </sheetView>
  </sheetViews>
  <sheetFormatPr defaultRowHeight="14.5" x14ac:dyDescent="0.35"/>
  <cols>
    <col min="1" max="1" width="16.6328125" style="2" bestFit="1" customWidth="1"/>
    <col min="2" max="2" width="31.08984375" bestFit="1" customWidth="1"/>
    <col min="3" max="3" width="17.54296875" bestFit="1" customWidth="1"/>
    <col min="4" max="4" width="5.36328125" bestFit="1" customWidth="1"/>
    <col min="5" max="5" width="10.54296875" customWidth="1"/>
    <col min="6" max="6" width="14.90625" style="2" bestFit="1" customWidth="1"/>
    <col min="7" max="7" width="9.54296875" style="2" bestFit="1" customWidth="1"/>
    <col min="8" max="8" width="15.453125" style="2" bestFit="1" customWidth="1"/>
    <col min="9" max="9" width="24.453125" style="2" bestFit="1" customWidth="1"/>
    <col min="10" max="10" width="26.90625" style="2" bestFit="1" customWidth="1"/>
    <col min="11" max="11" width="53.453125" bestFit="1" customWidth="1"/>
    <col min="12" max="12" width="12" bestFit="1" customWidth="1"/>
    <col min="13" max="13" width="18.36328125" style="1" bestFit="1" customWidth="1"/>
  </cols>
  <sheetData>
    <row r="1" spans="1:13" ht="26" x14ac:dyDescent="0.6">
      <c r="A1" s="88" t="s">
        <v>580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</row>
    <row r="2" spans="1:13" ht="21" x14ac:dyDescent="0.5">
      <c r="A2" s="89">
        <v>44926</v>
      </c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</row>
    <row r="3" spans="1:13" x14ac:dyDescent="0.35">
      <c r="K3" s="30"/>
    </row>
    <row r="4" spans="1:13" x14ac:dyDescent="0.35">
      <c r="K4" s="30"/>
    </row>
    <row r="5" spans="1:13" x14ac:dyDescent="0.35">
      <c r="A5" s="35" t="s">
        <v>561</v>
      </c>
      <c r="B5" s="36" t="s">
        <v>562</v>
      </c>
      <c r="C5" s="6" t="s">
        <v>563</v>
      </c>
      <c r="D5" s="29" t="s">
        <v>564</v>
      </c>
      <c r="E5" s="5" t="s">
        <v>565</v>
      </c>
      <c r="F5" s="5" t="s">
        <v>566</v>
      </c>
      <c r="G5" s="5" t="s">
        <v>567</v>
      </c>
      <c r="H5" s="5" t="s">
        <v>568</v>
      </c>
      <c r="I5" s="5" t="s">
        <v>631</v>
      </c>
      <c r="J5" s="5" t="s">
        <v>632</v>
      </c>
      <c r="K5" s="29" t="s">
        <v>569</v>
      </c>
      <c r="L5" s="5" t="s">
        <v>570</v>
      </c>
      <c r="M5" s="85" t="s">
        <v>571</v>
      </c>
    </row>
    <row r="6" spans="1:13" x14ac:dyDescent="0.35">
      <c r="A6" s="2">
        <v>252</v>
      </c>
      <c r="B6" t="s">
        <v>538</v>
      </c>
      <c r="C6" t="s">
        <v>539</v>
      </c>
      <c r="D6" t="s">
        <v>540</v>
      </c>
      <c r="E6">
        <v>19270505</v>
      </c>
      <c r="F6" s="2" t="s">
        <v>3</v>
      </c>
      <c r="G6" s="2" t="s">
        <v>25</v>
      </c>
      <c r="H6" s="2" t="s">
        <v>26</v>
      </c>
      <c r="I6" s="2" t="s">
        <v>11</v>
      </c>
      <c r="J6" s="2">
        <v>4</v>
      </c>
      <c r="K6" t="s">
        <v>58</v>
      </c>
      <c r="L6" t="s">
        <v>164</v>
      </c>
      <c r="M6" s="1">
        <v>285368</v>
      </c>
    </row>
    <row r="7" spans="1:13" x14ac:dyDescent="0.35">
      <c r="A7" s="2">
        <v>1417</v>
      </c>
      <c r="B7" t="s">
        <v>165</v>
      </c>
      <c r="C7" t="s">
        <v>166</v>
      </c>
      <c r="D7" t="s">
        <v>167</v>
      </c>
      <c r="E7">
        <v>19081001</v>
      </c>
      <c r="F7" s="2" t="s">
        <v>3</v>
      </c>
      <c r="G7" s="2" t="s">
        <v>11</v>
      </c>
      <c r="H7" s="2" t="s">
        <v>12</v>
      </c>
      <c r="I7" s="2" t="s">
        <v>11</v>
      </c>
      <c r="J7" s="2">
        <v>4</v>
      </c>
      <c r="K7" t="s">
        <v>58</v>
      </c>
      <c r="L7" t="s">
        <v>164</v>
      </c>
      <c r="M7" s="1">
        <v>336354</v>
      </c>
    </row>
    <row r="8" spans="1:13" x14ac:dyDescent="0.35">
      <c r="A8" s="2">
        <v>2320</v>
      </c>
      <c r="B8" t="s">
        <v>689</v>
      </c>
      <c r="C8" t="s">
        <v>312</v>
      </c>
      <c r="D8" t="s">
        <v>119</v>
      </c>
      <c r="E8">
        <v>19030203</v>
      </c>
      <c r="F8" s="2" t="s">
        <v>3</v>
      </c>
      <c r="G8" s="2" t="s">
        <v>17</v>
      </c>
      <c r="H8" s="2" t="s">
        <v>18</v>
      </c>
      <c r="I8" s="2" t="s">
        <v>11</v>
      </c>
      <c r="J8" s="2">
        <v>4</v>
      </c>
      <c r="K8" t="s">
        <v>58</v>
      </c>
      <c r="L8" t="s">
        <v>104</v>
      </c>
      <c r="M8" s="1">
        <v>159374</v>
      </c>
    </row>
    <row r="9" spans="1:13" x14ac:dyDescent="0.35">
      <c r="A9" s="2">
        <v>2327</v>
      </c>
      <c r="B9" t="s">
        <v>742</v>
      </c>
      <c r="C9" t="s">
        <v>123</v>
      </c>
      <c r="D9" t="s">
        <v>119</v>
      </c>
      <c r="E9">
        <v>19081201</v>
      </c>
      <c r="F9" s="2" t="s">
        <v>3</v>
      </c>
      <c r="G9" s="2" t="s">
        <v>25</v>
      </c>
      <c r="H9" s="2" t="s">
        <v>26</v>
      </c>
      <c r="I9" s="2" t="s">
        <v>11</v>
      </c>
      <c r="J9" s="2">
        <v>4</v>
      </c>
      <c r="K9" t="s">
        <v>58</v>
      </c>
      <c r="L9" t="s">
        <v>104</v>
      </c>
      <c r="M9" s="1">
        <v>295126</v>
      </c>
    </row>
    <row r="10" spans="1:13" x14ac:dyDescent="0.35">
      <c r="A10" s="2">
        <v>3337</v>
      </c>
      <c r="B10" t="s">
        <v>478</v>
      </c>
      <c r="C10" t="s">
        <v>479</v>
      </c>
      <c r="D10" t="s">
        <v>140</v>
      </c>
      <c r="E10">
        <v>19201126</v>
      </c>
      <c r="F10" s="2" t="s">
        <v>3</v>
      </c>
      <c r="G10" s="2" t="s">
        <v>11</v>
      </c>
      <c r="H10" s="2" t="s">
        <v>12</v>
      </c>
      <c r="I10" s="2" t="s">
        <v>22</v>
      </c>
      <c r="J10" s="2">
        <v>2</v>
      </c>
      <c r="K10" t="s">
        <v>23</v>
      </c>
      <c r="L10" t="s">
        <v>104</v>
      </c>
      <c r="M10" s="1">
        <v>679005</v>
      </c>
    </row>
    <row r="11" spans="1:13" x14ac:dyDescent="0.35">
      <c r="A11" s="2">
        <v>4051</v>
      </c>
      <c r="B11" t="s">
        <v>346</v>
      </c>
      <c r="C11" t="s">
        <v>347</v>
      </c>
      <c r="D11" t="s">
        <v>119</v>
      </c>
      <c r="E11">
        <v>19010101</v>
      </c>
      <c r="F11" s="2" t="s">
        <v>3</v>
      </c>
      <c r="G11" s="2" t="s">
        <v>25</v>
      </c>
      <c r="H11" s="2" t="s">
        <v>26</v>
      </c>
      <c r="I11" s="2" t="s">
        <v>11</v>
      </c>
      <c r="J11" s="2">
        <v>4</v>
      </c>
      <c r="K11" t="s">
        <v>58</v>
      </c>
      <c r="L11" t="s">
        <v>104</v>
      </c>
      <c r="M11" s="1">
        <v>51484</v>
      </c>
    </row>
    <row r="12" spans="1:13" x14ac:dyDescent="0.35">
      <c r="A12" s="2">
        <v>4173</v>
      </c>
      <c r="B12" t="s">
        <v>695</v>
      </c>
      <c r="C12" t="s">
        <v>696</v>
      </c>
      <c r="D12" t="s">
        <v>119</v>
      </c>
      <c r="E12">
        <v>19050101</v>
      </c>
      <c r="F12" s="2" t="s">
        <v>3</v>
      </c>
      <c r="G12" s="2" t="s">
        <v>11</v>
      </c>
      <c r="H12" s="2" t="s">
        <v>12</v>
      </c>
      <c r="I12" s="2" t="s">
        <v>11</v>
      </c>
      <c r="J12" s="2">
        <v>4</v>
      </c>
      <c r="K12" t="s">
        <v>58</v>
      </c>
      <c r="L12" t="s">
        <v>104</v>
      </c>
      <c r="M12" s="1">
        <v>304845</v>
      </c>
    </row>
    <row r="13" spans="1:13" x14ac:dyDescent="0.35">
      <c r="A13" s="2">
        <v>8033</v>
      </c>
      <c r="B13" t="s">
        <v>37</v>
      </c>
      <c r="C13" t="s">
        <v>38</v>
      </c>
      <c r="D13" t="s">
        <v>39</v>
      </c>
      <c r="E13">
        <v>19210618</v>
      </c>
      <c r="F13" s="2" t="s">
        <v>3</v>
      </c>
      <c r="G13" s="2" t="s">
        <v>25</v>
      </c>
      <c r="H13" s="2" t="s">
        <v>26</v>
      </c>
      <c r="I13" s="2" t="s">
        <v>6</v>
      </c>
      <c r="J13" s="2">
        <v>1</v>
      </c>
      <c r="K13" t="s">
        <v>7</v>
      </c>
      <c r="L13" t="s">
        <v>8</v>
      </c>
      <c r="M13" s="1">
        <v>806801</v>
      </c>
    </row>
    <row r="14" spans="1:13" x14ac:dyDescent="0.35">
      <c r="A14" s="2">
        <v>8980</v>
      </c>
      <c r="B14" t="s">
        <v>710</v>
      </c>
      <c r="C14" t="s">
        <v>711</v>
      </c>
      <c r="D14" t="s">
        <v>119</v>
      </c>
      <c r="E14">
        <v>19111205</v>
      </c>
      <c r="F14" s="2" t="s">
        <v>3</v>
      </c>
      <c r="G14" s="2" t="s">
        <v>17</v>
      </c>
      <c r="H14" s="2" t="s">
        <v>18</v>
      </c>
      <c r="I14" s="2" t="s">
        <v>11</v>
      </c>
      <c r="J14" s="2">
        <v>4</v>
      </c>
      <c r="K14" t="s">
        <v>58</v>
      </c>
      <c r="L14" t="s">
        <v>104</v>
      </c>
      <c r="M14" s="1">
        <v>332437</v>
      </c>
    </row>
    <row r="15" spans="1:13" x14ac:dyDescent="0.35">
      <c r="A15" s="2">
        <v>10319</v>
      </c>
      <c r="B15" t="s">
        <v>136</v>
      </c>
      <c r="C15" t="s">
        <v>137</v>
      </c>
      <c r="D15" t="s">
        <v>134</v>
      </c>
      <c r="E15">
        <v>19040104</v>
      </c>
      <c r="F15" s="2" t="s">
        <v>3</v>
      </c>
      <c r="G15" s="2" t="s">
        <v>17</v>
      </c>
      <c r="H15" s="2" t="s">
        <v>18</v>
      </c>
      <c r="I15" s="2" t="s">
        <v>6</v>
      </c>
      <c r="J15" s="2">
        <v>1</v>
      </c>
      <c r="K15" t="s">
        <v>7</v>
      </c>
      <c r="L15" t="s">
        <v>104</v>
      </c>
      <c r="M15" s="1">
        <v>149827</v>
      </c>
    </row>
    <row r="16" spans="1:13" x14ac:dyDescent="0.35">
      <c r="A16" s="2">
        <v>10843</v>
      </c>
      <c r="B16" t="s">
        <v>618</v>
      </c>
      <c r="C16" t="s">
        <v>619</v>
      </c>
      <c r="D16" t="s">
        <v>71</v>
      </c>
      <c r="E16">
        <v>19031207</v>
      </c>
      <c r="F16" s="2" t="s">
        <v>3</v>
      </c>
      <c r="G16" s="2" t="s">
        <v>17</v>
      </c>
      <c r="H16" s="2" t="s">
        <v>18</v>
      </c>
      <c r="I16" s="2" t="s">
        <v>29</v>
      </c>
      <c r="J16" s="2">
        <v>3</v>
      </c>
      <c r="K16" t="s">
        <v>30</v>
      </c>
      <c r="L16" t="s">
        <v>72</v>
      </c>
      <c r="M16" s="1">
        <v>39396</v>
      </c>
    </row>
    <row r="17" spans="1:13" x14ac:dyDescent="0.35">
      <c r="A17" s="2">
        <v>11175</v>
      </c>
      <c r="B17" t="s">
        <v>62</v>
      </c>
      <c r="C17" t="s">
        <v>697</v>
      </c>
      <c r="D17" t="s">
        <v>140</v>
      </c>
      <c r="E17">
        <v>19090101</v>
      </c>
      <c r="F17" s="2" t="s">
        <v>3</v>
      </c>
      <c r="G17" s="2" t="s">
        <v>17</v>
      </c>
      <c r="H17" s="2" t="s">
        <v>18</v>
      </c>
      <c r="I17" s="2" t="s">
        <v>11</v>
      </c>
      <c r="J17" s="2">
        <v>4</v>
      </c>
      <c r="K17" t="s">
        <v>58</v>
      </c>
      <c r="L17" t="s">
        <v>104</v>
      </c>
      <c r="M17" s="1">
        <v>82463</v>
      </c>
    </row>
    <row r="18" spans="1:13" x14ac:dyDescent="0.35">
      <c r="A18" s="2">
        <v>11521</v>
      </c>
      <c r="B18" t="s">
        <v>690</v>
      </c>
      <c r="C18" t="s">
        <v>125</v>
      </c>
      <c r="D18" t="s">
        <v>119</v>
      </c>
      <c r="E18">
        <v>19030101</v>
      </c>
      <c r="F18" s="2" t="s">
        <v>3</v>
      </c>
      <c r="G18" s="2" t="s">
        <v>25</v>
      </c>
      <c r="H18" s="2" t="s">
        <v>26</v>
      </c>
      <c r="I18" s="2" t="s">
        <v>11</v>
      </c>
      <c r="J18" s="2">
        <v>4</v>
      </c>
      <c r="K18" t="s">
        <v>58</v>
      </c>
      <c r="L18" t="s">
        <v>104</v>
      </c>
      <c r="M18" s="1">
        <v>479101</v>
      </c>
    </row>
    <row r="19" spans="1:13" x14ac:dyDescent="0.35">
      <c r="A19" s="2">
        <v>12266</v>
      </c>
      <c r="B19" t="s">
        <v>49</v>
      </c>
      <c r="C19" t="s">
        <v>50</v>
      </c>
      <c r="D19" t="s">
        <v>51</v>
      </c>
      <c r="E19">
        <v>19080301</v>
      </c>
      <c r="F19" s="2" t="s">
        <v>3</v>
      </c>
      <c r="G19" s="2" t="s">
        <v>17</v>
      </c>
      <c r="H19" s="2" t="s">
        <v>18</v>
      </c>
      <c r="I19" s="2" t="s">
        <v>6</v>
      </c>
      <c r="J19" s="2">
        <v>1</v>
      </c>
      <c r="K19" t="s">
        <v>7</v>
      </c>
      <c r="L19" t="s">
        <v>8</v>
      </c>
      <c r="M19" s="1">
        <v>429685</v>
      </c>
    </row>
    <row r="20" spans="1:13" x14ac:dyDescent="0.35">
      <c r="A20" s="2">
        <v>12761</v>
      </c>
      <c r="B20" t="s">
        <v>520</v>
      </c>
      <c r="C20" t="s">
        <v>521</v>
      </c>
      <c r="D20" t="s">
        <v>119</v>
      </c>
      <c r="E20">
        <v>19020101</v>
      </c>
      <c r="F20" s="2" t="s">
        <v>3</v>
      </c>
      <c r="G20" s="2" t="s">
        <v>17</v>
      </c>
      <c r="H20" s="2" t="s">
        <v>18</v>
      </c>
      <c r="I20" s="2" t="s">
        <v>11</v>
      </c>
      <c r="J20" s="2">
        <v>4</v>
      </c>
      <c r="K20" t="s">
        <v>58</v>
      </c>
      <c r="L20" t="s">
        <v>104</v>
      </c>
      <c r="M20" s="1">
        <v>647283</v>
      </c>
    </row>
    <row r="21" spans="1:13" x14ac:dyDescent="0.35">
      <c r="A21" s="2">
        <v>13959</v>
      </c>
      <c r="B21" t="s">
        <v>503</v>
      </c>
      <c r="C21" t="s">
        <v>504</v>
      </c>
      <c r="D21" t="s">
        <v>163</v>
      </c>
      <c r="E21">
        <v>18920101</v>
      </c>
      <c r="F21" s="2" t="s">
        <v>3</v>
      </c>
      <c r="G21" s="2" t="s">
        <v>17</v>
      </c>
      <c r="H21" s="2" t="s">
        <v>18</v>
      </c>
      <c r="I21" s="2" t="s">
        <v>29</v>
      </c>
      <c r="J21" s="2">
        <v>3</v>
      </c>
      <c r="K21" t="s">
        <v>30</v>
      </c>
      <c r="L21" t="s">
        <v>164</v>
      </c>
      <c r="M21" s="1">
        <v>78714</v>
      </c>
    </row>
    <row r="22" spans="1:13" x14ac:dyDescent="0.35">
      <c r="A22" s="2">
        <v>14331</v>
      </c>
      <c r="B22" t="s">
        <v>552</v>
      </c>
      <c r="C22" t="s">
        <v>553</v>
      </c>
      <c r="D22" t="s">
        <v>119</v>
      </c>
      <c r="E22">
        <v>19010101</v>
      </c>
      <c r="F22" s="2" t="s">
        <v>3</v>
      </c>
      <c r="G22" s="2" t="s">
        <v>25</v>
      </c>
      <c r="H22" s="2" t="s">
        <v>26</v>
      </c>
      <c r="I22" s="2" t="s">
        <v>11</v>
      </c>
      <c r="J22" s="2">
        <v>4</v>
      </c>
      <c r="K22" t="s">
        <v>58</v>
      </c>
      <c r="L22" t="s">
        <v>104</v>
      </c>
      <c r="M22" s="1">
        <v>589276</v>
      </c>
    </row>
    <row r="23" spans="1:13" x14ac:dyDescent="0.35">
      <c r="A23" s="2">
        <v>14679</v>
      </c>
      <c r="B23" t="s">
        <v>459</v>
      </c>
      <c r="C23" t="s">
        <v>182</v>
      </c>
      <c r="D23" t="s">
        <v>183</v>
      </c>
      <c r="E23">
        <v>19340818</v>
      </c>
      <c r="F23" s="2" t="s">
        <v>3</v>
      </c>
      <c r="G23" s="2" t="s">
        <v>17</v>
      </c>
      <c r="H23" s="2" t="s">
        <v>18</v>
      </c>
      <c r="I23" s="2" t="s">
        <v>6</v>
      </c>
      <c r="J23" s="2">
        <v>1</v>
      </c>
      <c r="K23" t="s">
        <v>7</v>
      </c>
      <c r="L23" t="s">
        <v>180</v>
      </c>
      <c r="M23" s="1">
        <v>722995</v>
      </c>
    </row>
    <row r="24" spans="1:13" x14ac:dyDescent="0.35">
      <c r="A24" s="2">
        <v>15118</v>
      </c>
      <c r="B24" t="s">
        <v>638</v>
      </c>
      <c r="C24" t="s">
        <v>639</v>
      </c>
      <c r="D24" t="s">
        <v>119</v>
      </c>
      <c r="E24">
        <v>19350302</v>
      </c>
      <c r="F24" s="2" t="s">
        <v>34</v>
      </c>
      <c r="G24" s="2" t="s">
        <v>17</v>
      </c>
      <c r="H24" s="2" t="s">
        <v>18</v>
      </c>
      <c r="I24" s="2" t="s">
        <v>11</v>
      </c>
      <c r="J24" s="2">
        <v>4</v>
      </c>
      <c r="K24" t="s">
        <v>58</v>
      </c>
      <c r="L24" t="s">
        <v>104</v>
      </c>
      <c r="M24" s="1">
        <v>2037606</v>
      </c>
    </row>
    <row r="25" spans="1:13" x14ac:dyDescent="0.35">
      <c r="A25" s="2">
        <v>16584</v>
      </c>
      <c r="B25" t="s">
        <v>47</v>
      </c>
      <c r="C25" t="s">
        <v>48</v>
      </c>
      <c r="D25" t="s">
        <v>39</v>
      </c>
      <c r="E25">
        <v>19270101</v>
      </c>
      <c r="F25" s="2" t="s">
        <v>3</v>
      </c>
      <c r="G25" s="2" t="s">
        <v>17</v>
      </c>
      <c r="H25" s="2" t="s">
        <v>18</v>
      </c>
      <c r="I25" s="2" t="s">
        <v>6</v>
      </c>
      <c r="J25" s="2">
        <v>1</v>
      </c>
      <c r="K25" t="s">
        <v>7</v>
      </c>
      <c r="L25" t="s">
        <v>8</v>
      </c>
      <c r="M25" s="1">
        <v>84015</v>
      </c>
    </row>
    <row r="26" spans="1:13" x14ac:dyDescent="0.35">
      <c r="A26" s="2">
        <v>16854</v>
      </c>
      <c r="B26" t="s">
        <v>691</v>
      </c>
      <c r="C26" t="s">
        <v>472</v>
      </c>
      <c r="D26" t="s">
        <v>17</v>
      </c>
      <c r="E26">
        <v>19491123</v>
      </c>
      <c r="F26" s="2" t="s">
        <v>3</v>
      </c>
      <c r="G26" s="2" t="s">
        <v>17</v>
      </c>
      <c r="H26" s="2" t="s">
        <v>18</v>
      </c>
      <c r="I26" s="2" t="s">
        <v>22</v>
      </c>
      <c r="J26" s="2">
        <v>2</v>
      </c>
      <c r="K26" t="s">
        <v>23</v>
      </c>
      <c r="L26" t="s">
        <v>104</v>
      </c>
      <c r="M26" s="1">
        <v>174580</v>
      </c>
    </row>
    <row r="27" spans="1:13" x14ac:dyDescent="0.35">
      <c r="A27" s="2">
        <v>17001</v>
      </c>
      <c r="B27" t="s">
        <v>620</v>
      </c>
      <c r="C27" t="s">
        <v>125</v>
      </c>
      <c r="D27" t="s">
        <v>119</v>
      </c>
      <c r="E27">
        <v>19510406</v>
      </c>
      <c r="F27" s="2" t="s">
        <v>3</v>
      </c>
      <c r="G27" s="2" t="s">
        <v>17</v>
      </c>
      <c r="H27" s="2" t="s">
        <v>18</v>
      </c>
      <c r="I27" s="2" t="s">
        <v>6</v>
      </c>
      <c r="J27" s="2">
        <v>1</v>
      </c>
      <c r="K27" t="s">
        <v>7</v>
      </c>
      <c r="L27" t="s">
        <v>104</v>
      </c>
      <c r="M27" s="1">
        <v>79084</v>
      </c>
    </row>
    <row r="28" spans="1:13" x14ac:dyDescent="0.35">
      <c r="A28" s="2">
        <v>17881</v>
      </c>
      <c r="B28" t="s">
        <v>640</v>
      </c>
      <c r="C28" t="s">
        <v>712</v>
      </c>
      <c r="D28" t="s">
        <v>140</v>
      </c>
      <c r="E28">
        <v>19580712</v>
      </c>
      <c r="F28" s="2" t="s">
        <v>3</v>
      </c>
      <c r="G28" s="2" t="s">
        <v>17</v>
      </c>
      <c r="H28" s="2" t="s">
        <v>18</v>
      </c>
      <c r="I28" s="2" t="s">
        <v>22</v>
      </c>
      <c r="J28" s="2">
        <v>2</v>
      </c>
      <c r="K28" t="s">
        <v>23</v>
      </c>
      <c r="L28" t="s">
        <v>104</v>
      </c>
      <c r="M28" s="1">
        <v>145647</v>
      </c>
    </row>
    <row r="29" spans="1:13" x14ac:dyDescent="0.35">
      <c r="A29" s="2">
        <v>18296</v>
      </c>
      <c r="B29" t="s">
        <v>298</v>
      </c>
      <c r="C29" t="s">
        <v>296</v>
      </c>
      <c r="D29" t="s">
        <v>297</v>
      </c>
      <c r="E29">
        <v>19600916</v>
      </c>
      <c r="F29" s="2" t="s">
        <v>3</v>
      </c>
      <c r="G29" s="2" t="s">
        <v>11</v>
      </c>
      <c r="H29" s="2" t="s">
        <v>12</v>
      </c>
      <c r="I29" s="2" t="s">
        <v>29</v>
      </c>
      <c r="J29" s="2">
        <v>3</v>
      </c>
      <c r="K29" t="s">
        <v>30</v>
      </c>
      <c r="L29" t="s">
        <v>246</v>
      </c>
      <c r="M29" s="1">
        <v>846991</v>
      </c>
    </row>
    <row r="30" spans="1:13" x14ac:dyDescent="0.35">
      <c r="A30" s="2">
        <v>18301</v>
      </c>
      <c r="B30" t="s">
        <v>62</v>
      </c>
      <c r="C30" t="s">
        <v>383</v>
      </c>
      <c r="D30" t="s">
        <v>140</v>
      </c>
      <c r="E30">
        <v>19601008</v>
      </c>
      <c r="F30" s="2" t="s">
        <v>3</v>
      </c>
      <c r="G30" s="2" t="s">
        <v>17</v>
      </c>
      <c r="H30" s="2" t="s">
        <v>18</v>
      </c>
      <c r="I30" s="2" t="s">
        <v>29</v>
      </c>
      <c r="J30" s="2">
        <v>3</v>
      </c>
      <c r="K30" t="s">
        <v>30</v>
      </c>
      <c r="L30" t="s">
        <v>104</v>
      </c>
      <c r="M30" s="1">
        <v>139701</v>
      </c>
    </row>
    <row r="31" spans="1:13" x14ac:dyDescent="0.35">
      <c r="A31" s="2">
        <v>18454</v>
      </c>
      <c r="B31" t="s">
        <v>502</v>
      </c>
      <c r="C31" t="s">
        <v>160</v>
      </c>
      <c r="D31" t="s">
        <v>140</v>
      </c>
      <c r="E31">
        <v>19611116</v>
      </c>
      <c r="F31" s="2" t="s">
        <v>3</v>
      </c>
      <c r="G31" s="2" t="s">
        <v>11</v>
      </c>
      <c r="H31" s="2" t="s">
        <v>12</v>
      </c>
      <c r="I31" s="2" t="s">
        <v>22</v>
      </c>
      <c r="J31" s="2">
        <v>2</v>
      </c>
      <c r="K31" t="s">
        <v>23</v>
      </c>
      <c r="L31" t="s">
        <v>104</v>
      </c>
      <c r="M31" s="1">
        <v>87183</v>
      </c>
    </row>
    <row r="32" spans="1:13" x14ac:dyDescent="0.35">
      <c r="A32" s="2">
        <v>18503</v>
      </c>
      <c r="B32" t="s">
        <v>256</v>
      </c>
      <c r="C32" t="s">
        <v>257</v>
      </c>
      <c r="D32" t="s">
        <v>245</v>
      </c>
      <c r="E32">
        <v>19620419</v>
      </c>
      <c r="F32" s="2" t="s">
        <v>34</v>
      </c>
      <c r="G32" s="2" t="s">
        <v>17</v>
      </c>
      <c r="H32" s="2" t="s">
        <v>18</v>
      </c>
      <c r="I32" s="2" t="s">
        <v>29</v>
      </c>
      <c r="J32" s="2">
        <v>3</v>
      </c>
      <c r="K32" t="s">
        <v>30</v>
      </c>
      <c r="L32" t="s">
        <v>246</v>
      </c>
      <c r="M32" s="1">
        <v>21936467</v>
      </c>
    </row>
    <row r="33" spans="1:13" x14ac:dyDescent="0.35">
      <c r="A33" s="2">
        <v>19416</v>
      </c>
      <c r="B33" t="s">
        <v>543</v>
      </c>
      <c r="C33" t="s">
        <v>257</v>
      </c>
      <c r="D33" t="s">
        <v>245</v>
      </c>
      <c r="E33">
        <v>19650427</v>
      </c>
      <c r="F33" s="2" t="s">
        <v>34</v>
      </c>
      <c r="G33" s="2" t="s">
        <v>17</v>
      </c>
      <c r="H33" s="2" t="s">
        <v>18</v>
      </c>
      <c r="I33" s="2" t="s">
        <v>29</v>
      </c>
      <c r="J33" s="2">
        <v>8</v>
      </c>
      <c r="K33" t="s">
        <v>629</v>
      </c>
      <c r="L33" t="s">
        <v>246</v>
      </c>
      <c r="M33" s="1">
        <v>4942746</v>
      </c>
    </row>
    <row r="34" spans="1:13" x14ac:dyDescent="0.35">
      <c r="A34" s="2">
        <v>19629</v>
      </c>
      <c r="B34" t="s">
        <v>138</v>
      </c>
      <c r="C34" t="s">
        <v>151</v>
      </c>
      <c r="D34" t="s">
        <v>140</v>
      </c>
      <c r="E34">
        <v>19660902</v>
      </c>
      <c r="F34" s="2" t="s">
        <v>34</v>
      </c>
      <c r="G34" s="2" t="s">
        <v>17</v>
      </c>
      <c r="H34" s="2" t="s">
        <v>18</v>
      </c>
      <c r="I34" s="2" t="s">
        <v>22</v>
      </c>
      <c r="J34" s="2">
        <v>7</v>
      </c>
      <c r="K34" t="s">
        <v>628</v>
      </c>
      <c r="L34" t="s">
        <v>104</v>
      </c>
      <c r="M34" s="1">
        <v>8748621</v>
      </c>
    </row>
    <row r="35" spans="1:13" x14ac:dyDescent="0.35">
      <c r="A35" s="2">
        <v>19904</v>
      </c>
      <c r="B35" t="s">
        <v>115</v>
      </c>
      <c r="C35" t="s">
        <v>116</v>
      </c>
      <c r="D35" t="s">
        <v>17</v>
      </c>
      <c r="E35">
        <v>19690301</v>
      </c>
      <c r="F35" s="2" t="s">
        <v>3</v>
      </c>
      <c r="G35" s="2" t="s">
        <v>17</v>
      </c>
      <c r="H35" s="2" t="s">
        <v>18</v>
      </c>
      <c r="I35" s="2" t="s">
        <v>22</v>
      </c>
      <c r="J35" s="2">
        <v>2</v>
      </c>
      <c r="K35" t="s">
        <v>23</v>
      </c>
      <c r="L35" t="s">
        <v>104</v>
      </c>
      <c r="M35" s="1">
        <v>388302</v>
      </c>
    </row>
    <row r="36" spans="1:13" x14ac:dyDescent="0.35">
      <c r="A36" s="2">
        <v>20179</v>
      </c>
      <c r="B36" t="s">
        <v>382</v>
      </c>
      <c r="C36" t="s">
        <v>92</v>
      </c>
      <c r="D36" t="s">
        <v>93</v>
      </c>
      <c r="E36">
        <v>19700514</v>
      </c>
      <c r="F36" s="2" t="s">
        <v>3</v>
      </c>
      <c r="G36" s="2" t="s">
        <v>17</v>
      </c>
      <c r="H36" s="2" t="s">
        <v>18</v>
      </c>
      <c r="I36" s="2" t="s">
        <v>6</v>
      </c>
      <c r="J36" s="2">
        <v>1</v>
      </c>
      <c r="K36" t="s">
        <v>7</v>
      </c>
      <c r="L36" t="s">
        <v>72</v>
      </c>
      <c r="M36" s="1">
        <v>468425</v>
      </c>
    </row>
    <row r="37" spans="1:13" x14ac:dyDescent="0.35">
      <c r="A37" s="2">
        <v>20387</v>
      </c>
      <c r="B37" t="s">
        <v>280</v>
      </c>
      <c r="C37" t="s">
        <v>281</v>
      </c>
      <c r="D37" t="s">
        <v>245</v>
      </c>
      <c r="E37">
        <v>19710317</v>
      </c>
      <c r="F37" s="2" t="s">
        <v>3</v>
      </c>
      <c r="G37" s="2" t="s">
        <v>25</v>
      </c>
      <c r="H37" s="2" t="s">
        <v>26</v>
      </c>
      <c r="I37" s="2" t="s">
        <v>29</v>
      </c>
      <c r="J37" s="2">
        <v>3</v>
      </c>
      <c r="K37" t="s">
        <v>30</v>
      </c>
      <c r="L37" t="s">
        <v>246</v>
      </c>
      <c r="M37" s="1">
        <v>845747</v>
      </c>
    </row>
    <row r="38" spans="1:13" x14ac:dyDescent="0.35">
      <c r="A38" s="2">
        <v>20568</v>
      </c>
      <c r="B38" t="s">
        <v>56</v>
      </c>
      <c r="C38" t="s">
        <v>57</v>
      </c>
      <c r="D38" t="s">
        <v>51</v>
      </c>
      <c r="E38">
        <v>19711222</v>
      </c>
      <c r="F38" s="2" t="s">
        <v>3</v>
      </c>
      <c r="G38" s="2" t="s">
        <v>17</v>
      </c>
      <c r="H38" s="2" t="s">
        <v>18</v>
      </c>
      <c r="I38" s="2" t="s">
        <v>11</v>
      </c>
      <c r="J38" s="2">
        <v>4</v>
      </c>
      <c r="K38" t="s">
        <v>58</v>
      </c>
      <c r="L38" t="s">
        <v>8</v>
      </c>
      <c r="M38" s="1">
        <v>484339</v>
      </c>
    </row>
    <row r="39" spans="1:13" x14ac:dyDescent="0.35">
      <c r="A39" s="2">
        <v>20845</v>
      </c>
      <c r="B39" t="s">
        <v>641</v>
      </c>
      <c r="C39" t="s">
        <v>159</v>
      </c>
      <c r="D39" t="s">
        <v>140</v>
      </c>
      <c r="E39">
        <v>19721028</v>
      </c>
      <c r="F39" s="2" t="s">
        <v>3</v>
      </c>
      <c r="G39" s="2" t="s">
        <v>17</v>
      </c>
      <c r="H39" s="2" t="s">
        <v>18</v>
      </c>
      <c r="I39" s="2" t="s">
        <v>29</v>
      </c>
      <c r="J39" s="2">
        <v>3</v>
      </c>
      <c r="K39" t="s">
        <v>30</v>
      </c>
      <c r="L39" t="s">
        <v>104</v>
      </c>
      <c r="M39" s="1">
        <v>1062134</v>
      </c>
    </row>
    <row r="40" spans="1:13" x14ac:dyDescent="0.35">
      <c r="A40" s="2">
        <v>20856</v>
      </c>
      <c r="B40" t="s">
        <v>105</v>
      </c>
      <c r="C40" t="s">
        <v>106</v>
      </c>
      <c r="D40" t="s">
        <v>107</v>
      </c>
      <c r="E40">
        <v>19721116</v>
      </c>
      <c r="F40" s="2" t="s">
        <v>3</v>
      </c>
      <c r="G40" s="2" t="s">
        <v>17</v>
      </c>
      <c r="H40" s="2" t="s">
        <v>18</v>
      </c>
      <c r="I40" s="2" t="s">
        <v>6</v>
      </c>
      <c r="J40" s="2">
        <v>1</v>
      </c>
      <c r="K40" t="s">
        <v>7</v>
      </c>
      <c r="L40" t="s">
        <v>104</v>
      </c>
      <c r="M40" s="1">
        <v>1086631</v>
      </c>
    </row>
    <row r="41" spans="1:13" x14ac:dyDescent="0.35">
      <c r="A41" s="2">
        <v>20884</v>
      </c>
      <c r="B41" t="s">
        <v>290</v>
      </c>
      <c r="C41" t="s">
        <v>291</v>
      </c>
      <c r="D41" t="s">
        <v>292</v>
      </c>
      <c r="E41">
        <v>19721211</v>
      </c>
      <c r="F41" s="2" t="s">
        <v>34</v>
      </c>
      <c r="G41" s="2" t="s">
        <v>17</v>
      </c>
      <c r="H41" s="2" t="s">
        <v>18</v>
      </c>
      <c r="I41" s="2" t="s">
        <v>29</v>
      </c>
      <c r="J41" s="2">
        <v>3</v>
      </c>
      <c r="K41" t="s">
        <v>30</v>
      </c>
      <c r="L41" t="s">
        <v>246</v>
      </c>
      <c r="M41" s="1">
        <v>2537646</v>
      </c>
    </row>
    <row r="42" spans="1:13" x14ac:dyDescent="0.35">
      <c r="A42" s="2">
        <v>21567</v>
      </c>
      <c r="B42" t="s">
        <v>686</v>
      </c>
      <c r="C42" t="s">
        <v>407</v>
      </c>
      <c r="D42" t="s">
        <v>140</v>
      </c>
      <c r="E42">
        <v>19740502</v>
      </c>
      <c r="F42" s="2" t="s">
        <v>3</v>
      </c>
      <c r="G42" s="2" t="s">
        <v>11</v>
      </c>
      <c r="H42" s="2" t="s">
        <v>12</v>
      </c>
      <c r="I42" s="2" t="s">
        <v>29</v>
      </c>
      <c r="J42" s="2">
        <v>3</v>
      </c>
      <c r="K42" t="s">
        <v>30</v>
      </c>
      <c r="L42" t="s">
        <v>104</v>
      </c>
      <c r="M42" s="1">
        <v>372209</v>
      </c>
    </row>
    <row r="43" spans="1:13" x14ac:dyDescent="0.35">
      <c r="A43" s="9">
        <v>22229</v>
      </c>
      <c r="B43" s="82" t="s">
        <v>9</v>
      </c>
      <c r="C43" s="82" t="s">
        <v>10</v>
      </c>
      <c r="D43" s="82" t="s">
        <v>2</v>
      </c>
      <c r="E43" s="83">
        <v>19760219</v>
      </c>
      <c r="F43" s="2" t="s">
        <v>3</v>
      </c>
      <c r="G43" s="2" t="s">
        <v>11</v>
      </c>
      <c r="H43" s="2" t="s">
        <v>12</v>
      </c>
      <c r="I43" s="2" t="s">
        <v>6</v>
      </c>
      <c r="J43" s="2">
        <v>1</v>
      </c>
      <c r="K43" s="30" t="s">
        <v>7</v>
      </c>
      <c r="L43" s="30" t="s">
        <v>8</v>
      </c>
      <c r="M43" s="84">
        <v>61332</v>
      </c>
    </row>
    <row r="44" spans="1:13" x14ac:dyDescent="0.35">
      <c r="A44" s="2">
        <v>22657</v>
      </c>
      <c r="B44" t="s">
        <v>156</v>
      </c>
      <c r="C44" t="s">
        <v>157</v>
      </c>
      <c r="D44" t="s">
        <v>140</v>
      </c>
      <c r="E44">
        <v>19780515</v>
      </c>
      <c r="F44" s="2" t="s">
        <v>3</v>
      </c>
      <c r="G44" s="2" t="s">
        <v>17</v>
      </c>
      <c r="H44" s="2" t="s">
        <v>18</v>
      </c>
      <c r="I44" s="2" t="s">
        <v>22</v>
      </c>
      <c r="J44" s="2">
        <v>2</v>
      </c>
      <c r="K44" t="s">
        <v>23</v>
      </c>
      <c r="L44" t="s">
        <v>104</v>
      </c>
      <c r="M44" s="1">
        <v>86106</v>
      </c>
    </row>
    <row r="45" spans="1:13" x14ac:dyDescent="0.35">
      <c r="A45" s="2">
        <v>23086</v>
      </c>
      <c r="B45" t="s">
        <v>526</v>
      </c>
      <c r="C45" t="s">
        <v>337</v>
      </c>
      <c r="D45" t="s">
        <v>245</v>
      </c>
      <c r="E45">
        <v>19800212</v>
      </c>
      <c r="F45" s="2" t="s">
        <v>3</v>
      </c>
      <c r="G45" s="2" t="s">
        <v>11</v>
      </c>
      <c r="H45" s="2" t="s">
        <v>12</v>
      </c>
      <c r="I45" s="2" t="s">
        <v>29</v>
      </c>
      <c r="J45" s="2">
        <v>3</v>
      </c>
      <c r="K45" t="s">
        <v>30</v>
      </c>
      <c r="L45" t="s">
        <v>246</v>
      </c>
      <c r="M45" s="1">
        <v>549989</v>
      </c>
    </row>
    <row r="46" spans="1:13" x14ac:dyDescent="0.35">
      <c r="A46" s="2">
        <v>23242</v>
      </c>
      <c r="B46" t="s">
        <v>510</v>
      </c>
      <c r="C46" t="s">
        <v>281</v>
      </c>
      <c r="D46" t="s">
        <v>245</v>
      </c>
      <c r="E46">
        <v>19801016</v>
      </c>
      <c r="F46" s="2" t="s">
        <v>3</v>
      </c>
      <c r="G46" s="2" t="s">
        <v>17</v>
      </c>
      <c r="H46" s="2" t="s">
        <v>18</v>
      </c>
      <c r="I46" s="2" t="s">
        <v>29</v>
      </c>
      <c r="J46" s="2">
        <v>3</v>
      </c>
      <c r="K46" t="s">
        <v>30</v>
      </c>
      <c r="L46" t="s">
        <v>246</v>
      </c>
      <c r="M46" s="1">
        <v>82288</v>
      </c>
    </row>
    <row r="47" spans="1:13" x14ac:dyDescent="0.35">
      <c r="A47" s="2">
        <v>23373</v>
      </c>
      <c r="B47" t="s">
        <v>214</v>
      </c>
      <c r="C47" t="s">
        <v>213</v>
      </c>
      <c r="D47" t="s">
        <v>206</v>
      </c>
      <c r="E47">
        <v>19810409</v>
      </c>
      <c r="F47" s="2" t="s">
        <v>3</v>
      </c>
      <c r="G47" s="2" t="s">
        <v>17</v>
      </c>
      <c r="H47" s="2" t="s">
        <v>18</v>
      </c>
      <c r="I47" s="2" t="s">
        <v>29</v>
      </c>
      <c r="J47" s="2">
        <v>3</v>
      </c>
      <c r="K47" t="s">
        <v>30</v>
      </c>
      <c r="L47" t="s">
        <v>180</v>
      </c>
      <c r="M47" s="1">
        <v>105857</v>
      </c>
    </row>
    <row r="48" spans="1:13" x14ac:dyDescent="0.35">
      <c r="A48" s="2">
        <v>23749</v>
      </c>
      <c r="B48" t="s">
        <v>282</v>
      </c>
      <c r="C48" t="s">
        <v>281</v>
      </c>
      <c r="D48" t="s">
        <v>245</v>
      </c>
      <c r="E48">
        <v>19820216</v>
      </c>
      <c r="F48" s="2" t="s">
        <v>3</v>
      </c>
      <c r="G48" s="2" t="s">
        <v>11</v>
      </c>
      <c r="H48" s="2" t="s">
        <v>12</v>
      </c>
      <c r="I48" s="2" t="s">
        <v>29</v>
      </c>
      <c r="J48" s="2">
        <v>3</v>
      </c>
      <c r="K48" t="s">
        <v>30</v>
      </c>
      <c r="L48" t="s">
        <v>246</v>
      </c>
      <c r="M48" s="1">
        <v>186374</v>
      </c>
    </row>
    <row r="49" spans="1:13" x14ac:dyDescent="0.35">
      <c r="A49" s="2">
        <v>23772</v>
      </c>
      <c r="B49" t="s">
        <v>152</v>
      </c>
      <c r="C49" t="s">
        <v>151</v>
      </c>
      <c r="D49" t="s">
        <v>140</v>
      </c>
      <c r="E49">
        <v>19820331</v>
      </c>
      <c r="F49" s="2" t="s">
        <v>34</v>
      </c>
      <c r="G49" s="2" t="s">
        <v>17</v>
      </c>
      <c r="H49" s="2" t="s">
        <v>18</v>
      </c>
      <c r="I49" s="2" t="s">
        <v>22</v>
      </c>
      <c r="J49" s="2">
        <v>7</v>
      </c>
      <c r="K49" t="s">
        <v>628</v>
      </c>
      <c r="L49" t="s">
        <v>104</v>
      </c>
      <c r="M49" s="1">
        <v>644949</v>
      </c>
    </row>
    <row r="50" spans="1:13" x14ac:dyDescent="0.35">
      <c r="A50" s="2">
        <v>23805</v>
      </c>
      <c r="B50" t="s">
        <v>386</v>
      </c>
      <c r="C50" t="s">
        <v>251</v>
      </c>
      <c r="D50" t="s">
        <v>245</v>
      </c>
      <c r="E50">
        <v>19820511</v>
      </c>
      <c r="F50" s="2" t="s">
        <v>3</v>
      </c>
      <c r="G50" s="2" t="s">
        <v>17</v>
      </c>
      <c r="H50" s="2" t="s">
        <v>18</v>
      </c>
      <c r="I50" s="2" t="s">
        <v>29</v>
      </c>
      <c r="J50" s="2">
        <v>3</v>
      </c>
      <c r="K50" t="s">
        <v>30</v>
      </c>
      <c r="L50" t="s">
        <v>246</v>
      </c>
      <c r="M50" s="1">
        <v>148675</v>
      </c>
    </row>
    <row r="51" spans="1:13" x14ac:dyDescent="0.35">
      <c r="A51" s="2">
        <v>23966</v>
      </c>
      <c r="B51" t="s">
        <v>322</v>
      </c>
      <c r="C51" t="s">
        <v>185</v>
      </c>
      <c r="D51" t="s">
        <v>186</v>
      </c>
      <c r="E51">
        <v>19820802</v>
      </c>
      <c r="F51" s="2" t="s">
        <v>3</v>
      </c>
      <c r="G51" s="2" t="s">
        <v>17</v>
      </c>
      <c r="H51" s="2" t="s">
        <v>18</v>
      </c>
      <c r="I51" s="2" t="s">
        <v>6</v>
      </c>
      <c r="J51" s="2">
        <v>1</v>
      </c>
      <c r="K51" t="s">
        <v>7</v>
      </c>
      <c r="L51" t="s">
        <v>180</v>
      </c>
      <c r="M51" s="1">
        <v>743590</v>
      </c>
    </row>
    <row r="52" spans="1:13" x14ac:dyDescent="0.35">
      <c r="A52" s="2">
        <v>24015</v>
      </c>
      <c r="B52" t="s">
        <v>189</v>
      </c>
      <c r="C52" t="s">
        <v>190</v>
      </c>
      <c r="D52" t="s">
        <v>191</v>
      </c>
      <c r="E52">
        <v>19820913</v>
      </c>
      <c r="F52" s="2" t="s">
        <v>3</v>
      </c>
      <c r="G52" s="2" t="s">
        <v>17</v>
      </c>
      <c r="H52" s="2" t="s">
        <v>18</v>
      </c>
      <c r="I52" s="2" t="s">
        <v>6</v>
      </c>
      <c r="J52" s="2">
        <v>6</v>
      </c>
      <c r="K52" t="s">
        <v>627</v>
      </c>
      <c r="L52" t="s">
        <v>180</v>
      </c>
      <c r="M52" s="1">
        <v>362596</v>
      </c>
    </row>
    <row r="53" spans="1:13" x14ac:dyDescent="0.35">
      <c r="A53" s="2">
        <v>24156</v>
      </c>
      <c r="B53" t="s">
        <v>364</v>
      </c>
      <c r="C53" t="s">
        <v>20</v>
      </c>
      <c r="D53" t="s">
        <v>21</v>
      </c>
      <c r="E53">
        <v>19821209</v>
      </c>
      <c r="F53" s="2" t="s">
        <v>3</v>
      </c>
      <c r="G53" s="2" t="s">
        <v>17</v>
      </c>
      <c r="H53" s="2" t="s">
        <v>18</v>
      </c>
      <c r="I53" s="2" t="s">
        <v>22</v>
      </c>
      <c r="J53" s="2">
        <v>2</v>
      </c>
      <c r="K53" t="s">
        <v>23</v>
      </c>
      <c r="L53" t="s">
        <v>8</v>
      </c>
      <c r="M53" s="1">
        <v>5916905</v>
      </c>
    </row>
    <row r="54" spans="1:13" x14ac:dyDescent="0.35">
      <c r="A54" s="2">
        <v>24170</v>
      </c>
      <c r="B54" t="s">
        <v>494</v>
      </c>
      <c r="C54" t="s">
        <v>257</v>
      </c>
      <c r="D54" t="s">
        <v>245</v>
      </c>
      <c r="E54">
        <v>19821215</v>
      </c>
      <c r="F54" s="2" t="s">
        <v>34</v>
      </c>
      <c r="G54" s="2" t="s">
        <v>17</v>
      </c>
      <c r="H54" s="2" t="s">
        <v>18</v>
      </c>
      <c r="I54" s="2" t="s">
        <v>29</v>
      </c>
      <c r="J54" s="2">
        <v>8</v>
      </c>
      <c r="K54" t="s">
        <v>629</v>
      </c>
      <c r="L54" t="s">
        <v>246</v>
      </c>
      <c r="M54" s="1">
        <v>7348419</v>
      </c>
    </row>
    <row r="55" spans="1:13" x14ac:dyDescent="0.35">
      <c r="A55" s="2">
        <v>24211</v>
      </c>
      <c r="B55" t="s">
        <v>513</v>
      </c>
      <c r="C55" t="s">
        <v>514</v>
      </c>
      <c r="D55" t="s">
        <v>245</v>
      </c>
      <c r="E55">
        <v>19821220</v>
      </c>
      <c r="F55" s="2" t="s">
        <v>3</v>
      </c>
      <c r="G55" s="2" t="s">
        <v>11</v>
      </c>
      <c r="H55" s="2" t="s">
        <v>12</v>
      </c>
      <c r="I55" s="2" t="s">
        <v>29</v>
      </c>
      <c r="J55" s="2">
        <v>3</v>
      </c>
      <c r="K55" t="s">
        <v>30</v>
      </c>
      <c r="L55" t="s">
        <v>246</v>
      </c>
      <c r="M55" s="1">
        <v>181729</v>
      </c>
    </row>
    <row r="56" spans="1:13" x14ac:dyDescent="0.35">
      <c r="A56" s="2">
        <v>24347</v>
      </c>
      <c r="B56" t="s">
        <v>319</v>
      </c>
      <c r="C56" t="s">
        <v>320</v>
      </c>
      <c r="D56" t="s">
        <v>140</v>
      </c>
      <c r="E56">
        <v>19830124</v>
      </c>
      <c r="F56" s="2" t="s">
        <v>3</v>
      </c>
      <c r="G56" s="2" t="s">
        <v>11</v>
      </c>
      <c r="H56" s="2" t="s">
        <v>12</v>
      </c>
      <c r="I56" s="2" t="s">
        <v>22</v>
      </c>
      <c r="J56" s="2">
        <v>2</v>
      </c>
      <c r="K56" t="s">
        <v>23</v>
      </c>
      <c r="L56" t="s">
        <v>104</v>
      </c>
      <c r="M56" s="1">
        <v>3061875</v>
      </c>
    </row>
    <row r="57" spans="1:13" x14ac:dyDescent="0.35">
      <c r="A57" s="2">
        <v>24823</v>
      </c>
      <c r="B57" t="s">
        <v>365</v>
      </c>
      <c r="C57" t="s">
        <v>20</v>
      </c>
      <c r="D57" t="s">
        <v>21</v>
      </c>
      <c r="E57">
        <v>19831130</v>
      </c>
      <c r="F57" s="2" t="s">
        <v>3</v>
      </c>
      <c r="G57" s="2" t="s">
        <v>17</v>
      </c>
      <c r="H57" s="2" t="s">
        <v>18</v>
      </c>
      <c r="I57" s="2" t="s">
        <v>22</v>
      </c>
      <c r="J57" s="2">
        <v>7</v>
      </c>
      <c r="K57" t="s">
        <v>628</v>
      </c>
      <c r="L57" t="s">
        <v>8</v>
      </c>
      <c r="M57" s="1">
        <v>944447</v>
      </c>
    </row>
    <row r="58" spans="1:13" x14ac:dyDescent="0.35">
      <c r="A58" s="2">
        <v>24920</v>
      </c>
      <c r="B58" t="s">
        <v>698</v>
      </c>
      <c r="C58" t="s">
        <v>213</v>
      </c>
      <c r="D58" t="s">
        <v>206</v>
      </c>
      <c r="E58">
        <v>19840127</v>
      </c>
      <c r="F58" s="2" t="s">
        <v>34</v>
      </c>
      <c r="G58" s="2" t="s">
        <v>17</v>
      </c>
      <c r="H58" s="2" t="s">
        <v>18</v>
      </c>
      <c r="I58" s="2" t="s">
        <v>29</v>
      </c>
      <c r="J58" s="2">
        <v>8</v>
      </c>
      <c r="K58" t="s">
        <v>629</v>
      </c>
      <c r="L58" t="s">
        <v>180</v>
      </c>
      <c r="M58" s="1">
        <v>3104798</v>
      </c>
    </row>
    <row r="59" spans="1:13" x14ac:dyDescent="0.35">
      <c r="A59" s="2">
        <v>24961</v>
      </c>
      <c r="B59" t="s">
        <v>138</v>
      </c>
      <c r="C59" t="s">
        <v>160</v>
      </c>
      <c r="D59" t="s">
        <v>140</v>
      </c>
      <c r="E59">
        <v>19840206</v>
      </c>
      <c r="F59" s="2" t="s">
        <v>34</v>
      </c>
      <c r="G59" s="2" t="s">
        <v>17</v>
      </c>
      <c r="H59" s="2" t="s">
        <v>18</v>
      </c>
      <c r="I59" s="2" t="s">
        <v>22</v>
      </c>
      <c r="J59" s="2">
        <v>7</v>
      </c>
      <c r="K59" t="s">
        <v>628</v>
      </c>
      <c r="L59" t="s">
        <v>104</v>
      </c>
      <c r="M59" s="1">
        <v>449571</v>
      </c>
    </row>
    <row r="60" spans="1:13" x14ac:dyDescent="0.35">
      <c r="A60" s="2">
        <v>25158</v>
      </c>
      <c r="B60" t="s">
        <v>299</v>
      </c>
      <c r="C60" t="s">
        <v>296</v>
      </c>
      <c r="D60" t="s">
        <v>297</v>
      </c>
      <c r="E60">
        <v>19520514</v>
      </c>
      <c r="F60" s="2" t="s">
        <v>34</v>
      </c>
      <c r="G60" s="2" t="s">
        <v>17</v>
      </c>
      <c r="H60" s="2" t="s">
        <v>18</v>
      </c>
      <c r="I60" s="2" t="s">
        <v>29</v>
      </c>
      <c r="J60" s="2">
        <v>3</v>
      </c>
      <c r="K60" t="s">
        <v>30</v>
      </c>
      <c r="L60" t="s">
        <v>246</v>
      </c>
      <c r="M60" s="1">
        <v>596976</v>
      </c>
    </row>
    <row r="61" spans="1:13" x14ac:dyDescent="0.35">
      <c r="A61" s="2">
        <v>25679</v>
      </c>
      <c r="B61" t="s">
        <v>138</v>
      </c>
      <c r="C61" t="s">
        <v>139</v>
      </c>
      <c r="D61" t="s">
        <v>140</v>
      </c>
      <c r="E61">
        <v>19841009</v>
      </c>
      <c r="F61" s="2" t="s">
        <v>34</v>
      </c>
      <c r="G61" s="2" t="s">
        <v>17</v>
      </c>
      <c r="H61" s="2" t="s">
        <v>18</v>
      </c>
      <c r="I61" s="2" t="s">
        <v>22</v>
      </c>
      <c r="J61" s="2">
        <v>7</v>
      </c>
      <c r="K61" t="s">
        <v>628</v>
      </c>
      <c r="L61" t="s">
        <v>104</v>
      </c>
      <c r="M61" s="1">
        <v>3892731</v>
      </c>
    </row>
    <row r="62" spans="1:13" x14ac:dyDescent="0.35">
      <c r="A62" s="2">
        <v>25738</v>
      </c>
      <c r="B62" t="s">
        <v>128</v>
      </c>
      <c r="C62" t="s">
        <v>129</v>
      </c>
      <c r="D62" t="s">
        <v>119</v>
      </c>
      <c r="E62">
        <v>19841029</v>
      </c>
      <c r="F62" s="2" t="s">
        <v>3</v>
      </c>
      <c r="G62" s="2" t="s">
        <v>11</v>
      </c>
      <c r="H62" s="2" t="s">
        <v>12</v>
      </c>
      <c r="I62" s="2" t="s">
        <v>11</v>
      </c>
      <c r="J62" s="2">
        <v>4</v>
      </c>
      <c r="K62" t="s">
        <v>58</v>
      </c>
      <c r="L62" t="s">
        <v>104</v>
      </c>
      <c r="M62" s="1">
        <v>814463</v>
      </c>
    </row>
    <row r="63" spans="1:13" x14ac:dyDescent="0.35">
      <c r="A63" s="2">
        <v>25749</v>
      </c>
      <c r="B63" t="s">
        <v>215</v>
      </c>
      <c r="C63" t="s">
        <v>213</v>
      </c>
      <c r="D63" t="s">
        <v>206</v>
      </c>
      <c r="E63">
        <v>19841126</v>
      </c>
      <c r="F63" s="2" t="s">
        <v>3</v>
      </c>
      <c r="G63" s="2" t="s">
        <v>11</v>
      </c>
      <c r="H63" s="2" t="s">
        <v>12</v>
      </c>
      <c r="I63" s="2" t="s">
        <v>29</v>
      </c>
      <c r="J63" s="2">
        <v>3</v>
      </c>
      <c r="K63" t="s">
        <v>30</v>
      </c>
      <c r="L63" t="s">
        <v>180</v>
      </c>
      <c r="M63" s="1">
        <v>151014</v>
      </c>
    </row>
    <row r="64" spans="1:13" x14ac:dyDescent="0.35">
      <c r="A64" s="2">
        <v>25869</v>
      </c>
      <c r="B64" t="s">
        <v>270</v>
      </c>
      <c r="C64" t="s">
        <v>271</v>
      </c>
      <c r="D64" t="s">
        <v>245</v>
      </c>
      <c r="E64">
        <v>19830901</v>
      </c>
      <c r="F64" s="2" t="s">
        <v>3</v>
      </c>
      <c r="G64" s="2" t="s">
        <v>17</v>
      </c>
      <c r="H64" s="2" t="s">
        <v>18</v>
      </c>
      <c r="I64" s="2" t="s">
        <v>29</v>
      </c>
      <c r="J64" s="2">
        <v>3</v>
      </c>
      <c r="K64" t="s">
        <v>30</v>
      </c>
      <c r="L64" t="s">
        <v>246</v>
      </c>
      <c r="M64" s="1">
        <v>228142</v>
      </c>
    </row>
    <row r="65" spans="1:13" x14ac:dyDescent="0.35">
      <c r="A65" s="2">
        <v>25886</v>
      </c>
      <c r="B65" t="s">
        <v>554</v>
      </c>
      <c r="C65" t="s">
        <v>410</v>
      </c>
      <c r="D65" t="s">
        <v>140</v>
      </c>
      <c r="E65">
        <v>19850211</v>
      </c>
      <c r="F65" s="2" t="s">
        <v>3</v>
      </c>
      <c r="G65" s="2" t="s">
        <v>17</v>
      </c>
      <c r="H65" s="2" t="s">
        <v>18</v>
      </c>
      <c r="I65" s="2" t="s">
        <v>22</v>
      </c>
      <c r="J65" s="2">
        <v>7</v>
      </c>
      <c r="K65" t="s">
        <v>628</v>
      </c>
      <c r="L65" t="s">
        <v>104</v>
      </c>
      <c r="M65" s="1">
        <v>820297</v>
      </c>
    </row>
    <row r="66" spans="1:13" x14ac:dyDescent="0.35">
      <c r="A66" s="2">
        <v>26223</v>
      </c>
      <c r="B66" t="s">
        <v>408</v>
      </c>
      <c r="C66" t="s">
        <v>144</v>
      </c>
      <c r="D66" t="s">
        <v>140</v>
      </c>
      <c r="E66">
        <v>19850503</v>
      </c>
      <c r="F66" s="2" t="s">
        <v>3</v>
      </c>
      <c r="G66" s="2" t="s">
        <v>11</v>
      </c>
      <c r="H66" s="2" t="s">
        <v>12</v>
      </c>
      <c r="I66" s="2" t="s">
        <v>29</v>
      </c>
      <c r="J66" s="2">
        <v>3</v>
      </c>
      <c r="K66" t="s">
        <v>30</v>
      </c>
      <c r="L66" t="s">
        <v>104</v>
      </c>
      <c r="M66" s="1">
        <v>1530912</v>
      </c>
    </row>
    <row r="67" spans="1:13" x14ac:dyDescent="0.35">
      <c r="A67" s="2">
        <v>26351</v>
      </c>
      <c r="B67" t="s">
        <v>146</v>
      </c>
      <c r="C67" t="s">
        <v>144</v>
      </c>
      <c r="D67" t="s">
        <v>140</v>
      </c>
      <c r="E67">
        <v>19850801</v>
      </c>
      <c r="F67" s="2" t="s">
        <v>3</v>
      </c>
      <c r="G67" s="2" t="s">
        <v>11</v>
      </c>
      <c r="H67" s="2" t="s">
        <v>12</v>
      </c>
      <c r="I67" s="2" t="s">
        <v>6</v>
      </c>
      <c r="J67" s="2">
        <v>1</v>
      </c>
      <c r="K67" t="s">
        <v>7</v>
      </c>
      <c r="L67" t="s">
        <v>104</v>
      </c>
      <c r="M67" s="1">
        <v>206417</v>
      </c>
    </row>
    <row r="68" spans="1:13" x14ac:dyDescent="0.35">
      <c r="A68" s="2">
        <v>26363</v>
      </c>
      <c r="B68" t="s">
        <v>260</v>
      </c>
      <c r="C68" t="s">
        <v>487</v>
      </c>
      <c r="D68" t="s">
        <v>245</v>
      </c>
      <c r="E68">
        <v>19761001</v>
      </c>
      <c r="F68" s="2" t="s">
        <v>34</v>
      </c>
      <c r="G68" s="2" t="s">
        <v>17</v>
      </c>
      <c r="H68" s="2" t="s">
        <v>18</v>
      </c>
      <c r="I68" s="2" t="s">
        <v>22</v>
      </c>
      <c r="J68" s="2">
        <v>2</v>
      </c>
      <c r="K68" t="s">
        <v>23</v>
      </c>
      <c r="L68" t="s">
        <v>246</v>
      </c>
      <c r="M68" s="1">
        <v>330579</v>
      </c>
    </row>
    <row r="69" spans="1:13" x14ac:dyDescent="0.35">
      <c r="A69" s="2">
        <v>26610</v>
      </c>
      <c r="B69" t="s">
        <v>609</v>
      </c>
      <c r="C69" t="s">
        <v>257</v>
      </c>
      <c r="D69" t="s">
        <v>245</v>
      </c>
      <c r="E69">
        <v>19860318</v>
      </c>
      <c r="F69" s="2" t="s">
        <v>34</v>
      </c>
      <c r="G69" s="2" t="s">
        <v>17</v>
      </c>
      <c r="H69" s="2" t="s">
        <v>18</v>
      </c>
      <c r="I69" s="2" t="s">
        <v>29</v>
      </c>
      <c r="J69" s="2">
        <v>8</v>
      </c>
      <c r="K69" t="s">
        <v>629</v>
      </c>
      <c r="L69" t="s">
        <v>246</v>
      </c>
      <c r="M69" s="1">
        <v>19159409</v>
      </c>
    </row>
    <row r="70" spans="1:13" x14ac:dyDescent="0.35">
      <c r="A70" s="2">
        <v>26708</v>
      </c>
      <c r="B70" t="s">
        <v>699</v>
      </c>
      <c r="C70" t="s">
        <v>700</v>
      </c>
      <c r="D70" t="s">
        <v>140</v>
      </c>
      <c r="E70">
        <v>19860630</v>
      </c>
      <c r="F70" s="2" t="s">
        <v>3</v>
      </c>
      <c r="G70" s="2" t="s">
        <v>17</v>
      </c>
      <c r="H70" s="2" t="s">
        <v>18</v>
      </c>
      <c r="I70" s="2" t="s">
        <v>29</v>
      </c>
      <c r="J70" s="2">
        <v>3</v>
      </c>
      <c r="K70" t="s">
        <v>30</v>
      </c>
      <c r="L70" t="s">
        <v>104</v>
      </c>
      <c r="M70" s="1">
        <v>83043</v>
      </c>
    </row>
    <row r="71" spans="1:13" x14ac:dyDescent="0.35">
      <c r="A71" s="2">
        <v>26727</v>
      </c>
      <c r="B71" t="s">
        <v>409</v>
      </c>
      <c r="C71" t="s">
        <v>410</v>
      </c>
      <c r="D71" t="s">
        <v>140</v>
      </c>
      <c r="E71">
        <v>19860708</v>
      </c>
      <c r="F71" s="2" t="s">
        <v>3</v>
      </c>
      <c r="G71" s="2" t="s">
        <v>17</v>
      </c>
      <c r="H71" s="2" t="s">
        <v>18</v>
      </c>
      <c r="I71" s="2" t="s">
        <v>22</v>
      </c>
      <c r="J71" s="2">
        <v>2</v>
      </c>
      <c r="K71" t="s">
        <v>23</v>
      </c>
      <c r="L71" t="s">
        <v>104</v>
      </c>
      <c r="M71" s="1">
        <v>155610</v>
      </c>
    </row>
    <row r="72" spans="1:13" x14ac:dyDescent="0.35">
      <c r="A72" s="2">
        <v>26790</v>
      </c>
      <c r="B72" t="s">
        <v>614</v>
      </c>
      <c r="C72" t="s">
        <v>335</v>
      </c>
      <c r="D72" t="s">
        <v>199</v>
      </c>
      <c r="E72">
        <v>19860916</v>
      </c>
      <c r="F72" s="2" t="s">
        <v>3</v>
      </c>
      <c r="G72" s="2" t="s">
        <v>11</v>
      </c>
      <c r="H72" s="2" t="s">
        <v>12</v>
      </c>
      <c r="I72" s="2" t="s">
        <v>29</v>
      </c>
      <c r="J72" s="2">
        <v>3</v>
      </c>
      <c r="K72" t="s">
        <v>30</v>
      </c>
      <c r="L72" t="s">
        <v>180</v>
      </c>
      <c r="M72" s="1">
        <v>385677</v>
      </c>
    </row>
    <row r="73" spans="1:13" x14ac:dyDescent="0.35">
      <c r="A73" s="2">
        <v>26856</v>
      </c>
      <c r="B73" t="s">
        <v>153</v>
      </c>
      <c r="C73" t="s">
        <v>151</v>
      </c>
      <c r="D73" t="s">
        <v>140</v>
      </c>
      <c r="E73">
        <v>19861210</v>
      </c>
      <c r="F73" s="2" t="s">
        <v>3</v>
      </c>
      <c r="G73" s="2" t="s">
        <v>17</v>
      </c>
      <c r="H73" s="2" t="s">
        <v>18</v>
      </c>
      <c r="I73" s="2" t="s">
        <v>22</v>
      </c>
      <c r="J73" s="2">
        <v>2</v>
      </c>
      <c r="K73" t="s">
        <v>23</v>
      </c>
      <c r="L73" t="s">
        <v>104</v>
      </c>
      <c r="M73" s="1">
        <v>1920444</v>
      </c>
    </row>
    <row r="74" spans="1:13" x14ac:dyDescent="0.35">
      <c r="A74" s="2">
        <v>27026</v>
      </c>
      <c r="B74" t="s">
        <v>301</v>
      </c>
      <c r="C74" t="s">
        <v>102</v>
      </c>
      <c r="D74" t="s">
        <v>103</v>
      </c>
      <c r="E74">
        <v>19870727</v>
      </c>
      <c r="F74" s="2" t="s">
        <v>3</v>
      </c>
      <c r="G74" s="2" t="s">
        <v>11</v>
      </c>
      <c r="H74" s="2" t="s">
        <v>12</v>
      </c>
      <c r="I74" s="2" t="s">
        <v>11</v>
      </c>
      <c r="J74" s="2">
        <v>4</v>
      </c>
      <c r="K74" t="s">
        <v>58</v>
      </c>
      <c r="L74" t="s">
        <v>104</v>
      </c>
      <c r="M74" s="1">
        <v>227206</v>
      </c>
    </row>
    <row r="75" spans="1:13" x14ac:dyDescent="0.35">
      <c r="A75" s="2">
        <v>27074</v>
      </c>
      <c r="B75" t="s">
        <v>149</v>
      </c>
      <c r="C75" t="s">
        <v>407</v>
      </c>
      <c r="D75" t="s">
        <v>140</v>
      </c>
      <c r="E75">
        <v>19871019</v>
      </c>
      <c r="F75" s="2" t="s">
        <v>34</v>
      </c>
      <c r="G75" s="2" t="s">
        <v>17</v>
      </c>
      <c r="H75" s="2" t="s">
        <v>18</v>
      </c>
      <c r="I75" s="2" t="s">
        <v>29</v>
      </c>
      <c r="J75" s="2">
        <v>3</v>
      </c>
      <c r="K75" t="s">
        <v>30</v>
      </c>
      <c r="L75" t="s">
        <v>104</v>
      </c>
      <c r="M75" s="1">
        <v>2054921</v>
      </c>
    </row>
    <row r="76" spans="1:13" x14ac:dyDescent="0.35">
      <c r="A76" s="2">
        <v>27267</v>
      </c>
      <c r="B76" t="s">
        <v>210</v>
      </c>
      <c r="C76" t="s">
        <v>211</v>
      </c>
      <c r="D76" t="s">
        <v>206</v>
      </c>
      <c r="E76">
        <v>19880620</v>
      </c>
      <c r="F76" s="2" t="s">
        <v>3</v>
      </c>
      <c r="G76" s="2" t="s">
        <v>17</v>
      </c>
      <c r="H76" s="2" t="s">
        <v>18</v>
      </c>
      <c r="I76" s="2" t="s">
        <v>29</v>
      </c>
      <c r="J76" s="2">
        <v>3</v>
      </c>
      <c r="K76" t="s">
        <v>30</v>
      </c>
      <c r="L76" t="s">
        <v>180</v>
      </c>
      <c r="M76" s="1">
        <v>778489</v>
      </c>
    </row>
    <row r="77" spans="1:13" x14ac:dyDescent="0.35">
      <c r="A77" s="2">
        <v>28480</v>
      </c>
      <c r="B77" t="s">
        <v>100</v>
      </c>
      <c r="C77" t="s">
        <v>99</v>
      </c>
      <c r="D77" t="s">
        <v>97</v>
      </c>
      <c r="E77">
        <v>19240101</v>
      </c>
      <c r="F77" s="2" t="s">
        <v>3</v>
      </c>
      <c r="G77" s="2" t="s">
        <v>4</v>
      </c>
      <c r="H77" s="2" t="s">
        <v>18</v>
      </c>
      <c r="I77" s="2" t="s">
        <v>6</v>
      </c>
      <c r="J77" s="2">
        <v>1</v>
      </c>
      <c r="K77" t="s">
        <v>7</v>
      </c>
      <c r="L77" t="s">
        <v>72</v>
      </c>
      <c r="M77" s="1">
        <v>24537</v>
      </c>
    </row>
    <row r="78" spans="1:13" x14ac:dyDescent="0.35">
      <c r="A78" s="2">
        <v>29399</v>
      </c>
      <c r="B78" t="s">
        <v>623</v>
      </c>
      <c r="C78" t="s">
        <v>74</v>
      </c>
      <c r="D78" t="s">
        <v>71</v>
      </c>
      <c r="E78">
        <v>19340101</v>
      </c>
      <c r="F78" s="2" t="s">
        <v>3</v>
      </c>
      <c r="G78" s="2" t="s">
        <v>14</v>
      </c>
      <c r="H78" s="2" t="s">
        <v>12</v>
      </c>
      <c r="I78" s="2" t="s">
        <v>6</v>
      </c>
      <c r="J78" s="2">
        <v>1</v>
      </c>
      <c r="K78" t="s">
        <v>7</v>
      </c>
      <c r="L78" t="s">
        <v>72</v>
      </c>
      <c r="M78" s="1">
        <v>70889</v>
      </c>
    </row>
    <row r="79" spans="1:13" x14ac:dyDescent="0.35">
      <c r="A79" s="2">
        <v>30387</v>
      </c>
      <c r="B79" t="s">
        <v>557</v>
      </c>
      <c r="C79" t="s">
        <v>242</v>
      </c>
      <c r="D79" t="s">
        <v>231</v>
      </c>
      <c r="E79">
        <v>19490117</v>
      </c>
      <c r="F79" s="2" t="s">
        <v>3</v>
      </c>
      <c r="G79" s="2" t="s">
        <v>17</v>
      </c>
      <c r="H79" s="2" t="s">
        <v>18</v>
      </c>
      <c r="I79" s="2" t="s">
        <v>22</v>
      </c>
      <c r="J79" s="2">
        <v>7</v>
      </c>
      <c r="K79" t="s">
        <v>628</v>
      </c>
      <c r="L79" t="s">
        <v>180</v>
      </c>
      <c r="M79" s="1">
        <v>18626645</v>
      </c>
    </row>
    <row r="80" spans="1:13" x14ac:dyDescent="0.35">
      <c r="A80" s="2">
        <v>30394</v>
      </c>
      <c r="B80" t="s">
        <v>217</v>
      </c>
      <c r="C80" t="s">
        <v>213</v>
      </c>
      <c r="D80" t="s">
        <v>206</v>
      </c>
      <c r="E80">
        <v>19480101</v>
      </c>
      <c r="F80" s="2" t="s">
        <v>3</v>
      </c>
      <c r="G80" s="2" t="s">
        <v>14</v>
      </c>
      <c r="H80" s="2" t="s">
        <v>12</v>
      </c>
      <c r="I80" s="2" t="s">
        <v>6</v>
      </c>
      <c r="J80" s="2">
        <v>6</v>
      </c>
      <c r="K80" t="s">
        <v>627</v>
      </c>
      <c r="L80" t="s">
        <v>180</v>
      </c>
      <c r="M80" s="1">
        <v>712939</v>
      </c>
    </row>
    <row r="81" spans="1:13" x14ac:dyDescent="0.35">
      <c r="A81" s="2">
        <v>30692</v>
      </c>
      <c r="B81" t="s">
        <v>293</v>
      </c>
      <c r="C81" t="s">
        <v>291</v>
      </c>
      <c r="D81" t="s">
        <v>292</v>
      </c>
      <c r="E81">
        <v>19530101</v>
      </c>
      <c r="F81" s="2" t="s">
        <v>3</v>
      </c>
      <c r="G81" s="2" t="s">
        <v>4</v>
      </c>
      <c r="H81" s="2" t="s">
        <v>18</v>
      </c>
      <c r="I81" s="2" t="s">
        <v>29</v>
      </c>
      <c r="J81" s="2">
        <v>3</v>
      </c>
      <c r="K81" t="s">
        <v>30</v>
      </c>
      <c r="L81" t="s">
        <v>246</v>
      </c>
      <c r="M81" s="1">
        <v>204607</v>
      </c>
    </row>
    <row r="82" spans="1:13" x14ac:dyDescent="0.35">
      <c r="A82" s="2">
        <v>30722</v>
      </c>
      <c r="B82" t="s">
        <v>288</v>
      </c>
      <c r="C82" t="s">
        <v>289</v>
      </c>
      <c r="D82" t="s">
        <v>245</v>
      </c>
      <c r="E82">
        <v>19541117</v>
      </c>
      <c r="F82" s="2" t="s">
        <v>3</v>
      </c>
      <c r="G82" s="2" t="s">
        <v>14</v>
      </c>
      <c r="H82" s="2" t="s">
        <v>12</v>
      </c>
      <c r="I82" s="2" t="s">
        <v>29</v>
      </c>
      <c r="J82" s="2">
        <v>3</v>
      </c>
      <c r="K82" t="s">
        <v>30</v>
      </c>
      <c r="L82" t="s">
        <v>246</v>
      </c>
      <c r="M82" s="1">
        <v>334499</v>
      </c>
    </row>
    <row r="83" spans="1:13" x14ac:dyDescent="0.35">
      <c r="A83" s="2">
        <v>31189</v>
      </c>
      <c r="B83" t="s">
        <v>616</v>
      </c>
      <c r="C83" t="s">
        <v>205</v>
      </c>
      <c r="D83" t="s">
        <v>206</v>
      </c>
      <c r="E83">
        <v>19600331</v>
      </c>
      <c r="F83" s="2" t="s">
        <v>3</v>
      </c>
      <c r="G83" s="2" t="s">
        <v>14</v>
      </c>
      <c r="H83" s="2" t="s">
        <v>12</v>
      </c>
      <c r="I83" s="2" t="s">
        <v>22</v>
      </c>
      <c r="J83" s="2">
        <v>7</v>
      </c>
      <c r="K83" t="s">
        <v>628</v>
      </c>
      <c r="L83" t="s">
        <v>180</v>
      </c>
      <c r="M83" s="1">
        <v>2300787</v>
      </c>
    </row>
    <row r="84" spans="1:13" x14ac:dyDescent="0.35">
      <c r="A84" s="2">
        <v>31469</v>
      </c>
      <c r="B84" t="s">
        <v>542</v>
      </c>
      <c r="C84" t="s">
        <v>240</v>
      </c>
      <c r="D84" t="s">
        <v>231</v>
      </c>
      <c r="E84">
        <v>19650325</v>
      </c>
      <c r="F84" s="2" t="s">
        <v>3</v>
      </c>
      <c r="G84" s="2" t="s">
        <v>17</v>
      </c>
      <c r="H84" s="2" t="s">
        <v>18</v>
      </c>
      <c r="I84" s="2" t="s">
        <v>22</v>
      </c>
      <c r="J84" s="2">
        <v>7</v>
      </c>
      <c r="K84" t="s">
        <v>628</v>
      </c>
      <c r="L84" t="s">
        <v>180</v>
      </c>
      <c r="M84" s="1">
        <v>9709667</v>
      </c>
    </row>
    <row r="85" spans="1:13" x14ac:dyDescent="0.35">
      <c r="A85" s="2">
        <v>31628</v>
      </c>
      <c r="B85" t="s">
        <v>395</v>
      </c>
      <c r="C85" t="s">
        <v>425</v>
      </c>
      <c r="D85" t="s">
        <v>245</v>
      </c>
      <c r="E85">
        <v>19720101</v>
      </c>
      <c r="F85" s="2" t="s">
        <v>34</v>
      </c>
      <c r="G85" s="2" t="s">
        <v>25</v>
      </c>
      <c r="H85" s="2" t="s">
        <v>26</v>
      </c>
      <c r="I85" s="2" t="s">
        <v>29</v>
      </c>
      <c r="J85" s="2">
        <v>8</v>
      </c>
      <c r="K85" t="s">
        <v>629</v>
      </c>
      <c r="L85" t="s">
        <v>246</v>
      </c>
      <c r="M85" s="1">
        <v>64087895</v>
      </c>
    </row>
    <row r="86" spans="1:13" x14ac:dyDescent="0.35">
      <c r="A86" s="2">
        <v>31823</v>
      </c>
      <c r="B86" t="s">
        <v>27</v>
      </c>
      <c r="C86" t="s">
        <v>20</v>
      </c>
      <c r="D86" t="s">
        <v>21</v>
      </c>
      <c r="E86">
        <v>19760823</v>
      </c>
      <c r="F86" s="2" t="s">
        <v>3</v>
      </c>
      <c r="G86" s="2" t="s">
        <v>14</v>
      </c>
      <c r="H86" s="2" t="s">
        <v>12</v>
      </c>
      <c r="I86" s="2" t="s">
        <v>22</v>
      </c>
      <c r="J86" s="2">
        <v>2</v>
      </c>
      <c r="K86" t="s">
        <v>23</v>
      </c>
      <c r="L86" t="s">
        <v>8</v>
      </c>
      <c r="M86" s="1">
        <v>262016</v>
      </c>
    </row>
    <row r="87" spans="1:13" x14ac:dyDescent="0.35">
      <c r="A87" s="2">
        <v>31864</v>
      </c>
      <c r="B87" t="s">
        <v>713</v>
      </c>
      <c r="C87" t="s">
        <v>714</v>
      </c>
      <c r="D87" t="s">
        <v>112</v>
      </c>
      <c r="E87">
        <v>19680101</v>
      </c>
      <c r="F87" s="2" t="s">
        <v>3</v>
      </c>
      <c r="G87" s="2" t="s">
        <v>14</v>
      </c>
      <c r="H87" s="2" t="s">
        <v>12</v>
      </c>
      <c r="I87" s="2" t="s">
        <v>6</v>
      </c>
      <c r="J87" s="2">
        <v>1</v>
      </c>
      <c r="K87" t="s">
        <v>7</v>
      </c>
      <c r="L87" t="s">
        <v>104</v>
      </c>
      <c r="M87" s="1">
        <v>116006</v>
      </c>
    </row>
    <row r="88" spans="1:13" x14ac:dyDescent="0.35">
      <c r="A88" s="2">
        <v>32257</v>
      </c>
      <c r="B88" t="s">
        <v>219</v>
      </c>
      <c r="C88" t="s">
        <v>213</v>
      </c>
      <c r="D88" t="s">
        <v>206</v>
      </c>
      <c r="E88">
        <v>19841129</v>
      </c>
      <c r="F88" s="2" t="s">
        <v>3</v>
      </c>
      <c r="G88" s="2" t="s">
        <v>14</v>
      </c>
      <c r="H88" s="2" t="s">
        <v>12</v>
      </c>
      <c r="I88" s="2" t="s">
        <v>29</v>
      </c>
      <c r="J88" s="2">
        <v>3</v>
      </c>
      <c r="K88" t="s">
        <v>30</v>
      </c>
      <c r="L88" t="s">
        <v>180</v>
      </c>
      <c r="M88" s="1">
        <v>310557</v>
      </c>
    </row>
    <row r="89" spans="1:13" x14ac:dyDescent="0.35">
      <c r="A89" s="2">
        <v>32277</v>
      </c>
      <c r="B89" t="s">
        <v>264</v>
      </c>
      <c r="C89" t="s">
        <v>257</v>
      </c>
      <c r="D89" t="s">
        <v>245</v>
      </c>
      <c r="E89">
        <v>19850226</v>
      </c>
      <c r="F89" s="2" t="s">
        <v>3</v>
      </c>
      <c r="G89" s="2" t="s">
        <v>17</v>
      </c>
      <c r="H89" s="2" t="s">
        <v>18</v>
      </c>
      <c r="I89" s="2" t="s">
        <v>29</v>
      </c>
      <c r="J89" s="2">
        <v>3</v>
      </c>
      <c r="K89" t="s">
        <v>30</v>
      </c>
      <c r="L89" t="s">
        <v>246</v>
      </c>
      <c r="M89" s="1">
        <v>122046</v>
      </c>
    </row>
    <row r="90" spans="1:13" x14ac:dyDescent="0.35">
      <c r="A90" s="2">
        <v>33013</v>
      </c>
      <c r="B90" t="s">
        <v>427</v>
      </c>
      <c r="C90" t="s">
        <v>428</v>
      </c>
      <c r="D90" t="s">
        <v>245</v>
      </c>
      <c r="E90">
        <v>19900725</v>
      </c>
      <c r="F90" s="2" t="s">
        <v>3</v>
      </c>
      <c r="G90" s="2" t="s">
        <v>11</v>
      </c>
      <c r="H90" s="2" t="s">
        <v>12</v>
      </c>
      <c r="I90" s="2" t="s">
        <v>29</v>
      </c>
      <c r="J90" s="2">
        <v>3</v>
      </c>
      <c r="K90" t="s">
        <v>30</v>
      </c>
      <c r="L90" t="s">
        <v>246</v>
      </c>
      <c r="M90" s="1">
        <v>57366</v>
      </c>
    </row>
    <row r="91" spans="1:13" x14ac:dyDescent="0.35">
      <c r="A91" s="2">
        <v>33103</v>
      </c>
      <c r="B91" t="s">
        <v>285</v>
      </c>
      <c r="C91" t="s">
        <v>271</v>
      </c>
      <c r="D91" t="s">
        <v>245</v>
      </c>
      <c r="E91">
        <v>19900608</v>
      </c>
      <c r="F91" s="2" t="s">
        <v>3</v>
      </c>
      <c r="G91" s="2" t="s">
        <v>14</v>
      </c>
      <c r="H91" s="2" t="s">
        <v>12</v>
      </c>
      <c r="I91" s="2" t="s">
        <v>29</v>
      </c>
      <c r="J91" s="2">
        <v>3</v>
      </c>
      <c r="K91" t="s">
        <v>30</v>
      </c>
      <c r="L91" t="s">
        <v>246</v>
      </c>
      <c r="M91" s="1">
        <v>181369</v>
      </c>
    </row>
    <row r="92" spans="1:13" x14ac:dyDescent="0.35">
      <c r="A92" s="2">
        <v>33188</v>
      </c>
      <c r="B92" t="s">
        <v>612</v>
      </c>
      <c r="C92" t="s">
        <v>213</v>
      </c>
      <c r="D92" t="s">
        <v>206</v>
      </c>
      <c r="E92">
        <v>19901018</v>
      </c>
      <c r="F92" s="2" t="s">
        <v>3</v>
      </c>
      <c r="G92" s="2" t="s">
        <v>17</v>
      </c>
      <c r="H92" s="2" t="s">
        <v>18</v>
      </c>
      <c r="I92" s="2" t="s">
        <v>29</v>
      </c>
      <c r="J92" s="2">
        <v>8</v>
      </c>
      <c r="K92" t="s">
        <v>629</v>
      </c>
      <c r="L92" t="s">
        <v>180</v>
      </c>
      <c r="M92" s="1">
        <v>1910220</v>
      </c>
    </row>
    <row r="93" spans="1:13" x14ac:dyDescent="0.35">
      <c r="A93" s="2">
        <v>33316</v>
      </c>
      <c r="B93" t="s">
        <v>500</v>
      </c>
      <c r="C93" t="s">
        <v>291</v>
      </c>
      <c r="D93" t="s">
        <v>292</v>
      </c>
      <c r="E93">
        <v>19910111</v>
      </c>
      <c r="F93" s="2" t="s">
        <v>3</v>
      </c>
      <c r="G93" s="2" t="s">
        <v>17</v>
      </c>
      <c r="H93" s="2" t="s">
        <v>18</v>
      </c>
      <c r="I93" s="2" t="s">
        <v>29</v>
      </c>
      <c r="J93" s="2">
        <v>8</v>
      </c>
      <c r="K93" t="s">
        <v>629</v>
      </c>
      <c r="L93" t="s">
        <v>246</v>
      </c>
      <c r="M93" s="1">
        <v>150100</v>
      </c>
    </row>
    <row r="94" spans="1:13" x14ac:dyDescent="0.35">
      <c r="A94" s="2">
        <v>33539</v>
      </c>
      <c r="B94" t="s">
        <v>266</v>
      </c>
      <c r="C94" t="s">
        <v>257</v>
      </c>
      <c r="D94" t="s">
        <v>245</v>
      </c>
      <c r="E94">
        <v>19911223</v>
      </c>
      <c r="F94" s="2" t="s">
        <v>34</v>
      </c>
      <c r="G94" s="2" t="s">
        <v>17</v>
      </c>
      <c r="H94" s="2" t="s">
        <v>18</v>
      </c>
      <c r="I94" s="2" t="s">
        <v>29</v>
      </c>
      <c r="J94" s="2">
        <v>3</v>
      </c>
      <c r="K94" t="s">
        <v>30</v>
      </c>
      <c r="L94" t="s">
        <v>246</v>
      </c>
      <c r="M94" s="1">
        <v>6425969</v>
      </c>
    </row>
    <row r="95" spans="1:13" x14ac:dyDescent="0.35">
      <c r="A95" s="2">
        <v>33568</v>
      </c>
      <c r="B95" t="s">
        <v>225</v>
      </c>
      <c r="C95" t="s">
        <v>223</v>
      </c>
      <c r="D95" t="s">
        <v>224</v>
      </c>
      <c r="E95">
        <v>19920323</v>
      </c>
      <c r="F95" s="2" t="s">
        <v>3</v>
      </c>
      <c r="G95" s="2" t="s">
        <v>17</v>
      </c>
      <c r="H95" s="2" t="s">
        <v>18</v>
      </c>
      <c r="I95" s="2" t="s">
        <v>6</v>
      </c>
      <c r="J95" s="2">
        <v>1</v>
      </c>
      <c r="K95" t="s">
        <v>7</v>
      </c>
      <c r="L95" t="s">
        <v>180</v>
      </c>
      <c r="M95" s="1">
        <v>59416</v>
      </c>
    </row>
    <row r="96" spans="1:13" x14ac:dyDescent="0.35">
      <c r="A96" s="2">
        <v>33708</v>
      </c>
      <c r="B96" t="s">
        <v>82</v>
      </c>
      <c r="C96" t="s">
        <v>74</v>
      </c>
      <c r="D96" t="s">
        <v>71</v>
      </c>
      <c r="E96">
        <v>19921026</v>
      </c>
      <c r="F96" s="2" t="s">
        <v>3</v>
      </c>
      <c r="G96" s="2" t="s">
        <v>17</v>
      </c>
      <c r="H96" s="2" t="s">
        <v>18</v>
      </c>
      <c r="I96" s="2" t="s">
        <v>29</v>
      </c>
      <c r="J96" s="2">
        <v>3</v>
      </c>
      <c r="K96" t="s">
        <v>30</v>
      </c>
      <c r="L96" t="s">
        <v>72</v>
      </c>
      <c r="M96" s="1">
        <v>963828</v>
      </c>
    </row>
    <row r="97" spans="1:13" x14ac:dyDescent="0.35">
      <c r="A97" s="2">
        <v>33802</v>
      </c>
      <c r="B97" t="s">
        <v>715</v>
      </c>
      <c r="C97" t="s">
        <v>223</v>
      </c>
      <c r="D97" t="s">
        <v>224</v>
      </c>
      <c r="E97">
        <v>18730331</v>
      </c>
      <c r="F97" s="2" t="s">
        <v>3</v>
      </c>
      <c r="G97" s="2" t="s">
        <v>53</v>
      </c>
      <c r="H97" s="2" t="s">
        <v>18</v>
      </c>
      <c r="I97" s="2" t="s">
        <v>6</v>
      </c>
      <c r="J97" s="2">
        <v>6</v>
      </c>
      <c r="K97" t="s">
        <v>627</v>
      </c>
      <c r="L97" t="s">
        <v>180</v>
      </c>
      <c r="M97" s="1">
        <v>66257</v>
      </c>
    </row>
    <row r="98" spans="1:13" x14ac:dyDescent="0.35">
      <c r="A98" s="2">
        <v>34010</v>
      </c>
      <c r="B98" t="s">
        <v>250</v>
      </c>
      <c r="C98" t="s">
        <v>251</v>
      </c>
      <c r="D98" t="s">
        <v>245</v>
      </c>
      <c r="E98">
        <v>19950503</v>
      </c>
      <c r="F98" s="2" t="s">
        <v>3</v>
      </c>
      <c r="G98" s="2" t="s">
        <v>17</v>
      </c>
      <c r="H98" s="2" t="s">
        <v>18</v>
      </c>
      <c r="I98" s="2" t="s">
        <v>29</v>
      </c>
      <c r="J98" s="2">
        <v>8</v>
      </c>
      <c r="K98" t="s">
        <v>629</v>
      </c>
      <c r="L98" t="s">
        <v>246</v>
      </c>
      <c r="M98" s="1">
        <v>839512</v>
      </c>
    </row>
    <row r="99" spans="1:13" x14ac:dyDescent="0.35">
      <c r="A99" s="2">
        <v>34052</v>
      </c>
      <c r="B99" t="s">
        <v>95</v>
      </c>
      <c r="C99" t="s">
        <v>96</v>
      </c>
      <c r="D99" t="s">
        <v>97</v>
      </c>
      <c r="E99">
        <v>19950821</v>
      </c>
      <c r="F99" s="2" t="s">
        <v>3</v>
      </c>
      <c r="G99" s="2" t="s">
        <v>17</v>
      </c>
      <c r="H99" s="2" t="s">
        <v>18</v>
      </c>
      <c r="I99" s="2" t="s">
        <v>11</v>
      </c>
      <c r="J99" s="2">
        <v>4</v>
      </c>
      <c r="K99" t="s">
        <v>58</v>
      </c>
      <c r="L99" t="s">
        <v>72</v>
      </c>
      <c r="M99" s="1">
        <v>212280</v>
      </c>
    </row>
    <row r="100" spans="1:13" x14ac:dyDescent="0.35">
      <c r="A100" s="2">
        <v>34110</v>
      </c>
      <c r="B100" t="s">
        <v>378</v>
      </c>
      <c r="C100" t="s">
        <v>379</v>
      </c>
      <c r="D100" t="s">
        <v>39</v>
      </c>
      <c r="E100">
        <v>19951227</v>
      </c>
      <c r="F100" s="2" t="s">
        <v>3</v>
      </c>
      <c r="G100" s="2" t="s">
        <v>11</v>
      </c>
      <c r="H100" s="2" t="s">
        <v>12</v>
      </c>
      <c r="I100" s="2" t="s">
        <v>29</v>
      </c>
      <c r="J100" s="2">
        <v>3</v>
      </c>
      <c r="K100" t="s">
        <v>30</v>
      </c>
      <c r="L100" t="s">
        <v>8</v>
      </c>
      <c r="M100" s="1">
        <v>663593</v>
      </c>
    </row>
    <row r="101" spans="1:13" x14ac:dyDescent="0.35">
      <c r="A101" s="2">
        <v>34146</v>
      </c>
      <c r="B101" t="s">
        <v>321</v>
      </c>
      <c r="C101" t="s">
        <v>174</v>
      </c>
      <c r="D101" t="s">
        <v>170</v>
      </c>
      <c r="E101">
        <v>19960315</v>
      </c>
      <c r="F101" s="2" t="s">
        <v>3</v>
      </c>
      <c r="G101" s="2" t="s">
        <v>17</v>
      </c>
      <c r="H101" s="2" t="s">
        <v>18</v>
      </c>
      <c r="I101" s="2" t="s">
        <v>11</v>
      </c>
      <c r="J101" s="2">
        <v>4</v>
      </c>
      <c r="K101" t="s">
        <v>58</v>
      </c>
      <c r="L101" t="s">
        <v>164</v>
      </c>
      <c r="M101" s="1">
        <v>384036</v>
      </c>
    </row>
    <row r="102" spans="1:13" x14ac:dyDescent="0.35">
      <c r="A102" s="2">
        <v>34319</v>
      </c>
      <c r="B102" t="s">
        <v>318</v>
      </c>
      <c r="C102" t="s">
        <v>144</v>
      </c>
      <c r="D102" t="s">
        <v>140</v>
      </c>
      <c r="E102">
        <v>19971103</v>
      </c>
      <c r="F102" s="2" t="s">
        <v>3</v>
      </c>
      <c r="G102" s="2" t="s">
        <v>11</v>
      </c>
      <c r="H102" s="2" t="s">
        <v>12</v>
      </c>
      <c r="I102" s="2" t="s">
        <v>29</v>
      </c>
      <c r="J102" s="2">
        <v>3</v>
      </c>
      <c r="K102" t="s">
        <v>30</v>
      </c>
      <c r="L102" t="s">
        <v>104</v>
      </c>
      <c r="M102" s="1">
        <v>972145</v>
      </c>
    </row>
    <row r="103" spans="1:13" x14ac:dyDescent="0.35">
      <c r="A103" s="2">
        <v>34334</v>
      </c>
      <c r="B103" t="s">
        <v>84</v>
      </c>
      <c r="C103" t="s">
        <v>74</v>
      </c>
      <c r="D103" t="s">
        <v>71</v>
      </c>
      <c r="E103">
        <v>19970129</v>
      </c>
      <c r="F103" s="2" t="s">
        <v>3</v>
      </c>
      <c r="G103" s="2" t="s">
        <v>17</v>
      </c>
      <c r="H103" s="2" t="s">
        <v>18</v>
      </c>
      <c r="I103" s="2" t="s">
        <v>29</v>
      </c>
      <c r="J103" s="2">
        <v>3</v>
      </c>
      <c r="K103" t="s">
        <v>30</v>
      </c>
      <c r="L103" t="s">
        <v>72</v>
      </c>
      <c r="M103" s="1">
        <v>81947</v>
      </c>
    </row>
    <row r="104" spans="1:13" x14ac:dyDescent="0.35">
      <c r="A104" s="2">
        <v>34352</v>
      </c>
      <c r="B104" t="s">
        <v>701</v>
      </c>
      <c r="C104" t="s">
        <v>182</v>
      </c>
      <c r="D104" t="s">
        <v>183</v>
      </c>
      <c r="E104">
        <v>19981124</v>
      </c>
      <c r="F104" s="2" t="s">
        <v>3</v>
      </c>
      <c r="G104" s="2" t="s">
        <v>11</v>
      </c>
      <c r="H104" s="2" t="s">
        <v>12</v>
      </c>
      <c r="I104" s="2" t="s">
        <v>6</v>
      </c>
      <c r="J104" s="2">
        <v>6</v>
      </c>
      <c r="K104" t="s">
        <v>627</v>
      </c>
      <c r="L104" t="s">
        <v>180</v>
      </c>
      <c r="M104" s="1">
        <v>1183734</v>
      </c>
    </row>
    <row r="105" spans="1:13" x14ac:dyDescent="0.35">
      <c r="A105" s="2">
        <v>34496</v>
      </c>
      <c r="B105" t="s">
        <v>336</v>
      </c>
      <c r="C105" t="s">
        <v>337</v>
      </c>
      <c r="D105" t="s">
        <v>245</v>
      </c>
      <c r="E105">
        <v>19970520</v>
      </c>
      <c r="F105" s="2" t="s">
        <v>3</v>
      </c>
      <c r="G105" s="2" t="s">
        <v>17</v>
      </c>
      <c r="H105" s="2" t="s">
        <v>18</v>
      </c>
      <c r="I105" s="2" t="s">
        <v>29</v>
      </c>
      <c r="J105" s="2">
        <v>8</v>
      </c>
      <c r="K105" t="s">
        <v>629</v>
      </c>
      <c r="L105" t="s">
        <v>246</v>
      </c>
      <c r="M105" s="1">
        <v>852776</v>
      </c>
    </row>
    <row r="106" spans="1:13" x14ac:dyDescent="0.35">
      <c r="A106" s="2">
        <v>34643</v>
      </c>
      <c r="B106" t="s">
        <v>435</v>
      </c>
      <c r="C106" t="s">
        <v>20</v>
      </c>
      <c r="D106" t="s">
        <v>21</v>
      </c>
      <c r="E106">
        <v>19990315</v>
      </c>
      <c r="F106" s="2" t="s">
        <v>3</v>
      </c>
      <c r="G106" s="2" t="s">
        <v>17</v>
      </c>
      <c r="H106" s="2" t="s">
        <v>18</v>
      </c>
      <c r="I106" s="2" t="s">
        <v>22</v>
      </c>
      <c r="J106" s="2">
        <v>7</v>
      </c>
      <c r="K106" t="s">
        <v>628</v>
      </c>
      <c r="L106" t="s">
        <v>8</v>
      </c>
      <c r="M106" s="1">
        <v>466339</v>
      </c>
    </row>
    <row r="107" spans="1:13" x14ac:dyDescent="0.35">
      <c r="A107" s="2">
        <v>34656</v>
      </c>
      <c r="B107" t="s">
        <v>148</v>
      </c>
      <c r="C107" t="s">
        <v>144</v>
      </c>
      <c r="D107" t="s">
        <v>140</v>
      </c>
      <c r="E107">
        <v>19980518</v>
      </c>
      <c r="F107" s="2" t="s">
        <v>34</v>
      </c>
      <c r="G107" s="2" t="s">
        <v>11</v>
      </c>
      <c r="H107" s="2" t="s">
        <v>12</v>
      </c>
      <c r="I107" s="2" t="s">
        <v>29</v>
      </c>
      <c r="J107" s="2">
        <v>3</v>
      </c>
      <c r="K107" t="s">
        <v>30</v>
      </c>
      <c r="L107" t="s">
        <v>104</v>
      </c>
      <c r="M107" s="1">
        <v>2489041</v>
      </c>
    </row>
    <row r="108" spans="1:13" x14ac:dyDescent="0.35">
      <c r="A108" s="2">
        <v>34759</v>
      </c>
      <c r="B108" t="s">
        <v>226</v>
      </c>
      <c r="C108" t="s">
        <v>223</v>
      </c>
      <c r="D108" t="s">
        <v>224</v>
      </c>
      <c r="E108">
        <v>19990609</v>
      </c>
      <c r="F108" s="2" t="s">
        <v>3</v>
      </c>
      <c r="G108" s="2" t="s">
        <v>25</v>
      </c>
      <c r="H108" s="2" t="s">
        <v>26</v>
      </c>
      <c r="I108" s="2" t="s">
        <v>29</v>
      </c>
      <c r="J108" s="2">
        <v>3</v>
      </c>
      <c r="K108" t="s">
        <v>30</v>
      </c>
      <c r="L108" t="s">
        <v>180</v>
      </c>
      <c r="M108" s="1">
        <v>451784</v>
      </c>
    </row>
    <row r="109" spans="1:13" x14ac:dyDescent="0.35">
      <c r="A109" s="2">
        <v>34967</v>
      </c>
      <c r="B109" t="s">
        <v>624</v>
      </c>
      <c r="C109" t="s">
        <v>213</v>
      </c>
      <c r="D109" t="s">
        <v>206</v>
      </c>
      <c r="E109">
        <v>19990102</v>
      </c>
      <c r="F109" s="2" t="s">
        <v>34</v>
      </c>
      <c r="G109" s="2" t="s">
        <v>25</v>
      </c>
      <c r="H109" s="2" t="s">
        <v>26</v>
      </c>
      <c r="I109" s="2" t="s">
        <v>22</v>
      </c>
      <c r="J109" s="2">
        <v>7</v>
      </c>
      <c r="K109" t="s">
        <v>628</v>
      </c>
      <c r="L109" t="s">
        <v>180</v>
      </c>
      <c r="M109" s="1">
        <v>11556290</v>
      </c>
    </row>
    <row r="110" spans="1:13" x14ac:dyDescent="0.35">
      <c r="A110" s="2">
        <v>34968</v>
      </c>
      <c r="B110" t="s">
        <v>234</v>
      </c>
      <c r="C110" t="s">
        <v>240</v>
      </c>
      <c r="D110" t="s">
        <v>231</v>
      </c>
      <c r="E110">
        <v>19990102</v>
      </c>
      <c r="F110" s="2" t="s">
        <v>34</v>
      </c>
      <c r="G110" s="2" t="s">
        <v>25</v>
      </c>
      <c r="H110" s="2" t="s">
        <v>26</v>
      </c>
      <c r="I110" s="2" t="s">
        <v>22</v>
      </c>
      <c r="J110" s="2">
        <v>7</v>
      </c>
      <c r="K110" t="s">
        <v>628</v>
      </c>
      <c r="L110" t="s">
        <v>180</v>
      </c>
      <c r="M110" s="1">
        <v>56050000</v>
      </c>
    </row>
    <row r="111" spans="1:13" x14ac:dyDescent="0.35">
      <c r="A111" s="2">
        <v>34998</v>
      </c>
      <c r="B111" t="s">
        <v>611</v>
      </c>
      <c r="C111" t="s">
        <v>45</v>
      </c>
      <c r="D111" t="s">
        <v>39</v>
      </c>
      <c r="E111">
        <v>20000131</v>
      </c>
      <c r="F111" s="2" t="s">
        <v>3</v>
      </c>
      <c r="G111" s="2" t="s">
        <v>17</v>
      </c>
      <c r="H111" s="2" t="s">
        <v>18</v>
      </c>
      <c r="I111" s="2" t="s">
        <v>29</v>
      </c>
      <c r="J111" s="2">
        <v>3</v>
      </c>
      <c r="K111" t="s">
        <v>30</v>
      </c>
      <c r="L111" t="s">
        <v>8</v>
      </c>
      <c r="M111" s="1">
        <v>1028049</v>
      </c>
    </row>
    <row r="112" spans="1:13" x14ac:dyDescent="0.35">
      <c r="A112" s="2">
        <v>35151</v>
      </c>
      <c r="B112" t="s">
        <v>555</v>
      </c>
      <c r="C112" t="s">
        <v>335</v>
      </c>
      <c r="D112" t="s">
        <v>199</v>
      </c>
      <c r="E112">
        <v>19990719</v>
      </c>
      <c r="F112" s="2" t="s">
        <v>3</v>
      </c>
      <c r="G112" s="2" t="s">
        <v>17</v>
      </c>
      <c r="H112" s="2" t="s">
        <v>18</v>
      </c>
      <c r="I112" s="2" t="s">
        <v>29</v>
      </c>
      <c r="J112" s="2">
        <v>8</v>
      </c>
      <c r="K112" t="s">
        <v>629</v>
      </c>
      <c r="L112" t="s">
        <v>180</v>
      </c>
      <c r="M112" s="1">
        <v>774320</v>
      </c>
    </row>
    <row r="113" spans="1:13" x14ac:dyDescent="0.35">
      <c r="A113" s="2">
        <v>35241</v>
      </c>
      <c r="B113" t="s">
        <v>642</v>
      </c>
      <c r="C113" t="s">
        <v>60</v>
      </c>
      <c r="D113" t="s">
        <v>61</v>
      </c>
      <c r="E113">
        <v>19990326</v>
      </c>
      <c r="F113" s="2" t="s">
        <v>3</v>
      </c>
      <c r="G113" s="2" t="s">
        <v>17</v>
      </c>
      <c r="H113" s="2" t="s">
        <v>18</v>
      </c>
      <c r="I113" s="2" t="s">
        <v>6</v>
      </c>
      <c r="J113" s="2">
        <v>1</v>
      </c>
      <c r="K113" t="s">
        <v>7</v>
      </c>
      <c r="L113" t="s">
        <v>8</v>
      </c>
      <c r="M113" s="1">
        <v>405324</v>
      </c>
    </row>
    <row r="114" spans="1:13" x14ac:dyDescent="0.35">
      <c r="A114" s="2">
        <v>35314</v>
      </c>
      <c r="B114" t="s">
        <v>325</v>
      </c>
      <c r="C114" t="s">
        <v>1</v>
      </c>
      <c r="D114" t="s">
        <v>2</v>
      </c>
      <c r="E114">
        <v>20000128</v>
      </c>
      <c r="F114" s="2" t="s">
        <v>3</v>
      </c>
      <c r="G114" s="2" t="s">
        <v>17</v>
      </c>
      <c r="H114" s="2" t="s">
        <v>18</v>
      </c>
      <c r="I114" s="2" t="s">
        <v>6</v>
      </c>
      <c r="J114" s="2">
        <v>1</v>
      </c>
      <c r="K114" t="s">
        <v>7</v>
      </c>
      <c r="L114" t="s">
        <v>8</v>
      </c>
      <c r="M114" s="1">
        <v>15784</v>
      </c>
    </row>
    <row r="115" spans="1:13" x14ac:dyDescent="0.35">
      <c r="A115" s="2">
        <v>35547</v>
      </c>
      <c r="B115" t="s">
        <v>702</v>
      </c>
      <c r="C115" t="s">
        <v>703</v>
      </c>
      <c r="D115" t="s">
        <v>418</v>
      </c>
      <c r="E115">
        <v>20001010</v>
      </c>
      <c r="F115" s="2" t="s">
        <v>3</v>
      </c>
      <c r="G115" s="2" t="s">
        <v>11</v>
      </c>
      <c r="H115" s="2" t="s">
        <v>12</v>
      </c>
      <c r="I115" s="2" t="s">
        <v>29</v>
      </c>
      <c r="J115" s="2">
        <v>3</v>
      </c>
      <c r="K115" t="s">
        <v>30</v>
      </c>
      <c r="L115" t="s">
        <v>246</v>
      </c>
      <c r="M115" s="1">
        <v>197648</v>
      </c>
    </row>
    <row r="116" spans="1:13" x14ac:dyDescent="0.35">
      <c r="A116" s="2">
        <v>57083</v>
      </c>
      <c r="B116" t="s">
        <v>368</v>
      </c>
      <c r="C116" t="s">
        <v>20</v>
      </c>
      <c r="D116" t="s">
        <v>21</v>
      </c>
      <c r="E116">
        <v>20010914</v>
      </c>
      <c r="F116" s="2" t="s">
        <v>3</v>
      </c>
      <c r="G116" s="2" t="s">
        <v>17</v>
      </c>
      <c r="H116" s="2" t="s">
        <v>18</v>
      </c>
      <c r="I116" s="2" t="s">
        <v>22</v>
      </c>
      <c r="J116" s="2">
        <v>7</v>
      </c>
      <c r="K116" t="s">
        <v>628</v>
      </c>
      <c r="L116" t="s">
        <v>8</v>
      </c>
      <c r="M116" s="1">
        <v>62150</v>
      </c>
    </row>
    <row r="117" spans="1:13" x14ac:dyDescent="0.35">
      <c r="A117" s="2">
        <v>57134</v>
      </c>
      <c r="B117" t="s">
        <v>505</v>
      </c>
      <c r="C117" t="s">
        <v>506</v>
      </c>
      <c r="D117" t="s">
        <v>186</v>
      </c>
      <c r="E117">
        <v>20020508</v>
      </c>
      <c r="F117" s="2" t="s">
        <v>3</v>
      </c>
      <c r="G117" s="2" t="s">
        <v>11</v>
      </c>
      <c r="H117" s="2" t="s">
        <v>12</v>
      </c>
      <c r="I117" s="2" t="s">
        <v>29</v>
      </c>
      <c r="J117" s="2">
        <v>3</v>
      </c>
      <c r="K117" t="s">
        <v>30</v>
      </c>
      <c r="L117" t="s">
        <v>180</v>
      </c>
      <c r="M117" s="1">
        <v>3907360</v>
      </c>
    </row>
    <row r="118" spans="1:13" x14ac:dyDescent="0.35">
      <c r="A118" s="2">
        <v>57369</v>
      </c>
      <c r="B118" t="s">
        <v>370</v>
      </c>
      <c r="C118" t="s">
        <v>434</v>
      </c>
      <c r="D118" t="s">
        <v>21</v>
      </c>
      <c r="E118">
        <v>20021028</v>
      </c>
      <c r="F118" s="2" t="s">
        <v>3</v>
      </c>
      <c r="G118" s="2" t="s">
        <v>17</v>
      </c>
      <c r="H118" s="2" t="s">
        <v>18</v>
      </c>
      <c r="I118" s="2" t="s">
        <v>22</v>
      </c>
      <c r="J118" s="2">
        <v>2</v>
      </c>
      <c r="K118" t="s">
        <v>23</v>
      </c>
      <c r="L118" t="s">
        <v>8</v>
      </c>
      <c r="M118" s="1">
        <v>2085834</v>
      </c>
    </row>
    <row r="119" spans="1:13" x14ac:dyDescent="0.35">
      <c r="A119" s="2">
        <v>57417</v>
      </c>
      <c r="B119" t="s">
        <v>559</v>
      </c>
      <c r="C119" t="s">
        <v>560</v>
      </c>
      <c r="D119" t="s">
        <v>245</v>
      </c>
      <c r="E119">
        <v>20030515</v>
      </c>
      <c r="F119" s="2" t="s">
        <v>3</v>
      </c>
      <c r="G119" s="2" t="s">
        <v>17</v>
      </c>
      <c r="H119" s="2" t="s">
        <v>18</v>
      </c>
      <c r="I119" s="2" t="s">
        <v>22</v>
      </c>
      <c r="J119" s="2">
        <v>2</v>
      </c>
      <c r="K119" t="s">
        <v>23</v>
      </c>
      <c r="L119" t="s">
        <v>246</v>
      </c>
      <c r="M119" s="1">
        <v>2129693</v>
      </c>
    </row>
    <row r="120" spans="1:13" x14ac:dyDescent="0.35">
      <c r="A120" s="2">
        <v>57444</v>
      </c>
      <c r="B120" t="s">
        <v>387</v>
      </c>
      <c r="C120" t="s">
        <v>251</v>
      </c>
      <c r="D120" t="s">
        <v>245</v>
      </c>
      <c r="E120">
        <v>20031006</v>
      </c>
      <c r="F120" s="2" t="s">
        <v>3</v>
      </c>
      <c r="G120" s="2" t="s">
        <v>17</v>
      </c>
      <c r="H120" s="2" t="s">
        <v>18</v>
      </c>
      <c r="I120" s="2" t="s">
        <v>29</v>
      </c>
      <c r="J120" s="2">
        <v>3</v>
      </c>
      <c r="K120" t="s">
        <v>30</v>
      </c>
      <c r="L120" t="s">
        <v>246</v>
      </c>
      <c r="M120" s="1">
        <v>339087</v>
      </c>
    </row>
    <row r="121" spans="1:13" x14ac:dyDescent="0.35">
      <c r="A121" s="2">
        <v>57463</v>
      </c>
      <c r="B121" t="s">
        <v>716</v>
      </c>
      <c r="C121" t="s">
        <v>257</v>
      </c>
      <c r="D121" t="s">
        <v>245</v>
      </c>
      <c r="E121">
        <v>20030918</v>
      </c>
      <c r="F121" s="2" t="s">
        <v>34</v>
      </c>
      <c r="G121" s="2" t="s">
        <v>17</v>
      </c>
      <c r="H121" s="2" t="s">
        <v>18</v>
      </c>
      <c r="I121" s="2" t="s">
        <v>29</v>
      </c>
      <c r="J121" s="2">
        <v>3</v>
      </c>
      <c r="K121" t="s">
        <v>30</v>
      </c>
      <c r="L121" t="s">
        <v>246</v>
      </c>
      <c r="M121" s="1">
        <v>2419997</v>
      </c>
    </row>
    <row r="122" spans="1:13" x14ac:dyDescent="0.35">
      <c r="A122" s="2">
        <v>57815</v>
      </c>
      <c r="B122" t="s">
        <v>515</v>
      </c>
      <c r="C122" t="s">
        <v>360</v>
      </c>
      <c r="D122" t="s">
        <v>21</v>
      </c>
      <c r="E122">
        <v>20060110</v>
      </c>
      <c r="F122" s="2" t="s">
        <v>34</v>
      </c>
      <c r="G122" s="2" t="s">
        <v>17</v>
      </c>
      <c r="H122" s="2" t="s">
        <v>18</v>
      </c>
      <c r="I122" s="2" t="s">
        <v>22</v>
      </c>
      <c r="J122" s="2">
        <v>7</v>
      </c>
      <c r="K122" t="s">
        <v>628</v>
      </c>
      <c r="L122" t="s">
        <v>8</v>
      </c>
      <c r="M122" s="1">
        <v>2994374</v>
      </c>
    </row>
    <row r="123" spans="1:13" x14ac:dyDescent="0.35">
      <c r="A123" s="2">
        <v>57873</v>
      </c>
      <c r="B123" t="s">
        <v>391</v>
      </c>
      <c r="C123" t="s">
        <v>257</v>
      </c>
      <c r="D123" t="s">
        <v>245</v>
      </c>
      <c r="E123">
        <v>20050303</v>
      </c>
      <c r="F123" s="2" t="s">
        <v>3</v>
      </c>
      <c r="G123" s="2" t="s">
        <v>25</v>
      </c>
      <c r="H123" s="2" t="s">
        <v>26</v>
      </c>
      <c r="I123" s="2" t="s">
        <v>29</v>
      </c>
      <c r="J123" s="2">
        <v>3</v>
      </c>
      <c r="K123" t="s">
        <v>30</v>
      </c>
      <c r="L123" t="s">
        <v>246</v>
      </c>
      <c r="M123" s="1">
        <v>1812448</v>
      </c>
    </row>
    <row r="124" spans="1:13" x14ac:dyDescent="0.35">
      <c r="A124" s="2">
        <v>57901</v>
      </c>
      <c r="B124" t="s">
        <v>406</v>
      </c>
      <c r="C124" t="s">
        <v>407</v>
      </c>
      <c r="D124" t="s">
        <v>140</v>
      </c>
      <c r="E124">
        <v>20050404</v>
      </c>
      <c r="F124" s="2" t="s">
        <v>3</v>
      </c>
      <c r="G124" s="2" t="s">
        <v>17</v>
      </c>
      <c r="H124" s="2" t="s">
        <v>18</v>
      </c>
      <c r="I124" s="2" t="s">
        <v>29</v>
      </c>
      <c r="J124" s="2">
        <v>3</v>
      </c>
      <c r="K124" t="s">
        <v>30</v>
      </c>
      <c r="L124" t="s">
        <v>104</v>
      </c>
      <c r="M124" s="1">
        <v>147775</v>
      </c>
    </row>
    <row r="125" spans="1:13" x14ac:dyDescent="0.35">
      <c r="A125" s="2">
        <v>57915</v>
      </c>
      <c r="B125" t="s">
        <v>617</v>
      </c>
      <c r="C125" t="s">
        <v>455</v>
      </c>
      <c r="D125" t="s">
        <v>119</v>
      </c>
      <c r="E125">
        <v>20050609</v>
      </c>
      <c r="F125" s="2" t="s">
        <v>3</v>
      </c>
      <c r="G125" s="2" t="s">
        <v>17</v>
      </c>
      <c r="H125" s="2" t="s">
        <v>18</v>
      </c>
      <c r="I125" s="2" t="s">
        <v>22</v>
      </c>
      <c r="J125" s="2">
        <v>2</v>
      </c>
      <c r="K125" t="s">
        <v>23</v>
      </c>
      <c r="L125" t="s">
        <v>104</v>
      </c>
      <c r="M125" s="1">
        <v>233881</v>
      </c>
    </row>
    <row r="126" spans="1:13" x14ac:dyDescent="0.35">
      <c r="A126" s="2">
        <v>57931</v>
      </c>
      <c r="B126" t="s">
        <v>717</v>
      </c>
      <c r="C126" t="s">
        <v>718</v>
      </c>
      <c r="D126" t="s">
        <v>21</v>
      </c>
      <c r="E126">
        <v>20050322</v>
      </c>
      <c r="F126" s="2" t="s">
        <v>3</v>
      </c>
      <c r="G126" s="2" t="s">
        <v>25</v>
      </c>
      <c r="H126" s="2" t="s">
        <v>26</v>
      </c>
      <c r="I126" s="2" t="s">
        <v>22</v>
      </c>
      <c r="J126" s="2">
        <v>7</v>
      </c>
      <c r="K126" t="s">
        <v>628</v>
      </c>
      <c r="L126" t="s">
        <v>8</v>
      </c>
      <c r="M126" s="1">
        <v>300187</v>
      </c>
    </row>
    <row r="127" spans="1:13" x14ac:dyDescent="0.35">
      <c r="A127" s="2">
        <v>57944</v>
      </c>
      <c r="B127" t="s">
        <v>509</v>
      </c>
      <c r="C127" t="s">
        <v>257</v>
      </c>
      <c r="D127" t="s">
        <v>245</v>
      </c>
      <c r="E127">
        <v>20050610</v>
      </c>
      <c r="F127" s="2" t="s">
        <v>34</v>
      </c>
      <c r="G127" s="2" t="s">
        <v>17</v>
      </c>
      <c r="H127" s="2" t="s">
        <v>18</v>
      </c>
      <c r="I127" s="2" t="s">
        <v>29</v>
      </c>
      <c r="J127" s="2">
        <v>3</v>
      </c>
      <c r="K127" t="s">
        <v>30</v>
      </c>
      <c r="L127" t="s">
        <v>246</v>
      </c>
      <c r="M127" s="1">
        <v>2094205</v>
      </c>
    </row>
    <row r="128" spans="1:13" x14ac:dyDescent="0.35">
      <c r="A128" s="2">
        <v>57974</v>
      </c>
      <c r="B128" t="s">
        <v>615</v>
      </c>
      <c r="C128" t="s">
        <v>397</v>
      </c>
      <c r="D128" t="s">
        <v>245</v>
      </c>
      <c r="E128">
        <v>20051130</v>
      </c>
      <c r="F128" s="2" t="s">
        <v>3</v>
      </c>
      <c r="G128" s="2" t="s">
        <v>11</v>
      </c>
      <c r="H128" s="2" t="s">
        <v>12</v>
      </c>
      <c r="I128" s="2" t="s">
        <v>29</v>
      </c>
      <c r="J128" s="2">
        <v>3</v>
      </c>
      <c r="K128" t="s">
        <v>30</v>
      </c>
      <c r="L128" t="s">
        <v>246</v>
      </c>
      <c r="M128" s="1">
        <v>55256</v>
      </c>
    </row>
    <row r="129" spans="1:13" x14ac:dyDescent="0.35">
      <c r="A129" s="2">
        <v>58037</v>
      </c>
      <c r="B129" t="s">
        <v>545</v>
      </c>
      <c r="C129" t="s">
        <v>560</v>
      </c>
      <c r="D129" t="s">
        <v>245</v>
      </c>
      <c r="E129">
        <v>20051101</v>
      </c>
      <c r="F129" s="2" t="s">
        <v>3</v>
      </c>
      <c r="G129" s="2" t="s">
        <v>17</v>
      </c>
      <c r="H129" s="2" t="s">
        <v>18</v>
      </c>
      <c r="I129" s="2" t="s">
        <v>29</v>
      </c>
      <c r="J129" s="2">
        <v>3</v>
      </c>
      <c r="K129" t="s">
        <v>30</v>
      </c>
      <c r="L129" t="s">
        <v>246</v>
      </c>
      <c r="M129" s="1">
        <v>114018</v>
      </c>
    </row>
    <row r="130" spans="1:13" x14ac:dyDescent="0.35">
      <c r="A130" s="2">
        <v>58060</v>
      </c>
      <c r="B130" t="s">
        <v>393</v>
      </c>
      <c r="C130" t="s">
        <v>394</v>
      </c>
      <c r="D130" t="s">
        <v>245</v>
      </c>
      <c r="E130">
        <v>20051013</v>
      </c>
      <c r="F130" s="2" t="s">
        <v>3</v>
      </c>
      <c r="G130" s="2" t="s">
        <v>17</v>
      </c>
      <c r="H130" s="2" t="s">
        <v>18</v>
      </c>
      <c r="I130" s="2" t="s">
        <v>29</v>
      </c>
      <c r="J130" s="2">
        <v>3</v>
      </c>
      <c r="K130" t="s">
        <v>30</v>
      </c>
      <c r="L130" t="s">
        <v>246</v>
      </c>
      <c r="M130" s="1">
        <v>1175415</v>
      </c>
    </row>
    <row r="131" spans="1:13" x14ac:dyDescent="0.35">
      <c r="A131" s="2">
        <v>58181</v>
      </c>
      <c r="B131" t="s">
        <v>402</v>
      </c>
      <c r="C131" t="s">
        <v>45</v>
      </c>
      <c r="D131" t="s">
        <v>39</v>
      </c>
      <c r="E131">
        <v>20060404</v>
      </c>
      <c r="F131" s="2" t="s">
        <v>34</v>
      </c>
      <c r="G131" s="2" t="s">
        <v>17</v>
      </c>
      <c r="H131" s="2" t="s">
        <v>18</v>
      </c>
      <c r="I131" s="2" t="s">
        <v>29</v>
      </c>
      <c r="J131" s="2">
        <v>3</v>
      </c>
      <c r="K131" t="s">
        <v>30</v>
      </c>
      <c r="L131" t="s">
        <v>8</v>
      </c>
      <c r="M131" s="1">
        <v>3440092</v>
      </c>
    </row>
    <row r="132" spans="1:13" x14ac:dyDescent="0.35">
      <c r="A132" s="2">
        <v>58196</v>
      </c>
      <c r="B132" t="s">
        <v>524</v>
      </c>
      <c r="C132" t="s">
        <v>525</v>
      </c>
      <c r="D132" t="s">
        <v>224</v>
      </c>
      <c r="E132">
        <v>20060717</v>
      </c>
      <c r="F132" s="2" t="s">
        <v>3</v>
      </c>
      <c r="G132" s="2" t="s">
        <v>17</v>
      </c>
      <c r="H132" s="2" t="s">
        <v>18</v>
      </c>
      <c r="I132" s="2" t="s">
        <v>29</v>
      </c>
      <c r="J132" s="2">
        <v>3</v>
      </c>
      <c r="K132" t="s">
        <v>30</v>
      </c>
      <c r="L132" t="s">
        <v>180</v>
      </c>
      <c r="M132" s="1">
        <v>266220</v>
      </c>
    </row>
    <row r="133" spans="1:13" x14ac:dyDescent="0.35">
      <c r="A133" s="2">
        <v>58203</v>
      </c>
      <c r="B133" t="s">
        <v>414</v>
      </c>
      <c r="C133" t="s">
        <v>211</v>
      </c>
      <c r="D133" t="s">
        <v>206</v>
      </c>
      <c r="E133">
        <v>20060929</v>
      </c>
      <c r="F133" s="2" t="s">
        <v>3</v>
      </c>
      <c r="G133" s="2" t="s">
        <v>17</v>
      </c>
      <c r="H133" s="2" t="s">
        <v>18</v>
      </c>
      <c r="I133" s="2" t="s">
        <v>29</v>
      </c>
      <c r="J133" s="2">
        <v>3</v>
      </c>
      <c r="K133" t="s">
        <v>30</v>
      </c>
      <c r="L133" t="s">
        <v>180</v>
      </c>
      <c r="M133" s="1">
        <v>587688</v>
      </c>
    </row>
    <row r="134" spans="1:13" x14ac:dyDescent="0.35">
      <c r="A134" s="2">
        <v>58234</v>
      </c>
      <c r="B134" t="s">
        <v>470</v>
      </c>
      <c r="C134" t="s">
        <v>428</v>
      </c>
      <c r="D134" t="s">
        <v>245</v>
      </c>
      <c r="E134">
        <v>20061227</v>
      </c>
      <c r="F134" s="2" t="s">
        <v>3</v>
      </c>
      <c r="G134" s="2" t="s">
        <v>17</v>
      </c>
      <c r="H134" s="2" t="s">
        <v>18</v>
      </c>
      <c r="I134" s="2" t="s">
        <v>29</v>
      </c>
      <c r="J134" s="2">
        <v>3</v>
      </c>
      <c r="K134" t="s">
        <v>30</v>
      </c>
      <c r="L134" t="s">
        <v>246</v>
      </c>
      <c r="M134" s="1">
        <v>390790</v>
      </c>
    </row>
    <row r="135" spans="1:13" x14ac:dyDescent="0.35">
      <c r="A135" s="2">
        <v>58263</v>
      </c>
      <c r="B135" t="s">
        <v>460</v>
      </c>
      <c r="C135" t="s">
        <v>213</v>
      </c>
      <c r="D135" t="s">
        <v>206</v>
      </c>
      <c r="E135">
        <v>20070312</v>
      </c>
      <c r="F135" s="2" t="s">
        <v>3</v>
      </c>
      <c r="G135" s="2" t="s">
        <v>17</v>
      </c>
      <c r="H135" s="2" t="s">
        <v>18</v>
      </c>
      <c r="I135" s="2" t="s">
        <v>29</v>
      </c>
      <c r="J135" s="2">
        <v>3</v>
      </c>
      <c r="K135" t="s">
        <v>30</v>
      </c>
      <c r="L135" t="s">
        <v>180</v>
      </c>
      <c r="M135" s="1">
        <v>250837</v>
      </c>
    </row>
    <row r="136" spans="1:13" x14ac:dyDescent="0.35">
      <c r="A136" s="2">
        <v>58282</v>
      </c>
      <c r="B136" t="s">
        <v>431</v>
      </c>
      <c r="C136" t="s">
        <v>432</v>
      </c>
      <c r="D136" t="s">
        <v>303</v>
      </c>
      <c r="E136">
        <v>20060725</v>
      </c>
      <c r="F136" s="2" t="s">
        <v>3</v>
      </c>
      <c r="G136" s="2" t="s">
        <v>17</v>
      </c>
      <c r="H136" s="2" t="s">
        <v>18</v>
      </c>
      <c r="I136" s="2" t="s">
        <v>11</v>
      </c>
      <c r="J136" s="2">
        <v>4</v>
      </c>
      <c r="K136" t="s">
        <v>58</v>
      </c>
      <c r="L136" t="s">
        <v>246</v>
      </c>
      <c r="M136" s="1">
        <v>119574</v>
      </c>
    </row>
    <row r="137" spans="1:13" x14ac:dyDescent="0.35">
      <c r="A137" s="2">
        <v>58310</v>
      </c>
      <c r="B137" t="s">
        <v>465</v>
      </c>
      <c r="C137" t="s">
        <v>466</v>
      </c>
      <c r="D137" t="s">
        <v>245</v>
      </c>
      <c r="E137">
        <v>20060915</v>
      </c>
      <c r="F137" s="2" t="s">
        <v>3</v>
      </c>
      <c r="G137" s="2" t="s">
        <v>17</v>
      </c>
      <c r="H137" s="2" t="s">
        <v>18</v>
      </c>
      <c r="I137" s="2" t="s">
        <v>29</v>
      </c>
      <c r="J137" s="2">
        <v>3</v>
      </c>
      <c r="K137" t="s">
        <v>30</v>
      </c>
      <c r="L137" t="s">
        <v>246</v>
      </c>
      <c r="M137" s="1">
        <v>1121391</v>
      </c>
    </row>
    <row r="138" spans="1:13" x14ac:dyDescent="0.35">
      <c r="A138" s="2">
        <v>58348</v>
      </c>
      <c r="B138" t="s">
        <v>450</v>
      </c>
      <c r="C138" t="s">
        <v>449</v>
      </c>
      <c r="D138" t="s">
        <v>71</v>
      </c>
      <c r="E138">
        <v>20070702</v>
      </c>
      <c r="F138" s="2" t="s">
        <v>3</v>
      </c>
      <c r="G138" s="2" t="s">
        <v>17</v>
      </c>
      <c r="H138" s="2" t="s">
        <v>18</v>
      </c>
      <c r="I138" s="2" t="s">
        <v>29</v>
      </c>
      <c r="J138" s="2">
        <v>3</v>
      </c>
      <c r="K138" t="s">
        <v>30</v>
      </c>
      <c r="L138" t="s">
        <v>72</v>
      </c>
      <c r="M138" s="1">
        <v>343376</v>
      </c>
    </row>
    <row r="139" spans="1:13" x14ac:dyDescent="0.35">
      <c r="A139" s="2">
        <v>58377</v>
      </c>
      <c r="B139" t="s">
        <v>437</v>
      </c>
      <c r="C139" t="s">
        <v>438</v>
      </c>
      <c r="D139" t="s">
        <v>21</v>
      </c>
      <c r="E139">
        <v>20070226</v>
      </c>
      <c r="F139" s="2" t="s">
        <v>3</v>
      </c>
      <c r="G139" s="2" t="s">
        <v>17</v>
      </c>
      <c r="H139" s="2" t="s">
        <v>18</v>
      </c>
      <c r="I139" s="2" t="s">
        <v>29</v>
      </c>
      <c r="J139" s="2">
        <v>3</v>
      </c>
      <c r="K139" t="s">
        <v>30</v>
      </c>
      <c r="L139" t="s">
        <v>8</v>
      </c>
      <c r="M139" s="1">
        <v>255465</v>
      </c>
    </row>
    <row r="140" spans="1:13" x14ac:dyDescent="0.35">
      <c r="A140" s="2">
        <v>58401</v>
      </c>
      <c r="B140" t="s">
        <v>490</v>
      </c>
      <c r="C140" t="s">
        <v>428</v>
      </c>
      <c r="D140" t="s">
        <v>245</v>
      </c>
      <c r="E140">
        <v>20080205</v>
      </c>
      <c r="F140" s="2" t="s">
        <v>3</v>
      </c>
      <c r="G140" s="2" t="s">
        <v>17</v>
      </c>
      <c r="H140" s="2" t="s">
        <v>18</v>
      </c>
      <c r="I140" s="2" t="s">
        <v>29</v>
      </c>
      <c r="J140" s="2">
        <v>3</v>
      </c>
      <c r="K140" t="s">
        <v>30</v>
      </c>
      <c r="L140" t="s">
        <v>246</v>
      </c>
      <c r="M140" s="1">
        <v>472893</v>
      </c>
    </row>
    <row r="141" spans="1:13" x14ac:dyDescent="0.35">
      <c r="A141" s="2">
        <v>58407</v>
      </c>
      <c r="B141" t="s">
        <v>35</v>
      </c>
      <c r="C141" t="s">
        <v>474</v>
      </c>
      <c r="D141" t="s">
        <v>306</v>
      </c>
      <c r="E141">
        <v>20061101</v>
      </c>
      <c r="F141" s="2" t="s">
        <v>3</v>
      </c>
      <c r="G141" s="2" t="s">
        <v>25</v>
      </c>
      <c r="H141" s="2" t="s">
        <v>26</v>
      </c>
      <c r="I141" s="2" t="s">
        <v>29</v>
      </c>
      <c r="J141" s="2">
        <v>3</v>
      </c>
      <c r="K141" t="s">
        <v>30</v>
      </c>
      <c r="L141" t="s">
        <v>246</v>
      </c>
      <c r="M141" s="1">
        <v>586651</v>
      </c>
    </row>
    <row r="142" spans="1:13" x14ac:dyDescent="0.35">
      <c r="A142" s="2">
        <v>58413</v>
      </c>
      <c r="B142" t="s">
        <v>533</v>
      </c>
      <c r="C142" t="s">
        <v>377</v>
      </c>
      <c r="D142" t="s">
        <v>39</v>
      </c>
      <c r="E142">
        <v>20070305</v>
      </c>
      <c r="F142" s="2" t="s">
        <v>3</v>
      </c>
      <c r="G142" s="2" t="s">
        <v>11</v>
      </c>
      <c r="H142" s="2" t="s">
        <v>12</v>
      </c>
      <c r="I142" s="2" t="s">
        <v>29</v>
      </c>
      <c r="J142" s="2">
        <v>3</v>
      </c>
      <c r="K142" t="s">
        <v>30</v>
      </c>
      <c r="L142" t="s">
        <v>8</v>
      </c>
      <c r="M142" s="1">
        <v>111370</v>
      </c>
    </row>
    <row r="143" spans="1:13" x14ac:dyDescent="0.35">
      <c r="A143" s="2">
        <v>58469</v>
      </c>
      <c r="B143" t="s">
        <v>464</v>
      </c>
      <c r="C143" t="s">
        <v>354</v>
      </c>
      <c r="D143" t="s">
        <v>245</v>
      </c>
      <c r="E143">
        <v>20070808</v>
      </c>
      <c r="F143" s="2" t="s">
        <v>3</v>
      </c>
      <c r="G143" s="2" t="s">
        <v>11</v>
      </c>
      <c r="H143" s="2" t="s">
        <v>12</v>
      </c>
      <c r="I143" s="2" t="s">
        <v>29</v>
      </c>
      <c r="J143" s="2">
        <v>3</v>
      </c>
      <c r="K143" t="s">
        <v>30</v>
      </c>
      <c r="L143" t="s">
        <v>246</v>
      </c>
      <c r="M143" s="1">
        <v>642608</v>
      </c>
    </row>
    <row r="144" spans="1:13" x14ac:dyDescent="0.35">
      <c r="A144" s="2">
        <v>58586</v>
      </c>
      <c r="B144" t="s">
        <v>456</v>
      </c>
      <c r="C144" t="s">
        <v>457</v>
      </c>
      <c r="D144" t="s">
        <v>458</v>
      </c>
      <c r="E144">
        <v>20071203</v>
      </c>
      <c r="F144" s="2" t="s">
        <v>3</v>
      </c>
      <c r="G144" s="2" t="s">
        <v>17</v>
      </c>
      <c r="H144" s="2" t="s">
        <v>18</v>
      </c>
      <c r="I144" s="2" t="s">
        <v>11</v>
      </c>
      <c r="J144" s="2">
        <v>4</v>
      </c>
      <c r="K144" t="s">
        <v>58</v>
      </c>
      <c r="L144" t="s">
        <v>164</v>
      </c>
      <c r="M144" s="1">
        <v>183214</v>
      </c>
    </row>
    <row r="145" spans="1:13" x14ac:dyDescent="0.35">
      <c r="A145" s="2">
        <v>58657</v>
      </c>
      <c r="B145" t="s">
        <v>643</v>
      </c>
      <c r="C145" t="s">
        <v>375</v>
      </c>
      <c r="D145" t="s">
        <v>39</v>
      </c>
      <c r="E145">
        <v>20081106</v>
      </c>
      <c r="F145" s="2" t="s">
        <v>3</v>
      </c>
      <c r="G145" s="2" t="s">
        <v>17</v>
      </c>
      <c r="H145" s="2" t="s">
        <v>18</v>
      </c>
      <c r="I145" s="2" t="s">
        <v>29</v>
      </c>
      <c r="J145" s="2">
        <v>3</v>
      </c>
      <c r="K145" t="s">
        <v>30</v>
      </c>
      <c r="L145" t="s">
        <v>8</v>
      </c>
      <c r="M145" s="1">
        <v>700124</v>
      </c>
    </row>
    <row r="146" spans="1:13" x14ac:dyDescent="0.35">
      <c r="A146" s="2">
        <v>58687</v>
      </c>
      <c r="B146" t="s">
        <v>531</v>
      </c>
      <c r="C146" t="s">
        <v>532</v>
      </c>
      <c r="D146" t="s">
        <v>39</v>
      </c>
      <c r="E146">
        <v>20080128</v>
      </c>
      <c r="F146" s="2" t="s">
        <v>3</v>
      </c>
      <c r="G146" s="2" t="s">
        <v>11</v>
      </c>
      <c r="H146" s="2" t="s">
        <v>12</v>
      </c>
      <c r="I146" s="2" t="s">
        <v>29</v>
      </c>
      <c r="J146" s="2">
        <v>3</v>
      </c>
      <c r="K146" t="s">
        <v>30</v>
      </c>
      <c r="L146" t="s">
        <v>8</v>
      </c>
      <c r="M146" s="1">
        <v>341242</v>
      </c>
    </row>
    <row r="147" spans="1:13" x14ac:dyDescent="0.35">
      <c r="A147" s="2">
        <v>58816</v>
      </c>
      <c r="B147" t="s">
        <v>496</v>
      </c>
      <c r="C147" t="s">
        <v>257</v>
      </c>
      <c r="D147" t="s">
        <v>245</v>
      </c>
      <c r="E147">
        <v>20081118</v>
      </c>
      <c r="F147" s="2" t="s">
        <v>34</v>
      </c>
      <c r="G147" s="2" t="s">
        <v>17</v>
      </c>
      <c r="H147" s="2" t="s">
        <v>18</v>
      </c>
      <c r="I147" s="2" t="s">
        <v>29</v>
      </c>
      <c r="J147" s="2">
        <v>8</v>
      </c>
      <c r="K147" t="s">
        <v>629</v>
      </c>
      <c r="L147" t="s">
        <v>246</v>
      </c>
      <c r="M147" s="1">
        <v>3915530</v>
      </c>
    </row>
    <row r="148" spans="1:13" x14ac:dyDescent="0.35">
      <c r="A148" s="2">
        <v>59154</v>
      </c>
      <c r="B148" t="s">
        <v>644</v>
      </c>
      <c r="C148" t="s">
        <v>213</v>
      </c>
      <c r="D148" t="s">
        <v>206</v>
      </c>
      <c r="E148">
        <v>20190701</v>
      </c>
      <c r="F148" s="2" t="s">
        <v>3</v>
      </c>
      <c r="G148" s="2" t="s">
        <v>17</v>
      </c>
      <c r="H148" s="2" t="s">
        <v>18</v>
      </c>
      <c r="I148" s="2" t="s">
        <v>178</v>
      </c>
      <c r="J148" s="2">
        <v>10</v>
      </c>
      <c r="K148" t="s">
        <v>630</v>
      </c>
      <c r="L148" t="s">
        <v>180</v>
      </c>
      <c r="M148" s="1">
        <v>467080</v>
      </c>
    </row>
    <row r="149" spans="1:13" x14ac:dyDescent="0.35">
      <c r="A149" s="2">
        <v>59182</v>
      </c>
      <c r="B149" t="s">
        <v>645</v>
      </c>
      <c r="C149" t="s">
        <v>646</v>
      </c>
      <c r="D149" t="s">
        <v>39</v>
      </c>
      <c r="E149">
        <v>20191118</v>
      </c>
      <c r="F149" s="2" t="s">
        <v>3</v>
      </c>
      <c r="G149" s="2" t="s">
        <v>17</v>
      </c>
      <c r="H149" s="2" t="s">
        <v>18</v>
      </c>
      <c r="I149" s="2" t="s">
        <v>29</v>
      </c>
      <c r="J149" s="2">
        <v>8</v>
      </c>
      <c r="K149" t="s">
        <v>629</v>
      </c>
      <c r="L149" t="s">
        <v>8</v>
      </c>
      <c r="M149" s="1">
        <v>135640</v>
      </c>
    </row>
    <row r="150" spans="1:13" x14ac:dyDescent="0.35">
      <c r="A150" s="2">
        <v>59204</v>
      </c>
      <c r="B150" t="s">
        <v>101</v>
      </c>
      <c r="C150" t="s">
        <v>719</v>
      </c>
      <c r="D150" t="s">
        <v>245</v>
      </c>
      <c r="E150">
        <v>20220610</v>
      </c>
      <c r="F150" s="2" t="s">
        <v>3</v>
      </c>
      <c r="G150" s="2" t="s">
        <v>17</v>
      </c>
      <c r="H150" s="2" t="s">
        <v>18</v>
      </c>
      <c r="I150" s="2" t="s">
        <v>11</v>
      </c>
      <c r="J150" s="2">
        <v>4</v>
      </c>
      <c r="K150" t="s">
        <v>58</v>
      </c>
      <c r="L150" t="s">
        <v>246</v>
      </c>
      <c r="M150" s="1">
        <v>30861</v>
      </c>
    </row>
    <row r="151" spans="1:13" x14ac:dyDescent="0.35">
      <c r="A151" s="2">
        <v>59245</v>
      </c>
      <c r="B151" t="s">
        <v>705</v>
      </c>
      <c r="C151" t="s">
        <v>706</v>
      </c>
      <c r="D151" t="s">
        <v>245</v>
      </c>
      <c r="E151">
        <v>20210802</v>
      </c>
      <c r="F151" s="2" t="s">
        <v>3</v>
      </c>
      <c r="G151" s="2" t="s">
        <v>17</v>
      </c>
      <c r="H151" s="2" t="s">
        <v>18</v>
      </c>
      <c r="I151" s="2" t="s">
        <v>178</v>
      </c>
      <c r="J151" s="2">
        <v>10</v>
      </c>
      <c r="K151" t="s">
        <v>630</v>
      </c>
      <c r="L151" t="s">
        <v>246</v>
      </c>
      <c r="M151" s="1">
        <v>166528</v>
      </c>
    </row>
    <row r="152" spans="1:13" x14ac:dyDescent="0.35">
      <c r="A152" s="2">
        <v>59296</v>
      </c>
      <c r="B152" t="s">
        <v>720</v>
      </c>
      <c r="C152" t="s">
        <v>560</v>
      </c>
      <c r="D152" t="s">
        <v>245</v>
      </c>
      <c r="E152">
        <v>20221018</v>
      </c>
      <c r="F152" s="2" t="s">
        <v>3</v>
      </c>
      <c r="G152" s="2" t="s">
        <v>17</v>
      </c>
      <c r="H152" s="2" t="s">
        <v>18</v>
      </c>
      <c r="I152" s="2" t="s">
        <v>178</v>
      </c>
      <c r="J152" s="2">
        <v>10</v>
      </c>
      <c r="K152" t="s">
        <v>630</v>
      </c>
      <c r="L152" t="s">
        <v>246</v>
      </c>
      <c r="M152" s="1">
        <v>39216</v>
      </c>
    </row>
  </sheetData>
  <mergeCells count="2">
    <mergeCell ref="A1:M1"/>
    <mergeCell ref="A2:M2"/>
  </mergeCells>
  <pageMargins left="0.7" right="0.7" top="0.75" bottom="0.75" header="0.3" footer="0.3"/>
  <pageSetup scale="35" fitToHeight="0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2"/>
  <sheetViews>
    <sheetView zoomScaleNormal="100" zoomScaleSheetLayoutView="120" workbookViewId="0">
      <pane ySplit="4" topLeftCell="A5" activePane="bottomLeft" state="frozen"/>
      <selection pane="bottomLeft" sqref="A1:M1"/>
    </sheetView>
  </sheetViews>
  <sheetFormatPr defaultRowHeight="14.5" x14ac:dyDescent="0.35"/>
  <cols>
    <col min="1" max="1" width="10.1796875" customWidth="1"/>
    <col min="2" max="2" width="31.08984375" bestFit="1" customWidth="1"/>
    <col min="3" max="3" width="18" bestFit="1" customWidth="1"/>
    <col min="4" max="4" width="5.1796875" bestFit="1" customWidth="1"/>
    <col min="5" max="5" width="9" bestFit="1" customWidth="1"/>
    <col min="6" max="6" width="11.6328125" customWidth="1"/>
    <col min="7" max="7" width="9.54296875" bestFit="1" customWidth="1"/>
    <col min="8" max="8" width="11.36328125" customWidth="1"/>
    <col min="9" max="9" width="17.36328125" customWidth="1"/>
    <col min="10" max="10" width="17.81640625" customWidth="1"/>
    <col min="11" max="11" width="42.36328125" customWidth="1"/>
    <col min="12" max="12" width="12" bestFit="1" customWidth="1"/>
    <col min="13" max="13" width="10.36328125" customWidth="1"/>
  </cols>
  <sheetData>
    <row r="1" spans="1:13" ht="26" x14ac:dyDescent="0.6">
      <c r="A1" s="88" t="s">
        <v>580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</row>
    <row r="2" spans="1:13" ht="21" x14ac:dyDescent="0.5">
      <c r="A2" s="89">
        <v>45291</v>
      </c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</row>
    <row r="3" spans="1:13" x14ac:dyDescent="0.35">
      <c r="A3" s="2"/>
      <c r="F3" s="2"/>
      <c r="G3" s="2"/>
      <c r="H3" s="2"/>
      <c r="I3" s="2"/>
      <c r="J3" s="2"/>
      <c r="K3" s="30"/>
      <c r="M3" s="1"/>
    </row>
    <row r="4" spans="1:13" s="92" customFormat="1" ht="43.5" x14ac:dyDescent="0.35">
      <c r="A4" s="90" t="s">
        <v>561</v>
      </c>
      <c r="B4" s="90" t="s">
        <v>562</v>
      </c>
      <c r="C4" s="90" t="s">
        <v>563</v>
      </c>
      <c r="D4" s="90" t="s">
        <v>564</v>
      </c>
      <c r="E4" s="90" t="s">
        <v>565</v>
      </c>
      <c r="F4" s="90" t="s">
        <v>566</v>
      </c>
      <c r="G4" s="90" t="s">
        <v>567</v>
      </c>
      <c r="H4" s="90" t="s">
        <v>568</v>
      </c>
      <c r="I4" s="90" t="s">
        <v>631</v>
      </c>
      <c r="J4" s="90" t="s">
        <v>632</v>
      </c>
      <c r="K4" s="90" t="s">
        <v>569</v>
      </c>
      <c r="L4" s="90" t="s">
        <v>570</v>
      </c>
      <c r="M4" s="91" t="s">
        <v>571</v>
      </c>
    </row>
    <row r="5" spans="1:13" s="96" customFormat="1" ht="18" customHeight="1" x14ac:dyDescent="0.35">
      <c r="A5" s="93">
        <v>252</v>
      </c>
      <c r="B5" s="94" t="s">
        <v>538</v>
      </c>
      <c r="C5" s="94" t="s">
        <v>539</v>
      </c>
      <c r="D5" s="94" t="s">
        <v>540</v>
      </c>
      <c r="E5" s="93">
        <v>19270505</v>
      </c>
      <c r="F5" s="93" t="s">
        <v>3</v>
      </c>
      <c r="G5" s="93" t="s">
        <v>25</v>
      </c>
      <c r="H5" s="93" t="s">
        <v>26</v>
      </c>
      <c r="I5" s="93" t="s">
        <v>11</v>
      </c>
      <c r="J5" s="93">
        <v>4</v>
      </c>
      <c r="K5" s="94" t="s">
        <v>58</v>
      </c>
      <c r="L5" s="94" t="s">
        <v>164</v>
      </c>
      <c r="M5" s="95">
        <v>307135</v>
      </c>
    </row>
    <row r="6" spans="1:13" s="96" customFormat="1" ht="18" customHeight="1" x14ac:dyDescent="0.35">
      <c r="A6" s="93">
        <v>1417</v>
      </c>
      <c r="B6" s="94" t="s">
        <v>165</v>
      </c>
      <c r="C6" s="94" t="s">
        <v>166</v>
      </c>
      <c r="D6" s="94" t="s">
        <v>167</v>
      </c>
      <c r="E6" s="93">
        <v>19081001</v>
      </c>
      <c r="F6" s="93" t="s">
        <v>3</v>
      </c>
      <c r="G6" s="93" t="s">
        <v>11</v>
      </c>
      <c r="H6" s="93" t="s">
        <v>12</v>
      </c>
      <c r="I6" s="93" t="s">
        <v>11</v>
      </c>
      <c r="J6" s="93">
        <v>4</v>
      </c>
      <c r="K6" s="94" t="s">
        <v>58</v>
      </c>
      <c r="L6" s="94" t="s">
        <v>164</v>
      </c>
      <c r="M6" s="95">
        <v>327784</v>
      </c>
    </row>
    <row r="7" spans="1:13" s="96" customFormat="1" ht="18" customHeight="1" x14ac:dyDescent="0.35">
      <c r="A7" s="93">
        <v>2320</v>
      </c>
      <c r="B7" s="94" t="s">
        <v>689</v>
      </c>
      <c r="C7" s="94" t="s">
        <v>312</v>
      </c>
      <c r="D7" s="94" t="s">
        <v>119</v>
      </c>
      <c r="E7" s="93">
        <v>19030203</v>
      </c>
      <c r="F7" s="93" t="s">
        <v>3</v>
      </c>
      <c r="G7" s="93" t="s">
        <v>17</v>
      </c>
      <c r="H7" s="93" t="s">
        <v>18</v>
      </c>
      <c r="I7" s="93" t="s">
        <v>11</v>
      </c>
      <c r="J7" s="93">
        <v>4</v>
      </c>
      <c r="K7" s="94" t="s">
        <v>58</v>
      </c>
      <c r="L7" s="94" t="s">
        <v>104</v>
      </c>
      <c r="M7" s="95">
        <v>165817</v>
      </c>
    </row>
    <row r="8" spans="1:13" s="96" customFormat="1" ht="18" customHeight="1" x14ac:dyDescent="0.35">
      <c r="A8" s="93">
        <v>2327</v>
      </c>
      <c r="B8" s="94" t="s">
        <v>742</v>
      </c>
      <c r="C8" s="94" t="s">
        <v>123</v>
      </c>
      <c r="D8" s="94" t="s">
        <v>119</v>
      </c>
      <c r="E8" s="93">
        <v>19081201</v>
      </c>
      <c r="F8" s="93" t="s">
        <v>3</v>
      </c>
      <c r="G8" s="93" t="s">
        <v>25</v>
      </c>
      <c r="H8" s="93" t="s">
        <v>26</v>
      </c>
      <c r="I8" s="93" t="s">
        <v>11</v>
      </c>
      <c r="J8" s="93">
        <v>4</v>
      </c>
      <c r="K8" s="94" t="s">
        <v>58</v>
      </c>
      <c r="L8" s="94" t="s">
        <v>104</v>
      </c>
      <c r="M8" s="95">
        <v>338007</v>
      </c>
    </row>
    <row r="9" spans="1:13" s="96" customFormat="1" ht="18" customHeight="1" x14ac:dyDescent="0.35">
      <c r="A9" s="93">
        <v>3337</v>
      </c>
      <c r="B9" s="94" t="s">
        <v>478</v>
      </c>
      <c r="C9" s="94" t="s">
        <v>479</v>
      </c>
      <c r="D9" s="94" t="s">
        <v>140</v>
      </c>
      <c r="E9" s="93">
        <v>19201126</v>
      </c>
      <c r="F9" s="93" t="s">
        <v>3</v>
      </c>
      <c r="G9" s="93" t="s">
        <v>11</v>
      </c>
      <c r="H9" s="93" t="s">
        <v>12</v>
      </c>
      <c r="I9" s="93" t="s">
        <v>22</v>
      </c>
      <c r="J9" s="93">
        <v>2</v>
      </c>
      <c r="K9" s="94" t="s">
        <v>23</v>
      </c>
      <c r="L9" s="94" t="s">
        <v>104</v>
      </c>
      <c r="M9" s="95">
        <v>830269</v>
      </c>
    </row>
    <row r="10" spans="1:13" s="96" customFormat="1" ht="18" customHeight="1" x14ac:dyDescent="0.35">
      <c r="A10" s="93">
        <v>4051</v>
      </c>
      <c r="B10" s="94" t="s">
        <v>346</v>
      </c>
      <c r="C10" s="94" t="s">
        <v>347</v>
      </c>
      <c r="D10" s="94" t="s">
        <v>119</v>
      </c>
      <c r="E10" s="93">
        <v>19010101</v>
      </c>
      <c r="F10" s="93" t="s">
        <v>3</v>
      </c>
      <c r="G10" s="93" t="s">
        <v>25</v>
      </c>
      <c r="H10" s="93" t="s">
        <v>26</v>
      </c>
      <c r="I10" s="93" t="s">
        <v>11</v>
      </c>
      <c r="J10" s="93">
        <v>4</v>
      </c>
      <c r="K10" s="94" t="s">
        <v>58</v>
      </c>
      <c r="L10" s="94" t="s">
        <v>104</v>
      </c>
      <c r="M10" s="95">
        <v>54330</v>
      </c>
    </row>
    <row r="11" spans="1:13" s="96" customFormat="1" ht="18" customHeight="1" x14ac:dyDescent="0.35">
      <c r="A11" s="93">
        <v>4173</v>
      </c>
      <c r="B11" s="94" t="s">
        <v>695</v>
      </c>
      <c r="C11" s="94" t="s">
        <v>696</v>
      </c>
      <c r="D11" s="94" t="s">
        <v>119</v>
      </c>
      <c r="E11" s="93">
        <v>19050101</v>
      </c>
      <c r="F11" s="93" t="s">
        <v>3</v>
      </c>
      <c r="G11" s="93" t="s">
        <v>11</v>
      </c>
      <c r="H11" s="93" t="s">
        <v>12</v>
      </c>
      <c r="I11" s="93" t="s">
        <v>11</v>
      </c>
      <c r="J11" s="93">
        <v>4</v>
      </c>
      <c r="K11" s="94" t="s">
        <v>58</v>
      </c>
      <c r="L11" s="94" t="s">
        <v>104</v>
      </c>
      <c r="M11" s="95">
        <v>317682</v>
      </c>
    </row>
    <row r="12" spans="1:13" s="96" customFormat="1" ht="18" customHeight="1" x14ac:dyDescent="0.35">
      <c r="A12" s="93">
        <v>8033</v>
      </c>
      <c r="B12" s="94" t="s">
        <v>37</v>
      </c>
      <c r="C12" s="94" t="s">
        <v>38</v>
      </c>
      <c r="D12" s="94" t="s">
        <v>39</v>
      </c>
      <c r="E12" s="93">
        <v>19210618</v>
      </c>
      <c r="F12" s="93" t="s">
        <v>3</v>
      </c>
      <c r="G12" s="93" t="s">
        <v>25</v>
      </c>
      <c r="H12" s="93" t="s">
        <v>26</v>
      </c>
      <c r="I12" s="93" t="s">
        <v>6</v>
      </c>
      <c r="J12" s="93">
        <v>1</v>
      </c>
      <c r="K12" s="94" t="s">
        <v>7</v>
      </c>
      <c r="L12" s="94" t="s">
        <v>8</v>
      </c>
      <c r="M12" s="95">
        <v>741413</v>
      </c>
    </row>
    <row r="13" spans="1:13" s="96" customFormat="1" ht="18" customHeight="1" x14ac:dyDescent="0.35">
      <c r="A13" s="93">
        <v>8980</v>
      </c>
      <c r="B13" s="94" t="s">
        <v>710</v>
      </c>
      <c r="C13" s="94" t="s">
        <v>711</v>
      </c>
      <c r="D13" s="94" t="s">
        <v>119</v>
      </c>
      <c r="E13" s="93">
        <v>19111205</v>
      </c>
      <c r="F13" s="93" t="s">
        <v>3</v>
      </c>
      <c r="G13" s="93" t="s">
        <v>17</v>
      </c>
      <c r="H13" s="93" t="s">
        <v>18</v>
      </c>
      <c r="I13" s="93" t="s">
        <v>11</v>
      </c>
      <c r="J13" s="93">
        <v>4</v>
      </c>
      <c r="K13" s="94" t="s">
        <v>58</v>
      </c>
      <c r="L13" s="94" t="s">
        <v>104</v>
      </c>
      <c r="M13" s="95">
        <v>370782</v>
      </c>
    </row>
    <row r="14" spans="1:13" s="96" customFormat="1" ht="18" customHeight="1" x14ac:dyDescent="0.35">
      <c r="A14" s="93">
        <v>10319</v>
      </c>
      <c r="B14" s="94" t="s">
        <v>136</v>
      </c>
      <c r="C14" s="94" t="s">
        <v>137</v>
      </c>
      <c r="D14" s="94" t="s">
        <v>134</v>
      </c>
      <c r="E14" s="93">
        <v>19040104</v>
      </c>
      <c r="F14" s="93" t="s">
        <v>3</v>
      </c>
      <c r="G14" s="93" t="s">
        <v>17</v>
      </c>
      <c r="H14" s="93" t="s">
        <v>18</v>
      </c>
      <c r="I14" s="93" t="s">
        <v>6</v>
      </c>
      <c r="J14" s="93">
        <v>1</v>
      </c>
      <c r="K14" s="94" t="s">
        <v>7</v>
      </c>
      <c r="L14" s="94" t="s">
        <v>104</v>
      </c>
      <c r="M14" s="95">
        <v>176277</v>
      </c>
    </row>
    <row r="15" spans="1:13" s="96" customFormat="1" ht="18" customHeight="1" x14ac:dyDescent="0.35">
      <c r="A15" s="93">
        <v>10843</v>
      </c>
      <c r="B15" s="94" t="s">
        <v>618</v>
      </c>
      <c r="C15" s="94" t="s">
        <v>619</v>
      </c>
      <c r="D15" s="94" t="s">
        <v>71</v>
      </c>
      <c r="E15" s="93">
        <v>19031207</v>
      </c>
      <c r="F15" s="93" t="s">
        <v>3</v>
      </c>
      <c r="G15" s="93" t="s">
        <v>17</v>
      </c>
      <c r="H15" s="93" t="s">
        <v>18</v>
      </c>
      <c r="I15" s="93" t="s">
        <v>29</v>
      </c>
      <c r="J15" s="93">
        <v>3</v>
      </c>
      <c r="K15" s="94" t="s">
        <v>30</v>
      </c>
      <c r="L15" s="94" t="s">
        <v>72</v>
      </c>
      <c r="M15" s="95">
        <v>38746</v>
      </c>
    </row>
    <row r="16" spans="1:13" s="96" customFormat="1" ht="18" customHeight="1" x14ac:dyDescent="0.35">
      <c r="A16" s="93">
        <v>11175</v>
      </c>
      <c r="B16" s="94" t="s">
        <v>62</v>
      </c>
      <c r="C16" s="94" t="s">
        <v>697</v>
      </c>
      <c r="D16" s="94" t="s">
        <v>140</v>
      </c>
      <c r="E16" s="93">
        <v>19090101</v>
      </c>
      <c r="F16" s="93" t="s">
        <v>3</v>
      </c>
      <c r="G16" s="93" t="s">
        <v>17</v>
      </c>
      <c r="H16" s="93" t="s">
        <v>18</v>
      </c>
      <c r="I16" s="93" t="s">
        <v>11</v>
      </c>
      <c r="J16" s="93">
        <v>4</v>
      </c>
      <c r="K16" s="94" t="s">
        <v>58</v>
      </c>
      <c r="L16" s="94" t="s">
        <v>104</v>
      </c>
      <c r="M16" s="95">
        <v>100013</v>
      </c>
    </row>
    <row r="17" spans="1:13" s="96" customFormat="1" ht="18" customHeight="1" x14ac:dyDescent="0.35">
      <c r="A17" s="93">
        <v>11521</v>
      </c>
      <c r="B17" s="94" t="s">
        <v>690</v>
      </c>
      <c r="C17" s="94" t="s">
        <v>125</v>
      </c>
      <c r="D17" s="94" t="s">
        <v>119</v>
      </c>
      <c r="E17" s="93">
        <v>19030101</v>
      </c>
      <c r="F17" s="93" t="s">
        <v>3</v>
      </c>
      <c r="G17" s="93" t="s">
        <v>25</v>
      </c>
      <c r="H17" s="93" t="s">
        <v>26</v>
      </c>
      <c r="I17" s="93" t="s">
        <v>11</v>
      </c>
      <c r="J17" s="93">
        <v>4</v>
      </c>
      <c r="K17" s="94" t="s">
        <v>58</v>
      </c>
      <c r="L17" s="94" t="s">
        <v>104</v>
      </c>
      <c r="M17" s="95">
        <v>447038</v>
      </c>
    </row>
    <row r="18" spans="1:13" s="96" customFormat="1" ht="18" customHeight="1" x14ac:dyDescent="0.35">
      <c r="A18" s="93">
        <v>11570</v>
      </c>
      <c r="B18" s="94" t="s">
        <v>743</v>
      </c>
      <c r="C18" s="94" t="s">
        <v>144</v>
      </c>
      <c r="D18" s="94" t="s">
        <v>140</v>
      </c>
      <c r="E18" s="93">
        <v>19070101</v>
      </c>
      <c r="F18" s="93" t="s">
        <v>3</v>
      </c>
      <c r="G18" s="93" t="s">
        <v>17</v>
      </c>
      <c r="H18" s="93" t="s">
        <v>18</v>
      </c>
      <c r="I18" s="93" t="s">
        <v>29</v>
      </c>
      <c r="J18" s="93">
        <v>3</v>
      </c>
      <c r="K18" s="94" t="s">
        <v>30</v>
      </c>
      <c r="L18" s="94" t="s">
        <v>104</v>
      </c>
      <c r="M18" s="95">
        <v>119213</v>
      </c>
    </row>
    <row r="19" spans="1:13" s="96" customFormat="1" ht="18" customHeight="1" x14ac:dyDescent="0.35">
      <c r="A19" s="93">
        <v>12266</v>
      </c>
      <c r="B19" s="94" t="s">
        <v>49</v>
      </c>
      <c r="C19" s="94" t="s">
        <v>50</v>
      </c>
      <c r="D19" s="94" t="s">
        <v>51</v>
      </c>
      <c r="E19" s="93">
        <v>19080301</v>
      </c>
      <c r="F19" s="93" t="s">
        <v>3</v>
      </c>
      <c r="G19" s="93" t="s">
        <v>17</v>
      </c>
      <c r="H19" s="93" t="s">
        <v>18</v>
      </c>
      <c r="I19" s="93" t="s">
        <v>6</v>
      </c>
      <c r="J19" s="93">
        <v>1</v>
      </c>
      <c r="K19" s="94" t="s">
        <v>7</v>
      </c>
      <c r="L19" s="94" t="s">
        <v>8</v>
      </c>
      <c r="M19" s="95">
        <v>429605</v>
      </c>
    </row>
    <row r="20" spans="1:13" s="96" customFormat="1" ht="18" customHeight="1" x14ac:dyDescent="0.35">
      <c r="A20" s="93">
        <v>12761</v>
      </c>
      <c r="B20" s="94" t="s">
        <v>520</v>
      </c>
      <c r="C20" s="94" t="s">
        <v>521</v>
      </c>
      <c r="D20" s="94" t="s">
        <v>119</v>
      </c>
      <c r="E20" s="93">
        <v>19020101</v>
      </c>
      <c r="F20" s="93" t="s">
        <v>3</v>
      </c>
      <c r="G20" s="93" t="s">
        <v>17</v>
      </c>
      <c r="H20" s="93" t="s">
        <v>18</v>
      </c>
      <c r="I20" s="93" t="s">
        <v>11</v>
      </c>
      <c r="J20" s="93">
        <v>4</v>
      </c>
      <c r="K20" s="94" t="s">
        <v>58</v>
      </c>
      <c r="L20" s="94" t="s">
        <v>104</v>
      </c>
      <c r="M20" s="95">
        <v>737969</v>
      </c>
    </row>
    <row r="21" spans="1:13" s="96" customFormat="1" ht="18" customHeight="1" x14ac:dyDescent="0.35">
      <c r="A21" s="93">
        <v>13959</v>
      </c>
      <c r="B21" s="94" t="s">
        <v>503</v>
      </c>
      <c r="C21" s="94" t="s">
        <v>504</v>
      </c>
      <c r="D21" s="94" t="s">
        <v>163</v>
      </c>
      <c r="E21" s="93">
        <v>18920101</v>
      </c>
      <c r="F21" s="93" t="s">
        <v>3</v>
      </c>
      <c r="G21" s="93" t="s">
        <v>17</v>
      </c>
      <c r="H21" s="93" t="s">
        <v>18</v>
      </c>
      <c r="I21" s="93" t="s">
        <v>29</v>
      </c>
      <c r="J21" s="93">
        <v>3</v>
      </c>
      <c r="K21" s="94" t="s">
        <v>30</v>
      </c>
      <c r="L21" s="94" t="s">
        <v>164</v>
      </c>
      <c r="M21" s="95">
        <v>91687</v>
      </c>
    </row>
    <row r="22" spans="1:13" s="96" customFormat="1" ht="18" customHeight="1" x14ac:dyDescent="0.35">
      <c r="A22" s="93">
        <v>14331</v>
      </c>
      <c r="B22" s="94" t="s">
        <v>552</v>
      </c>
      <c r="C22" s="94" t="s">
        <v>553</v>
      </c>
      <c r="D22" s="94" t="s">
        <v>119</v>
      </c>
      <c r="E22" s="93">
        <v>19010101</v>
      </c>
      <c r="F22" s="93" t="s">
        <v>3</v>
      </c>
      <c r="G22" s="93" t="s">
        <v>25</v>
      </c>
      <c r="H22" s="93" t="s">
        <v>26</v>
      </c>
      <c r="I22" s="93" t="s">
        <v>11</v>
      </c>
      <c r="J22" s="93">
        <v>4</v>
      </c>
      <c r="K22" s="94" t="s">
        <v>58</v>
      </c>
      <c r="L22" s="94" t="s">
        <v>104</v>
      </c>
      <c r="M22" s="95">
        <v>588108</v>
      </c>
    </row>
    <row r="23" spans="1:13" s="96" customFormat="1" ht="18" customHeight="1" x14ac:dyDescent="0.35">
      <c r="A23" s="93">
        <v>14679</v>
      </c>
      <c r="B23" s="94" t="s">
        <v>459</v>
      </c>
      <c r="C23" s="94" t="s">
        <v>182</v>
      </c>
      <c r="D23" s="94" t="s">
        <v>183</v>
      </c>
      <c r="E23" s="93">
        <v>19340818</v>
      </c>
      <c r="F23" s="93" t="s">
        <v>3</v>
      </c>
      <c r="G23" s="93" t="s">
        <v>17</v>
      </c>
      <c r="H23" s="93" t="s">
        <v>18</v>
      </c>
      <c r="I23" s="93" t="s">
        <v>6</v>
      </c>
      <c r="J23" s="93">
        <v>1</v>
      </c>
      <c r="K23" s="94" t="s">
        <v>7</v>
      </c>
      <c r="L23" s="94" t="s">
        <v>180</v>
      </c>
      <c r="M23" s="95">
        <v>739181</v>
      </c>
    </row>
    <row r="24" spans="1:13" s="96" customFormat="1" ht="18" customHeight="1" x14ac:dyDescent="0.35">
      <c r="A24" s="93">
        <v>15118</v>
      </c>
      <c r="B24" s="94" t="s">
        <v>638</v>
      </c>
      <c r="C24" s="94" t="s">
        <v>639</v>
      </c>
      <c r="D24" s="94" t="s">
        <v>119</v>
      </c>
      <c r="E24" s="93">
        <v>19350302</v>
      </c>
      <c r="F24" s="93" t="s">
        <v>34</v>
      </c>
      <c r="G24" s="93" t="s">
        <v>17</v>
      </c>
      <c r="H24" s="93" t="s">
        <v>18</v>
      </c>
      <c r="I24" s="93" t="s">
        <v>11</v>
      </c>
      <c r="J24" s="93">
        <v>4</v>
      </c>
      <c r="K24" s="94" t="s">
        <v>58</v>
      </c>
      <c r="L24" s="94" t="s">
        <v>104</v>
      </c>
      <c r="M24" s="95">
        <v>2113468</v>
      </c>
    </row>
    <row r="25" spans="1:13" s="96" customFormat="1" ht="18" customHeight="1" x14ac:dyDescent="0.35">
      <c r="A25" s="93">
        <v>16584</v>
      </c>
      <c r="B25" s="94" t="s">
        <v>47</v>
      </c>
      <c r="C25" s="94" t="s">
        <v>48</v>
      </c>
      <c r="D25" s="94" t="s">
        <v>39</v>
      </c>
      <c r="E25" s="93">
        <v>19270101</v>
      </c>
      <c r="F25" s="93" t="s">
        <v>3</v>
      </c>
      <c r="G25" s="93" t="s">
        <v>17</v>
      </c>
      <c r="H25" s="93" t="s">
        <v>18</v>
      </c>
      <c r="I25" s="93" t="s">
        <v>6</v>
      </c>
      <c r="J25" s="93">
        <v>1</v>
      </c>
      <c r="K25" s="94" t="s">
        <v>7</v>
      </c>
      <c r="L25" s="94" t="s">
        <v>8</v>
      </c>
      <c r="M25" s="95">
        <v>81906</v>
      </c>
    </row>
    <row r="26" spans="1:13" s="96" customFormat="1" ht="18" customHeight="1" x14ac:dyDescent="0.35">
      <c r="A26" s="93">
        <v>16854</v>
      </c>
      <c r="B26" s="94" t="s">
        <v>691</v>
      </c>
      <c r="C26" s="94" t="s">
        <v>472</v>
      </c>
      <c r="D26" s="94" t="s">
        <v>17</v>
      </c>
      <c r="E26" s="93">
        <v>19491123</v>
      </c>
      <c r="F26" s="93" t="s">
        <v>3</v>
      </c>
      <c r="G26" s="93" t="s">
        <v>17</v>
      </c>
      <c r="H26" s="93" t="s">
        <v>18</v>
      </c>
      <c r="I26" s="93" t="s">
        <v>22</v>
      </c>
      <c r="J26" s="93">
        <v>2</v>
      </c>
      <c r="K26" s="94" t="s">
        <v>23</v>
      </c>
      <c r="L26" s="94" t="s">
        <v>104</v>
      </c>
      <c r="M26" s="95">
        <v>198963</v>
      </c>
    </row>
    <row r="27" spans="1:13" s="96" customFormat="1" ht="18" customHeight="1" x14ac:dyDescent="0.35">
      <c r="A27" s="93">
        <v>17001</v>
      </c>
      <c r="B27" s="94" t="s">
        <v>620</v>
      </c>
      <c r="C27" s="94" t="s">
        <v>125</v>
      </c>
      <c r="D27" s="94" t="s">
        <v>119</v>
      </c>
      <c r="E27" s="93">
        <v>19510406</v>
      </c>
      <c r="F27" s="93" t="s">
        <v>3</v>
      </c>
      <c r="G27" s="93" t="s">
        <v>17</v>
      </c>
      <c r="H27" s="93" t="s">
        <v>18</v>
      </c>
      <c r="I27" s="93" t="s">
        <v>6</v>
      </c>
      <c r="J27" s="93">
        <v>1</v>
      </c>
      <c r="K27" s="94" t="s">
        <v>7</v>
      </c>
      <c r="L27" s="94" t="s">
        <v>104</v>
      </c>
      <c r="M27" s="95">
        <v>119349</v>
      </c>
    </row>
    <row r="28" spans="1:13" s="96" customFormat="1" ht="18" customHeight="1" x14ac:dyDescent="0.35">
      <c r="A28" s="93">
        <v>17881</v>
      </c>
      <c r="B28" s="94" t="s">
        <v>640</v>
      </c>
      <c r="C28" s="94" t="s">
        <v>712</v>
      </c>
      <c r="D28" s="94" t="s">
        <v>140</v>
      </c>
      <c r="E28" s="93">
        <v>19580712</v>
      </c>
      <c r="F28" s="93" t="s">
        <v>3</v>
      </c>
      <c r="G28" s="93" t="s">
        <v>17</v>
      </c>
      <c r="H28" s="93" t="s">
        <v>18</v>
      </c>
      <c r="I28" s="93" t="s">
        <v>22</v>
      </c>
      <c r="J28" s="93">
        <v>2</v>
      </c>
      <c r="K28" s="94" t="s">
        <v>23</v>
      </c>
      <c r="L28" s="94" t="s">
        <v>104</v>
      </c>
      <c r="M28" s="95">
        <v>197015</v>
      </c>
    </row>
    <row r="29" spans="1:13" s="96" customFormat="1" ht="18" customHeight="1" x14ac:dyDescent="0.35">
      <c r="A29" s="93">
        <v>18296</v>
      </c>
      <c r="B29" s="94" t="s">
        <v>298</v>
      </c>
      <c r="C29" s="94" t="s">
        <v>296</v>
      </c>
      <c r="D29" s="94" t="s">
        <v>297</v>
      </c>
      <c r="E29" s="93">
        <v>19600916</v>
      </c>
      <c r="F29" s="93" t="s">
        <v>3</v>
      </c>
      <c r="G29" s="93" t="s">
        <v>11</v>
      </c>
      <c r="H29" s="93" t="s">
        <v>12</v>
      </c>
      <c r="I29" s="93" t="s">
        <v>29</v>
      </c>
      <c r="J29" s="93">
        <v>3</v>
      </c>
      <c r="K29" s="94" t="s">
        <v>30</v>
      </c>
      <c r="L29" s="94" t="s">
        <v>246</v>
      </c>
      <c r="M29" s="95">
        <v>797347</v>
      </c>
    </row>
    <row r="30" spans="1:13" s="96" customFormat="1" ht="18" customHeight="1" x14ac:dyDescent="0.35">
      <c r="A30" s="93">
        <v>18301</v>
      </c>
      <c r="B30" s="94" t="s">
        <v>62</v>
      </c>
      <c r="C30" s="94" t="s">
        <v>383</v>
      </c>
      <c r="D30" s="94" t="s">
        <v>140</v>
      </c>
      <c r="E30" s="93">
        <v>19601008</v>
      </c>
      <c r="F30" s="93" t="s">
        <v>3</v>
      </c>
      <c r="G30" s="93" t="s">
        <v>17</v>
      </c>
      <c r="H30" s="93" t="s">
        <v>18</v>
      </c>
      <c r="I30" s="93" t="s">
        <v>29</v>
      </c>
      <c r="J30" s="93">
        <v>3</v>
      </c>
      <c r="K30" s="94" t="s">
        <v>30</v>
      </c>
      <c r="L30" s="94" t="s">
        <v>104</v>
      </c>
      <c r="M30" s="95">
        <v>129757</v>
      </c>
    </row>
    <row r="31" spans="1:13" s="96" customFormat="1" ht="18" customHeight="1" x14ac:dyDescent="0.35">
      <c r="A31" s="93">
        <v>18454</v>
      </c>
      <c r="B31" s="94" t="s">
        <v>502</v>
      </c>
      <c r="C31" s="94" t="s">
        <v>160</v>
      </c>
      <c r="D31" s="94" t="s">
        <v>140</v>
      </c>
      <c r="E31" s="93">
        <v>19611116</v>
      </c>
      <c r="F31" s="93" t="s">
        <v>3</v>
      </c>
      <c r="G31" s="93" t="s">
        <v>11</v>
      </c>
      <c r="H31" s="93" t="s">
        <v>12</v>
      </c>
      <c r="I31" s="93" t="s">
        <v>22</v>
      </c>
      <c r="J31" s="93">
        <v>2</v>
      </c>
      <c r="K31" s="94" t="s">
        <v>23</v>
      </c>
      <c r="L31" s="94" t="s">
        <v>104</v>
      </c>
      <c r="M31" s="95">
        <v>88752</v>
      </c>
    </row>
    <row r="32" spans="1:13" s="96" customFormat="1" ht="18" customHeight="1" x14ac:dyDescent="0.35">
      <c r="A32" s="93">
        <v>18503</v>
      </c>
      <c r="B32" s="94" t="s">
        <v>256</v>
      </c>
      <c r="C32" s="94" t="s">
        <v>257</v>
      </c>
      <c r="D32" s="94" t="s">
        <v>245</v>
      </c>
      <c r="E32" s="93">
        <v>19620419</v>
      </c>
      <c r="F32" s="93" t="s">
        <v>34</v>
      </c>
      <c r="G32" s="93" t="s">
        <v>17</v>
      </c>
      <c r="H32" s="93" t="s">
        <v>18</v>
      </c>
      <c r="I32" s="93" t="s">
        <v>29</v>
      </c>
      <c r="J32" s="93">
        <v>3</v>
      </c>
      <c r="K32" s="94" t="s">
        <v>30</v>
      </c>
      <c r="L32" s="94" t="s">
        <v>246</v>
      </c>
      <c r="M32" s="95">
        <v>23056487</v>
      </c>
    </row>
    <row r="33" spans="1:13" s="96" customFormat="1" ht="18" customHeight="1" x14ac:dyDescent="0.35">
      <c r="A33" s="93">
        <v>19416</v>
      </c>
      <c r="B33" s="94" t="s">
        <v>543</v>
      </c>
      <c r="C33" s="94" t="s">
        <v>257</v>
      </c>
      <c r="D33" s="94" t="s">
        <v>245</v>
      </c>
      <c r="E33" s="93">
        <v>19650427</v>
      </c>
      <c r="F33" s="93" t="s">
        <v>34</v>
      </c>
      <c r="G33" s="93" t="s">
        <v>17</v>
      </c>
      <c r="H33" s="93" t="s">
        <v>18</v>
      </c>
      <c r="I33" s="93" t="s">
        <v>29</v>
      </c>
      <c r="J33" s="93">
        <v>8</v>
      </c>
      <c r="K33" s="94" t="s">
        <v>629</v>
      </c>
      <c r="L33" s="94" t="s">
        <v>246</v>
      </c>
      <c r="M33" s="95">
        <v>5277406</v>
      </c>
    </row>
    <row r="34" spans="1:13" s="96" customFormat="1" ht="18" customHeight="1" x14ac:dyDescent="0.35">
      <c r="A34" s="93">
        <v>19629</v>
      </c>
      <c r="B34" s="94" t="s">
        <v>138</v>
      </c>
      <c r="C34" s="94" t="s">
        <v>151</v>
      </c>
      <c r="D34" s="94" t="s">
        <v>140</v>
      </c>
      <c r="E34" s="93">
        <v>19660902</v>
      </c>
      <c r="F34" s="93" t="s">
        <v>34</v>
      </c>
      <c r="G34" s="93" t="s">
        <v>17</v>
      </c>
      <c r="H34" s="93" t="s">
        <v>18</v>
      </c>
      <c r="I34" s="93" t="s">
        <v>22</v>
      </c>
      <c r="J34" s="93">
        <v>7</v>
      </c>
      <c r="K34" s="94" t="s">
        <v>628</v>
      </c>
      <c r="L34" s="94" t="s">
        <v>104</v>
      </c>
      <c r="M34" s="95">
        <v>8979372</v>
      </c>
    </row>
    <row r="35" spans="1:13" s="96" customFormat="1" ht="18" customHeight="1" x14ac:dyDescent="0.35">
      <c r="A35" s="93">
        <v>19904</v>
      </c>
      <c r="B35" s="94" t="s">
        <v>115</v>
      </c>
      <c r="C35" s="94" t="s">
        <v>116</v>
      </c>
      <c r="D35" s="94" t="s">
        <v>17</v>
      </c>
      <c r="E35" s="93">
        <v>19690301</v>
      </c>
      <c r="F35" s="93" t="s">
        <v>3</v>
      </c>
      <c r="G35" s="93" t="s">
        <v>17</v>
      </c>
      <c r="H35" s="93" t="s">
        <v>18</v>
      </c>
      <c r="I35" s="93" t="s">
        <v>22</v>
      </c>
      <c r="J35" s="93">
        <v>2</v>
      </c>
      <c r="K35" s="94" t="s">
        <v>23</v>
      </c>
      <c r="L35" s="94" t="s">
        <v>104</v>
      </c>
      <c r="M35" s="95">
        <v>414563</v>
      </c>
    </row>
    <row r="36" spans="1:13" s="96" customFormat="1" ht="18" customHeight="1" x14ac:dyDescent="0.35">
      <c r="A36" s="93">
        <v>20179</v>
      </c>
      <c r="B36" s="94" t="s">
        <v>382</v>
      </c>
      <c r="C36" s="94" t="s">
        <v>92</v>
      </c>
      <c r="D36" s="94" t="s">
        <v>93</v>
      </c>
      <c r="E36" s="93">
        <v>19700514</v>
      </c>
      <c r="F36" s="93" t="s">
        <v>3</v>
      </c>
      <c r="G36" s="93" t="s">
        <v>17</v>
      </c>
      <c r="H36" s="93" t="s">
        <v>18</v>
      </c>
      <c r="I36" s="93" t="s">
        <v>6</v>
      </c>
      <c r="J36" s="93">
        <v>1</v>
      </c>
      <c r="K36" s="94" t="s">
        <v>7</v>
      </c>
      <c r="L36" s="94" t="s">
        <v>72</v>
      </c>
      <c r="M36" s="95">
        <v>607167</v>
      </c>
    </row>
    <row r="37" spans="1:13" s="96" customFormat="1" ht="18" customHeight="1" x14ac:dyDescent="0.35">
      <c r="A37" s="93">
        <v>20387</v>
      </c>
      <c r="B37" s="94" t="s">
        <v>280</v>
      </c>
      <c r="C37" s="94" t="s">
        <v>281</v>
      </c>
      <c r="D37" s="94" t="s">
        <v>245</v>
      </c>
      <c r="E37" s="93">
        <v>19710317</v>
      </c>
      <c r="F37" s="93" t="s">
        <v>3</v>
      </c>
      <c r="G37" s="93" t="s">
        <v>25</v>
      </c>
      <c r="H37" s="93" t="s">
        <v>26</v>
      </c>
      <c r="I37" s="93" t="s">
        <v>29</v>
      </c>
      <c r="J37" s="93">
        <v>3</v>
      </c>
      <c r="K37" s="94" t="s">
        <v>30</v>
      </c>
      <c r="L37" s="94" t="s">
        <v>246</v>
      </c>
      <c r="M37" s="95">
        <v>885240</v>
      </c>
    </row>
    <row r="38" spans="1:13" s="96" customFormat="1" ht="18" customHeight="1" x14ac:dyDescent="0.35">
      <c r="A38" s="93">
        <v>20568</v>
      </c>
      <c r="B38" s="94" t="s">
        <v>56</v>
      </c>
      <c r="C38" s="94" t="s">
        <v>57</v>
      </c>
      <c r="D38" s="94" t="s">
        <v>51</v>
      </c>
      <c r="E38" s="93">
        <v>19711222</v>
      </c>
      <c r="F38" s="93" t="s">
        <v>3</v>
      </c>
      <c r="G38" s="93" t="s">
        <v>17</v>
      </c>
      <c r="H38" s="93" t="s">
        <v>18</v>
      </c>
      <c r="I38" s="93" t="s">
        <v>11</v>
      </c>
      <c r="J38" s="93">
        <v>4</v>
      </c>
      <c r="K38" s="94" t="s">
        <v>58</v>
      </c>
      <c r="L38" s="94" t="s">
        <v>8</v>
      </c>
      <c r="M38" s="95">
        <v>519650</v>
      </c>
    </row>
    <row r="39" spans="1:13" s="96" customFormat="1" ht="18" customHeight="1" x14ac:dyDescent="0.35">
      <c r="A39" s="93">
        <v>20845</v>
      </c>
      <c r="B39" s="94" t="s">
        <v>641</v>
      </c>
      <c r="C39" s="94" t="s">
        <v>159</v>
      </c>
      <c r="D39" s="94" t="s">
        <v>140</v>
      </c>
      <c r="E39" s="93">
        <v>19721028</v>
      </c>
      <c r="F39" s="93" t="s">
        <v>3</v>
      </c>
      <c r="G39" s="93" t="s">
        <v>17</v>
      </c>
      <c r="H39" s="93" t="s">
        <v>18</v>
      </c>
      <c r="I39" s="93" t="s">
        <v>29</v>
      </c>
      <c r="J39" s="93">
        <v>3</v>
      </c>
      <c r="K39" s="94" t="s">
        <v>30</v>
      </c>
      <c r="L39" s="94" t="s">
        <v>104</v>
      </c>
      <c r="M39" s="95">
        <v>1215508</v>
      </c>
    </row>
    <row r="40" spans="1:13" s="96" customFormat="1" ht="18" customHeight="1" x14ac:dyDescent="0.35">
      <c r="A40" s="93">
        <v>20856</v>
      </c>
      <c r="B40" s="94" t="s">
        <v>105</v>
      </c>
      <c r="C40" s="94" t="s">
        <v>106</v>
      </c>
      <c r="D40" s="94" t="s">
        <v>107</v>
      </c>
      <c r="E40" s="93">
        <v>19721116</v>
      </c>
      <c r="F40" s="93" t="s">
        <v>3</v>
      </c>
      <c r="G40" s="93" t="s">
        <v>17</v>
      </c>
      <c r="H40" s="93" t="s">
        <v>18</v>
      </c>
      <c r="I40" s="93" t="s">
        <v>6</v>
      </c>
      <c r="J40" s="93">
        <v>1</v>
      </c>
      <c r="K40" s="94" t="s">
        <v>7</v>
      </c>
      <c r="L40" s="94" t="s">
        <v>104</v>
      </c>
      <c r="M40" s="95">
        <v>1048899</v>
      </c>
    </row>
    <row r="41" spans="1:13" s="96" customFormat="1" ht="18" customHeight="1" x14ac:dyDescent="0.35">
      <c r="A41" s="93">
        <v>20884</v>
      </c>
      <c r="B41" s="94" t="s">
        <v>290</v>
      </c>
      <c r="C41" s="94" t="s">
        <v>291</v>
      </c>
      <c r="D41" s="94" t="s">
        <v>292</v>
      </c>
      <c r="E41" s="93">
        <v>19721211</v>
      </c>
      <c r="F41" s="93" t="s">
        <v>34</v>
      </c>
      <c r="G41" s="93" t="s">
        <v>17</v>
      </c>
      <c r="H41" s="93" t="s">
        <v>18</v>
      </c>
      <c r="I41" s="93" t="s">
        <v>29</v>
      </c>
      <c r="J41" s="93">
        <v>3</v>
      </c>
      <c r="K41" s="94" t="s">
        <v>30</v>
      </c>
      <c r="L41" s="94" t="s">
        <v>246</v>
      </c>
      <c r="M41" s="95">
        <v>2542708</v>
      </c>
    </row>
    <row r="42" spans="1:13" s="96" customFormat="1" ht="18" customHeight="1" x14ac:dyDescent="0.35">
      <c r="A42" s="93">
        <v>21567</v>
      </c>
      <c r="B42" s="94" t="s">
        <v>686</v>
      </c>
      <c r="C42" s="94" t="s">
        <v>407</v>
      </c>
      <c r="D42" s="94" t="s">
        <v>140</v>
      </c>
      <c r="E42" s="93">
        <v>19740502</v>
      </c>
      <c r="F42" s="93" t="s">
        <v>3</v>
      </c>
      <c r="G42" s="93" t="s">
        <v>11</v>
      </c>
      <c r="H42" s="93" t="s">
        <v>12</v>
      </c>
      <c r="I42" s="93" t="s">
        <v>29</v>
      </c>
      <c r="J42" s="93">
        <v>3</v>
      </c>
      <c r="K42" s="94" t="s">
        <v>30</v>
      </c>
      <c r="L42" s="94" t="s">
        <v>104</v>
      </c>
      <c r="M42" s="95">
        <v>451309</v>
      </c>
    </row>
    <row r="43" spans="1:13" s="96" customFormat="1" ht="18" customHeight="1" x14ac:dyDescent="0.35">
      <c r="A43" s="93">
        <v>22229</v>
      </c>
      <c r="B43" s="94" t="s">
        <v>9</v>
      </c>
      <c r="C43" s="94" t="s">
        <v>10</v>
      </c>
      <c r="D43" s="94" t="s">
        <v>2</v>
      </c>
      <c r="E43" s="93">
        <v>19760219</v>
      </c>
      <c r="F43" s="93" t="s">
        <v>3</v>
      </c>
      <c r="G43" s="93" t="s">
        <v>11</v>
      </c>
      <c r="H43" s="93" t="s">
        <v>12</v>
      </c>
      <c r="I43" s="93" t="s">
        <v>6</v>
      </c>
      <c r="J43" s="93">
        <v>1</v>
      </c>
      <c r="K43" s="94" t="s">
        <v>7</v>
      </c>
      <c r="L43" s="94" t="s">
        <v>8</v>
      </c>
      <c r="M43" s="95">
        <v>66944</v>
      </c>
    </row>
    <row r="44" spans="1:13" s="96" customFormat="1" ht="18" customHeight="1" x14ac:dyDescent="0.35">
      <c r="A44" s="93">
        <v>22657</v>
      </c>
      <c r="B44" s="94" t="s">
        <v>156</v>
      </c>
      <c r="C44" s="94" t="s">
        <v>157</v>
      </c>
      <c r="D44" s="94" t="s">
        <v>140</v>
      </c>
      <c r="E44" s="93">
        <v>19780515</v>
      </c>
      <c r="F44" s="93" t="s">
        <v>3</v>
      </c>
      <c r="G44" s="93" t="s">
        <v>17</v>
      </c>
      <c r="H44" s="93" t="s">
        <v>18</v>
      </c>
      <c r="I44" s="93" t="s">
        <v>22</v>
      </c>
      <c r="J44" s="93">
        <v>2</v>
      </c>
      <c r="K44" s="94" t="s">
        <v>23</v>
      </c>
      <c r="L44" s="94" t="s">
        <v>104</v>
      </c>
      <c r="M44" s="95">
        <v>82478</v>
      </c>
    </row>
    <row r="45" spans="1:13" s="96" customFormat="1" ht="18" customHeight="1" x14ac:dyDescent="0.35">
      <c r="A45" s="93">
        <v>23086</v>
      </c>
      <c r="B45" s="94" t="s">
        <v>526</v>
      </c>
      <c r="C45" s="94" t="s">
        <v>337</v>
      </c>
      <c r="D45" s="94" t="s">
        <v>245</v>
      </c>
      <c r="E45" s="93">
        <v>19800212</v>
      </c>
      <c r="F45" s="93" t="s">
        <v>3</v>
      </c>
      <c r="G45" s="93" t="s">
        <v>11</v>
      </c>
      <c r="H45" s="93" t="s">
        <v>12</v>
      </c>
      <c r="I45" s="93" t="s">
        <v>29</v>
      </c>
      <c r="J45" s="93">
        <v>3</v>
      </c>
      <c r="K45" s="94" t="s">
        <v>30</v>
      </c>
      <c r="L45" s="94" t="s">
        <v>246</v>
      </c>
      <c r="M45" s="95">
        <v>538454</v>
      </c>
    </row>
    <row r="46" spans="1:13" s="96" customFormat="1" ht="18" customHeight="1" x14ac:dyDescent="0.35">
      <c r="A46" s="93">
        <v>23242</v>
      </c>
      <c r="B46" s="94" t="s">
        <v>510</v>
      </c>
      <c r="C46" s="94" t="s">
        <v>281</v>
      </c>
      <c r="D46" s="94" t="s">
        <v>245</v>
      </c>
      <c r="E46" s="93">
        <v>19801016</v>
      </c>
      <c r="F46" s="93" t="s">
        <v>3</v>
      </c>
      <c r="G46" s="93" t="s">
        <v>17</v>
      </c>
      <c r="H46" s="93" t="s">
        <v>18</v>
      </c>
      <c r="I46" s="93" t="s">
        <v>29</v>
      </c>
      <c r="J46" s="93">
        <v>3</v>
      </c>
      <c r="K46" s="94" t="s">
        <v>30</v>
      </c>
      <c r="L46" s="94" t="s">
        <v>246</v>
      </c>
      <c r="M46" s="95">
        <v>86502</v>
      </c>
    </row>
    <row r="47" spans="1:13" s="96" customFormat="1" ht="18" customHeight="1" x14ac:dyDescent="0.35">
      <c r="A47" s="93">
        <v>23373</v>
      </c>
      <c r="B47" s="94" t="s">
        <v>214</v>
      </c>
      <c r="C47" s="94" t="s">
        <v>213</v>
      </c>
      <c r="D47" s="94" t="s">
        <v>206</v>
      </c>
      <c r="E47" s="93">
        <v>19810409</v>
      </c>
      <c r="F47" s="93" t="s">
        <v>3</v>
      </c>
      <c r="G47" s="93" t="s">
        <v>17</v>
      </c>
      <c r="H47" s="93" t="s">
        <v>18</v>
      </c>
      <c r="I47" s="93" t="s">
        <v>29</v>
      </c>
      <c r="J47" s="93">
        <v>3</v>
      </c>
      <c r="K47" s="94" t="s">
        <v>30</v>
      </c>
      <c r="L47" s="94" t="s">
        <v>180</v>
      </c>
      <c r="M47" s="95">
        <v>98241</v>
      </c>
    </row>
    <row r="48" spans="1:13" s="96" customFormat="1" ht="18" customHeight="1" x14ac:dyDescent="0.35">
      <c r="A48" s="93">
        <v>23749</v>
      </c>
      <c r="B48" s="94" t="s">
        <v>282</v>
      </c>
      <c r="C48" s="94" t="s">
        <v>281</v>
      </c>
      <c r="D48" s="94" t="s">
        <v>245</v>
      </c>
      <c r="E48" s="93">
        <v>19820216</v>
      </c>
      <c r="F48" s="93" t="s">
        <v>3</v>
      </c>
      <c r="G48" s="93" t="s">
        <v>11</v>
      </c>
      <c r="H48" s="93" t="s">
        <v>12</v>
      </c>
      <c r="I48" s="93" t="s">
        <v>29</v>
      </c>
      <c r="J48" s="93">
        <v>3</v>
      </c>
      <c r="K48" s="94" t="s">
        <v>30</v>
      </c>
      <c r="L48" s="94" t="s">
        <v>246</v>
      </c>
      <c r="M48" s="95">
        <v>201297</v>
      </c>
    </row>
    <row r="49" spans="1:13" s="96" customFormat="1" ht="18" customHeight="1" x14ac:dyDescent="0.35">
      <c r="A49" s="93">
        <v>23772</v>
      </c>
      <c r="B49" s="94" t="s">
        <v>152</v>
      </c>
      <c r="C49" s="94" t="s">
        <v>151</v>
      </c>
      <c r="D49" s="94" t="s">
        <v>140</v>
      </c>
      <c r="E49" s="93">
        <v>19820331</v>
      </c>
      <c r="F49" s="93" t="s">
        <v>34</v>
      </c>
      <c r="G49" s="93" t="s">
        <v>17</v>
      </c>
      <c r="H49" s="93" t="s">
        <v>18</v>
      </c>
      <c r="I49" s="93" t="s">
        <v>22</v>
      </c>
      <c r="J49" s="93">
        <v>7</v>
      </c>
      <c r="K49" s="94" t="s">
        <v>628</v>
      </c>
      <c r="L49" s="94" t="s">
        <v>104</v>
      </c>
      <c r="M49" s="95">
        <v>643245</v>
      </c>
    </row>
    <row r="50" spans="1:13" s="96" customFormat="1" ht="18" customHeight="1" x14ac:dyDescent="0.35">
      <c r="A50" s="93">
        <v>23805</v>
      </c>
      <c r="B50" s="94" t="s">
        <v>386</v>
      </c>
      <c r="C50" s="94" t="s">
        <v>251</v>
      </c>
      <c r="D50" s="94" t="s">
        <v>245</v>
      </c>
      <c r="E50" s="93">
        <v>19820511</v>
      </c>
      <c r="F50" s="93" t="s">
        <v>3</v>
      </c>
      <c r="G50" s="93" t="s">
        <v>17</v>
      </c>
      <c r="H50" s="93" t="s">
        <v>18</v>
      </c>
      <c r="I50" s="93" t="s">
        <v>29</v>
      </c>
      <c r="J50" s="93">
        <v>3</v>
      </c>
      <c r="K50" s="94" t="s">
        <v>30</v>
      </c>
      <c r="L50" s="94" t="s">
        <v>246</v>
      </c>
      <c r="M50" s="95">
        <v>151042</v>
      </c>
    </row>
    <row r="51" spans="1:13" s="96" customFormat="1" ht="18" customHeight="1" x14ac:dyDescent="0.35">
      <c r="A51" s="93">
        <v>23966</v>
      </c>
      <c r="B51" s="94" t="s">
        <v>322</v>
      </c>
      <c r="C51" s="94" t="s">
        <v>185</v>
      </c>
      <c r="D51" s="94" t="s">
        <v>186</v>
      </c>
      <c r="E51" s="93">
        <v>19820802</v>
      </c>
      <c r="F51" s="93" t="s">
        <v>3</v>
      </c>
      <c r="G51" s="93" t="s">
        <v>17</v>
      </c>
      <c r="H51" s="93" t="s">
        <v>18</v>
      </c>
      <c r="I51" s="93" t="s">
        <v>6</v>
      </c>
      <c r="J51" s="93">
        <v>1</v>
      </c>
      <c r="K51" s="94" t="s">
        <v>7</v>
      </c>
      <c r="L51" s="94" t="s">
        <v>180</v>
      </c>
      <c r="M51" s="95">
        <v>755706</v>
      </c>
    </row>
    <row r="52" spans="1:13" s="96" customFormat="1" ht="18" customHeight="1" x14ac:dyDescent="0.35">
      <c r="A52" s="93">
        <v>24015</v>
      </c>
      <c r="B52" s="94" t="s">
        <v>189</v>
      </c>
      <c r="C52" s="94" t="s">
        <v>190</v>
      </c>
      <c r="D52" s="94" t="s">
        <v>191</v>
      </c>
      <c r="E52" s="93">
        <v>19820913</v>
      </c>
      <c r="F52" s="93" t="s">
        <v>3</v>
      </c>
      <c r="G52" s="93" t="s">
        <v>17</v>
      </c>
      <c r="H52" s="93" t="s">
        <v>18</v>
      </c>
      <c r="I52" s="93" t="s">
        <v>6</v>
      </c>
      <c r="J52" s="93">
        <v>6</v>
      </c>
      <c r="K52" s="94" t="s">
        <v>627</v>
      </c>
      <c r="L52" s="94" t="s">
        <v>180</v>
      </c>
      <c r="M52" s="95">
        <v>377946</v>
      </c>
    </row>
    <row r="53" spans="1:13" s="96" customFormat="1" ht="18" customHeight="1" x14ac:dyDescent="0.35">
      <c r="A53" s="93">
        <v>24156</v>
      </c>
      <c r="B53" s="94" t="s">
        <v>364</v>
      </c>
      <c r="C53" s="94" t="s">
        <v>20</v>
      </c>
      <c r="D53" s="94" t="s">
        <v>21</v>
      </c>
      <c r="E53" s="93">
        <v>19821209</v>
      </c>
      <c r="F53" s="93" t="s">
        <v>3</v>
      </c>
      <c r="G53" s="93" t="s">
        <v>17</v>
      </c>
      <c r="H53" s="93" t="s">
        <v>18</v>
      </c>
      <c r="I53" s="93" t="s">
        <v>22</v>
      </c>
      <c r="J53" s="93">
        <v>2</v>
      </c>
      <c r="K53" s="94" t="s">
        <v>23</v>
      </c>
      <c r="L53" s="94" t="s">
        <v>8</v>
      </c>
      <c r="M53" s="95">
        <v>6444352</v>
      </c>
    </row>
    <row r="54" spans="1:13" s="96" customFormat="1" ht="18" customHeight="1" x14ac:dyDescent="0.35">
      <c r="A54" s="93">
        <v>24170</v>
      </c>
      <c r="B54" s="94" t="s">
        <v>494</v>
      </c>
      <c r="C54" s="94" t="s">
        <v>257</v>
      </c>
      <c r="D54" s="94" t="s">
        <v>245</v>
      </c>
      <c r="E54" s="93">
        <v>19821215</v>
      </c>
      <c r="F54" s="93" t="s">
        <v>34</v>
      </c>
      <c r="G54" s="93" t="s">
        <v>17</v>
      </c>
      <c r="H54" s="93" t="s">
        <v>18</v>
      </c>
      <c r="I54" s="93" t="s">
        <v>29</v>
      </c>
      <c r="J54" s="93">
        <v>8</v>
      </c>
      <c r="K54" s="94" t="s">
        <v>629</v>
      </c>
      <c r="L54" s="94" t="s">
        <v>246</v>
      </c>
      <c r="M54" s="95">
        <v>7534939</v>
      </c>
    </row>
    <row r="55" spans="1:13" s="96" customFormat="1" ht="18" customHeight="1" x14ac:dyDescent="0.35">
      <c r="A55" s="93">
        <v>24211</v>
      </c>
      <c r="B55" s="94" t="s">
        <v>513</v>
      </c>
      <c r="C55" s="94" t="s">
        <v>514</v>
      </c>
      <c r="D55" s="94" t="s">
        <v>245</v>
      </c>
      <c r="E55" s="93">
        <v>19821220</v>
      </c>
      <c r="F55" s="93" t="s">
        <v>3</v>
      </c>
      <c r="G55" s="93" t="s">
        <v>11</v>
      </c>
      <c r="H55" s="93" t="s">
        <v>12</v>
      </c>
      <c r="I55" s="93" t="s">
        <v>29</v>
      </c>
      <c r="J55" s="93">
        <v>3</v>
      </c>
      <c r="K55" s="94" t="s">
        <v>30</v>
      </c>
      <c r="L55" s="94" t="s">
        <v>246</v>
      </c>
      <c r="M55" s="95">
        <v>175831</v>
      </c>
    </row>
    <row r="56" spans="1:13" s="96" customFormat="1" ht="18" customHeight="1" x14ac:dyDescent="0.35">
      <c r="A56" s="93">
        <v>24347</v>
      </c>
      <c r="B56" s="94" t="s">
        <v>319</v>
      </c>
      <c r="C56" s="94" t="s">
        <v>320</v>
      </c>
      <c r="D56" s="94" t="s">
        <v>140</v>
      </c>
      <c r="E56" s="93">
        <v>19830124</v>
      </c>
      <c r="F56" s="93" t="s">
        <v>3</v>
      </c>
      <c r="G56" s="93" t="s">
        <v>11</v>
      </c>
      <c r="H56" s="93" t="s">
        <v>12</v>
      </c>
      <c r="I56" s="93" t="s">
        <v>22</v>
      </c>
      <c r="J56" s="93">
        <v>2</v>
      </c>
      <c r="K56" s="94" t="s">
        <v>23</v>
      </c>
      <c r="L56" s="94" t="s">
        <v>104</v>
      </c>
      <c r="M56" s="95">
        <v>2942962</v>
      </c>
    </row>
    <row r="57" spans="1:13" s="96" customFormat="1" ht="18" customHeight="1" x14ac:dyDescent="0.35">
      <c r="A57" s="93">
        <v>24823</v>
      </c>
      <c r="B57" s="94" t="s">
        <v>365</v>
      </c>
      <c r="C57" s="94" t="s">
        <v>20</v>
      </c>
      <c r="D57" s="94" t="s">
        <v>21</v>
      </c>
      <c r="E57" s="93">
        <v>19831130</v>
      </c>
      <c r="F57" s="93" t="s">
        <v>3</v>
      </c>
      <c r="G57" s="93" t="s">
        <v>17</v>
      </c>
      <c r="H57" s="93" t="s">
        <v>18</v>
      </c>
      <c r="I57" s="93" t="s">
        <v>22</v>
      </c>
      <c r="J57" s="93">
        <v>7</v>
      </c>
      <c r="K57" s="94" t="s">
        <v>628</v>
      </c>
      <c r="L57" s="94" t="s">
        <v>8</v>
      </c>
      <c r="M57" s="95">
        <v>1049917</v>
      </c>
    </row>
    <row r="58" spans="1:13" s="96" customFormat="1" ht="18" customHeight="1" x14ac:dyDescent="0.35">
      <c r="A58" s="93">
        <v>24920</v>
      </c>
      <c r="B58" s="94" t="s">
        <v>698</v>
      </c>
      <c r="C58" s="94" t="s">
        <v>213</v>
      </c>
      <c r="D58" s="94" t="s">
        <v>206</v>
      </c>
      <c r="E58" s="93">
        <v>19840127</v>
      </c>
      <c r="F58" s="93" t="s">
        <v>34</v>
      </c>
      <c r="G58" s="93" t="s">
        <v>17</v>
      </c>
      <c r="H58" s="93" t="s">
        <v>18</v>
      </c>
      <c r="I58" s="93" t="s">
        <v>29</v>
      </c>
      <c r="J58" s="93">
        <v>8</v>
      </c>
      <c r="K58" s="94" t="s">
        <v>629</v>
      </c>
      <c r="L58" s="94" t="s">
        <v>180</v>
      </c>
      <c r="M58" s="95">
        <v>3391054</v>
      </c>
    </row>
    <row r="59" spans="1:13" s="96" customFormat="1" ht="18" customHeight="1" x14ac:dyDescent="0.35">
      <c r="A59" s="93">
        <v>24961</v>
      </c>
      <c r="B59" s="94" t="s">
        <v>138</v>
      </c>
      <c r="C59" s="94" t="s">
        <v>160</v>
      </c>
      <c r="D59" s="94" t="s">
        <v>140</v>
      </c>
      <c r="E59" s="93">
        <v>19840206</v>
      </c>
      <c r="F59" s="93" t="s">
        <v>34</v>
      </c>
      <c r="G59" s="93" t="s">
        <v>17</v>
      </c>
      <c r="H59" s="93" t="s">
        <v>18</v>
      </c>
      <c r="I59" s="93" t="s">
        <v>22</v>
      </c>
      <c r="J59" s="93">
        <v>7</v>
      </c>
      <c r="K59" s="94" t="s">
        <v>628</v>
      </c>
      <c r="L59" s="94" t="s">
        <v>104</v>
      </c>
      <c r="M59" s="95">
        <v>464333</v>
      </c>
    </row>
    <row r="60" spans="1:13" s="96" customFormat="1" ht="18" customHeight="1" x14ac:dyDescent="0.35">
      <c r="A60" s="93">
        <v>25158</v>
      </c>
      <c r="B60" s="94" t="s">
        <v>299</v>
      </c>
      <c r="C60" s="94" t="s">
        <v>296</v>
      </c>
      <c r="D60" s="94" t="s">
        <v>297</v>
      </c>
      <c r="E60" s="93">
        <v>19520514</v>
      </c>
      <c r="F60" s="93" t="s">
        <v>34</v>
      </c>
      <c r="G60" s="93" t="s">
        <v>17</v>
      </c>
      <c r="H60" s="93" t="s">
        <v>18</v>
      </c>
      <c r="I60" s="93" t="s">
        <v>29</v>
      </c>
      <c r="J60" s="93">
        <v>3</v>
      </c>
      <c r="K60" s="94" t="s">
        <v>30</v>
      </c>
      <c r="L60" s="94" t="s">
        <v>246</v>
      </c>
      <c r="M60" s="95">
        <v>674138</v>
      </c>
    </row>
    <row r="61" spans="1:13" s="96" customFormat="1" ht="18" customHeight="1" x14ac:dyDescent="0.35">
      <c r="A61" s="93">
        <v>25679</v>
      </c>
      <c r="B61" s="94" t="s">
        <v>138</v>
      </c>
      <c r="C61" s="94" t="s">
        <v>139</v>
      </c>
      <c r="D61" s="94" t="s">
        <v>140</v>
      </c>
      <c r="E61" s="93">
        <v>19841009</v>
      </c>
      <c r="F61" s="93" t="s">
        <v>34</v>
      </c>
      <c r="G61" s="93" t="s">
        <v>17</v>
      </c>
      <c r="H61" s="93" t="s">
        <v>18</v>
      </c>
      <c r="I61" s="93" t="s">
        <v>22</v>
      </c>
      <c r="J61" s="93">
        <v>7</v>
      </c>
      <c r="K61" s="94" t="s">
        <v>628</v>
      </c>
      <c r="L61" s="94" t="s">
        <v>104</v>
      </c>
      <c r="M61" s="95">
        <v>3917989</v>
      </c>
    </row>
    <row r="62" spans="1:13" s="96" customFormat="1" ht="18" customHeight="1" x14ac:dyDescent="0.35">
      <c r="A62" s="93">
        <v>25738</v>
      </c>
      <c r="B62" s="94" t="s">
        <v>744</v>
      </c>
      <c r="C62" s="94" t="s">
        <v>129</v>
      </c>
      <c r="D62" s="94" t="s">
        <v>119</v>
      </c>
      <c r="E62" s="93">
        <v>19841029</v>
      </c>
      <c r="F62" s="93" t="s">
        <v>3</v>
      </c>
      <c r="G62" s="93" t="s">
        <v>25</v>
      </c>
      <c r="H62" s="93" t="s">
        <v>26</v>
      </c>
      <c r="I62" s="93" t="s">
        <v>11</v>
      </c>
      <c r="J62" s="93">
        <v>4</v>
      </c>
      <c r="K62" s="94" t="s">
        <v>58</v>
      </c>
      <c r="L62" s="94" t="s">
        <v>104</v>
      </c>
      <c r="M62" s="95">
        <v>962783</v>
      </c>
    </row>
    <row r="63" spans="1:13" s="96" customFormat="1" ht="18" customHeight="1" x14ac:dyDescent="0.35">
      <c r="A63" s="93">
        <v>25749</v>
      </c>
      <c r="B63" s="94" t="s">
        <v>215</v>
      </c>
      <c r="C63" s="94" t="s">
        <v>213</v>
      </c>
      <c r="D63" s="94" t="s">
        <v>206</v>
      </c>
      <c r="E63" s="93">
        <v>19841126</v>
      </c>
      <c r="F63" s="93" t="s">
        <v>3</v>
      </c>
      <c r="G63" s="93" t="s">
        <v>11</v>
      </c>
      <c r="H63" s="93" t="s">
        <v>12</v>
      </c>
      <c r="I63" s="93" t="s">
        <v>29</v>
      </c>
      <c r="J63" s="93">
        <v>3</v>
      </c>
      <c r="K63" s="94" t="s">
        <v>30</v>
      </c>
      <c r="L63" s="94" t="s">
        <v>180</v>
      </c>
      <c r="M63" s="95">
        <v>159576</v>
      </c>
    </row>
    <row r="64" spans="1:13" s="96" customFormat="1" ht="18" customHeight="1" x14ac:dyDescent="0.35">
      <c r="A64" s="93">
        <v>25869</v>
      </c>
      <c r="B64" s="94" t="s">
        <v>270</v>
      </c>
      <c r="C64" s="94" t="s">
        <v>271</v>
      </c>
      <c r="D64" s="94" t="s">
        <v>245</v>
      </c>
      <c r="E64" s="93">
        <v>19830901</v>
      </c>
      <c r="F64" s="93" t="s">
        <v>3</v>
      </c>
      <c r="G64" s="93" t="s">
        <v>17</v>
      </c>
      <c r="H64" s="93" t="s">
        <v>18</v>
      </c>
      <c r="I64" s="93" t="s">
        <v>29</v>
      </c>
      <c r="J64" s="93">
        <v>3</v>
      </c>
      <c r="K64" s="94" t="s">
        <v>30</v>
      </c>
      <c r="L64" s="94" t="s">
        <v>246</v>
      </c>
      <c r="M64" s="95">
        <v>222389</v>
      </c>
    </row>
    <row r="65" spans="1:13" s="96" customFormat="1" ht="18" customHeight="1" x14ac:dyDescent="0.35">
      <c r="A65" s="93">
        <v>25886</v>
      </c>
      <c r="B65" s="94" t="s">
        <v>554</v>
      </c>
      <c r="C65" s="94" t="s">
        <v>410</v>
      </c>
      <c r="D65" s="94" t="s">
        <v>140</v>
      </c>
      <c r="E65" s="93">
        <v>19850211</v>
      </c>
      <c r="F65" s="93" t="s">
        <v>3</v>
      </c>
      <c r="G65" s="93" t="s">
        <v>17</v>
      </c>
      <c r="H65" s="93" t="s">
        <v>18</v>
      </c>
      <c r="I65" s="93" t="s">
        <v>22</v>
      </c>
      <c r="J65" s="93">
        <v>7</v>
      </c>
      <c r="K65" s="94" t="s">
        <v>628</v>
      </c>
      <c r="L65" s="94" t="s">
        <v>104</v>
      </c>
      <c r="M65" s="95">
        <v>802811</v>
      </c>
    </row>
    <row r="66" spans="1:13" s="96" customFormat="1" ht="18" customHeight="1" x14ac:dyDescent="0.35">
      <c r="A66" s="93">
        <v>26223</v>
      </c>
      <c r="B66" s="94" t="s">
        <v>408</v>
      </c>
      <c r="C66" s="94" t="s">
        <v>144</v>
      </c>
      <c r="D66" s="94" t="s">
        <v>140</v>
      </c>
      <c r="E66" s="93">
        <v>19850503</v>
      </c>
      <c r="F66" s="93" t="s">
        <v>3</v>
      </c>
      <c r="G66" s="93" t="s">
        <v>11</v>
      </c>
      <c r="H66" s="93" t="s">
        <v>12</v>
      </c>
      <c r="I66" s="93" t="s">
        <v>29</v>
      </c>
      <c r="J66" s="93">
        <v>3</v>
      </c>
      <c r="K66" s="94" t="s">
        <v>30</v>
      </c>
      <c r="L66" s="94" t="s">
        <v>104</v>
      </c>
      <c r="M66" s="95">
        <v>1768297</v>
      </c>
    </row>
    <row r="67" spans="1:13" s="96" customFormat="1" ht="18" customHeight="1" x14ac:dyDescent="0.35">
      <c r="A67" s="93">
        <v>26351</v>
      </c>
      <c r="B67" s="94" t="s">
        <v>146</v>
      </c>
      <c r="C67" s="94" t="s">
        <v>144</v>
      </c>
      <c r="D67" s="94" t="s">
        <v>140</v>
      </c>
      <c r="E67" s="93">
        <v>19850801</v>
      </c>
      <c r="F67" s="93" t="s">
        <v>3</v>
      </c>
      <c r="G67" s="93" t="s">
        <v>11</v>
      </c>
      <c r="H67" s="93" t="s">
        <v>12</v>
      </c>
      <c r="I67" s="93" t="s">
        <v>6</v>
      </c>
      <c r="J67" s="93">
        <v>1</v>
      </c>
      <c r="K67" s="94" t="s">
        <v>7</v>
      </c>
      <c r="L67" s="94" t="s">
        <v>104</v>
      </c>
      <c r="M67" s="95">
        <v>209014</v>
      </c>
    </row>
    <row r="68" spans="1:13" s="96" customFormat="1" ht="18" customHeight="1" x14ac:dyDescent="0.35">
      <c r="A68" s="93">
        <v>26363</v>
      </c>
      <c r="B68" s="94" t="s">
        <v>260</v>
      </c>
      <c r="C68" s="94" t="s">
        <v>487</v>
      </c>
      <c r="D68" s="94" t="s">
        <v>245</v>
      </c>
      <c r="E68" s="93">
        <v>19761001</v>
      </c>
      <c r="F68" s="93" t="s">
        <v>34</v>
      </c>
      <c r="G68" s="93" t="s">
        <v>17</v>
      </c>
      <c r="H68" s="93" t="s">
        <v>18</v>
      </c>
      <c r="I68" s="93" t="s">
        <v>22</v>
      </c>
      <c r="J68" s="93">
        <v>2</v>
      </c>
      <c r="K68" s="94" t="s">
        <v>23</v>
      </c>
      <c r="L68" s="94" t="s">
        <v>246</v>
      </c>
      <c r="M68" s="95">
        <v>378011</v>
      </c>
    </row>
    <row r="69" spans="1:13" s="96" customFormat="1" ht="18" customHeight="1" x14ac:dyDescent="0.35">
      <c r="A69" s="93">
        <v>26610</v>
      </c>
      <c r="B69" s="94" t="s">
        <v>609</v>
      </c>
      <c r="C69" s="94" t="s">
        <v>257</v>
      </c>
      <c r="D69" s="94" t="s">
        <v>245</v>
      </c>
      <c r="E69" s="93">
        <v>19860318</v>
      </c>
      <c r="F69" s="93" t="s">
        <v>34</v>
      </c>
      <c r="G69" s="93" t="s">
        <v>17</v>
      </c>
      <c r="H69" s="93" t="s">
        <v>18</v>
      </c>
      <c r="I69" s="93" t="s">
        <v>29</v>
      </c>
      <c r="J69" s="93">
        <v>8</v>
      </c>
      <c r="K69" s="94" t="s">
        <v>629</v>
      </c>
      <c r="L69" s="94" t="s">
        <v>246</v>
      </c>
      <c r="M69" s="95">
        <v>19126316</v>
      </c>
    </row>
    <row r="70" spans="1:13" s="96" customFormat="1" ht="18" customHeight="1" x14ac:dyDescent="0.35">
      <c r="A70" s="93">
        <v>26708</v>
      </c>
      <c r="B70" s="94" t="s">
        <v>699</v>
      </c>
      <c r="C70" s="94" t="s">
        <v>700</v>
      </c>
      <c r="D70" s="94" t="s">
        <v>140</v>
      </c>
      <c r="E70" s="93">
        <v>19860630</v>
      </c>
      <c r="F70" s="93" t="s">
        <v>3</v>
      </c>
      <c r="G70" s="93" t="s">
        <v>17</v>
      </c>
      <c r="H70" s="93" t="s">
        <v>18</v>
      </c>
      <c r="I70" s="93" t="s">
        <v>29</v>
      </c>
      <c r="J70" s="93">
        <v>3</v>
      </c>
      <c r="K70" s="94" t="s">
        <v>30</v>
      </c>
      <c r="L70" s="94" t="s">
        <v>104</v>
      </c>
      <c r="M70" s="95">
        <v>84128</v>
      </c>
    </row>
    <row r="71" spans="1:13" s="96" customFormat="1" ht="18" customHeight="1" x14ac:dyDescent="0.35">
      <c r="A71" s="93">
        <v>26727</v>
      </c>
      <c r="B71" s="94" t="s">
        <v>409</v>
      </c>
      <c r="C71" s="94" t="s">
        <v>410</v>
      </c>
      <c r="D71" s="94" t="s">
        <v>140</v>
      </c>
      <c r="E71" s="93">
        <v>19860708</v>
      </c>
      <c r="F71" s="93" t="s">
        <v>3</v>
      </c>
      <c r="G71" s="93" t="s">
        <v>17</v>
      </c>
      <c r="H71" s="93" t="s">
        <v>18</v>
      </c>
      <c r="I71" s="93" t="s">
        <v>22</v>
      </c>
      <c r="J71" s="93">
        <v>2</v>
      </c>
      <c r="K71" s="94" t="s">
        <v>23</v>
      </c>
      <c r="L71" s="94" t="s">
        <v>104</v>
      </c>
      <c r="M71" s="95">
        <v>169830</v>
      </c>
    </row>
    <row r="72" spans="1:13" s="96" customFormat="1" ht="18" customHeight="1" x14ac:dyDescent="0.35">
      <c r="A72" s="93">
        <v>26790</v>
      </c>
      <c r="B72" s="94" t="s">
        <v>745</v>
      </c>
      <c r="C72" s="94" t="s">
        <v>335</v>
      </c>
      <c r="D72" s="94" t="s">
        <v>199</v>
      </c>
      <c r="E72" s="93">
        <v>19860916</v>
      </c>
      <c r="F72" s="93" t="s">
        <v>3</v>
      </c>
      <c r="G72" s="93" t="s">
        <v>11</v>
      </c>
      <c r="H72" s="93" t="s">
        <v>12</v>
      </c>
      <c r="I72" s="93" t="s">
        <v>29</v>
      </c>
      <c r="J72" s="93">
        <v>3</v>
      </c>
      <c r="K72" s="94" t="s">
        <v>30</v>
      </c>
      <c r="L72" s="94" t="s">
        <v>180</v>
      </c>
      <c r="M72" s="95">
        <v>430106</v>
      </c>
    </row>
    <row r="73" spans="1:13" s="96" customFormat="1" ht="18" customHeight="1" x14ac:dyDescent="0.35">
      <c r="A73" s="93">
        <v>26856</v>
      </c>
      <c r="B73" s="94" t="s">
        <v>153</v>
      </c>
      <c r="C73" s="94" t="s">
        <v>151</v>
      </c>
      <c r="D73" s="94" t="s">
        <v>140</v>
      </c>
      <c r="E73" s="93">
        <v>19861210</v>
      </c>
      <c r="F73" s="93" t="s">
        <v>3</v>
      </c>
      <c r="G73" s="93" t="s">
        <v>17</v>
      </c>
      <c r="H73" s="93" t="s">
        <v>18</v>
      </c>
      <c r="I73" s="93" t="s">
        <v>22</v>
      </c>
      <c r="J73" s="93">
        <v>2</v>
      </c>
      <c r="K73" s="94" t="s">
        <v>23</v>
      </c>
      <c r="L73" s="94" t="s">
        <v>104</v>
      </c>
      <c r="M73" s="95">
        <v>1913349</v>
      </c>
    </row>
    <row r="74" spans="1:13" s="96" customFormat="1" ht="18" customHeight="1" x14ac:dyDescent="0.35">
      <c r="A74" s="93">
        <v>27026</v>
      </c>
      <c r="B74" s="94" t="s">
        <v>301</v>
      </c>
      <c r="C74" s="94" t="s">
        <v>102</v>
      </c>
      <c r="D74" s="94" t="s">
        <v>103</v>
      </c>
      <c r="E74" s="93">
        <v>19870727</v>
      </c>
      <c r="F74" s="93" t="s">
        <v>3</v>
      </c>
      <c r="G74" s="93" t="s">
        <v>11</v>
      </c>
      <c r="H74" s="93" t="s">
        <v>12</v>
      </c>
      <c r="I74" s="93" t="s">
        <v>11</v>
      </c>
      <c r="J74" s="93">
        <v>4</v>
      </c>
      <c r="K74" s="94" t="s">
        <v>58</v>
      </c>
      <c r="L74" s="94" t="s">
        <v>104</v>
      </c>
      <c r="M74" s="95">
        <v>288297</v>
      </c>
    </row>
    <row r="75" spans="1:13" s="96" customFormat="1" ht="18" customHeight="1" x14ac:dyDescent="0.35">
      <c r="A75" s="93">
        <v>27074</v>
      </c>
      <c r="B75" s="94" t="s">
        <v>149</v>
      </c>
      <c r="C75" s="94" t="s">
        <v>407</v>
      </c>
      <c r="D75" s="94" t="s">
        <v>140</v>
      </c>
      <c r="E75" s="93">
        <v>19871019</v>
      </c>
      <c r="F75" s="93" t="s">
        <v>34</v>
      </c>
      <c r="G75" s="93" t="s">
        <v>17</v>
      </c>
      <c r="H75" s="93" t="s">
        <v>18</v>
      </c>
      <c r="I75" s="93" t="s">
        <v>29</v>
      </c>
      <c r="J75" s="93">
        <v>3</v>
      </c>
      <c r="K75" s="94" t="s">
        <v>30</v>
      </c>
      <c r="L75" s="94" t="s">
        <v>104</v>
      </c>
      <c r="M75" s="95">
        <v>2569549</v>
      </c>
    </row>
    <row r="76" spans="1:13" s="96" customFormat="1" ht="18" customHeight="1" x14ac:dyDescent="0.35">
      <c r="A76" s="93">
        <v>27267</v>
      </c>
      <c r="B76" s="94" t="s">
        <v>210</v>
      </c>
      <c r="C76" s="94" t="s">
        <v>211</v>
      </c>
      <c r="D76" s="94" t="s">
        <v>206</v>
      </c>
      <c r="E76" s="93">
        <v>19880620</v>
      </c>
      <c r="F76" s="93" t="s">
        <v>3</v>
      </c>
      <c r="G76" s="93" t="s">
        <v>17</v>
      </c>
      <c r="H76" s="93" t="s">
        <v>18</v>
      </c>
      <c r="I76" s="93" t="s">
        <v>29</v>
      </c>
      <c r="J76" s="93">
        <v>3</v>
      </c>
      <c r="K76" s="94" t="s">
        <v>30</v>
      </c>
      <c r="L76" s="94" t="s">
        <v>180</v>
      </c>
      <c r="M76" s="95">
        <v>825595</v>
      </c>
    </row>
    <row r="77" spans="1:13" s="96" customFormat="1" ht="18" customHeight="1" x14ac:dyDescent="0.35">
      <c r="A77" s="93">
        <v>28217</v>
      </c>
      <c r="B77" s="94" t="s">
        <v>746</v>
      </c>
      <c r="C77" s="94" t="s">
        <v>747</v>
      </c>
      <c r="D77" s="94" t="s">
        <v>748</v>
      </c>
      <c r="E77" s="93">
        <v>18930101</v>
      </c>
      <c r="F77" s="93" t="s">
        <v>34</v>
      </c>
      <c r="G77" s="93" t="s">
        <v>14</v>
      </c>
      <c r="H77" s="93" t="s">
        <v>12</v>
      </c>
      <c r="I77" s="93" t="s">
        <v>6</v>
      </c>
      <c r="J77" s="93">
        <v>6</v>
      </c>
      <c r="K77" s="94" t="s">
        <v>627</v>
      </c>
      <c r="L77" s="94" t="s">
        <v>72</v>
      </c>
      <c r="M77" s="95">
        <v>96974</v>
      </c>
    </row>
    <row r="78" spans="1:13" s="96" customFormat="1" ht="18" customHeight="1" x14ac:dyDescent="0.35">
      <c r="A78" s="93">
        <v>28480</v>
      </c>
      <c r="B78" s="94" t="s">
        <v>100</v>
      </c>
      <c r="C78" s="94" t="s">
        <v>99</v>
      </c>
      <c r="D78" s="94" t="s">
        <v>97</v>
      </c>
      <c r="E78" s="93">
        <v>19240101</v>
      </c>
      <c r="F78" s="93" t="s">
        <v>3</v>
      </c>
      <c r="G78" s="93" t="s">
        <v>4</v>
      </c>
      <c r="H78" s="93" t="s">
        <v>18</v>
      </c>
      <c r="I78" s="93" t="s">
        <v>6</v>
      </c>
      <c r="J78" s="93">
        <v>1</v>
      </c>
      <c r="K78" s="94" t="s">
        <v>7</v>
      </c>
      <c r="L78" s="94" t="s">
        <v>72</v>
      </c>
      <c r="M78" s="95">
        <v>27374</v>
      </c>
    </row>
    <row r="79" spans="1:13" s="96" customFormat="1" ht="18" customHeight="1" x14ac:dyDescent="0.35">
      <c r="A79" s="93">
        <v>29399</v>
      </c>
      <c r="B79" s="94" t="s">
        <v>623</v>
      </c>
      <c r="C79" s="94" t="s">
        <v>74</v>
      </c>
      <c r="D79" s="94" t="s">
        <v>71</v>
      </c>
      <c r="E79" s="93">
        <v>19340101</v>
      </c>
      <c r="F79" s="93" t="s">
        <v>3</v>
      </c>
      <c r="G79" s="93" t="s">
        <v>14</v>
      </c>
      <c r="H79" s="93" t="s">
        <v>12</v>
      </c>
      <c r="I79" s="93" t="s">
        <v>6</v>
      </c>
      <c r="J79" s="93">
        <v>1</v>
      </c>
      <c r="K79" s="94" t="s">
        <v>7</v>
      </c>
      <c r="L79" s="94" t="s">
        <v>72</v>
      </c>
      <c r="M79" s="95">
        <v>63898</v>
      </c>
    </row>
    <row r="80" spans="1:13" s="96" customFormat="1" ht="18" customHeight="1" x14ac:dyDescent="0.35">
      <c r="A80" s="93">
        <v>30387</v>
      </c>
      <c r="B80" s="94" t="s">
        <v>557</v>
      </c>
      <c r="C80" s="94" t="s">
        <v>242</v>
      </c>
      <c r="D80" s="94" t="s">
        <v>231</v>
      </c>
      <c r="E80" s="93">
        <v>19490117</v>
      </c>
      <c r="F80" s="93" t="s">
        <v>3</v>
      </c>
      <c r="G80" s="93" t="s">
        <v>17</v>
      </c>
      <c r="H80" s="93" t="s">
        <v>18</v>
      </c>
      <c r="I80" s="93" t="s">
        <v>22</v>
      </c>
      <c r="J80" s="93">
        <v>7</v>
      </c>
      <c r="K80" s="94" t="s">
        <v>628</v>
      </c>
      <c r="L80" s="94" t="s">
        <v>180</v>
      </c>
      <c r="M80" s="95">
        <v>18901836</v>
      </c>
    </row>
    <row r="81" spans="1:13" s="96" customFormat="1" ht="18" customHeight="1" x14ac:dyDescent="0.35">
      <c r="A81" s="93">
        <v>30394</v>
      </c>
      <c r="B81" s="94" t="s">
        <v>217</v>
      </c>
      <c r="C81" s="94" t="s">
        <v>213</v>
      </c>
      <c r="D81" s="94" t="s">
        <v>206</v>
      </c>
      <c r="E81" s="93">
        <v>19480101</v>
      </c>
      <c r="F81" s="93" t="s">
        <v>3</v>
      </c>
      <c r="G81" s="93" t="s">
        <v>14</v>
      </c>
      <c r="H81" s="93" t="s">
        <v>12</v>
      </c>
      <c r="I81" s="93" t="s">
        <v>6</v>
      </c>
      <c r="J81" s="93">
        <v>6</v>
      </c>
      <c r="K81" s="94" t="s">
        <v>627</v>
      </c>
      <c r="L81" s="94" t="s">
        <v>180</v>
      </c>
      <c r="M81" s="95">
        <v>776913</v>
      </c>
    </row>
    <row r="82" spans="1:13" s="96" customFormat="1" ht="18" customHeight="1" x14ac:dyDescent="0.35">
      <c r="A82" s="93">
        <v>30692</v>
      </c>
      <c r="B82" s="94" t="s">
        <v>293</v>
      </c>
      <c r="C82" s="94" t="s">
        <v>291</v>
      </c>
      <c r="D82" s="94" t="s">
        <v>292</v>
      </c>
      <c r="E82" s="93">
        <v>19530101</v>
      </c>
      <c r="F82" s="93" t="s">
        <v>3</v>
      </c>
      <c r="G82" s="93" t="s">
        <v>17</v>
      </c>
      <c r="H82" s="93" t="s">
        <v>18</v>
      </c>
      <c r="I82" s="93" t="s">
        <v>29</v>
      </c>
      <c r="J82" s="93">
        <v>3</v>
      </c>
      <c r="K82" s="94" t="s">
        <v>30</v>
      </c>
      <c r="L82" s="94" t="s">
        <v>246</v>
      </c>
      <c r="M82" s="95">
        <v>188154</v>
      </c>
    </row>
    <row r="83" spans="1:13" s="96" customFormat="1" ht="18" customHeight="1" x14ac:dyDescent="0.35">
      <c r="A83" s="93">
        <v>30722</v>
      </c>
      <c r="B83" s="94" t="s">
        <v>288</v>
      </c>
      <c r="C83" s="94" t="s">
        <v>289</v>
      </c>
      <c r="D83" s="94" t="s">
        <v>245</v>
      </c>
      <c r="E83" s="93">
        <v>19541117</v>
      </c>
      <c r="F83" s="93" t="s">
        <v>3</v>
      </c>
      <c r="G83" s="93" t="s">
        <v>14</v>
      </c>
      <c r="H83" s="93" t="s">
        <v>12</v>
      </c>
      <c r="I83" s="93" t="s">
        <v>29</v>
      </c>
      <c r="J83" s="93">
        <v>3</v>
      </c>
      <c r="K83" s="94" t="s">
        <v>30</v>
      </c>
      <c r="L83" s="94" t="s">
        <v>246</v>
      </c>
      <c r="M83" s="95">
        <v>370662</v>
      </c>
    </row>
    <row r="84" spans="1:13" s="96" customFormat="1" ht="18" customHeight="1" x14ac:dyDescent="0.35">
      <c r="A84" s="93">
        <v>31189</v>
      </c>
      <c r="B84" s="94" t="s">
        <v>616</v>
      </c>
      <c r="C84" s="94" t="s">
        <v>205</v>
      </c>
      <c r="D84" s="94" t="s">
        <v>206</v>
      </c>
      <c r="E84" s="93">
        <v>19600331</v>
      </c>
      <c r="F84" s="93" t="s">
        <v>3</v>
      </c>
      <c r="G84" s="93" t="s">
        <v>14</v>
      </c>
      <c r="H84" s="93" t="s">
        <v>12</v>
      </c>
      <c r="I84" s="93" t="s">
        <v>22</v>
      </c>
      <c r="J84" s="93">
        <v>7</v>
      </c>
      <c r="K84" s="94" t="s">
        <v>628</v>
      </c>
      <c r="L84" s="94" t="s">
        <v>180</v>
      </c>
      <c r="M84" s="95">
        <v>2736531</v>
      </c>
    </row>
    <row r="85" spans="1:13" s="96" customFormat="1" ht="18" customHeight="1" x14ac:dyDescent="0.35">
      <c r="A85" s="93">
        <v>31469</v>
      </c>
      <c r="B85" s="94" t="s">
        <v>542</v>
      </c>
      <c r="C85" s="94" t="s">
        <v>240</v>
      </c>
      <c r="D85" s="94" t="s">
        <v>231</v>
      </c>
      <c r="E85" s="93">
        <v>19650325</v>
      </c>
      <c r="F85" s="93" t="s">
        <v>3</v>
      </c>
      <c r="G85" s="93" t="s">
        <v>17</v>
      </c>
      <c r="H85" s="93" t="s">
        <v>18</v>
      </c>
      <c r="I85" s="93" t="s">
        <v>22</v>
      </c>
      <c r="J85" s="93">
        <v>7</v>
      </c>
      <c r="K85" s="94" t="s">
        <v>628</v>
      </c>
      <c r="L85" s="94" t="s">
        <v>180</v>
      </c>
      <c r="M85" s="95">
        <v>11232529</v>
      </c>
    </row>
    <row r="86" spans="1:13" s="96" customFormat="1" ht="18" customHeight="1" x14ac:dyDescent="0.35">
      <c r="A86" s="93">
        <v>31628</v>
      </c>
      <c r="B86" s="94" t="s">
        <v>395</v>
      </c>
      <c r="C86" s="94" t="s">
        <v>425</v>
      </c>
      <c r="D86" s="94" t="s">
        <v>245</v>
      </c>
      <c r="E86" s="93">
        <v>19720101</v>
      </c>
      <c r="F86" s="93" t="s">
        <v>34</v>
      </c>
      <c r="G86" s="93" t="s">
        <v>25</v>
      </c>
      <c r="H86" s="93" t="s">
        <v>26</v>
      </c>
      <c r="I86" s="93" t="s">
        <v>29</v>
      </c>
      <c r="J86" s="93">
        <v>8</v>
      </c>
      <c r="K86" s="94" t="s">
        <v>629</v>
      </c>
      <c r="L86" s="94" t="s">
        <v>246</v>
      </c>
      <c r="M86" s="95">
        <v>69478848</v>
      </c>
    </row>
    <row r="87" spans="1:13" s="96" customFormat="1" ht="18" customHeight="1" x14ac:dyDescent="0.35">
      <c r="A87" s="93">
        <v>31823</v>
      </c>
      <c r="B87" s="94" t="s">
        <v>27</v>
      </c>
      <c r="C87" s="94" t="s">
        <v>20</v>
      </c>
      <c r="D87" s="94" t="s">
        <v>21</v>
      </c>
      <c r="E87" s="93">
        <v>19760823</v>
      </c>
      <c r="F87" s="93" t="s">
        <v>3</v>
      </c>
      <c r="G87" s="93" t="s">
        <v>14</v>
      </c>
      <c r="H87" s="93" t="s">
        <v>12</v>
      </c>
      <c r="I87" s="93" t="s">
        <v>22</v>
      </c>
      <c r="J87" s="93">
        <v>2</v>
      </c>
      <c r="K87" s="94" t="s">
        <v>23</v>
      </c>
      <c r="L87" s="94" t="s">
        <v>8</v>
      </c>
      <c r="M87" s="95">
        <v>249325</v>
      </c>
    </row>
    <row r="88" spans="1:13" s="96" customFormat="1" ht="18" customHeight="1" x14ac:dyDescent="0.35">
      <c r="A88" s="93">
        <v>31864</v>
      </c>
      <c r="B88" s="94" t="s">
        <v>713</v>
      </c>
      <c r="C88" s="94" t="s">
        <v>714</v>
      </c>
      <c r="D88" s="94" t="s">
        <v>112</v>
      </c>
      <c r="E88" s="93">
        <v>19680101</v>
      </c>
      <c r="F88" s="93" t="s">
        <v>3</v>
      </c>
      <c r="G88" s="93" t="s">
        <v>14</v>
      </c>
      <c r="H88" s="93" t="s">
        <v>12</v>
      </c>
      <c r="I88" s="93" t="s">
        <v>6</v>
      </c>
      <c r="J88" s="93">
        <v>1</v>
      </c>
      <c r="K88" s="94" t="s">
        <v>7</v>
      </c>
      <c r="L88" s="94" t="s">
        <v>104</v>
      </c>
      <c r="M88" s="95">
        <v>161125</v>
      </c>
    </row>
    <row r="89" spans="1:13" s="96" customFormat="1" ht="18" customHeight="1" x14ac:dyDescent="0.35">
      <c r="A89" s="93">
        <v>32257</v>
      </c>
      <c r="B89" s="94" t="s">
        <v>219</v>
      </c>
      <c r="C89" s="94" t="s">
        <v>213</v>
      </c>
      <c r="D89" s="94" t="s">
        <v>206</v>
      </c>
      <c r="E89" s="93">
        <v>19841129</v>
      </c>
      <c r="F89" s="93" t="s">
        <v>3</v>
      </c>
      <c r="G89" s="93" t="s">
        <v>14</v>
      </c>
      <c r="H89" s="93" t="s">
        <v>12</v>
      </c>
      <c r="I89" s="93" t="s">
        <v>29</v>
      </c>
      <c r="J89" s="93">
        <v>3</v>
      </c>
      <c r="K89" s="94" t="s">
        <v>30</v>
      </c>
      <c r="L89" s="94" t="s">
        <v>180</v>
      </c>
      <c r="M89" s="95">
        <v>322380</v>
      </c>
    </row>
    <row r="90" spans="1:13" s="96" customFormat="1" ht="18" customHeight="1" x14ac:dyDescent="0.35">
      <c r="A90" s="93">
        <v>32277</v>
      </c>
      <c r="B90" s="94" t="s">
        <v>264</v>
      </c>
      <c r="C90" s="94" t="s">
        <v>257</v>
      </c>
      <c r="D90" s="94" t="s">
        <v>245</v>
      </c>
      <c r="E90" s="93">
        <v>19850226</v>
      </c>
      <c r="F90" s="93" t="s">
        <v>3</v>
      </c>
      <c r="G90" s="93" t="s">
        <v>17</v>
      </c>
      <c r="H90" s="93" t="s">
        <v>18</v>
      </c>
      <c r="I90" s="93" t="s">
        <v>29</v>
      </c>
      <c r="J90" s="93">
        <v>3</v>
      </c>
      <c r="K90" s="94" t="s">
        <v>30</v>
      </c>
      <c r="L90" s="94" t="s">
        <v>246</v>
      </c>
      <c r="M90" s="95">
        <v>115335</v>
      </c>
    </row>
    <row r="91" spans="1:13" s="96" customFormat="1" ht="18" customHeight="1" x14ac:dyDescent="0.35">
      <c r="A91" s="93">
        <v>33013</v>
      </c>
      <c r="B91" s="94" t="s">
        <v>427</v>
      </c>
      <c r="C91" s="94" t="s">
        <v>428</v>
      </c>
      <c r="D91" s="94" t="s">
        <v>245</v>
      </c>
      <c r="E91" s="93">
        <v>19900725</v>
      </c>
      <c r="F91" s="93" t="s">
        <v>3</v>
      </c>
      <c r="G91" s="93" t="s">
        <v>11</v>
      </c>
      <c r="H91" s="93" t="s">
        <v>12</v>
      </c>
      <c r="I91" s="93" t="s">
        <v>29</v>
      </c>
      <c r="J91" s="93">
        <v>3</v>
      </c>
      <c r="K91" s="94" t="s">
        <v>30</v>
      </c>
      <c r="L91" s="94" t="s">
        <v>246</v>
      </c>
      <c r="M91" s="95">
        <v>56953</v>
      </c>
    </row>
    <row r="92" spans="1:13" s="96" customFormat="1" ht="18" customHeight="1" x14ac:dyDescent="0.35">
      <c r="A92" s="93">
        <v>33103</v>
      </c>
      <c r="B92" s="94" t="s">
        <v>285</v>
      </c>
      <c r="C92" s="94" t="s">
        <v>271</v>
      </c>
      <c r="D92" s="94" t="s">
        <v>245</v>
      </c>
      <c r="E92" s="93">
        <v>19900608</v>
      </c>
      <c r="F92" s="93" t="s">
        <v>3</v>
      </c>
      <c r="G92" s="93" t="s">
        <v>14</v>
      </c>
      <c r="H92" s="93" t="s">
        <v>12</v>
      </c>
      <c r="I92" s="93" t="s">
        <v>29</v>
      </c>
      <c r="J92" s="93">
        <v>3</v>
      </c>
      <c r="K92" s="94" t="s">
        <v>30</v>
      </c>
      <c r="L92" s="94" t="s">
        <v>246</v>
      </c>
      <c r="M92" s="95">
        <v>197665</v>
      </c>
    </row>
    <row r="93" spans="1:13" s="96" customFormat="1" ht="18" customHeight="1" x14ac:dyDescent="0.35">
      <c r="A93" s="93">
        <v>33188</v>
      </c>
      <c r="B93" s="94" t="s">
        <v>612</v>
      </c>
      <c r="C93" s="94" t="s">
        <v>213</v>
      </c>
      <c r="D93" s="94" t="s">
        <v>206</v>
      </c>
      <c r="E93" s="93">
        <v>19901018</v>
      </c>
      <c r="F93" s="93" t="s">
        <v>3</v>
      </c>
      <c r="G93" s="93" t="s">
        <v>17</v>
      </c>
      <c r="H93" s="93" t="s">
        <v>18</v>
      </c>
      <c r="I93" s="93" t="s">
        <v>29</v>
      </c>
      <c r="J93" s="93">
        <v>8</v>
      </c>
      <c r="K93" s="94" t="s">
        <v>629</v>
      </c>
      <c r="L93" s="94" t="s">
        <v>180</v>
      </c>
      <c r="M93" s="95">
        <v>1750849</v>
      </c>
    </row>
    <row r="94" spans="1:13" s="96" customFormat="1" ht="18" customHeight="1" x14ac:dyDescent="0.35">
      <c r="A94" s="93">
        <v>33316</v>
      </c>
      <c r="B94" s="94" t="s">
        <v>500</v>
      </c>
      <c r="C94" s="94" t="s">
        <v>291</v>
      </c>
      <c r="D94" s="94" t="s">
        <v>292</v>
      </c>
      <c r="E94" s="93">
        <v>19910111</v>
      </c>
      <c r="F94" s="93" t="s">
        <v>34</v>
      </c>
      <c r="G94" s="93" t="s">
        <v>17</v>
      </c>
      <c r="H94" s="93" t="s">
        <v>18</v>
      </c>
      <c r="I94" s="93" t="s">
        <v>29</v>
      </c>
      <c r="J94" s="93">
        <v>8</v>
      </c>
      <c r="K94" s="94" t="s">
        <v>629</v>
      </c>
      <c r="L94" s="94" t="s">
        <v>246</v>
      </c>
      <c r="M94" s="95">
        <v>37424</v>
      </c>
    </row>
    <row r="95" spans="1:13" s="96" customFormat="1" ht="18" customHeight="1" x14ac:dyDescent="0.35">
      <c r="A95" s="93">
        <v>33539</v>
      </c>
      <c r="B95" s="94" t="s">
        <v>266</v>
      </c>
      <c r="C95" s="94" t="s">
        <v>257</v>
      </c>
      <c r="D95" s="94" t="s">
        <v>245</v>
      </c>
      <c r="E95" s="93">
        <v>19911223</v>
      </c>
      <c r="F95" s="93" t="s">
        <v>34</v>
      </c>
      <c r="G95" s="93" t="s">
        <v>17</v>
      </c>
      <c r="H95" s="93" t="s">
        <v>18</v>
      </c>
      <c r="I95" s="93" t="s">
        <v>29</v>
      </c>
      <c r="J95" s="93">
        <v>3</v>
      </c>
      <c r="K95" s="94" t="s">
        <v>30</v>
      </c>
      <c r="L95" s="94" t="s">
        <v>246</v>
      </c>
      <c r="M95" s="95">
        <v>6659765</v>
      </c>
    </row>
    <row r="96" spans="1:13" s="96" customFormat="1" ht="18" customHeight="1" x14ac:dyDescent="0.35">
      <c r="A96" s="93">
        <v>33568</v>
      </c>
      <c r="B96" s="94" t="s">
        <v>225</v>
      </c>
      <c r="C96" s="94" t="s">
        <v>223</v>
      </c>
      <c r="D96" s="94" t="s">
        <v>224</v>
      </c>
      <c r="E96" s="93">
        <v>19920323</v>
      </c>
      <c r="F96" s="93" t="s">
        <v>3</v>
      </c>
      <c r="G96" s="93" t="s">
        <v>17</v>
      </c>
      <c r="H96" s="93" t="s">
        <v>18</v>
      </c>
      <c r="I96" s="93" t="s">
        <v>6</v>
      </c>
      <c r="J96" s="93">
        <v>1</v>
      </c>
      <c r="K96" s="94" t="s">
        <v>7</v>
      </c>
      <c r="L96" s="94" t="s">
        <v>180</v>
      </c>
      <c r="M96" s="95">
        <v>55719</v>
      </c>
    </row>
    <row r="97" spans="1:13" s="96" customFormat="1" ht="18" customHeight="1" x14ac:dyDescent="0.35">
      <c r="A97" s="93">
        <v>33708</v>
      </c>
      <c r="B97" s="94" t="s">
        <v>82</v>
      </c>
      <c r="C97" s="94" t="s">
        <v>74</v>
      </c>
      <c r="D97" s="94" t="s">
        <v>71</v>
      </c>
      <c r="E97" s="93">
        <v>19921026</v>
      </c>
      <c r="F97" s="93" t="s">
        <v>3</v>
      </c>
      <c r="G97" s="93" t="s">
        <v>17</v>
      </c>
      <c r="H97" s="93" t="s">
        <v>18</v>
      </c>
      <c r="I97" s="93" t="s">
        <v>29</v>
      </c>
      <c r="J97" s="93">
        <v>3</v>
      </c>
      <c r="K97" s="94" t="s">
        <v>30</v>
      </c>
      <c r="L97" s="94" t="s">
        <v>72</v>
      </c>
      <c r="M97" s="95">
        <v>939301</v>
      </c>
    </row>
    <row r="98" spans="1:13" s="96" customFormat="1" ht="18" customHeight="1" x14ac:dyDescent="0.35">
      <c r="A98" s="93">
        <v>33802</v>
      </c>
      <c r="B98" s="94" t="s">
        <v>715</v>
      </c>
      <c r="C98" s="94" t="s">
        <v>223</v>
      </c>
      <c r="D98" s="94" t="s">
        <v>224</v>
      </c>
      <c r="E98" s="93">
        <v>18730331</v>
      </c>
      <c r="F98" s="93" t="s">
        <v>3</v>
      </c>
      <c r="G98" s="93" t="s">
        <v>53</v>
      </c>
      <c r="H98" s="93" t="s">
        <v>18</v>
      </c>
      <c r="I98" s="93" t="s">
        <v>6</v>
      </c>
      <c r="J98" s="93">
        <v>6</v>
      </c>
      <c r="K98" s="94" t="s">
        <v>627</v>
      </c>
      <c r="L98" s="94" t="s">
        <v>180</v>
      </c>
      <c r="M98" s="95">
        <v>73000</v>
      </c>
    </row>
    <row r="99" spans="1:13" s="96" customFormat="1" ht="18" customHeight="1" x14ac:dyDescent="0.35">
      <c r="A99" s="93">
        <v>34010</v>
      </c>
      <c r="B99" s="94" t="s">
        <v>250</v>
      </c>
      <c r="C99" s="94" t="s">
        <v>251</v>
      </c>
      <c r="D99" s="94" t="s">
        <v>245</v>
      </c>
      <c r="E99" s="93">
        <v>19950503</v>
      </c>
      <c r="F99" s="93" t="s">
        <v>3</v>
      </c>
      <c r="G99" s="93" t="s">
        <v>17</v>
      </c>
      <c r="H99" s="93" t="s">
        <v>18</v>
      </c>
      <c r="I99" s="93" t="s">
        <v>29</v>
      </c>
      <c r="J99" s="93">
        <v>8</v>
      </c>
      <c r="K99" s="94" t="s">
        <v>629</v>
      </c>
      <c r="L99" s="94" t="s">
        <v>246</v>
      </c>
      <c r="M99" s="95">
        <v>871052</v>
      </c>
    </row>
    <row r="100" spans="1:13" s="96" customFormat="1" ht="18" customHeight="1" x14ac:dyDescent="0.35">
      <c r="A100" s="93">
        <v>34052</v>
      </c>
      <c r="B100" s="94" t="s">
        <v>95</v>
      </c>
      <c r="C100" s="94" t="s">
        <v>96</v>
      </c>
      <c r="D100" s="94" t="s">
        <v>97</v>
      </c>
      <c r="E100" s="93">
        <v>19950821</v>
      </c>
      <c r="F100" s="93" t="s">
        <v>3</v>
      </c>
      <c r="G100" s="93" t="s">
        <v>17</v>
      </c>
      <c r="H100" s="93" t="s">
        <v>18</v>
      </c>
      <c r="I100" s="93" t="s">
        <v>11</v>
      </c>
      <c r="J100" s="93">
        <v>4</v>
      </c>
      <c r="K100" s="94" t="s">
        <v>58</v>
      </c>
      <c r="L100" s="94" t="s">
        <v>72</v>
      </c>
      <c r="M100" s="95">
        <v>249416</v>
      </c>
    </row>
    <row r="101" spans="1:13" s="96" customFormat="1" ht="18" customHeight="1" x14ac:dyDescent="0.35">
      <c r="A101" s="93">
        <v>34146</v>
      </c>
      <c r="B101" s="94" t="s">
        <v>321</v>
      </c>
      <c r="C101" s="94" t="s">
        <v>174</v>
      </c>
      <c r="D101" s="94" t="s">
        <v>170</v>
      </c>
      <c r="E101" s="93">
        <v>19960315</v>
      </c>
      <c r="F101" s="93" t="s">
        <v>3</v>
      </c>
      <c r="G101" s="93" t="s">
        <v>17</v>
      </c>
      <c r="H101" s="93" t="s">
        <v>18</v>
      </c>
      <c r="I101" s="93" t="s">
        <v>11</v>
      </c>
      <c r="J101" s="93">
        <v>4</v>
      </c>
      <c r="K101" s="94" t="s">
        <v>58</v>
      </c>
      <c r="L101" s="94" t="s">
        <v>164</v>
      </c>
      <c r="M101" s="95">
        <v>427842</v>
      </c>
    </row>
    <row r="102" spans="1:13" s="96" customFormat="1" ht="18" customHeight="1" x14ac:dyDescent="0.35">
      <c r="A102" s="93">
        <v>34319</v>
      </c>
      <c r="B102" s="94" t="s">
        <v>318</v>
      </c>
      <c r="C102" s="94" t="s">
        <v>144</v>
      </c>
      <c r="D102" s="94" t="s">
        <v>140</v>
      </c>
      <c r="E102" s="93">
        <v>19971103</v>
      </c>
      <c r="F102" s="93" t="s">
        <v>3</v>
      </c>
      <c r="G102" s="93" t="s">
        <v>11</v>
      </c>
      <c r="H102" s="93" t="s">
        <v>12</v>
      </c>
      <c r="I102" s="93" t="s">
        <v>29</v>
      </c>
      <c r="J102" s="93">
        <v>3</v>
      </c>
      <c r="K102" s="94" t="s">
        <v>30</v>
      </c>
      <c r="L102" s="94" t="s">
        <v>104</v>
      </c>
      <c r="M102" s="95">
        <v>1109185</v>
      </c>
    </row>
    <row r="103" spans="1:13" s="96" customFormat="1" ht="18" customHeight="1" x14ac:dyDescent="0.35">
      <c r="A103" s="93">
        <v>34334</v>
      </c>
      <c r="B103" s="94" t="s">
        <v>84</v>
      </c>
      <c r="C103" s="94" t="s">
        <v>74</v>
      </c>
      <c r="D103" s="94" t="s">
        <v>71</v>
      </c>
      <c r="E103" s="93">
        <v>19970129</v>
      </c>
      <c r="F103" s="93" t="s">
        <v>3</v>
      </c>
      <c r="G103" s="93" t="s">
        <v>17</v>
      </c>
      <c r="H103" s="93" t="s">
        <v>18</v>
      </c>
      <c r="I103" s="93" t="s">
        <v>29</v>
      </c>
      <c r="J103" s="93">
        <v>3</v>
      </c>
      <c r="K103" s="94" t="s">
        <v>30</v>
      </c>
      <c r="L103" s="94" t="s">
        <v>72</v>
      </c>
      <c r="M103" s="95">
        <v>92548</v>
      </c>
    </row>
    <row r="104" spans="1:13" s="96" customFormat="1" ht="18" customHeight="1" x14ac:dyDescent="0.35">
      <c r="A104" s="93">
        <v>34352</v>
      </c>
      <c r="B104" s="94" t="s">
        <v>701</v>
      </c>
      <c r="C104" s="94" t="s">
        <v>182</v>
      </c>
      <c r="D104" s="94" t="s">
        <v>183</v>
      </c>
      <c r="E104" s="93">
        <v>19981124</v>
      </c>
      <c r="F104" s="93" t="s">
        <v>3</v>
      </c>
      <c r="G104" s="93" t="s">
        <v>11</v>
      </c>
      <c r="H104" s="93" t="s">
        <v>12</v>
      </c>
      <c r="I104" s="93" t="s">
        <v>6</v>
      </c>
      <c r="J104" s="93">
        <v>6</v>
      </c>
      <c r="K104" s="94" t="s">
        <v>627</v>
      </c>
      <c r="L104" s="94" t="s">
        <v>180</v>
      </c>
      <c r="M104" s="95">
        <v>1377778</v>
      </c>
    </row>
    <row r="105" spans="1:13" s="96" customFormat="1" ht="18" customHeight="1" x14ac:dyDescent="0.35">
      <c r="A105" s="93">
        <v>34496</v>
      </c>
      <c r="B105" s="94" t="s">
        <v>336</v>
      </c>
      <c r="C105" s="94" t="s">
        <v>337</v>
      </c>
      <c r="D105" s="94" t="s">
        <v>245</v>
      </c>
      <c r="E105" s="93">
        <v>19970520</v>
      </c>
      <c r="F105" s="93" t="s">
        <v>3</v>
      </c>
      <c r="G105" s="93" t="s">
        <v>17</v>
      </c>
      <c r="H105" s="93" t="s">
        <v>18</v>
      </c>
      <c r="I105" s="93" t="s">
        <v>29</v>
      </c>
      <c r="J105" s="93">
        <v>8</v>
      </c>
      <c r="K105" s="94" t="s">
        <v>629</v>
      </c>
      <c r="L105" s="94" t="s">
        <v>246</v>
      </c>
      <c r="M105" s="95">
        <v>862889</v>
      </c>
    </row>
    <row r="106" spans="1:13" s="96" customFormat="1" ht="18" customHeight="1" x14ac:dyDescent="0.35">
      <c r="A106" s="93">
        <v>34643</v>
      </c>
      <c r="B106" s="94" t="s">
        <v>435</v>
      </c>
      <c r="C106" s="94" t="s">
        <v>20</v>
      </c>
      <c r="D106" s="94" t="s">
        <v>21</v>
      </c>
      <c r="E106" s="93">
        <v>19990315</v>
      </c>
      <c r="F106" s="93" t="s">
        <v>3</v>
      </c>
      <c r="G106" s="93" t="s">
        <v>17</v>
      </c>
      <c r="H106" s="93" t="s">
        <v>18</v>
      </c>
      <c r="I106" s="93" t="s">
        <v>22</v>
      </c>
      <c r="J106" s="93">
        <v>7</v>
      </c>
      <c r="K106" s="94" t="s">
        <v>628</v>
      </c>
      <c r="L106" s="94" t="s">
        <v>8</v>
      </c>
      <c r="M106" s="95">
        <v>470521</v>
      </c>
    </row>
    <row r="107" spans="1:13" s="96" customFormat="1" ht="18" customHeight="1" x14ac:dyDescent="0.35">
      <c r="A107" s="93">
        <v>34656</v>
      </c>
      <c r="B107" s="94" t="s">
        <v>148</v>
      </c>
      <c r="C107" s="94" t="s">
        <v>144</v>
      </c>
      <c r="D107" s="94" t="s">
        <v>140</v>
      </c>
      <c r="E107" s="93">
        <v>19980518</v>
      </c>
      <c r="F107" s="93" t="s">
        <v>34</v>
      </c>
      <c r="G107" s="93" t="s">
        <v>11</v>
      </c>
      <c r="H107" s="93" t="s">
        <v>12</v>
      </c>
      <c r="I107" s="93" t="s">
        <v>29</v>
      </c>
      <c r="J107" s="93">
        <v>3</v>
      </c>
      <c r="K107" s="94" t="s">
        <v>30</v>
      </c>
      <c r="L107" s="94" t="s">
        <v>104</v>
      </c>
      <c r="M107" s="95">
        <v>2588150</v>
      </c>
    </row>
    <row r="108" spans="1:13" s="96" customFormat="1" ht="18" customHeight="1" x14ac:dyDescent="0.35">
      <c r="A108" s="93">
        <v>34759</v>
      </c>
      <c r="B108" s="94" t="s">
        <v>226</v>
      </c>
      <c r="C108" s="94" t="s">
        <v>223</v>
      </c>
      <c r="D108" s="94" t="s">
        <v>224</v>
      </c>
      <c r="E108" s="93">
        <v>19990609</v>
      </c>
      <c r="F108" s="93" t="s">
        <v>3</v>
      </c>
      <c r="G108" s="93" t="s">
        <v>25</v>
      </c>
      <c r="H108" s="93" t="s">
        <v>26</v>
      </c>
      <c r="I108" s="93" t="s">
        <v>29</v>
      </c>
      <c r="J108" s="93">
        <v>3</v>
      </c>
      <c r="K108" s="94" t="s">
        <v>30</v>
      </c>
      <c r="L108" s="94" t="s">
        <v>180</v>
      </c>
      <c r="M108" s="95">
        <v>512940</v>
      </c>
    </row>
    <row r="109" spans="1:13" s="96" customFormat="1" ht="18" customHeight="1" x14ac:dyDescent="0.35">
      <c r="A109" s="93">
        <v>34967</v>
      </c>
      <c r="B109" s="94" t="s">
        <v>624</v>
      </c>
      <c r="C109" s="94" t="s">
        <v>213</v>
      </c>
      <c r="D109" s="94" t="s">
        <v>206</v>
      </c>
      <c r="E109" s="93">
        <v>19990102</v>
      </c>
      <c r="F109" s="93" t="s">
        <v>34</v>
      </c>
      <c r="G109" s="93" t="s">
        <v>25</v>
      </c>
      <c r="H109" s="93" t="s">
        <v>26</v>
      </c>
      <c r="I109" s="93" t="s">
        <v>22</v>
      </c>
      <c r="J109" s="93">
        <v>7</v>
      </c>
      <c r="K109" s="94" t="s">
        <v>628</v>
      </c>
      <c r="L109" s="94" t="s">
        <v>180</v>
      </c>
      <c r="M109" s="95">
        <v>13811520</v>
      </c>
    </row>
    <row r="110" spans="1:13" s="96" customFormat="1" ht="18" customHeight="1" x14ac:dyDescent="0.35">
      <c r="A110" s="93">
        <v>34968</v>
      </c>
      <c r="B110" s="94" t="s">
        <v>234</v>
      </c>
      <c r="C110" s="94" t="s">
        <v>240</v>
      </c>
      <c r="D110" s="94" t="s">
        <v>231</v>
      </c>
      <c r="E110" s="93">
        <v>19990102</v>
      </c>
      <c r="F110" s="93" t="s">
        <v>34</v>
      </c>
      <c r="G110" s="93" t="s">
        <v>25</v>
      </c>
      <c r="H110" s="93" t="s">
        <v>26</v>
      </c>
      <c r="I110" s="93" t="s">
        <v>22</v>
      </c>
      <c r="J110" s="93">
        <v>7</v>
      </c>
      <c r="K110" s="94" t="s">
        <v>628</v>
      </c>
      <c r="L110" s="94" t="s">
        <v>180</v>
      </c>
      <c r="M110" s="95">
        <v>56876000</v>
      </c>
    </row>
    <row r="111" spans="1:13" s="96" customFormat="1" ht="18" customHeight="1" x14ac:dyDescent="0.35">
      <c r="A111" s="93">
        <v>34998</v>
      </c>
      <c r="B111" s="94" t="s">
        <v>611</v>
      </c>
      <c r="C111" s="94" t="s">
        <v>45</v>
      </c>
      <c r="D111" s="94" t="s">
        <v>39</v>
      </c>
      <c r="E111" s="93">
        <v>20000131</v>
      </c>
      <c r="F111" s="93" t="s">
        <v>3</v>
      </c>
      <c r="G111" s="93" t="s">
        <v>17</v>
      </c>
      <c r="H111" s="93" t="s">
        <v>18</v>
      </c>
      <c r="I111" s="93" t="s">
        <v>29</v>
      </c>
      <c r="J111" s="93">
        <v>3</v>
      </c>
      <c r="K111" s="94" t="s">
        <v>30</v>
      </c>
      <c r="L111" s="94" t="s">
        <v>8</v>
      </c>
      <c r="M111" s="95">
        <v>1155557</v>
      </c>
    </row>
    <row r="112" spans="1:13" s="96" customFormat="1" ht="18" customHeight="1" x14ac:dyDescent="0.35">
      <c r="A112" s="93">
        <v>35151</v>
      </c>
      <c r="B112" s="94" t="s">
        <v>555</v>
      </c>
      <c r="C112" s="94" t="s">
        <v>335</v>
      </c>
      <c r="D112" s="94" t="s">
        <v>199</v>
      </c>
      <c r="E112" s="93">
        <v>19990719</v>
      </c>
      <c r="F112" s="93" t="s">
        <v>3</v>
      </c>
      <c r="G112" s="93" t="s">
        <v>17</v>
      </c>
      <c r="H112" s="93" t="s">
        <v>18</v>
      </c>
      <c r="I112" s="93" t="s">
        <v>29</v>
      </c>
      <c r="J112" s="93">
        <v>8</v>
      </c>
      <c r="K112" s="94" t="s">
        <v>629</v>
      </c>
      <c r="L112" s="94" t="s">
        <v>180</v>
      </c>
      <c r="M112" s="95">
        <v>783832</v>
      </c>
    </row>
    <row r="113" spans="1:13" s="96" customFormat="1" ht="18" customHeight="1" x14ac:dyDescent="0.35">
      <c r="A113" s="93">
        <v>35241</v>
      </c>
      <c r="B113" s="94" t="s">
        <v>642</v>
      </c>
      <c r="C113" s="94" t="s">
        <v>60</v>
      </c>
      <c r="D113" s="94" t="s">
        <v>61</v>
      </c>
      <c r="E113" s="93">
        <v>19990326</v>
      </c>
      <c r="F113" s="93" t="s">
        <v>3</v>
      </c>
      <c r="G113" s="93" t="s">
        <v>17</v>
      </c>
      <c r="H113" s="93" t="s">
        <v>18</v>
      </c>
      <c r="I113" s="93" t="s">
        <v>6</v>
      </c>
      <c r="J113" s="93">
        <v>1</v>
      </c>
      <c r="K113" s="94" t="s">
        <v>7</v>
      </c>
      <c r="L113" s="94" t="s">
        <v>8</v>
      </c>
      <c r="M113" s="95">
        <v>524934</v>
      </c>
    </row>
    <row r="114" spans="1:13" s="96" customFormat="1" ht="18" customHeight="1" x14ac:dyDescent="0.35">
      <c r="A114" s="93">
        <v>35314</v>
      </c>
      <c r="B114" s="94" t="s">
        <v>325</v>
      </c>
      <c r="C114" s="94" t="s">
        <v>1</v>
      </c>
      <c r="D114" s="94" t="s">
        <v>2</v>
      </c>
      <c r="E114" s="93">
        <v>20000128</v>
      </c>
      <c r="F114" s="93" t="s">
        <v>3</v>
      </c>
      <c r="G114" s="93" t="s">
        <v>17</v>
      </c>
      <c r="H114" s="93" t="s">
        <v>18</v>
      </c>
      <c r="I114" s="93" t="s">
        <v>6</v>
      </c>
      <c r="J114" s="93">
        <v>1</v>
      </c>
      <c r="K114" s="94" t="s">
        <v>7</v>
      </c>
      <c r="L114" s="94" t="s">
        <v>8</v>
      </c>
      <c r="M114" s="95">
        <v>17282</v>
      </c>
    </row>
    <row r="115" spans="1:13" s="96" customFormat="1" ht="18" customHeight="1" x14ac:dyDescent="0.35">
      <c r="A115" s="93">
        <v>57134</v>
      </c>
      <c r="B115" s="94" t="s">
        <v>505</v>
      </c>
      <c r="C115" s="94" t="s">
        <v>506</v>
      </c>
      <c r="D115" s="94" t="s">
        <v>186</v>
      </c>
      <c r="E115" s="93">
        <v>20020508</v>
      </c>
      <c r="F115" s="93" t="s">
        <v>3</v>
      </c>
      <c r="G115" s="93" t="s">
        <v>11</v>
      </c>
      <c r="H115" s="93" t="s">
        <v>12</v>
      </c>
      <c r="I115" s="93" t="s">
        <v>29</v>
      </c>
      <c r="J115" s="93">
        <v>3</v>
      </c>
      <c r="K115" s="94" t="s">
        <v>30</v>
      </c>
      <c r="L115" s="94" t="s">
        <v>180</v>
      </c>
      <c r="M115" s="95">
        <v>4434341</v>
      </c>
    </row>
    <row r="116" spans="1:13" s="96" customFormat="1" ht="18" customHeight="1" x14ac:dyDescent="0.35">
      <c r="A116" s="93">
        <v>57369</v>
      </c>
      <c r="B116" s="94" t="s">
        <v>370</v>
      </c>
      <c r="C116" s="94" t="s">
        <v>434</v>
      </c>
      <c r="D116" s="94" t="s">
        <v>21</v>
      </c>
      <c r="E116" s="93">
        <v>20021028</v>
      </c>
      <c r="F116" s="93" t="s">
        <v>3</v>
      </c>
      <c r="G116" s="93" t="s">
        <v>17</v>
      </c>
      <c r="H116" s="93" t="s">
        <v>18</v>
      </c>
      <c r="I116" s="93" t="s">
        <v>22</v>
      </c>
      <c r="J116" s="93">
        <v>2</v>
      </c>
      <c r="K116" s="94" t="s">
        <v>23</v>
      </c>
      <c r="L116" s="94" t="s">
        <v>8</v>
      </c>
      <c r="M116" s="95">
        <v>2338378</v>
      </c>
    </row>
    <row r="117" spans="1:13" s="96" customFormat="1" ht="18" customHeight="1" x14ac:dyDescent="0.35">
      <c r="A117" s="93">
        <v>57417</v>
      </c>
      <c r="B117" s="94" t="s">
        <v>559</v>
      </c>
      <c r="C117" s="94" t="s">
        <v>560</v>
      </c>
      <c r="D117" s="94" t="s">
        <v>245</v>
      </c>
      <c r="E117" s="93">
        <v>20030515</v>
      </c>
      <c r="F117" s="93" t="s">
        <v>3</v>
      </c>
      <c r="G117" s="93" t="s">
        <v>17</v>
      </c>
      <c r="H117" s="93" t="s">
        <v>18</v>
      </c>
      <c r="I117" s="93" t="s">
        <v>22</v>
      </c>
      <c r="J117" s="93">
        <v>2</v>
      </c>
      <c r="K117" s="94" t="s">
        <v>23</v>
      </c>
      <c r="L117" s="94" t="s">
        <v>246</v>
      </c>
      <c r="M117" s="95">
        <v>2425518</v>
      </c>
    </row>
    <row r="118" spans="1:13" s="96" customFormat="1" ht="18" customHeight="1" x14ac:dyDescent="0.35">
      <c r="A118" s="93">
        <v>57444</v>
      </c>
      <c r="B118" s="94" t="s">
        <v>387</v>
      </c>
      <c r="C118" s="94" t="s">
        <v>251</v>
      </c>
      <c r="D118" s="94" t="s">
        <v>245</v>
      </c>
      <c r="E118" s="93">
        <v>20031006</v>
      </c>
      <c r="F118" s="93" t="s">
        <v>3</v>
      </c>
      <c r="G118" s="93" t="s">
        <v>17</v>
      </c>
      <c r="H118" s="93" t="s">
        <v>18</v>
      </c>
      <c r="I118" s="93" t="s">
        <v>29</v>
      </c>
      <c r="J118" s="93">
        <v>3</v>
      </c>
      <c r="K118" s="94" t="s">
        <v>30</v>
      </c>
      <c r="L118" s="94" t="s">
        <v>246</v>
      </c>
      <c r="M118" s="95">
        <v>350626</v>
      </c>
    </row>
    <row r="119" spans="1:13" s="96" customFormat="1" ht="18" customHeight="1" x14ac:dyDescent="0.35">
      <c r="A119" s="93">
        <v>57463</v>
      </c>
      <c r="B119" s="94" t="s">
        <v>716</v>
      </c>
      <c r="C119" s="94" t="s">
        <v>257</v>
      </c>
      <c r="D119" s="94" t="s">
        <v>245</v>
      </c>
      <c r="E119" s="93">
        <v>20030918</v>
      </c>
      <c r="F119" s="93" t="s">
        <v>34</v>
      </c>
      <c r="G119" s="93" t="s">
        <v>17</v>
      </c>
      <c r="H119" s="93" t="s">
        <v>18</v>
      </c>
      <c r="I119" s="93" t="s">
        <v>29</v>
      </c>
      <c r="J119" s="93">
        <v>3</v>
      </c>
      <c r="K119" s="94" t="s">
        <v>30</v>
      </c>
      <c r="L119" s="94" t="s">
        <v>246</v>
      </c>
      <c r="M119" s="95">
        <v>2789471</v>
      </c>
    </row>
    <row r="120" spans="1:13" s="96" customFormat="1" ht="18" customHeight="1" x14ac:dyDescent="0.35">
      <c r="A120" s="93">
        <v>57815</v>
      </c>
      <c r="B120" s="94" t="s">
        <v>515</v>
      </c>
      <c r="C120" s="94" t="s">
        <v>20</v>
      </c>
      <c r="D120" s="94" t="s">
        <v>21</v>
      </c>
      <c r="E120" s="93">
        <v>20060110</v>
      </c>
      <c r="F120" s="93" t="s">
        <v>34</v>
      </c>
      <c r="G120" s="93" t="s">
        <v>17</v>
      </c>
      <c r="H120" s="93" t="s">
        <v>18</v>
      </c>
      <c r="I120" s="93" t="s">
        <v>22</v>
      </c>
      <c r="J120" s="93">
        <v>7</v>
      </c>
      <c r="K120" s="94" t="s">
        <v>628</v>
      </c>
      <c r="L120" s="94" t="s">
        <v>8</v>
      </c>
      <c r="M120" s="95">
        <v>3808125</v>
      </c>
    </row>
    <row r="121" spans="1:13" s="96" customFormat="1" ht="18" customHeight="1" x14ac:dyDescent="0.35">
      <c r="A121" s="93">
        <v>57873</v>
      </c>
      <c r="B121" s="94" t="s">
        <v>391</v>
      </c>
      <c r="C121" s="94" t="s">
        <v>257</v>
      </c>
      <c r="D121" s="94" t="s">
        <v>245</v>
      </c>
      <c r="E121" s="93">
        <v>20050303</v>
      </c>
      <c r="F121" s="93" t="s">
        <v>3</v>
      </c>
      <c r="G121" s="93" t="s">
        <v>25</v>
      </c>
      <c r="H121" s="93" t="s">
        <v>26</v>
      </c>
      <c r="I121" s="93" t="s">
        <v>29</v>
      </c>
      <c r="J121" s="93">
        <v>3</v>
      </c>
      <c r="K121" s="94" t="s">
        <v>30</v>
      </c>
      <c r="L121" s="94" t="s">
        <v>246</v>
      </c>
      <c r="M121" s="95">
        <v>1760375</v>
      </c>
    </row>
    <row r="122" spans="1:13" s="96" customFormat="1" ht="18" customHeight="1" x14ac:dyDescent="0.35">
      <c r="A122" s="93">
        <v>57884</v>
      </c>
      <c r="B122" s="94" t="s">
        <v>749</v>
      </c>
      <c r="C122" s="94" t="s">
        <v>750</v>
      </c>
      <c r="D122" s="94" t="s">
        <v>170</v>
      </c>
      <c r="E122" s="93">
        <v>20041230</v>
      </c>
      <c r="F122" s="93" t="s">
        <v>3</v>
      </c>
      <c r="G122" s="93" t="s">
        <v>17</v>
      </c>
      <c r="H122" s="93" t="s">
        <v>18</v>
      </c>
      <c r="I122" s="93" t="s">
        <v>178</v>
      </c>
      <c r="J122" s="93">
        <v>10</v>
      </c>
      <c r="K122" s="94" t="s">
        <v>630</v>
      </c>
      <c r="L122" s="94" t="s">
        <v>164</v>
      </c>
      <c r="M122" s="95">
        <v>94563</v>
      </c>
    </row>
    <row r="123" spans="1:13" s="96" customFormat="1" ht="18" customHeight="1" x14ac:dyDescent="0.35">
      <c r="A123" s="93">
        <v>57901</v>
      </c>
      <c r="B123" s="94" t="s">
        <v>406</v>
      </c>
      <c r="C123" s="94" t="s">
        <v>407</v>
      </c>
      <c r="D123" s="94" t="s">
        <v>140</v>
      </c>
      <c r="E123" s="93">
        <v>20050404</v>
      </c>
      <c r="F123" s="93" t="s">
        <v>3</v>
      </c>
      <c r="G123" s="93" t="s">
        <v>17</v>
      </c>
      <c r="H123" s="93" t="s">
        <v>18</v>
      </c>
      <c r="I123" s="93" t="s">
        <v>29</v>
      </c>
      <c r="J123" s="93">
        <v>3</v>
      </c>
      <c r="K123" s="94" t="s">
        <v>30</v>
      </c>
      <c r="L123" s="94" t="s">
        <v>104</v>
      </c>
      <c r="M123" s="95">
        <v>219005</v>
      </c>
    </row>
    <row r="124" spans="1:13" s="96" customFormat="1" ht="18" customHeight="1" x14ac:dyDescent="0.35">
      <c r="A124" s="93">
        <v>57915</v>
      </c>
      <c r="B124" s="94" t="s">
        <v>617</v>
      </c>
      <c r="C124" s="94" t="s">
        <v>455</v>
      </c>
      <c r="D124" s="94" t="s">
        <v>119</v>
      </c>
      <c r="E124" s="93">
        <v>20050609</v>
      </c>
      <c r="F124" s="93" t="s">
        <v>3</v>
      </c>
      <c r="G124" s="93" t="s">
        <v>17</v>
      </c>
      <c r="H124" s="93" t="s">
        <v>18</v>
      </c>
      <c r="I124" s="93" t="s">
        <v>22</v>
      </c>
      <c r="J124" s="93">
        <v>2</v>
      </c>
      <c r="K124" s="94" t="s">
        <v>23</v>
      </c>
      <c r="L124" s="94" t="s">
        <v>104</v>
      </c>
      <c r="M124" s="95">
        <v>240951</v>
      </c>
    </row>
    <row r="125" spans="1:13" s="96" customFormat="1" ht="18" customHeight="1" x14ac:dyDescent="0.35">
      <c r="A125" s="93">
        <v>57931</v>
      </c>
      <c r="B125" s="94" t="s">
        <v>717</v>
      </c>
      <c r="C125" s="94" t="s">
        <v>718</v>
      </c>
      <c r="D125" s="94" t="s">
        <v>21</v>
      </c>
      <c r="E125" s="93">
        <v>20050322</v>
      </c>
      <c r="F125" s="93" t="s">
        <v>3</v>
      </c>
      <c r="G125" s="93" t="s">
        <v>25</v>
      </c>
      <c r="H125" s="93" t="s">
        <v>26</v>
      </c>
      <c r="I125" s="93" t="s">
        <v>22</v>
      </c>
      <c r="J125" s="93">
        <v>7</v>
      </c>
      <c r="K125" s="94" t="s">
        <v>628</v>
      </c>
      <c r="L125" s="94" t="s">
        <v>8</v>
      </c>
      <c r="M125" s="95">
        <v>319832</v>
      </c>
    </row>
    <row r="126" spans="1:13" s="96" customFormat="1" ht="18" customHeight="1" x14ac:dyDescent="0.35">
      <c r="A126" s="93">
        <v>57944</v>
      </c>
      <c r="B126" s="94" t="s">
        <v>509</v>
      </c>
      <c r="C126" s="94" t="s">
        <v>257</v>
      </c>
      <c r="D126" s="94" t="s">
        <v>245</v>
      </c>
      <c r="E126" s="93">
        <v>20050610</v>
      </c>
      <c r="F126" s="93" t="s">
        <v>34</v>
      </c>
      <c r="G126" s="93" t="s">
        <v>17</v>
      </c>
      <c r="H126" s="93" t="s">
        <v>18</v>
      </c>
      <c r="I126" s="93" t="s">
        <v>29</v>
      </c>
      <c r="J126" s="93">
        <v>3</v>
      </c>
      <c r="K126" s="94" t="s">
        <v>30</v>
      </c>
      <c r="L126" s="94" t="s">
        <v>246</v>
      </c>
      <c r="M126" s="95">
        <v>2147667</v>
      </c>
    </row>
    <row r="127" spans="1:13" s="96" customFormat="1" ht="18" customHeight="1" x14ac:dyDescent="0.35">
      <c r="A127" s="93">
        <v>57974</v>
      </c>
      <c r="B127" s="94" t="s">
        <v>615</v>
      </c>
      <c r="C127" s="94" t="s">
        <v>397</v>
      </c>
      <c r="D127" s="94" t="s">
        <v>245</v>
      </c>
      <c r="E127" s="93">
        <v>20051130</v>
      </c>
      <c r="F127" s="93" t="s">
        <v>3</v>
      </c>
      <c r="G127" s="93" t="s">
        <v>11</v>
      </c>
      <c r="H127" s="93" t="s">
        <v>12</v>
      </c>
      <c r="I127" s="93" t="s">
        <v>29</v>
      </c>
      <c r="J127" s="93">
        <v>3</v>
      </c>
      <c r="K127" s="94" t="s">
        <v>30</v>
      </c>
      <c r="L127" s="94" t="s">
        <v>246</v>
      </c>
      <c r="M127" s="95">
        <v>56042</v>
      </c>
    </row>
    <row r="128" spans="1:13" s="96" customFormat="1" ht="18" customHeight="1" x14ac:dyDescent="0.35">
      <c r="A128" s="93">
        <v>58037</v>
      </c>
      <c r="B128" s="94" t="s">
        <v>545</v>
      </c>
      <c r="C128" s="94" t="s">
        <v>560</v>
      </c>
      <c r="D128" s="94" t="s">
        <v>245</v>
      </c>
      <c r="E128" s="93">
        <v>20051101</v>
      </c>
      <c r="F128" s="93" t="s">
        <v>3</v>
      </c>
      <c r="G128" s="93" t="s">
        <v>17</v>
      </c>
      <c r="H128" s="93" t="s">
        <v>18</v>
      </c>
      <c r="I128" s="93" t="s">
        <v>29</v>
      </c>
      <c r="J128" s="93">
        <v>3</v>
      </c>
      <c r="K128" s="94" t="s">
        <v>30</v>
      </c>
      <c r="L128" s="94" t="s">
        <v>246</v>
      </c>
      <c r="M128" s="95">
        <v>100589</v>
      </c>
    </row>
    <row r="129" spans="1:13" s="96" customFormat="1" ht="18" customHeight="1" x14ac:dyDescent="0.35">
      <c r="A129" s="93">
        <v>58060</v>
      </c>
      <c r="B129" s="94" t="s">
        <v>393</v>
      </c>
      <c r="C129" s="94" t="s">
        <v>394</v>
      </c>
      <c r="D129" s="94" t="s">
        <v>245</v>
      </c>
      <c r="E129" s="93">
        <v>20051013</v>
      </c>
      <c r="F129" s="93" t="s">
        <v>3</v>
      </c>
      <c r="G129" s="93" t="s">
        <v>17</v>
      </c>
      <c r="H129" s="93" t="s">
        <v>18</v>
      </c>
      <c r="I129" s="93" t="s">
        <v>29</v>
      </c>
      <c r="J129" s="93">
        <v>3</v>
      </c>
      <c r="K129" s="94" t="s">
        <v>30</v>
      </c>
      <c r="L129" s="94" t="s">
        <v>246</v>
      </c>
      <c r="M129" s="95">
        <v>1149802</v>
      </c>
    </row>
    <row r="130" spans="1:13" s="96" customFormat="1" ht="18" customHeight="1" x14ac:dyDescent="0.35">
      <c r="A130" s="93">
        <v>58181</v>
      </c>
      <c r="B130" s="94" t="s">
        <v>402</v>
      </c>
      <c r="C130" s="94" t="s">
        <v>45</v>
      </c>
      <c r="D130" s="94" t="s">
        <v>39</v>
      </c>
      <c r="E130" s="93">
        <v>20060404</v>
      </c>
      <c r="F130" s="93" t="s">
        <v>34</v>
      </c>
      <c r="G130" s="93" t="s">
        <v>17</v>
      </c>
      <c r="H130" s="93" t="s">
        <v>18</v>
      </c>
      <c r="I130" s="93" t="s">
        <v>29</v>
      </c>
      <c r="J130" s="93">
        <v>3</v>
      </c>
      <c r="K130" s="94" t="s">
        <v>30</v>
      </c>
      <c r="L130" s="94" t="s">
        <v>8</v>
      </c>
      <c r="M130" s="95">
        <v>3482906</v>
      </c>
    </row>
    <row r="131" spans="1:13" s="96" customFormat="1" ht="18" customHeight="1" x14ac:dyDescent="0.35">
      <c r="A131" s="93">
        <v>58203</v>
      </c>
      <c r="B131" s="94" t="s">
        <v>414</v>
      </c>
      <c r="C131" s="94" t="s">
        <v>211</v>
      </c>
      <c r="D131" s="94" t="s">
        <v>206</v>
      </c>
      <c r="E131" s="93">
        <v>20060929</v>
      </c>
      <c r="F131" s="93" t="s">
        <v>3</v>
      </c>
      <c r="G131" s="93" t="s">
        <v>17</v>
      </c>
      <c r="H131" s="93" t="s">
        <v>18</v>
      </c>
      <c r="I131" s="93" t="s">
        <v>29</v>
      </c>
      <c r="J131" s="93">
        <v>3</v>
      </c>
      <c r="K131" s="94" t="s">
        <v>30</v>
      </c>
      <c r="L131" s="94" t="s">
        <v>180</v>
      </c>
      <c r="M131" s="95">
        <v>649281</v>
      </c>
    </row>
    <row r="132" spans="1:13" s="96" customFormat="1" ht="18" customHeight="1" x14ac:dyDescent="0.35">
      <c r="A132" s="93">
        <v>58234</v>
      </c>
      <c r="B132" s="94" t="s">
        <v>470</v>
      </c>
      <c r="C132" s="94" t="s">
        <v>428</v>
      </c>
      <c r="D132" s="94" t="s">
        <v>245</v>
      </c>
      <c r="E132" s="93">
        <v>20061227</v>
      </c>
      <c r="F132" s="93" t="s">
        <v>3</v>
      </c>
      <c r="G132" s="93" t="s">
        <v>17</v>
      </c>
      <c r="H132" s="93" t="s">
        <v>18</v>
      </c>
      <c r="I132" s="93" t="s">
        <v>29</v>
      </c>
      <c r="J132" s="93">
        <v>3</v>
      </c>
      <c r="K132" s="94" t="s">
        <v>30</v>
      </c>
      <c r="L132" s="94" t="s">
        <v>246</v>
      </c>
      <c r="M132" s="95">
        <v>394118</v>
      </c>
    </row>
    <row r="133" spans="1:13" s="96" customFormat="1" ht="18" customHeight="1" x14ac:dyDescent="0.35">
      <c r="A133" s="93">
        <v>58263</v>
      </c>
      <c r="B133" s="94" t="s">
        <v>460</v>
      </c>
      <c r="C133" s="94" t="s">
        <v>213</v>
      </c>
      <c r="D133" s="94" t="s">
        <v>206</v>
      </c>
      <c r="E133" s="93">
        <v>20070312</v>
      </c>
      <c r="F133" s="93" t="s">
        <v>3</v>
      </c>
      <c r="G133" s="93" t="s">
        <v>17</v>
      </c>
      <c r="H133" s="93" t="s">
        <v>18</v>
      </c>
      <c r="I133" s="93" t="s">
        <v>29</v>
      </c>
      <c r="J133" s="93">
        <v>3</v>
      </c>
      <c r="K133" s="94" t="s">
        <v>30</v>
      </c>
      <c r="L133" s="94" t="s">
        <v>180</v>
      </c>
      <c r="M133" s="95">
        <v>247575</v>
      </c>
    </row>
    <row r="134" spans="1:13" s="96" customFormat="1" ht="18" customHeight="1" x14ac:dyDescent="0.35">
      <c r="A134" s="93">
        <v>58282</v>
      </c>
      <c r="B134" s="94" t="s">
        <v>431</v>
      </c>
      <c r="C134" s="94" t="s">
        <v>432</v>
      </c>
      <c r="D134" s="94" t="s">
        <v>303</v>
      </c>
      <c r="E134" s="93">
        <v>20060725</v>
      </c>
      <c r="F134" s="93" t="s">
        <v>3</v>
      </c>
      <c r="G134" s="93" t="s">
        <v>17</v>
      </c>
      <c r="H134" s="93" t="s">
        <v>18</v>
      </c>
      <c r="I134" s="93" t="s">
        <v>11</v>
      </c>
      <c r="J134" s="93">
        <v>4</v>
      </c>
      <c r="K134" s="94" t="s">
        <v>58</v>
      </c>
      <c r="L134" s="94" t="s">
        <v>246</v>
      </c>
      <c r="M134" s="95">
        <v>133437</v>
      </c>
    </row>
    <row r="135" spans="1:13" s="96" customFormat="1" ht="18" customHeight="1" x14ac:dyDescent="0.35">
      <c r="A135" s="93">
        <v>58310</v>
      </c>
      <c r="B135" s="94" t="s">
        <v>465</v>
      </c>
      <c r="C135" s="94" t="s">
        <v>466</v>
      </c>
      <c r="D135" s="94" t="s">
        <v>245</v>
      </c>
      <c r="E135" s="93">
        <v>20060915</v>
      </c>
      <c r="F135" s="93" t="s">
        <v>3</v>
      </c>
      <c r="G135" s="93" t="s">
        <v>17</v>
      </c>
      <c r="H135" s="93" t="s">
        <v>18</v>
      </c>
      <c r="I135" s="93" t="s">
        <v>29</v>
      </c>
      <c r="J135" s="93">
        <v>3</v>
      </c>
      <c r="K135" s="94" t="s">
        <v>30</v>
      </c>
      <c r="L135" s="94" t="s">
        <v>246</v>
      </c>
      <c r="M135" s="95">
        <v>1225106</v>
      </c>
    </row>
    <row r="136" spans="1:13" s="96" customFormat="1" ht="18" customHeight="1" x14ac:dyDescent="0.35">
      <c r="A136" s="93">
        <v>58348</v>
      </c>
      <c r="B136" s="94" t="s">
        <v>450</v>
      </c>
      <c r="C136" s="94" t="s">
        <v>449</v>
      </c>
      <c r="D136" s="94" t="s">
        <v>71</v>
      </c>
      <c r="E136" s="93">
        <v>20070702</v>
      </c>
      <c r="F136" s="93" t="s">
        <v>3</v>
      </c>
      <c r="G136" s="93" t="s">
        <v>17</v>
      </c>
      <c r="H136" s="93" t="s">
        <v>18</v>
      </c>
      <c r="I136" s="93" t="s">
        <v>29</v>
      </c>
      <c r="J136" s="93">
        <v>3</v>
      </c>
      <c r="K136" s="94" t="s">
        <v>30</v>
      </c>
      <c r="L136" s="94" t="s">
        <v>72</v>
      </c>
      <c r="M136" s="95">
        <v>485451</v>
      </c>
    </row>
    <row r="137" spans="1:13" s="96" customFormat="1" ht="18" customHeight="1" x14ac:dyDescent="0.35">
      <c r="A137" s="93">
        <v>58377</v>
      </c>
      <c r="B137" s="94" t="s">
        <v>437</v>
      </c>
      <c r="C137" s="94" t="s">
        <v>438</v>
      </c>
      <c r="D137" s="94" t="s">
        <v>21</v>
      </c>
      <c r="E137" s="93">
        <v>20070226</v>
      </c>
      <c r="F137" s="93" t="s">
        <v>3</v>
      </c>
      <c r="G137" s="93" t="s">
        <v>17</v>
      </c>
      <c r="H137" s="93" t="s">
        <v>18</v>
      </c>
      <c r="I137" s="93" t="s">
        <v>29</v>
      </c>
      <c r="J137" s="93">
        <v>3</v>
      </c>
      <c r="K137" s="94" t="s">
        <v>30</v>
      </c>
      <c r="L137" s="94" t="s">
        <v>8</v>
      </c>
      <c r="M137" s="95">
        <v>297999</v>
      </c>
    </row>
    <row r="138" spans="1:13" s="96" customFormat="1" ht="18" customHeight="1" x14ac:dyDescent="0.35">
      <c r="A138" s="93">
        <v>58401</v>
      </c>
      <c r="B138" s="94" t="s">
        <v>490</v>
      </c>
      <c r="C138" s="94" t="s">
        <v>428</v>
      </c>
      <c r="D138" s="94" t="s">
        <v>245</v>
      </c>
      <c r="E138" s="93">
        <v>20080205</v>
      </c>
      <c r="F138" s="93" t="s">
        <v>3</v>
      </c>
      <c r="G138" s="93" t="s">
        <v>17</v>
      </c>
      <c r="H138" s="93" t="s">
        <v>18</v>
      </c>
      <c r="I138" s="93" t="s">
        <v>29</v>
      </c>
      <c r="J138" s="93">
        <v>3</v>
      </c>
      <c r="K138" s="94" t="s">
        <v>30</v>
      </c>
      <c r="L138" s="94" t="s">
        <v>246</v>
      </c>
      <c r="M138" s="95">
        <v>492376</v>
      </c>
    </row>
    <row r="139" spans="1:13" s="96" customFormat="1" ht="18" customHeight="1" x14ac:dyDescent="0.35">
      <c r="A139" s="93">
        <v>58407</v>
      </c>
      <c r="B139" s="94" t="s">
        <v>35</v>
      </c>
      <c r="C139" s="94" t="s">
        <v>474</v>
      </c>
      <c r="D139" s="94" t="s">
        <v>306</v>
      </c>
      <c r="E139" s="93">
        <v>20061101</v>
      </c>
      <c r="F139" s="93" t="s">
        <v>3</v>
      </c>
      <c r="G139" s="93" t="s">
        <v>25</v>
      </c>
      <c r="H139" s="93" t="s">
        <v>26</v>
      </c>
      <c r="I139" s="93" t="s">
        <v>29</v>
      </c>
      <c r="J139" s="93">
        <v>3</v>
      </c>
      <c r="K139" s="94" t="s">
        <v>30</v>
      </c>
      <c r="L139" s="94" t="s">
        <v>246</v>
      </c>
      <c r="M139" s="95">
        <v>622422</v>
      </c>
    </row>
    <row r="140" spans="1:13" s="96" customFormat="1" ht="18" customHeight="1" x14ac:dyDescent="0.35">
      <c r="A140" s="93">
        <v>58413</v>
      </c>
      <c r="B140" s="94" t="s">
        <v>533</v>
      </c>
      <c r="C140" s="94" t="s">
        <v>377</v>
      </c>
      <c r="D140" s="94" t="s">
        <v>39</v>
      </c>
      <c r="E140" s="93">
        <v>20070305</v>
      </c>
      <c r="F140" s="93" t="s">
        <v>3</v>
      </c>
      <c r="G140" s="93" t="s">
        <v>11</v>
      </c>
      <c r="H140" s="93" t="s">
        <v>12</v>
      </c>
      <c r="I140" s="93" t="s">
        <v>29</v>
      </c>
      <c r="J140" s="93">
        <v>3</v>
      </c>
      <c r="K140" s="94" t="s">
        <v>30</v>
      </c>
      <c r="L140" s="94" t="s">
        <v>8</v>
      </c>
      <c r="M140" s="95">
        <v>142856</v>
      </c>
    </row>
    <row r="141" spans="1:13" s="96" customFormat="1" ht="18" customHeight="1" x14ac:dyDescent="0.35">
      <c r="A141" s="93">
        <v>58469</v>
      </c>
      <c r="B141" s="94" t="s">
        <v>464</v>
      </c>
      <c r="C141" s="94" t="s">
        <v>354</v>
      </c>
      <c r="D141" s="94" t="s">
        <v>245</v>
      </c>
      <c r="E141" s="93">
        <v>20070808</v>
      </c>
      <c r="F141" s="93" t="s">
        <v>3</v>
      </c>
      <c r="G141" s="93" t="s">
        <v>11</v>
      </c>
      <c r="H141" s="93" t="s">
        <v>12</v>
      </c>
      <c r="I141" s="93" t="s">
        <v>29</v>
      </c>
      <c r="J141" s="93">
        <v>3</v>
      </c>
      <c r="K141" s="94" t="s">
        <v>30</v>
      </c>
      <c r="L141" s="94" t="s">
        <v>246</v>
      </c>
      <c r="M141" s="95">
        <v>673257</v>
      </c>
    </row>
    <row r="142" spans="1:13" s="96" customFormat="1" ht="18" customHeight="1" x14ac:dyDescent="0.35">
      <c r="A142" s="93">
        <v>58586</v>
      </c>
      <c r="B142" s="94" t="s">
        <v>456</v>
      </c>
      <c r="C142" s="94" t="s">
        <v>457</v>
      </c>
      <c r="D142" s="94" t="s">
        <v>458</v>
      </c>
      <c r="E142" s="93">
        <v>20071203</v>
      </c>
      <c r="F142" s="93" t="s">
        <v>3</v>
      </c>
      <c r="G142" s="93" t="s">
        <v>17</v>
      </c>
      <c r="H142" s="93" t="s">
        <v>18</v>
      </c>
      <c r="I142" s="93" t="s">
        <v>11</v>
      </c>
      <c r="J142" s="93">
        <v>4</v>
      </c>
      <c r="K142" s="94" t="s">
        <v>58</v>
      </c>
      <c r="L142" s="94" t="s">
        <v>164</v>
      </c>
      <c r="M142" s="95">
        <v>160393</v>
      </c>
    </row>
    <row r="143" spans="1:13" s="96" customFormat="1" ht="18" customHeight="1" x14ac:dyDescent="0.35">
      <c r="A143" s="93">
        <v>58657</v>
      </c>
      <c r="B143" s="94" t="s">
        <v>643</v>
      </c>
      <c r="C143" s="94" t="s">
        <v>375</v>
      </c>
      <c r="D143" s="94" t="s">
        <v>39</v>
      </c>
      <c r="E143" s="93">
        <v>20081106</v>
      </c>
      <c r="F143" s="93" t="s">
        <v>3</v>
      </c>
      <c r="G143" s="93" t="s">
        <v>17</v>
      </c>
      <c r="H143" s="93" t="s">
        <v>18</v>
      </c>
      <c r="I143" s="93" t="s">
        <v>29</v>
      </c>
      <c r="J143" s="93">
        <v>3</v>
      </c>
      <c r="K143" s="94" t="s">
        <v>30</v>
      </c>
      <c r="L143" s="94" t="s">
        <v>8</v>
      </c>
      <c r="M143" s="95">
        <v>715272</v>
      </c>
    </row>
    <row r="144" spans="1:13" s="96" customFormat="1" ht="18" customHeight="1" x14ac:dyDescent="0.35">
      <c r="A144" s="93">
        <v>58687</v>
      </c>
      <c r="B144" s="94" t="s">
        <v>531</v>
      </c>
      <c r="C144" s="94" t="s">
        <v>532</v>
      </c>
      <c r="D144" s="94" t="s">
        <v>39</v>
      </c>
      <c r="E144" s="93">
        <v>20080128</v>
      </c>
      <c r="F144" s="93" t="s">
        <v>3</v>
      </c>
      <c r="G144" s="93" t="s">
        <v>11</v>
      </c>
      <c r="H144" s="93" t="s">
        <v>12</v>
      </c>
      <c r="I144" s="93" t="s">
        <v>29</v>
      </c>
      <c r="J144" s="93">
        <v>3</v>
      </c>
      <c r="K144" s="94" t="s">
        <v>30</v>
      </c>
      <c r="L144" s="94" t="s">
        <v>8</v>
      </c>
      <c r="M144" s="95">
        <v>528314</v>
      </c>
    </row>
    <row r="145" spans="1:13" s="96" customFormat="1" ht="18" customHeight="1" x14ac:dyDescent="0.35">
      <c r="A145" s="93">
        <v>58816</v>
      </c>
      <c r="B145" s="94" t="s">
        <v>496</v>
      </c>
      <c r="C145" s="94" t="s">
        <v>257</v>
      </c>
      <c r="D145" s="94" t="s">
        <v>245</v>
      </c>
      <c r="E145" s="93">
        <v>20081118</v>
      </c>
      <c r="F145" s="93" t="s">
        <v>34</v>
      </c>
      <c r="G145" s="93" t="s">
        <v>17</v>
      </c>
      <c r="H145" s="93" t="s">
        <v>18</v>
      </c>
      <c r="I145" s="93" t="s">
        <v>29</v>
      </c>
      <c r="J145" s="93">
        <v>8</v>
      </c>
      <c r="K145" s="94" t="s">
        <v>629</v>
      </c>
      <c r="L145" s="94" t="s">
        <v>246</v>
      </c>
      <c r="M145" s="95">
        <v>4019691</v>
      </c>
    </row>
    <row r="146" spans="1:13" s="96" customFormat="1" ht="18" customHeight="1" x14ac:dyDescent="0.35">
      <c r="A146" s="93">
        <v>59154</v>
      </c>
      <c r="B146" s="94" t="s">
        <v>644</v>
      </c>
      <c r="C146" s="94" t="s">
        <v>213</v>
      </c>
      <c r="D146" s="94" t="s">
        <v>206</v>
      </c>
      <c r="E146" s="93">
        <v>20190701</v>
      </c>
      <c r="F146" s="93" t="s">
        <v>3</v>
      </c>
      <c r="G146" s="93" t="s">
        <v>17</v>
      </c>
      <c r="H146" s="93" t="s">
        <v>18</v>
      </c>
      <c r="I146" s="93" t="s">
        <v>178</v>
      </c>
      <c r="J146" s="93">
        <v>10</v>
      </c>
      <c r="K146" s="94" t="s">
        <v>630</v>
      </c>
      <c r="L146" s="94" t="s">
        <v>180</v>
      </c>
      <c r="M146" s="95">
        <v>578346</v>
      </c>
    </row>
    <row r="147" spans="1:13" s="96" customFormat="1" ht="18" customHeight="1" x14ac:dyDescent="0.35">
      <c r="A147" s="93">
        <v>59182</v>
      </c>
      <c r="B147" s="94" t="s">
        <v>645</v>
      </c>
      <c r="C147" s="94" t="s">
        <v>646</v>
      </c>
      <c r="D147" s="94" t="s">
        <v>39</v>
      </c>
      <c r="E147" s="93">
        <v>20191118</v>
      </c>
      <c r="F147" s="93" t="s">
        <v>3</v>
      </c>
      <c r="G147" s="93" t="s">
        <v>17</v>
      </c>
      <c r="H147" s="93" t="s">
        <v>18</v>
      </c>
      <c r="I147" s="93" t="s">
        <v>29</v>
      </c>
      <c r="J147" s="93">
        <v>8</v>
      </c>
      <c r="K147" s="94" t="s">
        <v>629</v>
      </c>
      <c r="L147" s="94" t="s">
        <v>8</v>
      </c>
      <c r="M147" s="95">
        <v>198661</v>
      </c>
    </row>
    <row r="148" spans="1:13" s="96" customFormat="1" ht="18" customHeight="1" x14ac:dyDescent="0.35">
      <c r="A148" s="93">
        <v>59204</v>
      </c>
      <c r="B148" s="94" t="s">
        <v>101</v>
      </c>
      <c r="C148" s="94" t="s">
        <v>719</v>
      </c>
      <c r="D148" s="94" t="s">
        <v>245</v>
      </c>
      <c r="E148" s="93">
        <v>20220610</v>
      </c>
      <c r="F148" s="93" t="s">
        <v>3</v>
      </c>
      <c r="G148" s="93" t="s">
        <v>17</v>
      </c>
      <c r="H148" s="93" t="s">
        <v>18</v>
      </c>
      <c r="I148" s="93" t="s">
        <v>11</v>
      </c>
      <c r="J148" s="93">
        <v>4</v>
      </c>
      <c r="K148" s="94" t="s">
        <v>58</v>
      </c>
      <c r="L148" s="94" t="s">
        <v>246</v>
      </c>
      <c r="M148" s="95">
        <v>62155</v>
      </c>
    </row>
    <row r="149" spans="1:13" s="96" customFormat="1" ht="18" customHeight="1" x14ac:dyDescent="0.35">
      <c r="A149" s="93">
        <v>59245</v>
      </c>
      <c r="B149" s="94" t="s">
        <v>705</v>
      </c>
      <c r="C149" s="94" t="s">
        <v>706</v>
      </c>
      <c r="D149" s="94" t="s">
        <v>245</v>
      </c>
      <c r="E149" s="93">
        <v>20210802</v>
      </c>
      <c r="F149" s="93" t="s">
        <v>3</v>
      </c>
      <c r="G149" s="93" t="s">
        <v>17</v>
      </c>
      <c r="H149" s="93" t="s">
        <v>18</v>
      </c>
      <c r="I149" s="93" t="s">
        <v>178</v>
      </c>
      <c r="J149" s="93">
        <v>10</v>
      </c>
      <c r="K149" s="94" t="s">
        <v>630</v>
      </c>
      <c r="L149" s="94" t="s">
        <v>246</v>
      </c>
      <c r="M149" s="95">
        <v>198670</v>
      </c>
    </row>
    <row r="150" spans="1:13" s="96" customFormat="1" ht="18" customHeight="1" x14ac:dyDescent="0.35">
      <c r="A150" s="93">
        <v>59292</v>
      </c>
      <c r="B150" s="94" t="s">
        <v>751</v>
      </c>
      <c r="C150" s="94" t="s">
        <v>752</v>
      </c>
      <c r="D150" s="94" t="s">
        <v>748</v>
      </c>
      <c r="E150" s="93">
        <v>20230118</v>
      </c>
      <c r="F150" s="93" t="s">
        <v>3</v>
      </c>
      <c r="G150" s="93" t="s">
        <v>17</v>
      </c>
      <c r="H150" s="93" t="s">
        <v>18</v>
      </c>
      <c r="I150" s="93" t="s">
        <v>6</v>
      </c>
      <c r="J150" s="93">
        <v>1</v>
      </c>
      <c r="K150" s="94" t="s">
        <v>7</v>
      </c>
      <c r="L150" s="94" t="s">
        <v>72</v>
      </c>
      <c r="M150" s="95">
        <v>43945</v>
      </c>
    </row>
    <row r="151" spans="1:13" s="96" customFormat="1" ht="18" customHeight="1" x14ac:dyDescent="0.35">
      <c r="A151" s="93">
        <v>59296</v>
      </c>
      <c r="B151" s="94" t="s">
        <v>720</v>
      </c>
      <c r="C151" s="94" t="s">
        <v>560</v>
      </c>
      <c r="D151" s="94" t="s">
        <v>245</v>
      </c>
      <c r="E151" s="93">
        <v>20221018</v>
      </c>
      <c r="F151" s="93" t="s">
        <v>3</v>
      </c>
      <c r="G151" s="93" t="s">
        <v>17</v>
      </c>
      <c r="H151" s="93" t="s">
        <v>18</v>
      </c>
      <c r="I151" s="93" t="s">
        <v>178</v>
      </c>
      <c r="J151" s="93">
        <v>10</v>
      </c>
      <c r="K151" s="94" t="s">
        <v>630</v>
      </c>
      <c r="L151" s="94" t="s">
        <v>246</v>
      </c>
      <c r="M151" s="95">
        <v>199420</v>
      </c>
    </row>
    <row r="152" spans="1:13" s="96" customFormat="1" ht="18" customHeight="1" x14ac:dyDescent="0.35">
      <c r="A152" s="93">
        <v>59324</v>
      </c>
      <c r="B152" s="94" t="s">
        <v>753</v>
      </c>
      <c r="C152" s="94" t="s">
        <v>240</v>
      </c>
      <c r="D152" s="94" t="s">
        <v>231</v>
      </c>
      <c r="E152" s="93">
        <v>20230918</v>
      </c>
      <c r="F152" s="93" t="s">
        <v>3</v>
      </c>
      <c r="G152" s="93" t="s">
        <v>25</v>
      </c>
      <c r="H152" s="93" t="s">
        <v>26</v>
      </c>
      <c r="I152" s="93" t="s">
        <v>22</v>
      </c>
      <c r="J152" s="93">
        <v>7</v>
      </c>
      <c r="K152" s="94" t="s">
        <v>628</v>
      </c>
      <c r="L152" s="94" t="s">
        <v>180</v>
      </c>
      <c r="M152" s="95">
        <v>109165</v>
      </c>
    </row>
  </sheetData>
  <mergeCells count="2">
    <mergeCell ref="A1:M1"/>
    <mergeCell ref="A2:M2"/>
  </mergeCells>
  <pageMargins left="0.7" right="0.7" top="0.75" bottom="0.75" header="0.3" footer="0.3"/>
  <pageSetup paperSize="5" scale="75" orientation="landscape" r:id="rId1"/>
  <headerFooter>
    <oddFooter>&amp;R&amp;P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U145"/>
  <sheetViews>
    <sheetView workbookViewId="0">
      <pane xSplit="1" topLeftCell="AR1" activePane="topRight" state="frozen"/>
      <selection activeCell="A2" sqref="A2:L2"/>
      <selection pane="topRight" activeCell="AZ13" sqref="AZ13"/>
    </sheetView>
  </sheetViews>
  <sheetFormatPr defaultRowHeight="14.5" x14ac:dyDescent="0.35"/>
  <cols>
    <col min="1" max="1" width="42.90625" style="3" bestFit="1" customWidth="1"/>
    <col min="2" max="2" width="8.36328125" style="3" bestFit="1" customWidth="1"/>
    <col min="3" max="3" width="14.90625" style="3" bestFit="1" customWidth="1"/>
    <col min="4" max="4" width="8.36328125" style="22" bestFit="1" customWidth="1"/>
    <col min="5" max="5" width="14.90625" bestFit="1" customWidth="1"/>
    <col min="6" max="6" width="8.36328125" style="22" bestFit="1" customWidth="1"/>
    <col min="7" max="7" width="14.90625" bestFit="1" customWidth="1"/>
    <col min="8" max="8" width="8.36328125" style="22" bestFit="1" customWidth="1"/>
    <col min="9" max="9" width="14.90625" bestFit="1" customWidth="1"/>
    <col min="10" max="10" width="10.6328125" style="22" customWidth="1"/>
    <col min="11" max="11" width="16.08984375" customWidth="1"/>
    <col min="12" max="12" width="8.36328125" style="22" bestFit="1" customWidth="1"/>
    <col min="13" max="13" width="14.90625" bestFit="1" customWidth="1"/>
    <col min="14" max="14" width="8.36328125" style="22" bestFit="1" customWidth="1"/>
    <col min="15" max="15" width="14.90625" bestFit="1" customWidth="1"/>
    <col min="16" max="16" width="8.36328125" style="22" bestFit="1" customWidth="1"/>
    <col min="17" max="17" width="14.90625" bestFit="1" customWidth="1"/>
    <col min="18" max="18" width="8.36328125" style="22" bestFit="1" customWidth="1"/>
    <col min="19" max="19" width="14.90625" bestFit="1" customWidth="1"/>
    <col min="20" max="20" width="8.36328125" style="22" bestFit="1" customWidth="1"/>
    <col min="21" max="21" width="14.90625" bestFit="1" customWidth="1"/>
    <col min="22" max="22" width="8.36328125" style="22" bestFit="1" customWidth="1"/>
    <col min="23" max="23" width="14.90625" bestFit="1" customWidth="1"/>
    <col min="24" max="24" width="8.36328125" style="22" bestFit="1" customWidth="1"/>
    <col min="25" max="25" width="14.90625" style="20" bestFit="1" customWidth="1"/>
    <col min="26" max="26" width="8.36328125" style="22" bestFit="1" customWidth="1"/>
    <col min="27" max="27" width="14.90625" bestFit="1" customWidth="1"/>
    <col min="28" max="28" width="8.36328125" style="22" bestFit="1" customWidth="1"/>
    <col min="29" max="29" width="14.90625" bestFit="1" customWidth="1"/>
    <col min="30" max="30" width="8.36328125" style="22" bestFit="1" customWidth="1"/>
    <col min="31" max="31" width="14.90625" bestFit="1" customWidth="1"/>
    <col min="33" max="33" width="14.36328125" customWidth="1"/>
    <col min="34" max="34" width="9.08984375" style="3"/>
    <col min="35" max="35" width="14.90625" style="34" bestFit="1" customWidth="1"/>
    <col min="36" max="36" width="9.08984375" style="22"/>
    <col min="37" max="37" width="14.90625" style="34" bestFit="1" customWidth="1"/>
    <col min="38" max="38" width="8.90625" style="22"/>
    <col min="39" max="39" width="14.90625" style="34" bestFit="1" customWidth="1"/>
    <col min="40" max="40" width="8.90625" style="22"/>
    <col min="41" max="41" width="14.90625" style="34" bestFit="1" customWidth="1"/>
    <col min="42" max="42" width="8.90625" style="22"/>
    <col min="43" max="43" width="14.90625" style="34" bestFit="1" customWidth="1"/>
    <col min="44" max="44" width="12.36328125" style="86" customWidth="1"/>
    <col min="45" max="45" width="14.81640625" style="87" customWidth="1"/>
    <col min="46" max="46" width="12.36328125" style="86" customWidth="1"/>
    <col min="47" max="47" width="14.81640625" style="87" customWidth="1"/>
  </cols>
  <sheetData>
    <row r="1" spans="1:47" ht="24" customHeight="1" x14ac:dyDescent="0.35">
      <c r="A1" s="27" t="s">
        <v>589</v>
      </c>
      <c r="B1" s="25"/>
      <c r="C1" s="24"/>
      <c r="D1" s="24"/>
      <c r="E1" s="24"/>
      <c r="F1" s="24"/>
      <c r="G1" s="24"/>
      <c r="H1" s="24"/>
      <c r="I1" s="24"/>
      <c r="J1" s="24"/>
      <c r="K1" s="24"/>
      <c r="L1" s="24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23"/>
      <c r="Z1" s="3"/>
      <c r="AA1" s="3"/>
      <c r="AB1" s="3"/>
      <c r="AC1" s="3"/>
      <c r="AD1" s="3"/>
      <c r="AE1" s="3"/>
      <c r="AH1"/>
      <c r="AI1"/>
      <c r="AJ1"/>
      <c r="AK1"/>
      <c r="AL1"/>
      <c r="AM1"/>
      <c r="AN1"/>
      <c r="AO1"/>
      <c r="AP1"/>
      <c r="AQ1"/>
      <c r="AR1" s="20"/>
      <c r="AS1" s="20"/>
      <c r="AT1" s="20"/>
      <c r="AU1" s="20"/>
    </row>
    <row r="2" spans="1:47" ht="24" customHeight="1" x14ac:dyDescent="0.35">
      <c r="A2" s="27" t="s">
        <v>590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23"/>
      <c r="Z2" s="3"/>
      <c r="AA2" s="3"/>
      <c r="AB2" s="3"/>
      <c r="AC2" s="3"/>
      <c r="AD2" s="3"/>
      <c r="AE2" s="3"/>
      <c r="AH2"/>
      <c r="AI2"/>
      <c r="AJ2"/>
      <c r="AK2"/>
      <c r="AL2"/>
      <c r="AM2"/>
      <c r="AN2"/>
      <c r="AO2"/>
      <c r="AP2"/>
      <c r="AQ2"/>
      <c r="AR2" s="20"/>
      <c r="AS2" s="20"/>
      <c r="AT2" s="20"/>
      <c r="AU2" s="20"/>
    </row>
    <row r="3" spans="1:47" ht="18.649999999999999" customHeight="1" x14ac:dyDescent="0.35">
      <c r="A3" s="28" t="s">
        <v>757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23"/>
      <c r="Z3" s="3"/>
      <c r="AA3" s="3"/>
      <c r="AB3" s="3"/>
      <c r="AC3" s="3"/>
      <c r="AD3" s="3"/>
      <c r="AE3" s="3"/>
      <c r="AH3"/>
      <c r="AI3"/>
      <c r="AJ3"/>
      <c r="AK3"/>
      <c r="AL3"/>
      <c r="AM3"/>
      <c r="AN3"/>
      <c r="AO3"/>
      <c r="AP3"/>
      <c r="AQ3"/>
      <c r="AR3" s="20"/>
      <c r="AS3" s="20"/>
      <c r="AT3" s="20"/>
      <c r="AU3" s="20"/>
    </row>
    <row r="4" spans="1:47" ht="7.5" customHeight="1" x14ac:dyDescent="0.35">
      <c r="A4" s="26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23"/>
      <c r="Z4" s="3"/>
      <c r="AA4" s="3"/>
      <c r="AB4" s="3"/>
      <c r="AC4" s="3"/>
      <c r="AD4" s="3"/>
      <c r="AE4" s="3"/>
      <c r="AH4"/>
      <c r="AI4"/>
      <c r="AJ4"/>
      <c r="AK4"/>
      <c r="AL4"/>
      <c r="AM4"/>
      <c r="AN4"/>
      <c r="AO4"/>
      <c r="AP4"/>
      <c r="AQ4"/>
      <c r="AR4" s="20"/>
      <c r="AS4" s="20"/>
      <c r="AT4" s="20"/>
      <c r="AU4" s="20"/>
    </row>
    <row r="5" spans="1:47" ht="29.75" customHeight="1" x14ac:dyDescent="0.35">
      <c r="A5" s="7"/>
      <c r="B5" s="56" t="s">
        <v>648</v>
      </c>
      <c r="C5" s="57" t="s">
        <v>649</v>
      </c>
      <c r="D5" s="59" t="s">
        <v>650</v>
      </c>
      <c r="E5" s="60" t="s">
        <v>651</v>
      </c>
      <c r="F5" s="61" t="s">
        <v>652</v>
      </c>
      <c r="G5" s="61" t="s">
        <v>653</v>
      </c>
      <c r="H5" s="60" t="s">
        <v>654</v>
      </c>
      <c r="I5" s="60" t="s">
        <v>655</v>
      </c>
      <c r="J5" s="61" t="s">
        <v>656</v>
      </c>
      <c r="K5" s="61" t="s">
        <v>657</v>
      </c>
      <c r="L5" s="60" t="s">
        <v>658</v>
      </c>
      <c r="M5" s="60" t="s">
        <v>659</v>
      </c>
      <c r="N5" s="61" t="s">
        <v>660</v>
      </c>
      <c r="O5" s="61" t="s">
        <v>661</v>
      </c>
      <c r="P5" s="60" t="s">
        <v>662</v>
      </c>
      <c r="Q5" s="60" t="s">
        <v>663</v>
      </c>
      <c r="R5" s="61" t="s">
        <v>664</v>
      </c>
      <c r="S5" s="61" t="s">
        <v>665</v>
      </c>
      <c r="T5" s="60" t="s">
        <v>666</v>
      </c>
      <c r="U5" s="60" t="s">
        <v>667</v>
      </c>
      <c r="V5" s="61" t="s">
        <v>668</v>
      </c>
      <c r="W5" s="61" t="s">
        <v>669</v>
      </c>
      <c r="X5" s="60" t="s">
        <v>670</v>
      </c>
      <c r="Y5" s="62" t="s">
        <v>671</v>
      </c>
      <c r="Z5" s="61" t="s">
        <v>672</v>
      </c>
      <c r="AA5" s="61" t="s">
        <v>673</v>
      </c>
      <c r="AB5" s="60" t="s">
        <v>674</v>
      </c>
      <c r="AC5" s="60" t="s">
        <v>675</v>
      </c>
      <c r="AD5" s="61" t="s">
        <v>676</v>
      </c>
      <c r="AE5" s="61" t="s">
        <v>677</v>
      </c>
      <c r="AF5" s="60" t="s">
        <v>678</v>
      </c>
      <c r="AG5" s="60" t="s">
        <v>679</v>
      </c>
      <c r="AH5" s="61" t="s">
        <v>680</v>
      </c>
      <c r="AI5" s="61" t="s">
        <v>681</v>
      </c>
      <c r="AJ5" s="60" t="s">
        <v>682</v>
      </c>
      <c r="AK5" s="60" t="s">
        <v>683</v>
      </c>
      <c r="AL5" s="61" t="s">
        <v>684</v>
      </c>
      <c r="AM5" s="57" t="s">
        <v>685</v>
      </c>
      <c r="AN5" s="62" t="s">
        <v>687</v>
      </c>
      <c r="AO5" s="77" t="s">
        <v>688</v>
      </c>
      <c r="AP5" s="61" t="s">
        <v>707</v>
      </c>
      <c r="AQ5" s="57" t="s">
        <v>708</v>
      </c>
      <c r="AR5" s="62" t="s">
        <v>721</v>
      </c>
      <c r="AS5" s="77" t="s">
        <v>722</v>
      </c>
      <c r="AT5" s="61" t="s">
        <v>755</v>
      </c>
      <c r="AU5" s="57" t="s">
        <v>756</v>
      </c>
    </row>
    <row r="6" spans="1:47" x14ac:dyDescent="0.35">
      <c r="A6" s="4" t="s">
        <v>572</v>
      </c>
      <c r="B6" s="58">
        <f>COUNTIF('2001'!A6:A169,"&lt;&gt;0")</f>
        <v>164</v>
      </c>
      <c r="C6" s="54">
        <f>SUMIF('2001'!A6:A169,"&lt;&gt;0",'2001'!M6:M169)</f>
        <v>82456816</v>
      </c>
      <c r="D6" s="63">
        <f>COUNTIF('2002'!A6:A171,"&lt;&gt;")</f>
        <v>166</v>
      </c>
      <c r="E6" s="64">
        <f>SUMIF('2002'!A6:A171,"&lt;&gt;",'2002'!M6:M171)</f>
        <v>92735308</v>
      </c>
      <c r="F6" s="65">
        <f>COUNTIF('2003'!A6:A171,"&lt;&gt;")</f>
        <v>166</v>
      </c>
      <c r="G6" s="66">
        <f>SUMIF('2003'!A6:A171,"&lt;&gt;",'2003'!M6:M171)</f>
        <v>106280642</v>
      </c>
      <c r="H6" s="67">
        <f>COUNTIF('2004'!A6:A177,"&lt;&gt;")</f>
        <v>172</v>
      </c>
      <c r="I6" s="64">
        <f>SUMIF('2004'!A6:A177,"&lt;&gt;",'2004'!M6:M177)</f>
        <v>147769192</v>
      </c>
      <c r="J6" s="65">
        <f>COUNTIF('2005'!A6:A194,"&lt;&gt;")</f>
        <v>189</v>
      </c>
      <c r="K6" s="68">
        <f>SUMIF('2005'!A6:A194,"&lt;&gt;",'2005'!M6:M194)</f>
        <v>174321525</v>
      </c>
      <c r="L6" s="67">
        <f>COUNTIF('2006'!A6:A199,"&lt;&gt;")</f>
        <v>194</v>
      </c>
      <c r="M6" s="64">
        <f>SUMIF('2006'!A6:A199,"&lt;&gt;",'2006'!M6:M199)</f>
        <v>180040995</v>
      </c>
      <c r="N6" s="65">
        <f>COUNTIF('2007'!A6:A216,"&lt;&gt;")</f>
        <v>211</v>
      </c>
      <c r="O6" s="66">
        <f>SUMIF('2007'!A6:A216,"&lt;&gt;",'2007'!M6:M216)</f>
        <v>192666217</v>
      </c>
      <c r="P6" s="67">
        <f>COUNTIF('2008'!A6:A220,"&lt;&gt;")</f>
        <v>215</v>
      </c>
      <c r="Q6" s="64">
        <f>SUMIF('2008'!A6:A220,"&lt;&gt;",'2008'!M6:M220)</f>
        <v>196167365</v>
      </c>
      <c r="R6" s="65">
        <f>COUNTIF('2009'!A6:A212,"&lt;&gt;")</f>
        <v>207</v>
      </c>
      <c r="S6" s="66">
        <f>SUMIF('2009'!A6:A212,"&lt;&gt;",'2009'!M6:M212)</f>
        <v>197784389</v>
      </c>
      <c r="T6" s="67">
        <f>COUNTIF('2010'!A6:A202,"&lt;&gt;")</f>
        <v>197</v>
      </c>
      <c r="U6" s="64">
        <f>SUMIF('2010'!A6:A202,"&lt;&gt;",'2010'!M6:M202)</f>
        <v>183524800</v>
      </c>
      <c r="V6" s="65">
        <f>COUNTIF('2011'!A6:A192,"&lt;&gt;")</f>
        <v>187</v>
      </c>
      <c r="W6" s="66">
        <f>SUMIF('2011'!A6:A192,"&lt;&gt;",'2011'!M6:M192)</f>
        <v>181486418</v>
      </c>
      <c r="X6" s="67">
        <f>COUNTIF('2012'!A6:A186,"&lt;&gt;")</f>
        <v>181</v>
      </c>
      <c r="Y6" s="69">
        <f>SUMIF('2012'!A6:A186,"&lt;&gt;",'2012'!M6:M186)</f>
        <v>178984066</v>
      </c>
      <c r="Z6" s="65">
        <f>COUNTIF('2013'!A6:A179,"&lt;&gt;")</f>
        <v>174</v>
      </c>
      <c r="AA6" s="66">
        <f>SUMIF('2013'!A6:A179,"&lt;&gt;",'2013'!M6:M179)</f>
        <v>181277824</v>
      </c>
      <c r="AB6" s="67">
        <f>COUNTIF('2014'!A6:A180,"&lt;&gt;")</f>
        <v>175</v>
      </c>
      <c r="AC6" s="64">
        <f>SUMIF('2014'!A6:A180,"&lt;&gt;",'2014'!M6:M180)</f>
        <v>186290625</v>
      </c>
      <c r="AD6" s="65">
        <f>COUNTIF('2015'!A6:A169,"&lt;&gt;")</f>
        <v>164</v>
      </c>
      <c r="AE6" s="66">
        <f>SUMIF('2015'!A6:A169,"&lt;&gt;",'2015'!M6:M169)</f>
        <v>197295167</v>
      </c>
      <c r="AF6" s="67">
        <f>COUNTIF('2016'!A6:A162,"&lt;&gt;")</f>
        <v>157</v>
      </c>
      <c r="AG6" s="64">
        <f>SUMIF('2016'!A6:A162,"&lt;&gt;",'2016'!M6:M162)</f>
        <v>208156764</v>
      </c>
      <c r="AH6" s="65">
        <f>COUNTIF('2017'!A6:A160,"&lt;&gt;")</f>
        <v>155</v>
      </c>
      <c r="AI6" s="66">
        <f>SUMIF('2017'!A6:A160,"&lt;&gt;",'2017'!M6:M160)</f>
        <v>223111592</v>
      </c>
      <c r="AJ6" s="67">
        <f>+COUNTIF('2018'!A6:A154,"&gt;0")</f>
        <v>149</v>
      </c>
      <c r="AK6" s="70">
        <f>+SUMIF('2018'!A6:A154,"&lt;&gt;",'2018'!M6:M154)</f>
        <v>233928781</v>
      </c>
      <c r="AL6" s="65">
        <f>+COUNTIF('2019'!$A$6:$A$154,"&gt;0")</f>
        <v>144</v>
      </c>
      <c r="AM6" s="71">
        <f>+SUMIF('2019'!$A$6:$A$154,"&lt;&gt;",'2019'!$M$6:$M$154)</f>
        <v>248619235</v>
      </c>
      <c r="AN6" s="78">
        <f>+COUNTIF('2020'!$A$6:$A$155,"&gt;0")</f>
        <v>142</v>
      </c>
      <c r="AO6" s="79">
        <f>+SUMIF('2020'!$A$6:$A$155,"&lt;&gt;",'2020'!$M$6:$M$155)</f>
        <v>287683349</v>
      </c>
      <c r="AP6" s="65">
        <f>+COUNTIF('2021'!$A$6:$A$155,"&gt;0")</f>
        <v>143</v>
      </c>
      <c r="AQ6" s="71">
        <f>+SUMIF('2021'!$A$6:$A$155,"&lt;&gt;",'2021'!$M$6:$M$155)</f>
        <v>325844115</v>
      </c>
      <c r="AR6" s="78">
        <f>+COUNTIF('2022'!$A$6:$A$155,"&gt;0")</f>
        <v>147</v>
      </c>
      <c r="AS6" s="79">
        <f>+SUMIF('2022'!$A$6:$A$155,"&lt;&gt;",'2022'!$M$6:$M$155)</f>
        <v>330015725</v>
      </c>
      <c r="AT6" s="65">
        <f>+COUNTIF('2023'!$A$5:$A$154,"&gt;0")</f>
        <v>148</v>
      </c>
      <c r="AU6" s="71">
        <f>+SUMIF('2023'!$A$5:$A$154,"&lt;&gt;",'2023'!$M$5:$M$154)</f>
        <v>349273450</v>
      </c>
    </row>
    <row r="7" spans="1:47" x14ac:dyDescent="0.35">
      <c r="A7" s="4" t="s">
        <v>573</v>
      </c>
      <c r="B7" s="58">
        <f>COUNTIF('2001'!F6:F169,"Yes")</f>
        <v>144</v>
      </c>
      <c r="C7" s="54">
        <f>SUMIF('2001'!F6:F169,"Yes",'2001'!M6:M169)</f>
        <v>22010584</v>
      </c>
      <c r="D7" s="63">
        <f>COUNTIF('2002'!F6:F171,"YES")</f>
        <v>145</v>
      </c>
      <c r="E7" s="64">
        <f>SUMIF('2002'!F6:F171,"YES",'2002'!M6:M171)</f>
        <v>24501091</v>
      </c>
      <c r="F7" s="65">
        <f>COUNTIF('2003'!F6:F171,"=YES")</f>
        <v>149</v>
      </c>
      <c r="G7" s="66">
        <f>SUMIF('2003'!F6:F171,"yes",'2003'!M6:M171)</f>
        <v>27598548</v>
      </c>
      <c r="H7" s="67">
        <f>COUNTIF('2004'!F6:F177,"=YES")</f>
        <v>149</v>
      </c>
      <c r="I7" s="64">
        <f>SUMIF('2004'!F6:F177,"YES",'2004'!M6:M177)</f>
        <v>29715944</v>
      </c>
      <c r="J7" s="65">
        <f>COUNTIF('2005'!F6:F194,"=YES")</f>
        <v>162</v>
      </c>
      <c r="K7" s="68">
        <f>SUMIF('2005'!F6:F194,"YES",'2005'!M6:M194)</f>
        <v>38253989</v>
      </c>
      <c r="L7" s="67">
        <f>COUNTIF('2006'!F6:F199,"=YES")</f>
        <v>168</v>
      </c>
      <c r="M7" s="64">
        <f>SUMIF('2006'!F6:F199,"YES",'2006'!M6:M199)</f>
        <v>42830367</v>
      </c>
      <c r="N7" s="65">
        <f>COUNTIF('2007'!F6:F216,"=YES")</f>
        <v>183</v>
      </c>
      <c r="O7" s="66">
        <f>SUMIF('2007'!F6:F216,"yes",'2007'!M6:M216)</f>
        <v>44527927</v>
      </c>
      <c r="P7" s="67">
        <f>COUNTIF('2008'!F6:F220,"=YES")</f>
        <v>186</v>
      </c>
      <c r="Q7" s="64">
        <f>SUMIF('2008'!F6:F220,"yes",'2008'!M6:M220)</f>
        <v>45585974</v>
      </c>
      <c r="R7" s="65">
        <f>COUNTIF('2009'!F6:F212,"=YES")</f>
        <v>181</v>
      </c>
      <c r="S7" s="66">
        <f>SUMIF('2009'!F6:F212,"YES",'2009'!M6:M212)</f>
        <v>48669718</v>
      </c>
      <c r="T7" s="67">
        <f>COUNTIF('2010'!F6:F202,"=YES")</f>
        <v>171</v>
      </c>
      <c r="U7" s="64">
        <f>SUMIF('2010'!F6:F202,"yes",'2010'!M6:M202)</f>
        <v>44166655</v>
      </c>
      <c r="V7" s="65">
        <f>COUNTIF('2011'!F6:F192,"=YES")</f>
        <v>162</v>
      </c>
      <c r="W7" s="66">
        <f>SUMIF('2011'!F6:F192,"yes",'2011'!M6:M192)</f>
        <v>42333027</v>
      </c>
      <c r="X7" s="67">
        <f>COUNTIF('2012'!F6:F186,"=YES")</f>
        <v>159</v>
      </c>
      <c r="Y7" s="69">
        <f>SUMIF('2012'!F6:F186,"yes",'2012'!M6:M186)</f>
        <v>57283745</v>
      </c>
      <c r="Z7" s="65">
        <f>COUNTIF('2013'!F6:F179,"=YES")</f>
        <v>152</v>
      </c>
      <c r="AA7" s="66">
        <f>SUMIF('2013'!F6:F179,"YES",'2013'!M6:M179)</f>
        <v>57451853</v>
      </c>
      <c r="AB7" s="67">
        <f>COUNTIF('2014'!F6:F180,"=YES")</f>
        <v>156</v>
      </c>
      <c r="AC7" s="64">
        <f>SUMIF('2014'!F6:F180,"YES",'2014'!M6:M180)</f>
        <v>61467684</v>
      </c>
      <c r="AD7" s="65">
        <f>COUNTIF('2015'!F6:F169,"=YES")</f>
        <v>145</v>
      </c>
      <c r="AE7" s="66">
        <f>SUMIF('2015'!F6:F169,"YES",'2015'!M6:M169)</f>
        <v>71982079</v>
      </c>
      <c r="AF7" s="67">
        <f>COUNTIF('2016'!F6:F162,"=YES")</f>
        <v>138</v>
      </c>
      <c r="AG7" s="64">
        <f>SUMIF('2016'!F6:F162,"YES",'2016'!M6:M162)</f>
        <v>73005227</v>
      </c>
      <c r="AH7" s="65">
        <f>COUNTIF('2017'!F6:F160,"=YES")</f>
        <v>133</v>
      </c>
      <c r="AI7" s="66">
        <f>SUMIF('2017'!F6:F160,"YES",'2017'!M6:M160)</f>
        <v>71417022</v>
      </c>
      <c r="AJ7" s="67">
        <f>+COUNTIF('2018'!F6:F154,"=Yes")</f>
        <v>129</v>
      </c>
      <c r="AK7" s="70">
        <f>+SUMIF('2018'!F6:F154,"Yes",'2018'!M6:M154)</f>
        <v>73894773</v>
      </c>
      <c r="AL7" s="65">
        <f>+COUNTIF('2019'!$F$6:$F$154,"=Yes")</f>
        <v>124</v>
      </c>
      <c r="AM7" s="71">
        <f>+SUMIF('2019'!$F$6:$F$154,"Yes",'2019'!$M$6:$M$154)</f>
        <v>77016359</v>
      </c>
      <c r="AN7" s="78">
        <f>+COUNTIF('2020'!$F$6:$F$155,"=Yes")</f>
        <v>120</v>
      </c>
      <c r="AO7" s="79">
        <f>+SUMIF('2020'!$F$6:$F$155,"Yes",'2020'!$M$6:$M$155)</f>
        <v>87048857</v>
      </c>
      <c r="AP7" s="65">
        <f>+COUNTIF('2021'!$F$6:$F$155,"=Yes")</f>
        <v>120</v>
      </c>
      <c r="AQ7" s="71">
        <f>+SUMIF('2021'!$F$6:$F$155,"Yes",'2021'!$M$6:$M$155)</f>
        <v>96122302</v>
      </c>
      <c r="AR7" s="78">
        <f>+COUNTIF('2022'!$F$6:$F$155,"=Yes")</f>
        <v>123</v>
      </c>
      <c r="AS7" s="79">
        <f>+SUMIF('2022'!$F$6:$F$155,"Yes",'2022'!$M$6:$M$155)</f>
        <v>96756893</v>
      </c>
      <c r="AT7" s="65">
        <f>+COUNTIF('2023'!$F$5:$F$154,"=Yes")</f>
        <v>122</v>
      </c>
      <c r="AU7" s="71">
        <f>+SUMIF('2023'!$F$5:$F$154,"Yes",'2023'!$M$5:$M$154)</f>
        <v>102807894</v>
      </c>
    </row>
    <row r="8" spans="1:47" x14ac:dyDescent="0.35">
      <c r="A8" s="4"/>
      <c r="B8" s="58"/>
      <c r="C8" s="54"/>
      <c r="D8" s="63"/>
      <c r="E8" s="64"/>
      <c r="F8" s="65"/>
      <c r="G8" s="66"/>
      <c r="H8" s="67"/>
      <c r="I8" s="64"/>
      <c r="J8" s="65"/>
      <c r="K8" s="65"/>
      <c r="L8" s="67"/>
      <c r="M8" s="64"/>
      <c r="N8" s="65"/>
      <c r="O8" s="66"/>
      <c r="P8" s="67"/>
      <c r="Q8" s="64"/>
      <c r="R8" s="65"/>
      <c r="S8" s="66"/>
      <c r="T8" s="67"/>
      <c r="U8" s="64"/>
      <c r="V8" s="65"/>
      <c r="W8" s="66"/>
      <c r="X8" s="67"/>
      <c r="Y8" s="69"/>
      <c r="Z8" s="65"/>
      <c r="AA8" s="66"/>
      <c r="AB8" s="67"/>
      <c r="AC8" s="64"/>
      <c r="AD8" s="65"/>
      <c r="AE8" s="66"/>
      <c r="AF8" s="67"/>
      <c r="AG8" s="67"/>
      <c r="AH8" s="65"/>
      <c r="AI8" s="65"/>
      <c r="AJ8" s="67"/>
      <c r="AK8" s="67"/>
      <c r="AL8" s="65"/>
      <c r="AM8" s="72"/>
      <c r="AN8" s="78"/>
      <c r="AO8" s="80"/>
      <c r="AP8" s="65"/>
      <c r="AQ8" s="72"/>
      <c r="AR8" s="78"/>
      <c r="AS8" s="80"/>
      <c r="AT8" s="65"/>
      <c r="AU8" s="72"/>
    </row>
    <row r="9" spans="1:47" x14ac:dyDescent="0.35">
      <c r="A9" s="4" t="s">
        <v>579</v>
      </c>
      <c r="B9" s="58"/>
      <c r="C9" s="55"/>
      <c r="D9" s="63"/>
      <c r="E9" s="73"/>
      <c r="F9" s="65"/>
      <c r="G9" s="74"/>
      <c r="H9" s="67"/>
      <c r="I9" s="73"/>
      <c r="J9" s="65"/>
      <c r="K9" s="65"/>
      <c r="L9" s="67"/>
      <c r="M9" s="73"/>
      <c r="N9" s="65"/>
      <c r="O9" s="74"/>
      <c r="P9" s="67"/>
      <c r="Q9" s="73"/>
      <c r="R9" s="65"/>
      <c r="S9" s="74"/>
      <c r="T9" s="67"/>
      <c r="U9" s="73"/>
      <c r="V9" s="65"/>
      <c r="W9" s="74"/>
      <c r="X9" s="67"/>
      <c r="Y9" s="75"/>
      <c r="Z9" s="65"/>
      <c r="AA9" s="74"/>
      <c r="AB9" s="67"/>
      <c r="AC9" s="73"/>
      <c r="AD9" s="65"/>
      <c r="AE9" s="74"/>
      <c r="AF9" s="67"/>
      <c r="AG9" s="67"/>
      <c r="AH9" s="65"/>
      <c r="AI9" s="65"/>
      <c r="AJ9" s="67"/>
      <c r="AK9" s="67"/>
      <c r="AL9" s="65"/>
      <c r="AM9" s="72"/>
      <c r="AN9" s="78"/>
      <c r="AO9" s="80"/>
      <c r="AP9" s="65"/>
      <c r="AQ9" s="72"/>
      <c r="AR9" s="78"/>
      <c r="AS9" s="80"/>
      <c r="AT9" s="65"/>
      <c r="AU9" s="72"/>
    </row>
    <row r="10" spans="1:47" x14ac:dyDescent="0.35">
      <c r="A10" s="3" t="s">
        <v>574</v>
      </c>
      <c r="B10" s="58">
        <f>COUNTIF('2001'!I6:I169,"=B")</f>
        <v>48</v>
      </c>
      <c r="C10" s="54">
        <f>SUMIF('2001'!I6:I169,"=B",'2001'!M6:M169)</f>
        <v>5033296</v>
      </c>
      <c r="D10" s="63">
        <f>COUNTIF('2002'!I6:I171,"=B")</f>
        <v>47</v>
      </c>
      <c r="E10" s="64">
        <f>SUMIF('2002'!I6:I171,"=B",'2002'!M6:M171)</f>
        <v>5191173</v>
      </c>
      <c r="F10" s="65">
        <f>COUNTIF('2003'!I6:I171,"=B")</f>
        <v>45</v>
      </c>
      <c r="G10" s="66">
        <f>SUMIF('2003'!I6:I171,"B",'2003'!M6:M171)</f>
        <v>5339959</v>
      </c>
      <c r="H10" s="67">
        <f>COUNTIF('2004'!I6:I177,"=B")</f>
        <v>47</v>
      </c>
      <c r="I10" s="64">
        <f>SUMIF('2004'!I6:I177,"B",'2004'!M6:M177)</f>
        <v>5804526</v>
      </c>
      <c r="J10" s="65">
        <f>COUNTIF('2005'!I6:I194,"=B")</f>
        <v>45</v>
      </c>
      <c r="K10" s="66">
        <f>SUMIF('2005'!I6:I194,"B",'2005'!M6:M194)</f>
        <v>6074920</v>
      </c>
      <c r="L10" s="67">
        <f>COUNTIF('2006'!I6:I199,"=B")</f>
        <v>44</v>
      </c>
      <c r="M10" s="64">
        <f>SUMIF('2006'!I6:I199,"B",'2006'!M6:M199)</f>
        <v>6480162</v>
      </c>
      <c r="N10" s="65">
        <f>COUNTIF('2007'!I6:I216,"=B")</f>
        <v>44</v>
      </c>
      <c r="O10" s="66">
        <f>SUMIF('2007'!I6:I216,"b",'2007'!M6:M216)</f>
        <v>6675562</v>
      </c>
      <c r="P10" s="67">
        <f>COUNTIF('2008'!I6:I220,"=B")</f>
        <v>41</v>
      </c>
      <c r="Q10" s="64">
        <f>SUMIF('2008'!I6:I220,"b",'2008'!M6:M220)</f>
        <v>6827798</v>
      </c>
      <c r="R10" s="65">
        <f>COUNTIF('2009'!I6:I212,"=B")</f>
        <v>36</v>
      </c>
      <c r="S10" s="66">
        <f>SUMIF('2009'!I6:I212,"B",'2009'!M6:M212)</f>
        <v>6794022</v>
      </c>
      <c r="T10" s="67">
        <f>COUNTIF('2010'!I6:I202,"=B")</f>
        <v>33</v>
      </c>
      <c r="U10" s="64">
        <f>SUMIF('2010'!I6:I202,"B",'2010'!M6:M202)</f>
        <v>6534308</v>
      </c>
      <c r="V10" s="65">
        <f>COUNTIF('2011'!I6:I192,"=B")</f>
        <v>30</v>
      </c>
      <c r="W10" s="66">
        <f>SUMIF('2011'!I6:I192,"B",'2011'!M6:M192)</f>
        <v>6228162</v>
      </c>
      <c r="X10" s="67">
        <f>COUNTIF('2012'!I6:I186,"=B")</f>
        <v>30</v>
      </c>
      <c r="Y10" s="69">
        <f>SUMIF('2012'!I6:I186,"b",'2012'!M6:M186)</f>
        <v>6046173</v>
      </c>
      <c r="Z10" s="65">
        <f>COUNTIF('2013'!I6:I179,"=B")</f>
        <v>28</v>
      </c>
      <c r="AA10" s="66">
        <f>SUMIF('2013'!I6:I179,"b",'2013'!M6:M179)</f>
        <v>6737591</v>
      </c>
      <c r="AB10" s="67">
        <f>COUNTIF('2014'!I6:I180,"=B")</f>
        <v>28</v>
      </c>
      <c r="AC10" s="64">
        <f>SUMIF('2014'!I6:I180,"B",'2014'!M6:M180)</f>
        <v>6379808</v>
      </c>
      <c r="AD10" s="65">
        <f>COUNTIF('2015'!I6:I169,"=B")</f>
        <v>25</v>
      </c>
      <c r="AE10" s="66">
        <f>SUMIF('2015'!I6:I169,"B",'2015'!M6:M169)</f>
        <v>6047350</v>
      </c>
      <c r="AF10" s="67">
        <f>COUNTIF('2016'!I6:I162,"=B")</f>
        <v>24</v>
      </c>
      <c r="AG10" s="64">
        <f>SUMIF('2016'!I6:I162,"B",'2016'!M6:M162)</f>
        <v>5746773</v>
      </c>
      <c r="AH10" s="65">
        <f>COUNTIF('2017'!I6:I160,"=B")</f>
        <v>22</v>
      </c>
      <c r="AI10" s="66">
        <f>SUMIF('2017'!I6:I160,"B",'2017'!M6:M160)</f>
        <v>5388498</v>
      </c>
      <c r="AJ10" s="67">
        <f>COUNTIF('2018'!I6:I160,"=B")</f>
        <v>23</v>
      </c>
      <c r="AK10" s="64">
        <f>SUMIF('2018'!I6:I160,"B",'2018'!M6:M160)</f>
        <v>5239457</v>
      </c>
      <c r="AL10" s="65">
        <f>COUNTIF('2019'!$I$6:$I$160,"=B")</f>
        <v>21</v>
      </c>
      <c r="AM10" s="54">
        <f>SUMIF('2019'!$I$6:$I$160,"B",'2019'!$M$6:$M$160)</f>
        <v>4854646</v>
      </c>
      <c r="AN10" s="78">
        <f>COUNTIF('2020'!$I$6:$I$161,"=B")</f>
        <v>20</v>
      </c>
      <c r="AO10" s="81">
        <f>SUMIF('2020'!$I$6:$I$161,"B",'2020'!$M$6:$M$161)</f>
        <v>5597158</v>
      </c>
      <c r="AP10" s="65">
        <f>COUNTIF('2021'!$I$6:$I$161,"=B")</f>
        <v>19</v>
      </c>
      <c r="AQ10" s="54">
        <f>SUMIF('2021'!$I$6:$I$161,"B",'2021'!$M$6:$M$161)</f>
        <v>6909689</v>
      </c>
      <c r="AR10" s="78">
        <f>COUNTIF('2022'!$I$6:$I$161,"=B")</f>
        <v>21</v>
      </c>
      <c r="AS10" s="81">
        <f>SUMIF('2022'!$I$6:$I$161,"B",'2022'!$M$6:$M$161)</f>
        <v>7856284</v>
      </c>
      <c r="AT10" s="65">
        <f>COUNTIF('2023'!$I$5:$I$160,"=B")</f>
        <v>23</v>
      </c>
      <c r="AU10" s="54">
        <f>SUMIF('2023'!$I$5:$I$160,"B",'2023'!$M$5:$M$160)</f>
        <v>8572349</v>
      </c>
    </row>
    <row r="11" spans="1:47" x14ac:dyDescent="0.35">
      <c r="A11" s="3" t="s">
        <v>575</v>
      </c>
      <c r="B11" s="58">
        <f>COUNTIF('2001'!I6:I169,"=h")</f>
        <v>31</v>
      </c>
      <c r="C11" s="54">
        <f>SUMIF('2001'!I6:I169,"=h",'2001'!M6:M169)</f>
        <v>57403864</v>
      </c>
      <c r="D11" s="63">
        <f>COUNTIF('2002'!I6:I171,"=H")</f>
        <v>31</v>
      </c>
      <c r="E11" s="64">
        <f>SUMIF('2002'!I6:I171,"=h",'2002'!M6:M171)</f>
        <v>65063076</v>
      </c>
      <c r="F11" s="65">
        <f>COUNTIF('2003'!I6:I171,"=H")</f>
        <v>35</v>
      </c>
      <c r="G11" s="66">
        <f>SUMIF('2003'!I6:I171,"h",'2003'!M6:M171)</f>
        <v>76745400</v>
      </c>
      <c r="H11" s="67">
        <f>COUNTIF('2004'!I6:I177,"=H")</f>
        <v>36</v>
      </c>
      <c r="I11" s="64">
        <f>SUMIF('2004'!I6:I177,"h",'2004'!M6:M177)</f>
        <v>108774770</v>
      </c>
      <c r="J11" s="65">
        <f>COUNTIF('2005'!I6:I194,"=H")</f>
        <v>48</v>
      </c>
      <c r="K11" s="66">
        <f>SUMIF('2005'!I6:I194,"h",'2005'!M6:M194)</f>
        <v>131612539</v>
      </c>
      <c r="L11" s="67">
        <f>COUNTIF('2006'!I6:I199,"=H")</f>
        <v>48</v>
      </c>
      <c r="M11" s="64">
        <f>SUMIF('2006'!I6:I199,"h",'2006'!M6:M199)</f>
        <v>129951130</v>
      </c>
      <c r="N11" s="65">
        <f>COUNTIF('2007'!I6:I216,"=H")</f>
        <v>52</v>
      </c>
      <c r="O11" s="66">
        <f>SUMIF('2007'!I6:I216,"H",'2007'!M6:M216)</f>
        <v>135089330</v>
      </c>
      <c r="P11" s="67">
        <f>COUNTIF('2008'!I6:I220,"=H")</f>
        <v>53</v>
      </c>
      <c r="Q11" s="64">
        <f>SUMIF('2008'!I6:I220,"H",'2008'!M6:M220)</f>
        <v>132743035</v>
      </c>
      <c r="R11" s="65">
        <f>COUNTIF('2009'!I6:I212,"=H")</f>
        <v>50</v>
      </c>
      <c r="S11" s="66">
        <f>SUMIF('2009'!I6:I212,"H",'2009'!M6:M212)</f>
        <v>122008379</v>
      </c>
      <c r="T11" s="67">
        <f>COUNTIF('2010'!I6:I202,"=H")</f>
        <v>42</v>
      </c>
      <c r="U11" s="64">
        <f>SUMIF('2010'!I6:I202,"H",'2010'!M6:M202)</f>
        <v>105319083</v>
      </c>
      <c r="V11" s="65">
        <f>COUNTIF('2011'!I6:I192,"=H")</f>
        <v>43</v>
      </c>
      <c r="W11" s="66">
        <f>SUMIF('2011'!I6:I192,"H",'2011'!M6:M192)</f>
        <v>100543096</v>
      </c>
      <c r="X11" s="67">
        <f>COUNTIF('2012'!I6:I186,"=H")</f>
        <v>38</v>
      </c>
      <c r="Y11" s="69">
        <f>SUMIF('2012'!I6:I186,"H",'2012'!M6:M186)</f>
        <v>96519708</v>
      </c>
      <c r="Z11" s="65">
        <f>COUNTIF('2013'!I6:I179,"=H")</f>
        <v>40</v>
      </c>
      <c r="AA11" s="66">
        <f>SUMIF('2013'!I6:I179,"h",'2013'!M6:M179)</f>
        <v>93925192</v>
      </c>
      <c r="AB11" s="67">
        <f>COUNTIF('2014'!I6:I180,"=H")</f>
        <v>42</v>
      </c>
      <c r="AC11" s="64">
        <f>SUMIF('2014'!I6:I180,"h",'2014'!M6:M180)</f>
        <v>92386132</v>
      </c>
      <c r="AD11" s="65">
        <f>COUNTIF('2015'!I6:I169,"=H")</f>
        <v>41</v>
      </c>
      <c r="AE11" s="66">
        <f>SUMIF('2015'!I6:I169,"h",'2015'!M6:M169)</f>
        <v>94776322</v>
      </c>
      <c r="AF11" s="67">
        <f>COUNTIF('2016'!I6:I162,"=H")</f>
        <v>39</v>
      </c>
      <c r="AG11" s="64">
        <f>SUMIF('2016'!I6:I162,"H",'2016'!M6:M162)</f>
        <v>97114968</v>
      </c>
      <c r="AH11" s="65">
        <f>COUNTIF('2017'!I6:I160,"=H")</f>
        <v>38</v>
      </c>
      <c r="AI11" s="66">
        <f>SUMIF('2017'!I6:I160,"H",'2017'!M6:M160)</f>
        <v>102424217</v>
      </c>
      <c r="AJ11" s="67">
        <f>COUNTIF('2018'!I6:I160,"=H")</f>
        <v>35</v>
      </c>
      <c r="AK11" s="64">
        <f>SUMIF('2018'!I6:I160,"H",'2018'!M6:M160)</f>
        <v>104188565</v>
      </c>
      <c r="AL11" s="65">
        <f>COUNTIF('2019'!$I$6:$I$160,"=H")</f>
        <v>32</v>
      </c>
      <c r="AM11" s="54">
        <f>SUMIF('2019'!$I$6:$I$160,"H",'2019'!$M$6:$M$160)</f>
        <v>109861100</v>
      </c>
      <c r="AN11" s="78">
        <f>COUNTIF('2020'!$I$6:$I$161,"=H")</f>
        <v>31</v>
      </c>
      <c r="AO11" s="81">
        <f>SUMIF('2020'!$I$6:$I$161,"H",'2020'!$M$6:$M$161)</f>
        <v>128608232</v>
      </c>
      <c r="AP11" s="65">
        <f>COUNTIF('2021'!$I$6:$I$161,"=H")</f>
        <v>31</v>
      </c>
      <c r="AQ11" s="54">
        <f>SUMIF('2021'!$I$6:$I$161,"H",'2021'!$M$6:$M$161)</f>
        <v>143348154</v>
      </c>
      <c r="AR11" s="78">
        <f>COUNTIF('2022'!$I$6:$I$161,"=H")</f>
        <v>30</v>
      </c>
      <c r="AS11" s="81">
        <f>SUMIF('2022'!$I$6:$I$161,"H",'2022'!$M$6:$M$161)</f>
        <v>135224715</v>
      </c>
      <c r="AT11" s="65">
        <f>COUNTIF('2023'!$I$5:$I$160,"=H")</f>
        <v>30</v>
      </c>
      <c r="AU11" s="54">
        <f>SUMIF('2023'!$I$5:$I$160,"H",'2023'!$M$5:$M$160)</f>
        <v>143038442</v>
      </c>
    </row>
    <row r="12" spans="1:47" x14ac:dyDescent="0.35">
      <c r="A12" s="3" t="s">
        <v>576</v>
      </c>
      <c r="B12" s="58">
        <f>COUNTIF('2001'!I6:I169,"=A")</f>
        <v>69</v>
      </c>
      <c r="C12" s="54">
        <f>SUMIF('2001'!I6:I169,"=A",'2001'!M6:M169)</f>
        <v>18981917</v>
      </c>
      <c r="D12" s="63">
        <f>COUNTIF('2002'!I6:I171,"=A")</f>
        <v>69</v>
      </c>
      <c r="E12" s="64">
        <f>SUMIF('2002'!I6:I171,"=a",'2002'!M6:M171)</f>
        <v>21231588</v>
      </c>
      <c r="F12" s="65">
        <f>COUNTIF('2003'!I6:I171,"=A")</f>
        <v>67</v>
      </c>
      <c r="G12" s="66">
        <f>SUMIF('2003'!I6:I171,"a",'2003'!M6:M171)</f>
        <v>22759600</v>
      </c>
      <c r="H12" s="67">
        <f>COUNTIF('2004'!I6:I177,"=A")</f>
        <v>69</v>
      </c>
      <c r="I12" s="64">
        <f>SUMIF('2004'!I6:I177,"a",'2004'!M6:M177)</f>
        <v>31630437</v>
      </c>
      <c r="J12" s="65">
        <f>COUNTIF('2005'!I6:I194,"=A")</f>
        <v>76</v>
      </c>
      <c r="K12" s="66">
        <f>SUMIF('2005'!I6:I194,"a",'2005'!M6:M194)</f>
        <v>34945521</v>
      </c>
      <c r="L12" s="67">
        <f>COUNTIF('2006'!I6:I199,"=A")</f>
        <v>81</v>
      </c>
      <c r="M12" s="64">
        <f>SUMIF('2006'!I6:I199,"a",'2006'!M6:M199)</f>
        <v>41751275</v>
      </c>
      <c r="N12" s="65">
        <f>COUNTIF('2007'!I6:I216,"=A")</f>
        <v>93</v>
      </c>
      <c r="O12" s="66">
        <f>SUMIF('2007'!I6:I216,"A",'2007'!M6:M216)</f>
        <v>48901625</v>
      </c>
      <c r="P12" s="67">
        <f>COUNTIF('2008'!I6:I220,"=A")</f>
        <v>99</v>
      </c>
      <c r="Q12" s="64">
        <f>SUMIF('2008'!I6:I220,"A",'2008'!M6:M220)</f>
        <v>54429320</v>
      </c>
      <c r="R12" s="65">
        <f>COUNTIF('2009'!I6:I212,"=A")</f>
        <v>99</v>
      </c>
      <c r="S12" s="66">
        <f>SUMIF('2009'!I6:I212,"A",'2009'!M6:M212)</f>
        <v>66791963</v>
      </c>
      <c r="T12" s="67">
        <f>COUNTIF('2010'!I6:I202,"=A")</f>
        <v>99</v>
      </c>
      <c r="U12" s="64">
        <f>SUMIF('2010'!I6:I202,"A",'2010'!M6:M202)</f>
        <v>69420246</v>
      </c>
      <c r="V12" s="65">
        <f>COUNTIF('2011'!I6:I192,"=A")</f>
        <v>94</v>
      </c>
      <c r="W12" s="66">
        <f>SUMIF('2011'!I6:I192,"A",'2011'!M6:M192)</f>
        <v>72653814</v>
      </c>
      <c r="X12" s="67">
        <f>COUNTIF('2012'!I6:I186,"=A")</f>
        <v>93</v>
      </c>
      <c r="Y12" s="69">
        <f>SUMIF('2012'!I6:I186,"A",'2012'!M6:M186)</f>
        <v>74277385</v>
      </c>
      <c r="Z12" s="65">
        <f>COUNTIF('2013'!I6:I179,"=A")</f>
        <v>87</v>
      </c>
      <c r="AA12" s="66">
        <f>SUMIF('2013'!I6:I179,"a",'2013'!M6:M179)</f>
        <v>78445217</v>
      </c>
      <c r="AB12" s="67">
        <f>COUNTIF('2014'!I6:I180,"=A")</f>
        <v>85</v>
      </c>
      <c r="AC12" s="64">
        <f>SUMIF('2014'!I6:I180,"a",'2014'!M6:M180)</f>
        <v>84924251</v>
      </c>
      <c r="AD12" s="65">
        <f>COUNTIF('2015'!I6:I169,"=A")</f>
        <v>79</v>
      </c>
      <c r="AE12" s="66">
        <f>SUMIF('2015'!I6:I169,"A",'2015'!M6:M169)</f>
        <v>93812890</v>
      </c>
      <c r="AF12" s="67">
        <f>COUNTIF('2016'!I6:I162,"=A")</f>
        <v>75</v>
      </c>
      <c r="AG12" s="64">
        <f>SUMIF('2016'!I6:I162,"A",'2016'!M6:M162)</f>
        <v>102493837</v>
      </c>
      <c r="AH12" s="65">
        <f>COUNTIF('2017'!I6:I160,"=A")</f>
        <v>76</v>
      </c>
      <c r="AI12" s="66">
        <f>SUMIF('2017'!I6:I160,"A",'2017'!M6:M160)</f>
        <v>112442645</v>
      </c>
      <c r="AJ12" s="67">
        <f>COUNTIF('2018'!I6:I160,"=A")</f>
        <v>73</v>
      </c>
      <c r="AK12" s="64">
        <f>SUMIF('2018'!I6:I160,"A",'2018'!M6:M160)</f>
        <v>121521139</v>
      </c>
      <c r="AL12" s="65">
        <f>COUNTIF('2019'!$I$6:$I$160,"=A")</f>
        <v>73</v>
      </c>
      <c r="AM12" s="54">
        <f>SUMIF('2019'!$I$6:$I$160,"A",'2019'!$M$6:$M$160)</f>
        <v>129312740</v>
      </c>
      <c r="AN12" s="78">
        <f>COUNTIF('2020'!$I$6:$I$161,"=A")</f>
        <v>72</v>
      </c>
      <c r="AO12" s="81">
        <f>SUMIF('2020'!$I$6:$I$161,"A",'2020'!$M$6:$M$161)</f>
        <v>147078016</v>
      </c>
      <c r="AP12" s="65">
        <f>COUNTIF('2021'!$I$6:$I$161,"=A")</f>
        <v>73</v>
      </c>
      <c r="AQ12" s="54">
        <f>SUMIF('2021'!$I$6:$I$161,"A",'2021'!$M$6:$M$161)</f>
        <v>168050517</v>
      </c>
      <c r="AR12" s="78">
        <f>COUNTIF('2022'!$I$6:$I$161,"=A")</f>
        <v>73</v>
      </c>
      <c r="AS12" s="81">
        <f>SUMIF('2022'!$I$6:$I$161,"A",'2022'!$M$6:$M$161)</f>
        <v>178205212</v>
      </c>
      <c r="AT12" s="65">
        <f>COUNTIF('2023'!$I$5:$I$160,"=A")</f>
        <v>71</v>
      </c>
      <c r="AU12" s="54">
        <f>SUMIF('2023'!$I$5:$I$160,"A",'2023'!$M$5:$M$160)</f>
        <v>187919554</v>
      </c>
    </row>
    <row r="13" spans="1:47" x14ac:dyDescent="0.35">
      <c r="A13" s="3" t="s">
        <v>577</v>
      </c>
      <c r="B13" s="58">
        <f>COUNTIF('2001'!I6:I169,"=N")</f>
        <v>14</v>
      </c>
      <c r="C13" s="54">
        <f>SUMIF('2001'!I6:I169,"=N",'2001'!M6:M169)</f>
        <v>935026</v>
      </c>
      <c r="D13" s="63">
        <f>COUNTIF('2002'!I6:I171,"N")</f>
        <v>17</v>
      </c>
      <c r="E13" s="64">
        <f>SUMIF('2002'!I6:I171,"=n",'2002'!M6:M171)</f>
        <v>1160666</v>
      </c>
      <c r="F13" s="65">
        <f>COUNTIF('2003'!I6:I171,"=N")</f>
        <v>18</v>
      </c>
      <c r="G13" s="66">
        <f>SUMIF('2003'!I6:I171,"n",'2003'!M6:M171)</f>
        <v>1390223</v>
      </c>
      <c r="H13" s="67">
        <f>COUNTIF('2004'!I6:I177,"=N")</f>
        <v>19</v>
      </c>
      <c r="I13" s="64">
        <f>SUMIF('2004'!I6:I177,"n",'2004'!M6:M177)</f>
        <v>1531950</v>
      </c>
      <c r="J13" s="65">
        <f>COUNTIF('2005'!I6:I194,"=N")</f>
        <v>19</v>
      </c>
      <c r="K13" s="66">
        <f>SUMIF('2005'!I6:I194,"n",'2005'!M6:M194)</f>
        <v>1656491</v>
      </c>
      <c r="L13" s="67">
        <f>COUNTIF('2006'!I6:I199,"=N")</f>
        <v>20</v>
      </c>
      <c r="M13" s="64">
        <f>SUMIF('2006'!I6:I199,"n",'2006'!M6:M199)</f>
        <v>1828076</v>
      </c>
      <c r="N13" s="65">
        <f>COUNTIF('2007'!I6:I216,"=N")</f>
        <v>21</v>
      </c>
      <c r="O13" s="66">
        <f>SUMIF('2007'!I6:I216,"N",'2007'!M6:M216)</f>
        <v>1967380</v>
      </c>
      <c r="P13" s="67">
        <f>COUNTIF('2008'!I6:I220,"=N")</f>
        <v>21</v>
      </c>
      <c r="Q13" s="64">
        <f>SUMIF('2008'!I6:I220,"N",'2008'!M6:M220)</f>
        <v>2111796</v>
      </c>
      <c r="R13" s="65">
        <f>COUNTIF('2009'!I6:I212,"=N")</f>
        <v>21</v>
      </c>
      <c r="S13" s="66">
        <f>SUMIF('2009'!I6:I212,"N",'2009'!M6:M212)</f>
        <v>2143404</v>
      </c>
      <c r="T13" s="67">
        <f>COUNTIF('2010'!I6:I202,"=N")</f>
        <v>22</v>
      </c>
      <c r="U13" s="64">
        <f>SUMIF('2010'!I6:I202,"N",'2010'!M6:M202)</f>
        <v>2210972</v>
      </c>
      <c r="V13" s="65">
        <f>COUNTIF('2011'!I6:I192,"=N")</f>
        <v>18</v>
      </c>
      <c r="W13" s="66">
        <f>SUMIF('2011'!I6:I192,"N",'2011'!M6:M192)</f>
        <v>1931215</v>
      </c>
      <c r="X13" s="67">
        <f>COUNTIF('2012'!I6:I186,"=N")</f>
        <v>18</v>
      </c>
      <c r="Y13" s="69">
        <f>SUMIF('2012'!I6:I186,"N",'2012'!M6:M186)</f>
        <v>2035473</v>
      </c>
      <c r="Z13" s="65">
        <f>COUNTIF('2013'!I6:I179,"=N")</f>
        <v>18</v>
      </c>
      <c r="AA13" s="66">
        <f>SUMIF('2013'!I6:I179,"n",'2013'!M6:M179)</f>
        <v>2098548</v>
      </c>
      <c r="AB13" s="67">
        <f>COUNTIF('2014'!I6:I180,"=N")</f>
        <v>19</v>
      </c>
      <c r="AC13" s="64">
        <f>SUMIF('2014'!I6:I180,"n",'2014'!M6:M180)</f>
        <v>2530351</v>
      </c>
      <c r="AD13" s="65">
        <f>COUNTIF('2015'!I6:I169,"=N")</f>
        <v>18</v>
      </c>
      <c r="AE13" s="66">
        <f>SUMIF('2015'!I6:I169,"N",'2015'!M6:M169)</f>
        <v>2590202</v>
      </c>
      <c r="AF13" s="67">
        <f>COUNTIF('2016'!I6:I162,"=N")</f>
        <v>18</v>
      </c>
      <c r="AG13" s="64">
        <f>SUMIF('2016'!I6:I162,"N",'2016'!M6:M162)</f>
        <v>2720028</v>
      </c>
      <c r="AH13" s="65">
        <f>COUNTIF('2017'!I6:I160,"=N")</f>
        <v>18</v>
      </c>
      <c r="AI13" s="66">
        <f>SUMIF('2017'!I6:I160,"N",'2017'!M6:M160)</f>
        <v>2755635</v>
      </c>
      <c r="AJ13" s="67">
        <f>COUNTIF('2018'!I6:I160,"=N")</f>
        <v>18</v>
      </c>
      <c r="AK13" s="64">
        <f>SUMIF('2018'!I6:I160,"N",'2018'!M6:M160)</f>
        <v>2979620</v>
      </c>
      <c r="AL13" s="65">
        <f>COUNTIF('2019'!$I$6:$I$160,"=N")</f>
        <v>17</v>
      </c>
      <c r="AM13" s="54">
        <f>SUMIF('2019'!$I$6:$I$160,"N",'2019'!$M$6:$M$160)</f>
        <v>4545451</v>
      </c>
      <c r="AN13" s="78">
        <f>COUNTIF('2020'!$I$6:$I$161,"=N")</f>
        <v>18</v>
      </c>
      <c r="AO13" s="81">
        <f>SUMIF('2020'!$I$6:$I$161,"N",'2020'!$M$6:$M$161)</f>
        <v>6235864</v>
      </c>
      <c r="AP13" s="65">
        <f>COUNTIF('2021'!$I$6:$I$161,"=N")</f>
        <v>18</v>
      </c>
      <c r="AQ13" s="54">
        <f>SUMIF('2021'!$I$6:$I$161,"N",'2021'!$M$6:$M$161)</f>
        <v>7085796</v>
      </c>
      <c r="AR13" s="78">
        <f>COUNTIF('2022'!$I$6:$I$161,"=N")</f>
        <v>20</v>
      </c>
      <c r="AS13" s="81">
        <f>SUMIF('2022'!$I$6:$I$161,"N",'2022'!$M$6:$M$161)</f>
        <v>8056690</v>
      </c>
      <c r="AT13" s="65">
        <f>COUNTIF('2023'!$I$5:$I$160,"=N")</f>
        <v>20</v>
      </c>
      <c r="AU13" s="54">
        <f>SUMIF('2023'!$I$5:$I$160,"N",'2023'!$M$5:$M$160)</f>
        <v>8672106</v>
      </c>
    </row>
    <row r="14" spans="1:47" x14ac:dyDescent="0.35">
      <c r="A14" s="3" t="s">
        <v>578</v>
      </c>
      <c r="B14" s="58">
        <f>COUNTIF('2001'!I6:I169,"=M")</f>
        <v>2</v>
      </c>
      <c r="C14" s="54">
        <f>SUMIF('2001'!I6:I169,"=M",'2001'!M6:M169)</f>
        <v>102713</v>
      </c>
      <c r="D14" s="63">
        <f>COUNTIF('2002'!I6:I171,"M")</f>
        <v>2</v>
      </c>
      <c r="E14" s="64">
        <f>SUMIF('2002'!I6:I171,"=m",'2002'!M6:M171)</f>
        <v>88805</v>
      </c>
      <c r="F14" s="65">
        <f>COUNTIF('2003'!I6:I171,"=M")</f>
        <v>1</v>
      </c>
      <c r="G14" s="66">
        <f>SUMIF('2003'!I6:I171,"m",'2003'!M6:M171)</f>
        <v>45460</v>
      </c>
      <c r="H14" s="67">
        <f>COUNTIF('2004'!I6:I177,"=M")</f>
        <v>1</v>
      </c>
      <c r="I14" s="64">
        <f>SUMIF('2004'!I6:I177,"m",'2004'!M6:M177)</f>
        <v>27509</v>
      </c>
      <c r="J14" s="65">
        <f>COUNTIF('2005'!I6:I194,"=M")</f>
        <v>1</v>
      </c>
      <c r="K14" s="66">
        <f>SUMIF('2005'!I6:I194,"m",'2005'!M6:M194)</f>
        <v>32054</v>
      </c>
      <c r="L14" s="67">
        <f>COUNTIF('2006'!I6:I199,"=M")</f>
        <v>1</v>
      </c>
      <c r="M14" s="64">
        <f>SUMIF('2006'!I6:I199,"m",'2006'!M6:M199)</f>
        <v>30352</v>
      </c>
      <c r="N14" s="65">
        <f>COUNTIF('2007'!I6:I216,"=M")</f>
        <v>1</v>
      </c>
      <c r="O14" s="66">
        <f>SUMIF('2007'!I6:I216,"M",'2007'!M6:M216)</f>
        <v>32320</v>
      </c>
      <c r="P14" s="67">
        <f>COUNTIF('2008'!I6:I220,"=M")</f>
        <v>1</v>
      </c>
      <c r="Q14" s="64">
        <f>SUMIF('2008'!I6:I220,"M",'2008'!M6:M220)</f>
        <v>55416</v>
      </c>
      <c r="R14" s="65">
        <f>COUNTIF('2009'!I6:I212,"=M")</f>
        <v>1</v>
      </c>
      <c r="S14" s="66">
        <f>SUMIF('2009'!I6:I212,"M",'2009'!M6:M212)</f>
        <v>46621</v>
      </c>
      <c r="T14" s="67">
        <f>COUNTIF('2010'!I6:I202,"=M")</f>
        <v>1</v>
      </c>
      <c r="U14" s="64">
        <f>SUMIF('2010'!I6:I202,"M",'2010'!M6:M202)</f>
        <v>40191</v>
      </c>
      <c r="V14" s="65">
        <f>COUNTIF('2011'!I6:I192,"=M")</f>
        <v>2</v>
      </c>
      <c r="W14" s="66">
        <f>SUMIF('2011'!I6:I192,"M",'2011'!M6:M192)</f>
        <v>130131</v>
      </c>
      <c r="X14" s="67">
        <f>COUNTIF('2012'!I6:I186,"=M")</f>
        <v>2</v>
      </c>
      <c r="Y14" s="69">
        <f>SUMIF('2012'!I6:I186,"M",'2012'!M6:M186)</f>
        <v>105327</v>
      </c>
      <c r="Z14" s="65">
        <f>COUNTIF('2013'!I6:I179,"=M")</f>
        <v>1</v>
      </c>
      <c r="AA14" s="66">
        <f>SUMIF('2013'!I6:I180,"M",'2013'!M6:M180)</f>
        <v>71276</v>
      </c>
      <c r="AB14" s="67">
        <f>COUNTIF('2014'!I6:I180,"=M")</f>
        <v>1</v>
      </c>
      <c r="AC14" s="64">
        <f>SUMIF('2014'!I6:I180,"M",'2014'!M6:M180)</f>
        <v>70083</v>
      </c>
      <c r="AD14" s="65">
        <f>COUNTIF('2015'!I6:I169,"=M")</f>
        <v>1</v>
      </c>
      <c r="AE14" s="66">
        <f>SUMIF('2015'!I6:I169,"M",'2015'!M6:M169)</f>
        <v>68403</v>
      </c>
      <c r="AF14" s="67">
        <f>COUNTIF('2016'!I6:I162,"=M")</f>
        <v>1</v>
      </c>
      <c r="AG14" s="64">
        <f>SUMIF('2016'!I6:I162,"M",'2016'!M6:M162)</f>
        <v>81158</v>
      </c>
      <c r="AH14" s="65">
        <f>COUNTIF('2017'!I6:I160,"=M")</f>
        <v>1</v>
      </c>
      <c r="AI14" s="66">
        <f>SUMIF('2017'!I6:I160,"M",'2017'!M6:M160)</f>
        <v>100597</v>
      </c>
      <c r="AJ14" s="67">
        <f>COUNTIF('2018'!I6:I160,"=M")</f>
        <v>0</v>
      </c>
      <c r="AK14" s="64">
        <f>SUMIF('2018'!I6:I160,"M",'2018'!M6:M160)</f>
        <v>0</v>
      </c>
      <c r="AL14" s="65">
        <f>COUNTIF('2019'!$I$6:$I$160,"=M")</f>
        <v>1</v>
      </c>
      <c r="AM14" s="54">
        <f>SUMIF('2019'!$I$6:$I$160,"M",'2019'!$M$6:$M$160)</f>
        <v>45298</v>
      </c>
      <c r="AN14" s="78">
        <f>COUNTIF('2020'!$I$6:$I$161,"=M")</f>
        <v>1</v>
      </c>
      <c r="AO14" s="81">
        <f>SUMIF('2020'!$I$6:$I$161,"M",'2020'!$M$6:$M$161)</f>
        <v>164079</v>
      </c>
      <c r="AP14" s="65">
        <f>COUNTIF('2021'!$I$6:$I$161,"=M")</f>
        <v>2</v>
      </c>
      <c r="AQ14" s="54">
        <f>SUMIF('2021'!$I$6:$I$161,"M",'2021'!$M$6:$M$161)</f>
        <v>449959</v>
      </c>
      <c r="AR14" s="78">
        <f>COUNTIF('2022'!$I$6:$I$161,"=M")</f>
        <v>3</v>
      </c>
      <c r="AS14" s="81">
        <f>SUMIF('2022'!$I$6:$I$161,"M",'2022'!$M$6:$M$161)</f>
        <v>672824</v>
      </c>
      <c r="AT14" s="65">
        <f>COUNTIF('2023'!$I$5:$I$160,"=M")</f>
        <v>4</v>
      </c>
      <c r="AU14" s="54">
        <f>SUMIF('2023'!$I$5:$I$160,"M",'2023'!$M$5:$M$160)</f>
        <v>1070999</v>
      </c>
    </row>
    <row r="15" spans="1:47" x14ac:dyDescent="0.35">
      <c r="AE15" s="3"/>
      <c r="AF15" s="22"/>
      <c r="AG15" s="34"/>
    </row>
    <row r="16" spans="1:47" x14ac:dyDescent="0.35">
      <c r="AE16" s="3"/>
      <c r="AF16" s="22"/>
      <c r="AG16" s="34"/>
    </row>
    <row r="17" spans="9:35" x14ac:dyDescent="0.35">
      <c r="Y17" s="23"/>
      <c r="AA17" s="23"/>
      <c r="AC17" s="23"/>
      <c r="AE17" s="23"/>
      <c r="AF17" s="22"/>
      <c r="AG17" s="34"/>
    </row>
    <row r="18" spans="9:35" x14ac:dyDescent="0.35">
      <c r="I18" s="39"/>
      <c r="K18" s="40"/>
      <c r="M18" s="39"/>
      <c r="O18" s="39"/>
      <c r="Q18" s="39"/>
      <c r="S18" s="39"/>
      <c r="U18" s="39"/>
      <c r="W18" s="39"/>
      <c r="Y18" s="41"/>
      <c r="AA18" s="39"/>
      <c r="AC18" s="39"/>
      <c r="AE18" s="42"/>
      <c r="AF18" s="22"/>
      <c r="AG18" s="43"/>
      <c r="AI18" s="43"/>
    </row>
    <row r="19" spans="9:35" x14ac:dyDescent="0.35">
      <c r="I19" s="39"/>
      <c r="K19" s="40"/>
      <c r="M19" s="39"/>
      <c r="O19" s="39"/>
      <c r="Q19" s="39"/>
      <c r="S19" s="39"/>
      <c r="U19" s="39"/>
      <c r="W19" s="39"/>
      <c r="Y19" s="33"/>
      <c r="AA19" s="33"/>
      <c r="AC19" s="33"/>
      <c r="AE19" s="8"/>
      <c r="AF19" s="22"/>
      <c r="AG19" s="43"/>
      <c r="AI19" s="43"/>
    </row>
    <row r="20" spans="9:35" x14ac:dyDescent="0.35">
      <c r="I20" s="39"/>
      <c r="M20" s="39"/>
      <c r="O20" s="39"/>
      <c r="Q20" s="39"/>
      <c r="S20" s="39"/>
      <c r="U20" s="39"/>
      <c r="W20" s="39"/>
      <c r="Y20" s="33"/>
      <c r="AA20" s="33"/>
      <c r="AC20" s="33"/>
      <c r="AE20" s="8"/>
      <c r="AF20" s="22"/>
      <c r="AG20" s="34"/>
    </row>
    <row r="21" spans="9:35" x14ac:dyDescent="0.35">
      <c r="Y21" s="44"/>
      <c r="AA21" s="44"/>
      <c r="AC21" s="44"/>
      <c r="AE21" s="45"/>
      <c r="AF21" s="22"/>
      <c r="AG21" s="34"/>
    </row>
    <row r="22" spans="9:35" x14ac:dyDescent="0.35">
      <c r="I22" s="39"/>
      <c r="K22" s="46"/>
      <c r="M22" s="39"/>
      <c r="O22" s="39"/>
      <c r="Q22" s="39"/>
      <c r="S22" s="39"/>
      <c r="U22" s="39"/>
      <c r="W22" s="39"/>
      <c r="Y22" s="41"/>
      <c r="AA22" s="39"/>
      <c r="AC22" s="39"/>
      <c r="AE22" s="42"/>
      <c r="AF22" s="22"/>
      <c r="AG22" s="43"/>
      <c r="AI22" s="43"/>
    </row>
    <row r="23" spans="9:35" x14ac:dyDescent="0.35">
      <c r="I23" s="39"/>
      <c r="K23" s="46"/>
      <c r="M23" s="39"/>
      <c r="O23" s="39"/>
      <c r="Q23" s="39"/>
      <c r="S23" s="39"/>
      <c r="U23" s="39"/>
      <c r="W23" s="39"/>
      <c r="Y23" s="41"/>
      <c r="AA23" s="39"/>
      <c r="AC23" s="39"/>
      <c r="AE23" s="42"/>
      <c r="AF23" s="22"/>
      <c r="AG23" s="43"/>
      <c r="AI23" s="43"/>
    </row>
    <row r="24" spans="9:35" x14ac:dyDescent="0.35">
      <c r="I24" s="39"/>
      <c r="K24" s="46"/>
      <c r="M24" s="39"/>
      <c r="O24" s="39"/>
      <c r="Q24" s="39"/>
      <c r="S24" s="39"/>
      <c r="U24" s="39"/>
      <c r="W24" s="39"/>
      <c r="Y24" s="41"/>
      <c r="AA24" s="39"/>
      <c r="AC24" s="39"/>
      <c r="AE24" s="42"/>
      <c r="AF24" s="22"/>
      <c r="AG24" s="43"/>
      <c r="AI24" s="43"/>
    </row>
    <row r="25" spans="9:35" x14ac:dyDescent="0.35">
      <c r="I25" s="39"/>
      <c r="K25" s="46"/>
      <c r="M25" s="39"/>
      <c r="O25" s="39"/>
      <c r="Q25" s="39"/>
      <c r="S25" s="39"/>
      <c r="U25" s="39"/>
      <c r="W25" s="39"/>
      <c r="Y25" s="41"/>
      <c r="AA25" s="39"/>
      <c r="AC25" s="39"/>
      <c r="AE25" s="42"/>
      <c r="AF25" s="22"/>
      <c r="AG25" s="43"/>
      <c r="AI25" s="43"/>
    </row>
    <row r="26" spans="9:35" x14ac:dyDescent="0.35">
      <c r="I26" s="39"/>
      <c r="K26" s="46"/>
      <c r="M26" s="39"/>
      <c r="O26" s="39"/>
      <c r="Q26" s="39"/>
      <c r="S26" s="39"/>
      <c r="U26" s="39"/>
      <c r="W26" s="39"/>
      <c r="Y26" s="41"/>
      <c r="AA26" s="39"/>
      <c r="AC26" s="39"/>
      <c r="AE26" s="42"/>
      <c r="AF26" s="22"/>
      <c r="AG26" s="43"/>
      <c r="AI26" s="43"/>
    </row>
    <row r="27" spans="9:35" x14ac:dyDescent="0.35">
      <c r="AE27" s="3"/>
      <c r="AF27" s="22"/>
      <c r="AG27" s="34"/>
    </row>
    <row r="28" spans="9:35" x14ac:dyDescent="0.35">
      <c r="AE28" s="3"/>
      <c r="AF28" s="22"/>
      <c r="AG28" s="34"/>
    </row>
    <row r="29" spans="9:35" x14ac:dyDescent="0.35">
      <c r="AE29" s="3"/>
      <c r="AF29" s="22"/>
      <c r="AG29" s="34"/>
    </row>
    <row r="30" spans="9:35" x14ac:dyDescent="0.35">
      <c r="AF30" s="22"/>
      <c r="AG30" s="34"/>
    </row>
    <row r="31" spans="9:35" x14ac:dyDescent="0.35">
      <c r="AF31" s="22"/>
      <c r="AG31" s="34"/>
    </row>
    <row r="32" spans="9:35" x14ac:dyDescent="0.35">
      <c r="AF32" s="22"/>
      <c r="AG32" s="34"/>
    </row>
    <row r="33" spans="32:33" x14ac:dyDescent="0.35">
      <c r="AF33" s="22"/>
      <c r="AG33" s="34"/>
    </row>
    <row r="34" spans="32:33" x14ac:dyDescent="0.35">
      <c r="AF34" s="22"/>
      <c r="AG34" s="34"/>
    </row>
    <row r="35" spans="32:33" x14ac:dyDescent="0.35">
      <c r="AF35" s="22"/>
      <c r="AG35" s="34"/>
    </row>
    <row r="36" spans="32:33" x14ac:dyDescent="0.35">
      <c r="AF36" s="22"/>
      <c r="AG36" s="34"/>
    </row>
    <row r="37" spans="32:33" x14ac:dyDescent="0.35">
      <c r="AF37" s="22"/>
      <c r="AG37" s="34"/>
    </row>
    <row r="38" spans="32:33" x14ac:dyDescent="0.35">
      <c r="AF38" s="22"/>
      <c r="AG38" s="34"/>
    </row>
    <row r="39" spans="32:33" x14ac:dyDescent="0.35">
      <c r="AF39" s="22"/>
      <c r="AG39" s="34"/>
    </row>
    <row r="40" spans="32:33" x14ac:dyDescent="0.35">
      <c r="AF40" s="22"/>
      <c r="AG40" s="34"/>
    </row>
    <row r="41" spans="32:33" x14ac:dyDescent="0.35">
      <c r="AF41" s="22"/>
      <c r="AG41" s="34"/>
    </row>
    <row r="42" spans="32:33" x14ac:dyDescent="0.35">
      <c r="AF42" s="22"/>
      <c r="AG42" s="34"/>
    </row>
    <row r="43" spans="32:33" x14ac:dyDescent="0.35">
      <c r="AF43" s="22"/>
      <c r="AG43" s="34"/>
    </row>
    <row r="44" spans="32:33" x14ac:dyDescent="0.35">
      <c r="AF44" s="22"/>
      <c r="AG44" s="34"/>
    </row>
    <row r="45" spans="32:33" x14ac:dyDescent="0.35">
      <c r="AF45" s="22"/>
      <c r="AG45" s="34"/>
    </row>
    <row r="46" spans="32:33" x14ac:dyDescent="0.35">
      <c r="AF46" s="22"/>
      <c r="AG46" s="34"/>
    </row>
    <row r="47" spans="32:33" x14ac:dyDescent="0.35">
      <c r="AF47" s="22"/>
      <c r="AG47" s="34"/>
    </row>
    <row r="48" spans="32:33" x14ac:dyDescent="0.35">
      <c r="AF48" s="22"/>
      <c r="AG48" s="34"/>
    </row>
    <row r="49" spans="32:33" x14ac:dyDescent="0.35">
      <c r="AF49" s="22"/>
      <c r="AG49" s="34"/>
    </row>
    <row r="50" spans="32:33" x14ac:dyDescent="0.35">
      <c r="AF50" s="22"/>
      <c r="AG50" s="34"/>
    </row>
    <row r="51" spans="32:33" x14ac:dyDescent="0.35">
      <c r="AF51" s="22"/>
      <c r="AG51" s="34"/>
    </row>
    <row r="52" spans="32:33" x14ac:dyDescent="0.35">
      <c r="AF52" s="22"/>
      <c r="AG52" s="34"/>
    </row>
    <row r="53" spans="32:33" x14ac:dyDescent="0.35">
      <c r="AF53" s="22"/>
      <c r="AG53" s="34"/>
    </row>
    <row r="54" spans="32:33" x14ac:dyDescent="0.35">
      <c r="AF54" s="22"/>
      <c r="AG54" s="34"/>
    </row>
    <row r="55" spans="32:33" x14ac:dyDescent="0.35">
      <c r="AF55" s="22"/>
      <c r="AG55" s="34"/>
    </row>
    <row r="56" spans="32:33" x14ac:dyDescent="0.35">
      <c r="AF56" s="22"/>
      <c r="AG56" s="34"/>
    </row>
    <row r="57" spans="32:33" x14ac:dyDescent="0.35">
      <c r="AF57" s="22"/>
      <c r="AG57" s="34"/>
    </row>
    <row r="58" spans="32:33" x14ac:dyDescent="0.35">
      <c r="AF58" s="22"/>
      <c r="AG58" s="34"/>
    </row>
    <row r="59" spans="32:33" x14ac:dyDescent="0.35">
      <c r="AF59" s="22"/>
      <c r="AG59" s="34"/>
    </row>
    <row r="60" spans="32:33" x14ac:dyDescent="0.35">
      <c r="AF60" s="22"/>
      <c r="AG60" s="34"/>
    </row>
    <row r="61" spans="32:33" x14ac:dyDescent="0.35">
      <c r="AF61" s="22"/>
      <c r="AG61" s="34"/>
    </row>
    <row r="62" spans="32:33" x14ac:dyDescent="0.35">
      <c r="AF62" s="22"/>
      <c r="AG62" s="34"/>
    </row>
    <row r="63" spans="32:33" x14ac:dyDescent="0.35">
      <c r="AF63" s="22"/>
      <c r="AG63" s="34"/>
    </row>
    <row r="64" spans="32:33" x14ac:dyDescent="0.35">
      <c r="AF64" s="22"/>
      <c r="AG64" s="34"/>
    </row>
    <row r="65" spans="32:33" x14ac:dyDescent="0.35">
      <c r="AF65" s="22"/>
      <c r="AG65" s="34"/>
    </row>
    <row r="66" spans="32:33" x14ac:dyDescent="0.35">
      <c r="AF66" s="22"/>
      <c r="AG66" s="34"/>
    </row>
    <row r="67" spans="32:33" x14ac:dyDescent="0.35">
      <c r="AF67" s="22"/>
      <c r="AG67" s="34"/>
    </row>
    <row r="68" spans="32:33" x14ac:dyDescent="0.35">
      <c r="AF68" s="22"/>
      <c r="AG68" s="34"/>
    </row>
    <row r="69" spans="32:33" x14ac:dyDescent="0.35">
      <c r="AF69" s="22"/>
      <c r="AG69" s="34"/>
    </row>
    <row r="70" spans="32:33" x14ac:dyDescent="0.35">
      <c r="AF70" s="22"/>
      <c r="AG70" s="34"/>
    </row>
    <row r="71" spans="32:33" x14ac:dyDescent="0.35">
      <c r="AF71" s="22"/>
      <c r="AG71" s="34"/>
    </row>
    <row r="72" spans="32:33" x14ac:dyDescent="0.35">
      <c r="AF72" s="22"/>
      <c r="AG72" s="34"/>
    </row>
    <row r="73" spans="32:33" x14ac:dyDescent="0.35">
      <c r="AF73" s="22"/>
      <c r="AG73" s="34"/>
    </row>
    <row r="74" spans="32:33" x14ac:dyDescent="0.35">
      <c r="AF74" s="22"/>
      <c r="AG74" s="34"/>
    </row>
    <row r="75" spans="32:33" x14ac:dyDescent="0.35">
      <c r="AF75" s="22"/>
      <c r="AG75" s="34"/>
    </row>
    <row r="76" spans="32:33" x14ac:dyDescent="0.35">
      <c r="AF76" s="22"/>
      <c r="AG76" s="34"/>
    </row>
    <row r="77" spans="32:33" x14ac:dyDescent="0.35">
      <c r="AF77" s="22"/>
      <c r="AG77" s="34"/>
    </row>
    <row r="78" spans="32:33" x14ac:dyDescent="0.35">
      <c r="AF78" s="22"/>
      <c r="AG78" s="34"/>
    </row>
    <row r="79" spans="32:33" x14ac:dyDescent="0.35">
      <c r="AF79" s="22"/>
      <c r="AG79" s="34"/>
    </row>
    <row r="80" spans="32:33" x14ac:dyDescent="0.35">
      <c r="AF80" s="22"/>
      <c r="AG80" s="34"/>
    </row>
    <row r="81" spans="32:33" x14ac:dyDescent="0.35">
      <c r="AF81" s="22"/>
      <c r="AG81" s="34"/>
    </row>
    <row r="82" spans="32:33" x14ac:dyDescent="0.35">
      <c r="AF82" s="22"/>
      <c r="AG82" s="34"/>
    </row>
    <row r="83" spans="32:33" x14ac:dyDescent="0.35">
      <c r="AF83" s="22"/>
      <c r="AG83" s="34"/>
    </row>
    <row r="84" spans="32:33" x14ac:dyDescent="0.35">
      <c r="AF84" s="22"/>
      <c r="AG84" s="34"/>
    </row>
    <row r="85" spans="32:33" x14ac:dyDescent="0.35">
      <c r="AF85" s="22"/>
      <c r="AG85" s="34"/>
    </row>
    <row r="86" spans="32:33" x14ac:dyDescent="0.35">
      <c r="AF86" s="22"/>
      <c r="AG86" s="34"/>
    </row>
    <row r="87" spans="32:33" x14ac:dyDescent="0.35">
      <c r="AF87" s="22"/>
      <c r="AG87" s="34"/>
    </row>
    <row r="88" spans="32:33" x14ac:dyDescent="0.35">
      <c r="AF88" s="22"/>
      <c r="AG88" s="34"/>
    </row>
    <row r="89" spans="32:33" x14ac:dyDescent="0.35">
      <c r="AF89" s="22"/>
      <c r="AG89" s="34"/>
    </row>
    <row r="90" spans="32:33" x14ac:dyDescent="0.35">
      <c r="AF90" s="22"/>
      <c r="AG90" s="34"/>
    </row>
    <row r="91" spans="32:33" x14ac:dyDescent="0.35">
      <c r="AF91" s="22"/>
      <c r="AG91" s="34"/>
    </row>
    <row r="92" spans="32:33" x14ac:dyDescent="0.35">
      <c r="AF92" s="22"/>
      <c r="AG92" s="34"/>
    </row>
    <row r="93" spans="32:33" x14ac:dyDescent="0.35">
      <c r="AF93" s="22"/>
      <c r="AG93" s="34"/>
    </row>
    <row r="94" spans="32:33" x14ac:dyDescent="0.35">
      <c r="AF94" s="22"/>
      <c r="AG94" s="34"/>
    </row>
    <row r="95" spans="32:33" x14ac:dyDescent="0.35">
      <c r="AF95" s="22"/>
      <c r="AG95" s="34"/>
    </row>
    <row r="96" spans="32:33" x14ac:dyDescent="0.35">
      <c r="AF96" s="22"/>
      <c r="AG96" s="34"/>
    </row>
    <row r="97" spans="32:33" x14ac:dyDescent="0.35">
      <c r="AF97" s="22"/>
      <c r="AG97" s="34"/>
    </row>
    <row r="98" spans="32:33" x14ac:dyDescent="0.35">
      <c r="AF98" s="22"/>
      <c r="AG98" s="34"/>
    </row>
    <row r="99" spans="32:33" x14ac:dyDescent="0.35">
      <c r="AF99" s="22"/>
      <c r="AG99" s="34"/>
    </row>
    <row r="100" spans="32:33" x14ac:dyDescent="0.35">
      <c r="AF100" s="22"/>
      <c r="AG100" s="34"/>
    </row>
    <row r="101" spans="32:33" x14ac:dyDescent="0.35">
      <c r="AF101" s="22"/>
      <c r="AG101" s="34"/>
    </row>
    <row r="102" spans="32:33" x14ac:dyDescent="0.35">
      <c r="AF102" s="22"/>
      <c r="AG102" s="34"/>
    </row>
    <row r="103" spans="32:33" x14ac:dyDescent="0.35">
      <c r="AF103" s="22"/>
      <c r="AG103" s="34"/>
    </row>
    <row r="104" spans="32:33" x14ac:dyDescent="0.35">
      <c r="AF104" s="22"/>
      <c r="AG104" s="34"/>
    </row>
    <row r="105" spans="32:33" x14ac:dyDescent="0.35">
      <c r="AF105" s="22"/>
      <c r="AG105" s="34"/>
    </row>
    <row r="106" spans="32:33" x14ac:dyDescent="0.35">
      <c r="AF106" s="22"/>
      <c r="AG106" s="34"/>
    </row>
    <row r="107" spans="32:33" x14ac:dyDescent="0.35">
      <c r="AF107" s="22"/>
      <c r="AG107" s="34"/>
    </row>
    <row r="108" spans="32:33" x14ac:dyDescent="0.35">
      <c r="AF108" s="22"/>
      <c r="AG108" s="34"/>
    </row>
    <row r="109" spans="32:33" x14ac:dyDescent="0.35">
      <c r="AF109" s="22"/>
      <c r="AG109" s="34"/>
    </row>
    <row r="110" spans="32:33" x14ac:dyDescent="0.35">
      <c r="AF110" s="22"/>
      <c r="AG110" s="34"/>
    </row>
    <row r="111" spans="32:33" x14ac:dyDescent="0.35">
      <c r="AF111" s="22"/>
      <c r="AG111" s="34"/>
    </row>
    <row r="112" spans="32:33" x14ac:dyDescent="0.35">
      <c r="AF112" s="22"/>
      <c r="AG112" s="34"/>
    </row>
    <row r="113" spans="32:33" x14ac:dyDescent="0.35">
      <c r="AF113" s="22"/>
      <c r="AG113" s="34"/>
    </row>
    <row r="114" spans="32:33" x14ac:dyDescent="0.35">
      <c r="AF114" s="22"/>
      <c r="AG114" s="34"/>
    </row>
    <row r="115" spans="32:33" x14ac:dyDescent="0.35">
      <c r="AF115" s="22"/>
      <c r="AG115" s="34"/>
    </row>
    <row r="116" spans="32:33" x14ac:dyDescent="0.35">
      <c r="AF116" s="22"/>
      <c r="AG116" s="34"/>
    </row>
    <row r="117" spans="32:33" x14ac:dyDescent="0.35">
      <c r="AF117" s="22"/>
      <c r="AG117" s="34"/>
    </row>
    <row r="118" spans="32:33" x14ac:dyDescent="0.35">
      <c r="AF118" s="22"/>
      <c r="AG118" s="34"/>
    </row>
    <row r="119" spans="32:33" x14ac:dyDescent="0.35">
      <c r="AF119" s="22"/>
      <c r="AG119" s="34"/>
    </row>
    <row r="120" spans="32:33" x14ac:dyDescent="0.35">
      <c r="AF120" s="22"/>
      <c r="AG120" s="34"/>
    </row>
    <row r="121" spans="32:33" x14ac:dyDescent="0.35">
      <c r="AF121" s="22"/>
      <c r="AG121" s="34"/>
    </row>
    <row r="122" spans="32:33" x14ac:dyDescent="0.35">
      <c r="AF122" s="22"/>
      <c r="AG122" s="34"/>
    </row>
    <row r="123" spans="32:33" x14ac:dyDescent="0.35">
      <c r="AF123" s="22"/>
      <c r="AG123" s="34"/>
    </row>
    <row r="124" spans="32:33" x14ac:dyDescent="0.35">
      <c r="AF124" s="22"/>
      <c r="AG124" s="34"/>
    </row>
    <row r="125" spans="32:33" x14ac:dyDescent="0.35">
      <c r="AF125" s="22"/>
      <c r="AG125" s="34"/>
    </row>
    <row r="126" spans="32:33" x14ac:dyDescent="0.35">
      <c r="AF126" s="22"/>
      <c r="AG126" s="34"/>
    </row>
    <row r="127" spans="32:33" x14ac:dyDescent="0.35">
      <c r="AF127" s="22"/>
      <c r="AG127" s="34"/>
    </row>
    <row r="128" spans="32:33" x14ac:dyDescent="0.35">
      <c r="AF128" s="22"/>
      <c r="AG128" s="34"/>
    </row>
    <row r="129" spans="32:33" x14ac:dyDescent="0.35">
      <c r="AF129" s="22"/>
      <c r="AG129" s="34"/>
    </row>
    <row r="130" spans="32:33" x14ac:dyDescent="0.35">
      <c r="AF130" s="22"/>
      <c r="AG130" s="34"/>
    </row>
    <row r="131" spans="32:33" x14ac:dyDescent="0.35">
      <c r="AF131" s="22"/>
      <c r="AG131" s="34"/>
    </row>
    <row r="132" spans="32:33" x14ac:dyDescent="0.35">
      <c r="AF132" s="22"/>
      <c r="AG132" s="34"/>
    </row>
    <row r="133" spans="32:33" x14ac:dyDescent="0.35">
      <c r="AF133" s="22"/>
      <c r="AG133" s="34"/>
    </row>
    <row r="134" spans="32:33" x14ac:dyDescent="0.35">
      <c r="AF134" s="22"/>
      <c r="AG134" s="34"/>
    </row>
    <row r="135" spans="32:33" x14ac:dyDescent="0.35">
      <c r="AF135" s="22"/>
      <c r="AG135" s="34"/>
    </row>
    <row r="136" spans="32:33" x14ac:dyDescent="0.35">
      <c r="AF136" s="22"/>
      <c r="AG136" s="34"/>
    </row>
    <row r="137" spans="32:33" x14ac:dyDescent="0.35">
      <c r="AF137" s="22"/>
      <c r="AG137" s="34"/>
    </row>
    <row r="138" spans="32:33" x14ac:dyDescent="0.35">
      <c r="AF138" s="22"/>
      <c r="AG138" s="34"/>
    </row>
    <row r="139" spans="32:33" x14ac:dyDescent="0.35">
      <c r="AF139" s="22"/>
      <c r="AG139" s="34"/>
    </row>
    <row r="140" spans="32:33" x14ac:dyDescent="0.35">
      <c r="AF140" s="22"/>
      <c r="AG140" s="34"/>
    </row>
    <row r="141" spans="32:33" x14ac:dyDescent="0.35">
      <c r="AF141" s="22"/>
      <c r="AG141" s="34"/>
    </row>
    <row r="142" spans="32:33" x14ac:dyDescent="0.35">
      <c r="AF142" s="22"/>
      <c r="AG142" s="34"/>
    </row>
    <row r="143" spans="32:33" x14ac:dyDescent="0.35">
      <c r="AF143" s="22"/>
      <c r="AG143" s="34"/>
    </row>
    <row r="144" spans="32:33" x14ac:dyDescent="0.35">
      <c r="AF144" s="22"/>
      <c r="AG144" s="34"/>
    </row>
    <row r="145" spans="32:33" x14ac:dyDescent="0.35">
      <c r="AF145" s="22"/>
      <c r="AG145" s="34"/>
    </row>
  </sheetData>
  <pageMargins left="0.7" right="0.7" top="0.75" bottom="0.75" header="0.3" footer="0.3"/>
  <pageSetup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225"/>
  <sheetViews>
    <sheetView zoomScaleNormal="100" workbookViewId="0">
      <pane ySplit="5" topLeftCell="A6" activePane="bottomLeft" state="frozen"/>
      <selection sqref="A1:L1"/>
      <selection pane="bottomLeft" activeCell="A6" sqref="A6"/>
    </sheetView>
  </sheetViews>
  <sheetFormatPr defaultRowHeight="14.5" x14ac:dyDescent="0.35"/>
  <cols>
    <col min="1" max="1" width="18.36328125" style="2" bestFit="1" customWidth="1"/>
    <col min="2" max="2" width="33" bestFit="1" customWidth="1"/>
    <col min="3" max="3" width="17.90625" bestFit="1" customWidth="1"/>
    <col min="4" max="4" width="5.54296875" bestFit="1" customWidth="1"/>
    <col min="5" max="5" width="11.36328125" style="2" customWidth="1"/>
    <col min="6" max="6" width="16.08984375" style="2" bestFit="1" customWidth="1"/>
    <col min="7" max="7" width="10.08984375" style="2" bestFit="1" customWidth="1"/>
    <col min="8" max="8" width="16.90625" style="2" bestFit="1" customWidth="1"/>
    <col min="9" max="9" width="27" style="2" bestFit="1" customWidth="1"/>
    <col min="10" max="10" width="29.453125" style="2" bestFit="1" customWidth="1"/>
    <col min="11" max="11" width="58.453125" bestFit="1" customWidth="1"/>
    <col min="12" max="12" width="12.6328125" style="2" bestFit="1" customWidth="1"/>
    <col min="13" max="13" width="19.90625" bestFit="1" customWidth="1"/>
    <col min="14" max="14" width="13" customWidth="1"/>
  </cols>
  <sheetData>
    <row r="1" spans="1:13" ht="26" x14ac:dyDescent="0.6">
      <c r="A1" s="88" t="s">
        <v>580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</row>
    <row r="2" spans="1:13" ht="21" x14ac:dyDescent="0.5">
      <c r="A2" s="89">
        <v>37256</v>
      </c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</row>
    <row r="5" spans="1:13" x14ac:dyDescent="0.35">
      <c r="A5" s="5" t="s">
        <v>561</v>
      </c>
      <c r="B5" s="6" t="s">
        <v>562</v>
      </c>
      <c r="C5" s="6" t="s">
        <v>563</v>
      </c>
      <c r="D5" s="6" t="s">
        <v>564</v>
      </c>
      <c r="E5" s="5" t="s">
        <v>565</v>
      </c>
      <c r="F5" s="5" t="s">
        <v>566</v>
      </c>
      <c r="G5" s="5" t="s">
        <v>567</v>
      </c>
      <c r="H5" s="5" t="s">
        <v>568</v>
      </c>
      <c r="I5" s="5" t="s">
        <v>631</v>
      </c>
      <c r="J5" s="5" t="s">
        <v>632</v>
      </c>
      <c r="K5" s="29" t="s">
        <v>569</v>
      </c>
      <c r="L5" s="5" t="s">
        <v>570</v>
      </c>
      <c r="M5" s="5" t="s">
        <v>571</v>
      </c>
    </row>
    <row r="6" spans="1:13" x14ac:dyDescent="0.35">
      <c r="A6" s="2">
        <v>916</v>
      </c>
      <c r="B6" s="30" t="s">
        <v>73</v>
      </c>
      <c r="C6" s="30" t="s">
        <v>74</v>
      </c>
      <c r="D6" s="30" t="s">
        <v>71</v>
      </c>
      <c r="E6" s="2">
        <v>18970201</v>
      </c>
      <c r="F6" s="2" t="s">
        <v>3</v>
      </c>
      <c r="G6" s="2" t="s">
        <v>11</v>
      </c>
      <c r="H6" s="2" t="s">
        <v>12</v>
      </c>
      <c r="I6" s="2" t="s">
        <v>29</v>
      </c>
      <c r="J6" s="2">
        <v>3</v>
      </c>
      <c r="K6" s="30" t="s">
        <v>30</v>
      </c>
      <c r="L6" s="2" t="s">
        <v>72</v>
      </c>
      <c r="M6" s="19">
        <v>301087</v>
      </c>
    </row>
    <row r="7" spans="1:13" x14ac:dyDescent="0.35">
      <c r="A7" s="2">
        <v>1417</v>
      </c>
      <c r="B7" s="30" t="s">
        <v>165</v>
      </c>
      <c r="C7" s="30" t="s">
        <v>166</v>
      </c>
      <c r="D7" s="30" t="s">
        <v>167</v>
      </c>
      <c r="E7" s="2">
        <v>19081001</v>
      </c>
      <c r="F7" s="2" t="s">
        <v>3</v>
      </c>
      <c r="G7" s="2" t="s">
        <v>11</v>
      </c>
      <c r="H7" s="2" t="s">
        <v>12</v>
      </c>
      <c r="I7" s="2" t="s">
        <v>11</v>
      </c>
      <c r="J7" s="2">
        <v>4</v>
      </c>
      <c r="K7" s="30" t="s">
        <v>58</v>
      </c>
      <c r="L7" s="2" t="s">
        <v>164</v>
      </c>
      <c r="M7" s="19">
        <v>81415</v>
      </c>
    </row>
    <row r="8" spans="1:13" x14ac:dyDescent="0.35">
      <c r="A8" s="2">
        <v>2327</v>
      </c>
      <c r="B8" s="30" t="s">
        <v>122</v>
      </c>
      <c r="C8" s="30" t="s">
        <v>123</v>
      </c>
      <c r="D8" s="30" t="s">
        <v>119</v>
      </c>
      <c r="E8" s="2">
        <v>19081201</v>
      </c>
      <c r="F8" s="2" t="s">
        <v>3</v>
      </c>
      <c r="G8" s="2" t="s">
        <v>25</v>
      </c>
      <c r="H8" s="2" t="s">
        <v>26</v>
      </c>
      <c r="I8" s="2" t="s">
        <v>11</v>
      </c>
      <c r="J8" s="2">
        <v>4</v>
      </c>
      <c r="K8" s="30" t="s">
        <v>58</v>
      </c>
      <c r="L8" s="2" t="s">
        <v>104</v>
      </c>
      <c r="M8" s="19">
        <v>68207</v>
      </c>
    </row>
    <row r="9" spans="1:13" x14ac:dyDescent="0.35">
      <c r="A9" s="2">
        <v>4180</v>
      </c>
      <c r="B9" s="30" t="s">
        <v>126</v>
      </c>
      <c r="C9" s="30" t="s">
        <v>127</v>
      </c>
      <c r="D9" s="30" t="s">
        <v>119</v>
      </c>
      <c r="E9" s="2">
        <v>19050101</v>
      </c>
      <c r="F9" s="2" t="s">
        <v>3</v>
      </c>
      <c r="G9" s="2" t="s">
        <v>17</v>
      </c>
      <c r="H9" s="2" t="s">
        <v>18</v>
      </c>
      <c r="I9" s="2" t="s">
        <v>11</v>
      </c>
      <c r="J9" s="2">
        <v>4</v>
      </c>
      <c r="K9" s="30" t="s">
        <v>58</v>
      </c>
      <c r="L9" s="2" t="s">
        <v>104</v>
      </c>
      <c r="M9" s="19">
        <v>23861</v>
      </c>
    </row>
    <row r="10" spans="1:13" x14ac:dyDescent="0.35">
      <c r="A10" s="2">
        <v>4624</v>
      </c>
      <c r="B10" s="30" t="s">
        <v>161</v>
      </c>
      <c r="C10" s="30" t="s">
        <v>162</v>
      </c>
      <c r="D10" s="30" t="s">
        <v>163</v>
      </c>
      <c r="E10" s="2">
        <v>19170101</v>
      </c>
      <c r="F10" s="2" t="s">
        <v>3</v>
      </c>
      <c r="G10" s="2" t="s">
        <v>25</v>
      </c>
      <c r="H10" s="2" t="s">
        <v>26</v>
      </c>
      <c r="I10" s="2" t="s">
        <v>11</v>
      </c>
      <c r="J10" s="2">
        <v>4</v>
      </c>
      <c r="K10" s="30" t="s">
        <v>58</v>
      </c>
      <c r="L10" s="2" t="s">
        <v>164</v>
      </c>
      <c r="M10" s="19">
        <v>77228</v>
      </c>
    </row>
    <row r="11" spans="1:13" x14ac:dyDescent="0.35">
      <c r="A11" s="2">
        <v>8033</v>
      </c>
      <c r="B11" s="30" t="s">
        <v>37</v>
      </c>
      <c r="C11" s="30" t="s">
        <v>38</v>
      </c>
      <c r="D11" s="30" t="s">
        <v>39</v>
      </c>
      <c r="E11" s="2">
        <v>19210618</v>
      </c>
      <c r="F11" s="2" t="s">
        <v>3</v>
      </c>
      <c r="G11" s="2" t="s">
        <v>25</v>
      </c>
      <c r="H11" s="2" t="s">
        <v>26</v>
      </c>
      <c r="I11" s="2" t="s">
        <v>6</v>
      </c>
      <c r="J11" s="2">
        <v>1</v>
      </c>
      <c r="K11" s="30" t="s">
        <v>7</v>
      </c>
      <c r="L11" s="2" t="s">
        <v>8</v>
      </c>
      <c r="M11" s="19">
        <v>293014</v>
      </c>
    </row>
    <row r="12" spans="1:13" x14ac:dyDescent="0.35">
      <c r="A12" s="2">
        <v>9502</v>
      </c>
      <c r="B12" s="30" t="s">
        <v>62</v>
      </c>
      <c r="C12" s="30" t="s">
        <v>63</v>
      </c>
      <c r="D12" s="30" t="s">
        <v>64</v>
      </c>
      <c r="E12" s="2">
        <v>19190908</v>
      </c>
      <c r="F12" s="2" t="s">
        <v>3</v>
      </c>
      <c r="G12" s="2" t="s">
        <v>17</v>
      </c>
      <c r="H12" s="2" t="s">
        <v>18</v>
      </c>
      <c r="I12" s="2" t="s">
        <v>6</v>
      </c>
      <c r="J12" s="2">
        <v>1</v>
      </c>
      <c r="K12" s="30" t="s">
        <v>7</v>
      </c>
      <c r="L12" s="2" t="s">
        <v>8</v>
      </c>
      <c r="M12" s="19">
        <v>41180</v>
      </c>
    </row>
    <row r="13" spans="1:13" x14ac:dyDescent="0.35">
      <c r="A13" s="2">
        <v>10319</v>
      </c>
      <c r="B13" s="30" t="s">
        <v>136</v>
      </c>
      <c r="C13" s="30" t="s">
        <v>137</v>
      </c>
      <c r="D13" s="30" t="s">
        <v>134</v>
      </c>
      <c r="E13" s="2">
        <v>19040104</v>
      </c>
      <c r="F13" s="2" t="s">
        <v>3</v>
      </c>
      <c r="G13" s="2" t="s">
        <v>17</v>
      </c>
      <c r="H13" s="2" t="s">
        <v>18</v>
      </c>
      <c r="I13" s="2" t="s">
        <v>6</v>
      </c>
      <c r="J13" s="2">
        <v>1</v>
      </c>
      <c r="K13" s="30" t="s">
        <v>7</v>
      </c>
      <c r="L13" s="2" t="s">
        <v>104</v>
      </c>
      <c r="M13" s="19">
        <v>46501</v>
      </c>
    </row>
    <row r="14" spans="1:13" x14ac:dyDescent="0.35">
      <c r="A14" s="2">
        <v>11583</v>
      </c>
      <c r="B14" s="30" t="s">
        <v>67</v>
      </c>
      <c r="C14" s="30" t="s">
        <v>68</v>
      </c>
      <c r="D14" s="30" t="s">
        <v>64</v>
      </c>
      <c r="E14" s="2">
        <v>19030731</v>
      </c>
      <c r="F14" s="2" t="s">
        <v>3</v>
      </c>
      <c r="G14" s="2" t="s">
        <v>25</v>
      </c>
      <c r="H14" s="2" t="s">
        <v>26</v>
      </c>
      <c r="I14" s="2" t="s">
        <v>6</v>
      </c>
      <c r="J14" s="2">
        <v>1</v>
      </c>
      <c r="K14" s="30" t="s">
        <v>7</v>
      </c>
      <c r="L14" s="2" t="s">
        <v>8</v>
      </c>
      <c r="M14" s="19">
        <v>115891</v>
      </c>
    </row>
    <row r="15" spans="1:13" x14ac:dyDescent="0.35">
      <c r="A15" s="2">
        <v>12266</v>
      </c>
      <c r="B15" s="30" t="s">
        <v>49</v>
      </c>
      <c r="C15" s="30" t="s">
        <v>50</v>
      </c>
      <c r="D15" s="30" t="s">
        <v>51</v>
      </c>
      <c r="E15" s="2">
        <v>19080301</v>
      </c>
      <c r="F15" s="2" t="s">
        <v>3</v>
      </c>
      <c r="G15" s="2" t="s">
        <v>17</v>
      </c>
      <c r="H15" s="2" t="s">
        <v>18</v>
      </c>
      <c r="I15" s="2" t="s">
        <v>6</v>
      </c>
      <c r="J15" s="2">
        <v>1</v>
      </c>
      <c r="K15" s="30" t="s">
        <v>7</v>
      </c>
      <c r="L15" s="2" t="s">
        <v>8</v>
      </c>
      <c r="M15" s="19">
        <v>167506</v>
      </c>
    </row>
    <row r="16" spans="1:13" x14ac:dyDescent="0.35">
      <c r="A16" s="2">
        <v>12761</v>
      </c>
      <c r="B16" s="30" t="s">
        <v>117</v>
      </c>
      <c r="C16" s="30" t="s">
        <v>118</v>
      </c>
      <c r="D16" s="30" t="s">
        <v>119</v>
      </c>
      <c r="E16" s="2">
        <v>19020101</v>
      </c>
      <c r="F16" s="2" t="s">
        <v>3</v>
      </c>
      <c r="G16" s="2" t="s">
        <v>25</v>
      </c>
      <c r="H16" s="2" t="s">
        <v>26</v>
      </c>
      <c r="I16" s="2" t="s">
        <v>11</v>
      </c>
      <c r="J16" s="2">
        <v>4</v>
      </c>
      <c r="K16" s="30" t="s">
        <v>58</v>
      </c>
      <c r="L16" s="2" t="s">
        <v>104</v>
      </c>
      <c r="M16" s="19">
        <v>78964</v>
      </c>
    </row>
    <row r="17" spans="1:13" x14ac:dyDescent="0.35">
      <c r="A17" s="2">
        <v>14679</v>
      </c>
      <c r="B17" s="30" t="s">
        <v>194</v>
      </c>
      <c r="C17" s="30" t="s">
        <v>195</v>
      </c>
      <c r="D17" s="30" t="s">
        <v>191</v>
      </c>
      <c r="E17" s="2">
        <v>19340818</v>
      </c>
      <c r="F17" s="2" t="s">
        <v>3</v>
      </c>
      <c r="G17" s="2" t="s">
        <v>11</v>
      </c>
      <c r="H17" s="2" t="s">
        <v>12</v>
      </c>
      <c r="I17" s="2" t="s">
        <v>6</v>
      </c>
      <c r="J17" s="2">
        <v>1</v>
      </c>
      <c r="K17" s="30" t="s">
        <v>7</v>
      </c>
      <c r="L17" s="2" t="s">
        <v>180</v>
      </c>
      <c r="M17" s="19">
        <v>295354</v>
      </c>
    </row>
    <row r="18" spans="1:13" x14ac:dyDescent="0.35">
      <c r="A18" s="2">
        <v>16511</v>
      </c>
      <c r="B18" s="30" t="s">
        <v>132</v>
      </c>
      <c r="C18" s="30" t="s">
        <v>133</v>
      </c>
      <c r="D18" s="30" t="s">
        <v>134</v>
      </c>
      <c r="E18" s="2">
        <v>19461216</v>
      </c>
      <c r="F18" s="2" t="s">
        <v>3</v>
      </c>
      <c r="G18" s="2" t="s">
        <v>17</v>
      </c>
      <c r="H18" s="2" t="s">
        <v>18</v>
      </c>
      <c r="I18" s="2" t="s">
        <v>6</v>
      </c>
      <c r="J18" s="2">
        <v>1</v>
      </c>
      <c r="K18" s="30" t="s">
        <v>7</v>
      </c>
      <c r="L18" s="2" t="s">
        <v>104</v>
      </c>
      <c r="M18" s="19">
        <v>129926</v>
      </c>
    </row>
    <row r="19" spans="1:13" x14ac:dyDescent="0.35">
      <c r="A19" s="2">
        <v>16584</v>
      </c>
      <c r="B19" s="30" t="s">
        <v>47</v>
      </c>
      <c r="C19" s="30" t="s">
        <v>48</v>
      </c>
      <c r="D19" s="30" t="s">
        <v>39</v>
      </c>
      <c r="E19" s="2">
        <v>19270101</v>
      </c>
      <c r="F19" s="2" t="s">
        <v>34</v>
      </c>
      <c r="G19" s="2" t="s">
        <v>17</v>
      </c>
      <c r="H19" s="2" t="s">
        <v>18</v>
      </c>
      <c r="I19" s="2" t="s">
        <v>6</v>
      </c>
      <c r="J19" s="2">
        <v>1</v>
      </c>
      <c r="K19" s="30" t="s">
        <v>7</v>
      </c>
      <c r="L19" s="2" t="s">
        <v>8</v>
      </c>
      <c r="M19" s="19">
        <v>24524</v>
      </c>
    </row>
    <row r="20" spans="1:13" x14ac:dyDescent="0.35">
      <c r="A20" s="2">
        <v>18035</v>
      </c>
      <c r="B20" s="30" t="s">
        <v>295</v>
      </c>
      <c r="C20" s="30" t="s">
        <v>296</v>
      </c>
      <c r="D20" s="30" t="s">
        <v>297</v>
      </c>
      <c r="E20" s="2">
        <v>19590619</v>
      </c>
      <c r="F20" s="2" t="s">
        <v>3</v>
      </c>
      <c r="G20" s="2" t="s">
        <v>17</v>
      </c>
      <c r="H20" s="2" t="s">
        <v>18</v>
      </c>
      <c r="I20" s="2" t="s">
        <v>29</v>
      </c>
      <c r="J20" s="2">
        <v>3</v>
      </c>
      <c r="K20" s="30" t="s">
        <v>30</v>
      </c>
      <c r="L20" s="2" t="s">
        <v>246</v>
      </c>
      <c r="M20" s="19">
        <v>1586707</v>
      </c>
    </row>
    <row r="21" spans="1:13" x14ac:dyDescent="0.35">
      <c r="A21" s="2">
        <v>18296</v>
      </c>
      <c r="B21" s="30" t="s">
        <v>298</v>
      </c>
      <c r="C21" s="30" t="s">
        <v>296</v>
      </c>
      <c r="D21" s="30" t="s">
        <v>297</v>
      </c>
      <c r="E21" s="2">
        <v>19600916</v>
      </c>
      <c r="F21" s="2" t="s">
        <v>3</v>
      </c>
      <c r="G21" s="2" t="s">
        <v>11</v>
      </c>
      <c r="H21" s="2" t="s">
        <v>12</v>
      </c>
      <c r="I21" s="2" t="s">
        <v>29</v>
      </c>
      <c r="J21" s="2">
        <v>3</v>
      </c>
      <c r="K21" s="30" t="s">
        <v>30</v>
      </c>
      <c r="L21" s="2" t="s">
        <v>246</v>
      </c>
      <c r="M21" s="19">
        <v>334368</v>
      </c>
    </row>
    <row r="22" spans="1:13" x14ac:dyDescent="0.35">
      <c r="A22" s="2">
        <v>18386</v>
      </c>
      <c r="B22" s="30" t="s">
        <v>113</v>
      </c>
      <c r="C22" s="30" t="s">
        <v>114</v>
      </c>
      <c r="D22" s="30" t="s">
        <v>17</v>
      </c>
      <c r="E22" s="2">
        <v>19610607</v>
      </c>
      <c r="F22" s="2" t="s">
        <v>3</v>
      </c>
      <c r="G22" s="2" t="s">
        <v>17</v>
      </c>
      <c r="H22" s="2" t="s">
        <v>18</v>
      </c>
      <c r="I22" s="2" t="s">
        <v>22</v>
      </c>
      <c r="J22" s="2">
        <v>2</v>
      </c>
      <c r="K22" s="30" t="s">
        <v>23</v>
      </c>
      <c r="L22" s="2" t="s">
        <v>104</v>
      </c>
      <c r="M22" s="19">
        <v>123451</v>
      </c>
    </row>
    <row r="23" spans="1:13" x14ac:dyDescent="0.35">
      <c r="A23" s="2">
        <v>18503</v>
      </c>
      <c r="B23" s="30" t="s">
        <v>256</v>
      </c>
      <c r="C23" s="30" t="s">
        <v>257</v>
      </c>
      <c r="D23" s="30" t="s">
        <v>245</v>
      </c>
      <c r="E23" s="2">
        <v>19620419</v>
      </c>
      <c r="F23" s="2" t="s">
        <v>34</v>
      </c>
      <c r="G23" s="2" t="s">
        <v>17</v>
      </c>
      <c r="H23" s="2" t="s">
        <v>18</v>
      </c>
      <c r="I23" s="2" t="s">
        <v>29</v>
      </c>
      <c r="J23" s="2">
        <v>3</v>
      </c>
      <c r="K23" s="30" t="s">
        <v>30</v>
      </c>
      <c r="L23" s="2" t="s">
        <v>246</v>
      </c>
      <c r="M23" s="19">
        <v>2448614</v>
      </c>
    </row>
    <row r="24" spans="1:13" x14ac:dyDescent="0.35">
      <c r="A24" s="2">
        <v>18659</v>
      </c>
      <c r="B24" s="30" t="s">
        <v>85</v>
      </c>
      <c r="C24" s="30" t="s">
        <v>86</v>
      </c>
      <c r="D24" s="30" t="s">
        <v>71</v>
      </c>
      <c r="E24" s="2">
        <v>19621215</v>
      </c>
      <c r="F24" s="2" t="s">
        <v>3</v>
      </c>
      <c r="G24" s="2" t="s">
        <v>17</v>
      </c>
      <c r="H24" s="2" t="s">
        <v>18</v>
      </c>
      <c r="I24" s="2" t="s">
        <v>29</v>
      </c>
      <c r="J24" s="2">
        <v>3</v>
      </c>
      <c r="K24" s="30" t="s">
        <v>30</v>
      </c>
      <c r="L24" s="2" t="s">
        <v>72</v>
      </c>
      <c r="M24" s="19">
        <v>110860</v>
      </c>
    </row>
    <row r="25" spans="1:13" x14ac:dyDescent="0.35">
      <c r="A25" s="2">
        <v>19328</v>
      </c>
      <c r="B25" s="30" t="s">
        <v>75</v>
      </c>
      <c r="C25" s="30" t="s">
        <v>74</v>
      </c>
      <c r="D25" s="30" t="s">
        <v>71</v>
      </c>
      <c r="E25" s="2">
        <v>19650102</v>
      </c>
      <c r="F25" s="2" t="s">
        <v>3</v>
      </c>
      <c r="G25" s="2" t="s">
        <v>11</v>
      </c>
      <c r="H25" s="2" t="s">
        <v>12</v>
      </c>
      <c r="I25" s="2" t="s">
        <v>6</v>
      </c>
      <c r="J25" s="2">
        <v>1</v>
      </c>
      <c r="K25" s="30" t="s">
        <v>7</v>
      </c>
      <c r="L25" s="2" t="s">
        <v>72</v>
      </c>
      <c r="M25" s="19">
        <v>292140</v>
      </c>
    </row>
    <row r="26" spans="1:13" x14ac:dyDescent="0.35">
      <c r="A26" s="2">
        <v>19450</v>
      </c>
      <c r="B26" s="30" t="s">
        <v>171</v>
      </c>
      <c r="C26" s="30" t="s">
        <v>172</v>
      </c>
      <c r="D26" s="30" t="s">
        <v>170</v>
      </c>
      <c r="E26" s="2">
        <v>19650618</v>
      </c>
      <c r="F26" s="2" t="s">
        <v>3</v>
      </c>
      <c r="G26" s="2" t="s">
        <v>11</v>
      </c>
      <c r="H26" s="2" t="s">
        <v>12</v>
      </c>
      <c r="I26" s="2" t="s">
        <v>6</v>
      </c>
      <c r="J26" s="2">
        <v>1</v>
      </c>
      <c r="K26" s="30" t="s">
        <v>7</v>
      </c>
      <c r="L26" s="2" t="s">
        <v>164</v>
      </c>
      <c r="M26" s="19">
        <v>47207</v>
      </c>
    </row>
    <row r="27" spans="1:13" x14ac:dyDescent="0.35">
      <c r="A27" s="2">
        <v>19485</v>
      </c>
      <c r="B27" s="30" t="s">
        <v>105</v>
      </c>
      <c r="C27" s="30" t="s">
        <v>185</v>
      </c>
      <c r="D27" s="30" t="s">
        <v>186</v>
      </c>
      <c r="E27" s="2">
        <v>19650908</v>
      </c>
      <c r="F27" s="2" t="s">
        <v>3</v>
      </c>
      <c r="G27" s="2" t="s">
        <v>17</v>
      </c>
      <c r="H27" s="2" t="s">
        <v>18</v>
      </c>
      <c r="I27" s="2" t="s">
        <v>29</v>
      </c>
      <c r="J27" s="2">
        <v>3</v>
      </c>
      <c r="K27" s="30" t="s">
        <v>30</v>
      </c>
      <c r="L27" s="2" t="s">
        <v>180</v>
      </c>
      <c r="M27" s="19">
        <v>37143</v>
      </c>
    </row>
    <row r="28" spans="1:13" x14ac:dyDescent="0.35">
      <c r="A28" s="2">
        <v>19629</v>
      </c>
      <c r="B28" s="30" t="s">
        <v>138</v>
      </c>
      <c r="C28" s="30" t="s">
        <v>151</v>
      </c>
      <c r="D28" s="30" t="s">
        <v>140</v>
      </c>
      <c r="E28" s="2">
        <v>19660902</v>
      </c>
      <c r="F28" s="2" t="s">
        <v>34</v>
      </c>
      <c r="G28" s="2" t="s">
        <v>17</v>
      </c>
      <c r="H28" s="2" t="s">
        <v>18</v>
      </c>
      <c r="I28" s="2" t="s">
        <v>22</v>
      </c>
      <c r="J28" s="2">
        <v>2</v>
      </c>
      <c r="K28" s="30" t="s">
        <v>23</v>
      </c>
      <c r="L28" s="2" t="s">
        <v>104</v>
      </c>
      <c r="M28" s="19">
        <v>5321420</v>
      </c>
    </row>
    <row r="29" spans="1:13" x14ac:dyDescent="0.35">
      <c r="A29" s="2">
        <v>19736</v>
      </c>
      <c r="B29" s="30" t="s">
        <v>212</v>
      </c>
      <c r="C29" s="30" t="s">
        <v>213</v>
      </c>
      <c r="D29" s="30" t="s">
        <v>206</v>
      </c>
      <c r="E29" s="2">
        <v>19670801</v>
      </c>
      <c r="F29" s="2" t="s">
        <v>3</v>
      </c>
      <c r="G29" s="2" t="s">
        <v>17</v>
      </c>
      <c r="H29" s="2" t="s">
        <v>18</v>
      </c>
      <c r="I29" s="2" t="s">
        <v>29</v>
      </c>
      <c r="J29" s="2">
        <v>3</v>
      </c>
      <c r="K29" s="30" t="s">
        <v>30</v>
      </c>
      <c r="L29" s="2" t="s">
        <v>180</v>
      </c>
      <c r="M29" s="19">
        <v>319335</v>
      </c>
    </row>
    <row r="30" spans="1:13" x14ac:dyDescent="0.35">
      <c r="A30" s="2">
        <v>19904</v>
      </c>
      <c r="B30" s="30" t="s">
        <v>115</v>
      </c>
      <c r="C30" s="30" t="s">
        <v>116</v>
      </c>
      <c r="D30" s="30" t="s">
        <v>17</v>
      </c>
      <c r="E30" s="2">
        <v>19690301</v>
      </c>
      <c r="F30" s="2" t="s">
        <v>3</v>
      </c>
      <c r="G30" s="2" t="s">
        <v>17</v>
      </c>
      <c r="H30" s="2" t="s">
        <v>18</v>
      </c>
      <c r="I30" s="2" t="s">
        <v>22</v>
      </c>
      <c r="J30" s="2">
        <v>2</v>
      </c>
      <c r="K30" s="30" t="s">
        <v>23</v>
      </c>
      <c r="L30" s="2" t="s">
        <v>104</v>
      </c>
      <c r="M30" s="19">
        <v>105417</v>
      </c>
    </row>
    <row r="31" spans="1:13" x14ac:dyDescent="0.35">
      <c r="A31" s="2">
        <v>20111</v>
      </c>
      <c r="B31" s="30" t="s">
        <v>87</v>
      </c>
      <c r="C31" s="30" t="s">
        <v>88</v>
      </c>
      <c r="D31" s="30" t="s">
        <v>71</v>
      </c>
      <c r="E31" s="2">
        <v>19700113</v>
      </c>
      <c r="F31" s="2" t="s">
        <v>3</v>
      </c>
      <c r="G31" s="2" t="s">
        <v>17</v>
      </c>
      <c r="H31" s="2" t="s">
        <v>18</v>
      </c>
      <c r="I31" s="2" t="s">
        <v>29</v>
      </c>
      <c r="J31" s="2">
        <v>3</v>
      </c>
      <c r="K31" s="30" t="s">
        <v>30</v>
      </c>
      <c r="L31" s="2" t="s">
        <v>72</v>
      </c>
      <c r="M31" s="19">
        <v>99199</v>
      </c>
    </row>
    <row r="32" spans="1:13" x14ac:dyDescent="0.35">
      <c r="A32" s="2">
        <v>20179</v>
      </c>
      <c r="B32" s="30" t="s">
        <v>91</v>
      </c>
      <c r="C32" s="30" t="s">
        <v>92</v>
      </c>
      <c r="D32" s="30" t="s">
        <v>93</v>
      </c>
      <c r="E32" s="2">
        <v>19700514</v>
      </c>
      <c r="F32" s="2" t="s">
        <v>3</v>
      </c>
      <c r="G32" s="2" t="s">
        <v>11</v>
      </c>
      <c r="H32" s="2" t="s">
        <v>12</v>
      </c>
      <c r="I32" s="2" t="s">
        <v>6</v>
      </c>
      <c r="J32" s="2">
        <v>1</v>
      </c>
      <c r="K32" s="30" t="s">
        <v>7</v>
      </c>
      <c r="L32" s="2" t="s">
        <v>72</v>
      </c>
      <c r="M32" s="19">
        <v>165457</v>
      </c>
    </row>
    <row r="33" spans="1:13" x14ac:dyDescent="0.35">
      <c r="A33" s="2">
        <v>20290</v>
      </c>
      <c r="B33" s="30" t="s">
        <v>76</v>
      </c>
      <c r="C33" s="30" t="s">
        <v>74</v>
      </c>
      <c r="D33" s="30" t="s">
        <v>71</v>
      </c>
      <c r="E33" s="2">
        <v>19701109</v>
      </c>
      <c r="F33" s="2" t="s">
        <v>3</v>
      </c>
      <c r="G33" s="2" t="s">
        <v>17</v>
      </c>
      <c r="H33" s="2" t="s">
        <v>18</v>
      </c>
      <c r="I33" s="2" t="s">
        <v>6</v>
      </c>
      <c r="J33" s="2">
        <v>1</v>
      </c>
      <c r="K33" s="30" t="s">
        <v>7</v>
      </c>
      <c r="L33" s="2" t="s">
        <v>72</v>
      </c>
      <c r="M33" s="19">
        <v>120825</v>
      </c>
    </row>
    <row r="34" spans="1:13" x14ac:dyDescent="0.35">
      <c r="A34" s="2">
        <v>20292</v>
      </c>
      <c r="B34" s="30" t="s">
        <v>130</v>
      </c>
      <c r="C34" s="30" t="s">
        <v>131</v>
      </c>
      <c r="D34" s="30" t="s">
        <v>119</v>
      </c>
      <c r="E34" s="2">
        <v>19701109</v>
      </c>
      <c r="F34" s="2" t="s">
        <v>3</v>
      </c>
      <c r="G34" s="2" t="s">
        <v>17</v>
      </c>
      <c r="H34" s="2" t="s">
        <v>18</v>
      </c>
      <c r="I34" s="2" t="s">
        <v>6</v>
      </c>
      <c r="J34" s="2">
        <v>1</v>
      </c>
      <c r="K34" s="30" t="s">
        <v>7</v>
      </c>
      <c r="L34" s="2" t="s">
        <v>104</v>
      </c>
      <c r="M34" s="19">
        <v>14933</v>
      </c>
    </row>
    <row r="35" spans="1:13" x14ac:dyDescent="0.35">
      <c r="A35" s="2">
        <v>20364</v>
      </c>
      <c r="B35" s="30" t="s">
        <v>98</v>
      </c>
      <c r="C35" s="30" t="s">
        <v>99</v>
      </c>
      <c r="D35" s="30" t="s">
        <v>97</v>
      </c>
      <c r="E35" s="2">
        <v>19710212</v>
      </c>
      <c r="F35" s="2" t="s">
        <v>3</v>
      </c>
      <c r="G35" s="2" t="s">
        <v>17</v>
      </c>
      <c r="H35" s="2" t="s">
        <v>18</v>
      </c>
      <c r="I35" s="2" t="s">
        <v>6</v>
      </c>
      <c r="J35" s="2">
        <v>1</v>
      </c>
      <c r="K35" s="30" t="s">
        <v>7</v>
      </c>
      <c r="L35" s="2" t="s">
        <v>72</v>
      </c>
      <c r="M35" s="19">
        <v>54962</v>
      </c>
    </row>
    <row r="36" spans="1:13" x14ac:dyDescent="0.35">
      <c r="A36" s="2">
        <v>20387</v>
      </c>
      <c r="B36" s="30" t="s">
        <v>280</v>
      </c>
      <c r="C36" s="30" t="s">
        <v>281</v>
      </c>
      <c r="D36" s="30" t="s">
        <v>245</v>
      </c>
      <c r="E36" s="2">
        <v>19710317</v>
      </c>
      <c r="F36" s="2" t="s">
        <v>3</v>
      </c>
      <c r="G36" s="2" t="s">
        <v>25</v>
      </c>
      <c r="H36" s="2" t="s">
        <v>26</v>
      </c>
      <c r="I36" s="2" t="s">
        <v>29</v>
      </c>
      <c r="J36" s="2">
        <v>3</v>
      </c>
      <c r="K36" s="30" t="s">
        <v>30</v>
      </c>
      <c r="L36" s="2" t="s">
        <v>246</v>
      </c>
      <c r="M36" s="19">
        <v>488652</v>
      </c>
    </row>
    <row r="37" spans="1:13" x14ac:dyDescent="0.35">
      <c r="A37" s="2">
        <v>20448</v>
      </c>
      <c r="B37" s="30" t="s">
        <v>258</v>
      </c>
      <c r="C37" s="30" t="s">
        <v>257</v>
      </c>
      <c r="D37" s="30" t="s">
        <v>245</v>
      </c>
      <c r="E37" s="2">
        <v>19710701</v>
      </c>
      <c r="F37" s="2" t="s">
        <v>3</v>
      </c>
      <c r="G37" s="2" t="s">
        <v>17</v>
      </c>
      <c r="H37" s="2" t="s">
        <v>18</v>
      </c>
      <c r="I37" s="2" t="s">
        <v>22</v>
      </c>
      <c r="J37" s="2">
        <v>2</v>
      </c>
      <c r="K37" s="30" t="s">
        <v>23</v>
      </c>
      <c r="L37" s="2" t="s">
        <v>246</v>
      </c>
      <c r="M37" s="19">
        <v>37061</v>
      </c>
    </row>
    <row r="38" spans="1:13" x14ac:dyDescent="0.35">
      <c r="A38" s="2">
        <v>20568</v>
      </c>
      <c r="B38" s="30" t="s">
        <v>56</v>
      </c>
      <c r="C38" s="30" t="s">
        <v>57</v>
      </c>
      <c r="D38" s="30" t="s">
        <v>51</v>
      </c>
      <c r="E38" s="2">
        <v>19711222</v>
      </c>
      <c r="F38" s="2" t="s">
        <v>3</v>
      </c>
      <c r="G38" s="2" t="s">
        <v>17</v>
      </c>
      <c r="H38" s="2" t="s">
        <v>18</v>
      </c>
      <c r="I38" s="2" t="s">
        <v>11</v>
      </c>
      <c r="J38" s="2">
        <v>4</v>
      </c>
      <c r="K38" s="30" t="s">
        <v>58</v>
      </c>
      <c r="L38" s="2" t="s">
        <v>8</v>
      </c>
      <c r="M38" s="19">
        <v>147530</v>
      </c>
    </row>
    <row r="39" spans="1:13" x14ac:dyDescent="0.35">
      <c r="A39" s="2">
        <v>20845</v>
      </c>
      <c r="B39" s="30" t="s">
        <v>158</v>
      </c>
      <c r="C39" s="30" t="s">
        <v>159</v>
      </c>
      <c r="D39" s="30" t="s">
        <v>140</v>
      </c>
      <c r="E39" s="2">
        <v>19721028</v>
      </c>
      <c r="F39" s="2" t="s">
        <v>3</v>
      </c>
      <c r="G39" s="2" t="s">
        <v>17</v>
      </c>
      <c r="H39" s="2" t="s">
        <v>18</v>
      </c>
      <c r="I39" s="2" t="s">
        <v>29</v>
      </c>
      <c r="J39" s="2">
        <v>3</v>
      </c>
      <c r="K39" s="30" t="s">
        <v>30</v>
      </c>
      <c r="L39" s="2" t="s">
        <v>104</v>
      </c>
      <c r="M39" s="19">
        <v>128685</v>
      </c>
    </row>
    <row r="40" spans="1:13" x14ac:dyDescent="0.35">
      <c r="A40" s="2">
        <v>20856</v>
      </c>
      <c r="B40" s="30" t="s">
        <v>105</v>
      </c>
      <c r="C40" s="30" t="s">
        <v>106</v>
      </c>
      <c r="D40" s="30" t="s">
        <v>107</v>
      </c>
      <c r="E40" s="2">
        <v>19721116</v>
      </c>
      <c r="F40" s="2" t="s">
        <v>3</v>
      </c>
      <c r="G40" s="2" t="s">
        <v>17</v>
      </c>
      <c r="H40" s="2" t="s">
        <v>18</v>
      </c>
      <c r="I40" s="2" t="s">
        <v>6</v>
      </c>
      <c r="J40" s="2">
        <v>1</v>
      </c>
      <c r="K40" s="30" t="s">
        <v>7</v>
      </c>
      <c r="L40" s="2" t="s">
        <v>104</v>
      </c>
      <c r="M40" s="19">
        <v>204827</v>
      </c>
    </row>
    <row r="41" spans="1:13" x14ac:dyDescent="0.35">
      <c r="A41" s="2">
        <v>20884</v>
      </c>
      <c r="B41" s="30" t="s">
        <v>290</v>
      </c>
      <c r="C41" s="30" t="s">
        <v>291</v>
      </c>
      <c r="D41" s="30" t="s">
        <v>292</v>
      </c>
      <c r="E41" s="2">
        <v>19721211</v>
      </c>
      <c r="F41" s="2" t="s">
        <v>34</v>
      </c>
      <c r="G41" s="2" t="s">
        <v>17</v>
      </c>
      <c r="H41" s="2" t="s">
        <v>18</v>
      </c>
      <c r="I41" s="2" t="s">
        <v>29</v>
      </c>
      <c r="J41" s="2">
        <v>3</v>
      </c>
      <c r="K41" s="30" t="s">
        <v>30</v>
      </c>
      <c r="L41" s="2" t="s">
        <v>246</v>
      </c>
      <c r="M41" s="19">
        <v>665422</v>
      </c>
    </row>
    <row r="42" spans="1:13" x14ac:dyDescent="0.35">
      <c r="A42" s="2">
        <v>21017</v>
      </c>
      <c r="B42" s="30" t="s">
        <v>272</v>
      </c>
      <c r="C42" s="30" t="s">
        <v>273</v>
      </c>
      <c r="D42" s="30" t="s">
        <v>245</v>
      </c>
      <c r="E42" s="2">
        <v>19730330</v>
      </c>
      <c r="F42" s="2" t="s">
        <v>3</v>
      </c>
      <c r="G42" s="2" t="s">
        <v>17</v>
      </c>
      <c r="H42" s="2" t="s">
        <v>18</v>
      </c>
      <c r="I42" s="2" t="s">
        <v>29</v>
      </c>
      <c r="J42" s="2">
        <v>3</v>
      </c>
      <c r="K42" s="30" t="s">
        <v>30</v>
      </c>
      <c r="L42" s="2" t="s">
        <v>246</v>
      </c>
      <c r="M42" s="19">
        <v>79726</v>
      </c>
    </row>
    <row r="43" spans="1:13" x14ac:dyDescent="0.35">
      <c r="A43" s="2">
        <v>21090</v>
      </c>
      <c r="B43" s="30" t="s">
        <v>120</v>
      </c>
      <c r="C43" s="30" t="s">
        <v>121</v>
      </c>
      <c r="D43" s="30" t="s">
        <v>119</v>
      </c>
      <c r="E43" s="2">
        <v>19730521</v>
      </c>
      <c r="F43" s="2" t="s">
        <v>3</v>
      </c>
      <c r="G43" s="2" t="s">
        <v>17</v>
      </c>
      <c r="H43" s="2" t="s">
        <v>18</v>
      </c>
      <c r="I43" s="2" t="s">
        <v>11</v>
      </c>
      <c r="J43" s="2">
        <v>4</v>
      </c>
      <c r="K43" s="30" t="s">
        <v>58</v>
      </c>
      <c r="L43" s="2" t="s">
        <v>104</v>
      </c>
      <c r="M43" s="19">
        <v>41030</v>
      </c>
    </row>
    <row r="44" spans="1:13" x14ac:dyDescent="0.35">
      <c r="A44" s="2">
        <v>21111</v>
      </c>
      <c r="B44" s="30" t="s">
        <v>202</v>
      </c>
      <c r="C44" s="30" t="s">
        <v>203</v>
      </c>
      <c r="D44" s="30" t="s">
        <v>199</v>
      </c>
      <c r="E44" s="2">
        <v>19730611</v>
      </c>
      <c r="F44" s="2" t="s">
        <v>3</v>
      </c>
      <c r="G44" s="2" t="s">
        <v>11</v>
      </c>
      <c r="H44" s="2" t="s">
        <v>12</v>
      </c>
      <c r="I44" s="2" t="s">
        <v>6</v>
      </c>
      <c r="J44" s="2">
        <v>1</v>
      </c>
      <c r="K44" s="30" t="s">
        <v>7</v>
      </c>
      <c r="L44" s="2" t="s">
        <v>180</v>
      </c>
      <c r="M44" s="19">
        <v>221309</v>
      </c>
    </row>
    <row r="45" spans="1:13" x14ac:dyDescent="0.35">
      <c r="A45" s="2">
        <v>21578</v>
      </c>
      <c r="B45" s="30" t="s">
        <v>19</v>
      </c>
      <c r="C45" s="30" t="s">
        <v>20</v>
      </c>
      <c r="D45" s="30" t="s">
        <v>21</v>
      </c>
      <c r="E45" s="2">
        <v>19740510</v>
      </c>
      <c r="F45" s="2" t="s">
        <v>3</v>
      </c>
      <c r="G45" s="2" t="s">
        <v>11</v>
      </c>
      <c r="H45" s="2" t="s">
        <v>12</v>
      </c>
      <c r="I45" s="2" t="s">
        <v>22</v>
      </c>
      <c r="J45" s="2">
        <v>2</v>
      </c>
      <c r="K45" s="30" t="s">
        <v>23</v>
      </c>
      <c r="L45" s="2" t="s">
        <v>8</v>
      </c>
      <c r="M45" s="19">
        <v>169275</v>
      </c>
    </row>
    <row r="46" spans="1:13" x14ac:dyDescent="0.35">
      <c r="A46" s="2">
        <v>22229</v>
      </c>
      <c r="B46" s="30" t="s">
        <v>9</v>
      </c>
      <c r="C46" s="30" t="s">
        <v>10</v>
      </c>
      <c r="D46" s="30" t="s">
        <v>2</v>
      </c>
      <c r="E46" s="2">
        <v>19760219</v>
      </c>
      <c r="F46" s="2" t="s">
        <v>34</v>
      </c>
      <c r="G46" s="2" t="s">
        <v>11</v>
      </c>
      <c r="H46" s="2" t="s">
        <v>12</v>
      </c>
      <c r="I46" s="2" t="s">
        <v>6</v>
      </c>
      <c r="J46" s="2">
        <v>1</v>
      </c>
      <c r="K46" s="30" t="s">
        <v>7</v>
      </c>
      <c r="L46" s="2" t="s">
        <v>8</v>
      </c>
      <c r="M46" s="19">
        <v>39848</v>
      </c>
    </row>
    <row r="47" spans="1:13" x14ac:dyDescent="0.35">
      <c r="A47" s="2">
        <v>22302</v>
      </c>
      <c r="B47" s="30" t="s">
        <v>237</v>
      </c>
      <c r="C47" s="30" t="s">
        <v>238</v>
      </c>
      <c r="D47" s="30" t="s">
        <v>231</v>
      </c>
      <c r="E47" s="2">
        <v>19760524</v>
      </c>
      <c r="F47" s="2" t="s">
        <v>3</v>
      </c>
      <c r="G47" s="2" t="s">
        <v>17</v>
      </c>
      <c r="H47" s="2" t="s">
        <v>18</v>
      </c>
      <c r="I47" s="2" t="s">
        <v>22</v>
      </c>
      <c r="J47" s="2">
        <v>2</v>
      </c>
      <c r="K47" s="30" t="s">
        <v>23</v>
      </c>
      <c r="L47" s="2" t="s">
        <v>180</v>
      </c>
      <c r="M47" s="19">
        <v>92567</v>
      </c>
    </row>
    <row r="48" spans="1:13" x14ac:dyDescent="0.35">
      <c r="A48" s="2">
        <v>22476</v>
      </c>
      <c r="B48" s="30" t="s">
        <v>77</v>
      </c>
      <c r="C48" s="30" t="s">
        <v>74</v>
      </c>
      <c r="D48" s="30" t="s">
        <v>71</v>
      </c>
      <c r="E48" s="2">
        <v>19770620</v>
      </c>
      <c r="F48" s="2" t="s">
        <v>3</v>
      </c>
      <c r="G48" s="2" t="s">
        <v>17</v>
      </c>
      <c r="H48" s="2" t="s">
        <v>18</v>
      </c>
      <c r="I48" s="2" t="s">
        <v>6</v>
      </c>
      <c r="J48" s="2">
        <v>1</v>
      </c>
      <c r="K48" s="30" t="s">
        <v>7</v>
      </c>
      <c r="L48" s="2" t="s">
        <v>72</v>
      </c>
      <c r="M48" s="19">
        <v>55925</v>
      </c>
    </row>
    <row r="49" spans="1:13" x14ac:dyDescent="0.35">
      <c r="A49" s="2">
        <v>22657</v>
      </c>
      <c r="B49" s="30" t="s">
        <v>156</v>
      </c>
      <c r="C49" s="30" t="s">
        <v>157</v>
      </c>
      <c r="D49" s="30" t="s">
        <v>140</v>
      </c>
      <c r="E49" s="2">
        <v>19780515</v>
      </c>
      <c r="F49" s="2" t="s">
        <v>3</v>
      </c>
      <c r="G49" s="2" t="s">
        <v>17</v>
      </c>
      <c r="H49" s="2" t="s">
        <v>18</v>
      </c>
      <c r="I49" s="2" t="s">
        <v>22</v>
      </c>
      <c r="J49" s="2">
        <v>2</v>
      </c>
      <c r="K49" s="30" t="s">
        <v>23</v>
      </c>
      <c r="L49" s="2" t="s">
        <v>104</v>
      </c>
      <c r="M49" s="19">
        <v>55336</v>
      </c>
    </row>
    <row r="50" spans="1:13" x14ac:dyDescent="0.35">
      <c r="A50" s="2">
        <v>23083</v>
      </c>
      <c r="B50" s="30" t="s">
        <v>259</v>
      </c>
      <c r="C50" s="30" t="s">
        <v>257</v>
      </c>
      <c r="D50" s="30" t="s">
        <v>245</v>
      </c>
      <c r="E50" s="2">
        <v>19800318</v>
      </c>
      <c r="F50" s="2" t="s">
        <v>34</v>
      </c>
      <c r="G50" s="2" t="s">
        <v>17</v>
      </c>
      <c r="H50" s="2" t="s">
        <v>18</v>
      </c>
      <c r="I50" s="2" t="s">
        <v>29</v>
      </c>
      <c r="J50" s="2">
        <v>3</v>
      </c>
      <c r="K50" s="30" t="s">
        <v>30</v>
      </c>
      <c r="L50" s="2" t="s">
        <v>246</v>
      </c>
      <c r="M50" s="19">
        <v>2356518</v>
      </c>
    </row>
    <row r="51" spans="1:13" x14ac:dyDescent="0.35">
      <c r="A51" s="2">
        <v>23158</v>
      </c>
      <c r="B51" s="30" t="s">
        <v>154</v>
      </c>
      <c r="C51" s="30" t="s">
        <v>249</v>
      </c>
      <c r="D51" s="30" t="s">
        <v>245</v>
      </c>
      <c r="E51" s="2">
        <v>19800717</v>
      </c>
      <c r="F51" s="2" t="s">
        <v>3</v>
      </c>
      <c r="G51" s="2" t="s">
        <v>17</v>
      </c>
      <c r="H51" s="2" t="s">
        <v>18</v>
      </c>
      <c r="I51" s="2" t="s">
        <v>22</v>
      </c>
      <c r="J51" s="2">
        <v>2</v>
      </c>
      <c r="K51" s="30" t="s">
        <v>23</v>
      </c>
      <c r="L51" s="2" t="s">
        <v>246</v>
      </c>
      <c r="M51" s="19">
        <v>50924</v>
      </c>
    </row>
    <row r="52" spans="1:13" x14ac:dyDescent="0.35">
      <c r="A52" s="2">
        <v>23234</v>
      </c>
      <c r="B52" s="30" t="s">
        <v>252</v>
      </c>
      <c r="C52" s="30" t="s">
        <v>253</v>
      </c>
      <c r="D52" s="30" t="s">
        <v>245</v>
      </c>
      <c r="E52" s="2">
        <v>19801027</v>
      </c>
      <c r="F52" s="2" t="s">
        <v>3</v>
      </c>
      <c r="G52" s="2" t="s">
        <v>17</v>
      </c>
      <c r="H52" s="2" t="s">
        <v>18</v>
      </c>
      <c r="I52" s="2" t="s">
        <v>29</v>
      </c>
      <c r="J52" s="2">
        <v>3</v>
      </c>
      <c r="K52" s="30" t="s">
        <v>30</v>
      </c>
      <c r="L52" s="2" t="s">
        <v>246</v>
      </c>
      <c r="M52" s="19">
        <v>88134</v>
      </c>
    </row>
    <row r="53" spans="1:13" x14ac:dyDescent="0.35">
      <c r="A53" s="2">
        <v>23373</v>
      </c>
      <c r="B53" s="30" t="s">
        <v>214</v>
      </c>
      <c r="C53" s="30" t="s">
        <v>213</v>
      </c>
      <c r="D53" s="30" t="s">
        <v>206</v>
      </c>
      <c r="E53" s="2">
        <v>19810409</v>
      </c>
      <c r="F53" s="2" t="s">
        <v>3</v>
      </c>
      <c r="G53" s="2" t="s">
        <v>17</v>
      </c>
      <c r="H53" s="2" t="s">
        <v>18</v>
      </c>
      <c r="I53" s="2" t="s">
        <v>29</v>
      </c>
      <c r="J53" s="2">
        <v>3</v>
      </c>
      <c r="K53" s="30" t="s">
        <v>30</v>
      </c>
      <c r="L53" s="2" t="s">
        <v>180</v>
      </c>
      <c r="M53" s="19">
        <v>89653</v>
      </c>
    </row>
    <row r="54" spans="1:13" x14ac:dyDescent="0.35">
      <c r="A54" s="2">
        <v>23713</v>
      </c>
      <c r="B54" s="30" t="s">
        <v>204</v>
      </c>
      <c r="C54" s="30" t="s">
        <v>205</v>
      </c>
      <c r="D54" s="30" t="s">
        <v>206</v>
      </c>
      <c r="E54" s="2">
        <v>19820222</v>
      </c>
      <c r="F54" s="2" t="s">
        <v>3</v>
      </c>
      <c r="G54" s="2" t="s">
        <v>11</v>
      </c>
      <c r="H54" s="2" t="s">
        <v>12</v>
      </c>
      <c r="I54" s="2" t="s">
        <v>22</v>
      </c>
      <c r="J54" s="2">
        <v>2</v>
      </c>
      <c r="K54" s="30" t="s">
        <v>23</v>
      </c>
      <c r="L54" s="2" t="s">
        <v>180</v>
      </c>
      <c r="M54" s="19">
        <v>144672</v>
      </c>
    </row>
    <row r="55" spans="1:13" x14ac:dyDescent="0.35">
      <c r="A55" s="2">
        <v>23749</v>
      </c>
      <c r="B55" s="30" t="s">
        <v>282</v>
      </c>
      <c r="C55" s="30" t="s">
        <v>281</v>
      </c>
      <c r="D55" s="30" t="s">
        <v>245</v>
      </c>
      <c r="E55" s="2">
        <v>19820216</v>
      </c>
      <c r="F55" s="2" t="s">
        <v>3</v>
      </c>
      <c r="G55" s="2" t="s">
        <v>11</v>
      </c>
      <c r="H55" s="2" t="s">
        <v>12</v>
      </c>
      <c r="I55" s="2" t="s">
        <v>29</v>
      </c>
      <c r="J55" s="2">
        <v>3</v>
      </c>
      <c r="K55" s="30" t="s">
        <v>30</v>
      </c>
      <c r="L55" s="2" t="s">
        <v>246</v>
      </c>
      <c r="M55" s="19">
        <v>49765</v>
      </c>
    </row>
    <row r="56" spans="1:13" x14ac:dyDescent="0.35">
      <c r="A56" s="2">
        <v>23772</v>
      </c>
      <c r="B56" s="30" t="s">
        <v>152</v>
      </c>
      <c r="C56" s="30" t="s">
        <v>151</v>
      </c>
      <c r="D56" s="30" t="s">
        <v>140</v>
      </c>
      <c r="E56" s="2">
        <v>19820331</v>
      </c>
      <c r="F56" s="2" t="s">
        <v>34</v>
      </c>
      <c r="G56" s="2" t="s">
        <v>17</v>
      </c>
      <c r="H56" s="2" t="s">
        <v>18</v>
      </c>
      <c r="I56" s="2" t="s">
        <v>22</v>
      </c>
      <c r="J56" s="2">
        <v>2</v>
      </c>
      <c r="K56" s="30" t="s">
        <v>23</v>
      </c>
      <c r="L56" s="2" t="s">
        <v>104</v>
      </c>
      <c r="M56" s="19">
        <v>338136</v>
      </c>
    </row>
    <row r="57" spans="1:13" x14ac:dyDescent="0.35">
      <c r="A57" s="2">
        <v>23966</v>
      </c>
      <c r="B57" s="30" t="s">
        <v>187</v>
      </c>
      <c r="C57" s="30" t="s">
        <v>185</v>
      </c>
      <c r="D57" s="30" t="s">
        <v>186</v>
      </c>
      <c r="E57" s="2">
        <v>19820802</v>
      </c>
      <c r="F57" s="2" t="s">
        <v>3</v>
      </c>
      <c r="G57" s="2" t="s">
        <v>17</v>
      </c>
      <c r="H57" s="2" t="s">
        <v>18</v>
      </c>
      <c r="I57" s="2" t="s">
        <v>6</v>
      </c>
      <c r="J57" s="2">
        <v>1</v>
      </c>
      <c r="K57" s="30" t="s">
        <v>7</v>
      </c>
      <c r="L57" s="2" t="s">
        <v>180</v>
      </c>
      <c r="M57" s="19">
        <v>262132</v>
      </c>
    </row>
    <row r="58" spans="1:13" x14ac:dyDescent="0.35">
      <c r="A58" s="2">
        <v>24015</v>
      </c>
      <c r="B58" s="30" t="s">
        <v>189</v>
      </c>
      <c r="C58" s="30" t="s">
        <v>190</v>
      </c>
      <c r="D58" s="30" t="s">
        <v>191</v>
      </c>
      <c r="E58" s="2">
        <v>19820913</v>
      </c>
      <c r="F58" s="2" t="s">
        <v>3</v>
      </c>
      <c r="G58" s="2" t="s">
        <v>17</v>
      </c>
      <c r="H58" s="2" t="s">
        <v>18</v>
      </c>
      <c r="I58" s="2" t="s">
        <v>6</v>
      </c>
      <c r="J58" s="2">
        <v>6</v>
      </c>
      <c r="K58" s="30" t="s">
        <v>627</v>
      </c>
      <c r="L58" s="2" t="s">
        <v>180</v>
      </c>
      <c r="M58" s="19">
        <v>186586</v>
      </c>
    </row>
    <row r="59" spans="1:13" x14ac:dyDescent="0.35">
      <c r="A59" s="2">
        <v>24080</v>
      </c>
      <c r="B59" s="30" t="s">
        <v>243</v>
      </c>
      <c r="C59" s="30" t="s">
        <v>244</v>
      </c>
      <c r="D59" s="30" t="s">
        <v>245</v>
      </c>
      <c r="E59" s="2">
        <v>19821101</v>
      </c>
      <c r="F59" s="2" t="s">
        <v>3</v>
      </c>
      <c r="G59" s="2" t="s">
        <v>11</v>
      </c>
      <c r="H59" s="2" t="s">
        <v>12</v>
      </c>
      <c r="I59" s="2" t="s">
        <v>11</v>
      </c>
      <c r="J59" s="2">
        <v>4</v>
      </c>
      <c r="K59" s="30" t="s">
        <v>58</v>
      </c>
      <c r="L59" s="2" t="s">
        <v>246</v>
      </c>
      <c r="M59" s="19">
        <v>69560</v>
      </c>
    </row>
    <row r="60" spans="1:13" x14ac:dyDescent="0.35">
      <c r="A60" s="2">
        <v>24497</v>
      </c>
      <c r="B60" s="30" t="s">
        <v>143</v>
      </c>
      <c r="C60" s="30" t="s">
        <v>144</v>
      </c>
      <c r="D60" s="30" t="s">
        <v>140</v>
      </c>
      <c r="E60" s="2">
        <v>19830516</v>
      </c>
      <c r="F60" s="2" t="s">
        <v>3</v>
      </c>
      <c r="G60" s="2" t="s">
        <v>11</v>
      </c>
      <c r="H60" s="2" t="s">
        <v>12</v>
      </c>
      <c r="I60" s="2" t="s">
        <v>29</v>
      </c>
      <c r="J60" s="2">
        <v>3</v>
      </c>
      <c r="K60" s="30" t="s">
        <v>30</v>
      </c>
      <c r="L60" s="2" t="s">
        <v>104</v>
      </c>
      <c r="M60" s="19">
        <v>56576</v>
      </c>
    </row>
    <row r="61" spans="1:13" x14ac:dyDescent="0.35">
      <c r="A61" s="2">
        <v>24660</v>
      </c>
      <c r="B61" s="30" t="s">
        <v>168</v>
      </c>
      <c r="C61" s="30" t="s">
        <v>169</v>
      </c>
      <c r="D61" s="30" t="s">
        <v>170</v>
      </c>
      <c r="E61" s="2">
        <v>19830903</v>
      </c>
      <c r="F61" s="2" t="s">
        <v>3</v>
      </c>
      <c r="G61" s="2" t="s">
        <v>11</v>
      </c>
      <c r="H61" s="2" t="s">
        <v>12</v>
      </c>
      <c r="I61" s="2" t="s">
        <v>6</v>
      </c>
      <c r="J61" s="2">
        <v>1</v>
      </c>
      <c r="K61" s="30" t="s">
        <v>7</v>
      </c>
      <c r="L61" s="2" t="s">
        <v>164</v>
      </c>
      <c r="M61" s="19">
        <v>82944</v>
      </c>
    </row>
    <row r="62" spans="1:13" x14ac:dyDescent="0.35">
      <c r="A62" s="2">
        <v>24961</v>
      </c>
      <c r="B62" s="30" t="s">
        <v>138</v>
      </c>
      <c r="C62" s="30" t="s">
        <v>160</v>
      </c>
      <c r="D62" s="30" t="s">
        <v>140</v>
      </c>
      <c r="E62" s="2">
        <v>19840206</v>
      </c>
      <c r="F62" s="2" t="s">
        <v>34</v>
      </c>
      <c r="G62" s="2" t="s">
        <v>17</v>
      </c>
      <c r="H62" s="2" t="s">
        <v>18</v>
      </c>
      <c r="I62" s="2" t="s">
        <v>22</v>
      </c>
      <c r="J62" s="2">
        <v>2</v>
      </c>
      <c r="K62" s="30" t="s">
        <v>23</v>
      </c>
      <c r="L62" s="2" t="s">
        <v>104</v>
      </c>
      <c r="M62" s="19">
        <v>216814</v>
      </c>
    </row>
    <row r="63" spans="1:13" x14ac:dyDescent="0.35">
      <c r="A63" s="2">
        <v>25050</v>
      </c>
      <c r="B63" s="30" t="s">
        <v>283</v>
      </c>
      <c r="C63" s="30" t="s">
        <v>281</v>
      </c>
      <c r="D63" s="30" t="s">
        <v>245</v>
      </c>
      <c r="E63" s="2">
        <v>19840208</v>
      </c>
      <c r="F63" s="2" t="s">
        <v>3</v>
      </c>
      <c r="G63" s="2" t="s">
        <v>11</v>
      </c>
      <c r="H63" s="2" t="s">
        <v>12</v>
      </c>
      <c r="I63" s="2" t="s">
        <v>29</v>
      </c>
      <c r="J63" s="2">
        <v>3</v>
      </c>
      <c r="K63" s="30" t="s">
        <v>30</v>
      </c>
      <c r="L63" s="2" t="s">
        <v>246</v>
      </c>
      <c r="M63" s="19">
        <v>66616</v>
      </c>
    </row>
    <row r="64" spans="1:13" x14ac:dyDescent="0.35">
      <c r="A64" s="2">
        <v>25158</v>
      </c>
      <c r="B64" s="30" t="s">
        <v>299</v>
      </c>
      <c r="C64" s="30" t="s">
        <v>296</v>
      </c>
      <c r="D64" s="30" t="s">
        <v>297</v>
      </c>
      <c r="E64" s="2">
        <v>19520514</v>
      </c>
      <c r="F64" s="2" t="s">
        <v>34</v>
      </c>
      <c r="G64" s="2" t="s">
        <v>17</v>
      </c>
      <c r="H64" s="2" t="s">
        <v>18</v>
      </c>
      <c r="I64" s="2" t="s">
        <v>29</v>
      </c>
      <c r="J64" s="2">
        <v>3</v>
      </c>
      <c r="K64" s="30" t="s">
        <v>30</v>
      </c>
      <c r="L64" s="2" t="s">
        <v>246</v>
      </c>
      <c r="M64" s="19">
        <v>477746</v>
      </c>
    </row>
    <row r="65" spans="1:13" x14ac:dyDescent="0.35">
      <c r="A65" s="2">
        <v>25330</v>
      </c>
      <c r="B65" s="30" t="s">
        <v>141</v>
      </c>
      <c r="C65" s="30" t="s">
        <v>142</v>
      </c>
      <c r="D65" s="30" t="s">
        <v>140</v>
      </c>
      <c r="E65" s="2">
        <v>19840820</v>
      </c>
      <c r="F65" s="2" t="s">
        <v>3</v>
      </c>
      <c r="G65" s="2" t="s">
        <v>25</v>
      </c>
      <c r="H65" s="2" t="s">
        <v>26</v>
      </c>
      <c r="I65" s="2" t="s">
        <v>29</v>
      </c>
      <c r="J65" s="2">
        <v>3</v>
      </c>
      <c r="K65" s="30" t="s">
        <v>30</v>
      </c>
      <c r="L65" s="2" t="s">
        <v>104</v>
      </c>
      <c r="M65" s="19">
        <v>274662</v>
      </c>
    </row>
    <row r="66" spans="1:13" x14ac:dyDescent="0.35">
      <c r="A66" s="2">
        <v>25580</v>
      </c>
      <c r="B66" s="30" t="s">
        <v>24</v>
      </c>
      <c r="C66" s="30" t="s">
        <v>20</v>
      </c>
      <c r="D66" s="30" t="s">
        <v>21</v>
      </c>
      <c r="E66" s="2">
        <v>19840824</v>
      </c>
      <c r="F66" s="2" t="s">
        <v>3</v>
      </c>
      <c r="G66" s="2" t="s">
        <v>25</v>
      </c>
      <c r="H66" s="2" t="s">
        <v>26</v>
      </c>
      <c r="I66" s="2" t="s">
        <v>22</v>
      </c>
      <c r="J66" s="2">
        <v>2</v>
      </c>
      <c r="K66" s="30" t="s">
        <v>23</v>
      </c>
      <c r="L66" s="2" t="s">
        <v>8</v>
      </c>
      <c r="M66" s="19">
        <v>298155</v>
      </c>
    </row>
    <row r="67" spans="1:13" x14ac:dyDescent="0.35">
      <c r="A67" s="2">
        <v>25679</v>
      </c>
      <c r="B67" s="30" t="s">
        <v>138</v>
      </c>
      <c r="C67" s="30" t="s">
        <v>139</v>
      </c>
      <c r="D67" s="30" t="s">
        <v>140</v>
      </c>
      <c r="E67" s="2">
        <v>19841009</v>
      </c>
      <c r="F67" s="2" t="s">
        <v>34</v>
      </c>
      <c r="G67" s="2" t="s">
        <v>17</v>
      </c>
      <c r="H67" s="2" t="s">
        <v>18</v>
      </c>
      <c r="I67" s="2" t="s">
        <v>22</v>
      </c>
      <c r="J67" s="2">
        <v>2</v>
      </c>
      <c r="K67" s="30" t="s">
        <v>23</v>
      </c>
      <c r="L67" s="2" t="s">
        <v>104</v>
      </c>
      <c r="M67" s="19">
        <v>508311</v>
      </c>
    </row>
    <row r="68" spans="1:13" x14ac:dyDescent="0.35">
      <c r="A68" s="2">
        <v>25738</v>
      </c>
      <c r="B68" s="30" t="s">
        <v>128</v>
      </c>
      <c r="C68" s="30" t="s">
        <v>129</v>
      </c>
      <c r="D68" s="30" t="s">
        <v>119</v>
      </c>
      <c r="E68" s="2">
        <v>19841029</v>
      </c>
      <c r="F68" s="2" t="s">
        <v>3</v>
      </c>
      <c r="G68" s="2" t="s">
        <v>11</v>
      </c>
      <c r="H68" s="2" t="s">
        <v>12</v>
      </c>
      <c r="I68" s="2" t="s">
        <v>11</v>
      </c>
      <c r="J68" s="2">
        <v>4</v>
      </c>
      <c r="K68" s="30" t="s">
        <v>58</v>
      </c>
      <c r="L68" s="2" t="s">
        <v>104</v>
      </c>
      <c r="M68" s="19">
        <v>75130</v>
      </c>
    </row>
    <row r="69" spans="1:13" x14ac:dyDescent="0.35">
      <c r="A69" s="2">
        <v>25749</v>
      </c>
      <c r="B69" s="30" t="s">
        <v>215</v>
      </c>
      <c r="C69" s="30" t="s">
        <v>213</v>
      </c>
      <c r="D69" s="30" t="s">
        <v>206</v>
      </c>
      <c r="E69" s="2">
        <v>19841126</v>
      </c>
      <c r="F69" s="2" t="s">
        <v>3</v>
      </c>
      <c r="G69" s="2" t="s">
        <v>11</v>
      </c>
      <c r="H69" s="2" t="s">
        <v>12</v>
      </c>
      <c r="I69" s="2" t="s">
        <v>29</v>
      </c>
      <c r="J69" s="2">
        <v>3</v>
      </c>
      <c r="K69" s="30" t="s">
        <v>30</v>
      </c>
      <c r="L69" s="2" t="s">
        <v>180</v>
      </c>
      <c r="M69" s="19">
        <v>127418</v>
      </c>
    </row>
    <row r="70" spans="1:13" x14ac:dyDescent="0.35">
      <c r="A70" s="2">
        <v>25869</v>
      </c>
      <c r="B70" s="30" t="s">
        <v>270</v>
      </c>
      <c r="C70" s="30" t="s">
        <v>271</v>
      </c>
      <c r="D70" s="30" t="s">
        <v>245</v>
      </c>
      <c r="E70" s="2">
        <v>19830901</v>
      </c>
      <c r="F70" s="2" t="s">
        <v>3</v>
      </c>
      <c r="G70" s="2" t="s">
        <v>17</v>
      </c>
      <c r="H70" s="2" t="s">
        <v>18</v>
      </c>
      <c r="I70" s="2" t="s">
        <v>29</v>
      </c>
      <c r="J70" s="2">
        <v>3</v>
      </c>
      <c r="K70" s="30" t="s">
        <v>30</v>
      </c>
      <c r="L70" s="2" t="s">
        <v>246</v>
      </c>
      <c r="M70" s="19">
        <v>63317</v>
      </c>
    </row>
    <row r="71" spans="1:13" x14ac:dyDescent="0.35">
      <c r="A71" s="2">
        <v>26223</v>
      </c>
      <c r="B71" s="30" t="s">
        <v>145</v>
      </c>
      <c r="C71" s="30" t="s">
        <v>144</v>
      </c>
      <c r="D71" s="30" t="s">
        <v>140</v>
      </c>
      <c r="E71" s="2">
        <v>19850503</v>
      </c>
      <c r="F71" s="2" t="s">
        <v>3</v>
      </c>
      <c r="G71" s="2" t="s">
        <v>11</v>
      </c>
      <c r="H71" s="2" t="s">
        <v>12</v>
      </c>
      <c r="I71" s="2" t="s">
        <v>29</v>
      </c>
      <c r="J71" s="2">
        <v>3</v>
      </c>
      <c r="K71" s="30" t="s">
        <v>30</v>
      </c>
      <c r="L71" s="2" t="s">
        <v>104</v>
      </c>
      <c r="M71" s="19">
        <v>358052</v>
      </c>
    </row>
    <row r="72" spans="1:13" x14ac:dyDescent="0.35">
      <c r="A72" s="2">
        <v>26351</v>
      </c>
      <c r="B72" s="30" t="s">
        <v>146</v>
      </c>
      <c r="C72" s="30" t="s">
        <v>144</v>
      </c>
      <c r="D72" s="30" t="s">
        <v>140</v>
      </c>
      <c r="E72" s="2">
        <v>19850801</v>
      </c>
      <c r="F72" s="2" t="s">
        <v>3</v>
      </c>
      <c r="G72" s="2" t="s">
        <v>11</v>
      </c>
      <c r="H72" s="2" t="s">
        <v>12</v>
      </c>
      <c r="I72" s="2" t="s">
        <v>6</v>
      </c>
      <c r="J72" s="2">
        <v>1</v>
      </c>
      <c r="K72" s="30" t="s">
        <v>7</v>
      </c>
      <c r="L72" s="2" t="s">
        <v>104</v>
      </c>
      <c r="M72" s="19">
        <v>53718</v>
      </c>
    </row>
    <row r="73" spans="1:13" x14ac:dyDescent="0.35">
      <c r="A73" s="2">
        <v>26363</v>
      </c>
      <c r="B73" s="30" t="s">
        <v>260</v>
      </c>
      <c r="C73" s="30" t="s">
        <v>257</v>
      </c>
      <c r="D73" s="30" t="s">
        <v>245</v>
      </c>
      <c r="E73" s="2">
        <v>19761001</v>
      </c>
      <c r="F73" s="2" t="s">
        <v>34</v>
      </c>
      <c r="G73" s="2" t="s">
        <v>17</v>
      </c>
      <c r="H73" s="2" t="s">
        <v>18</v>
      </c>
      <c r="I73" s="2" t="s">
        <v>22</v>
      </c>
      <c r="J73" s="2">
        <v>2</v>
      </c>
      <c r="K73" s="30" t="s">
        <v>23</v>
      </c>
      <c r="L73" s="2" t="s">
        <v>246</v>
      </c>
      <c r="M73" s="19">
        <v>214605</v>
      </c>
    </row>
    <row r="74" spans="1:13" x14ac:dyDescent="0.35">
      <c r="A74" s="2">
        <v>26592</v>
      </c>
      <c r="B74" s="30" t="s">
        <v>239</v>
      </c>
      <c r="C74" s="30" t="s">
        <v>240</v>
      </c>
      <c r="D74" s="30" t="s">
        <v>231</v>
      </c>
      <c r="E74" s="2">
        <v>19860303</v>
      </c>
      <c r="F74" s="2" t="s">
        <v>34</v>
      </c>
      <c r="G74" s="2" t="s">
        <v>17</v>
      </c>
      <c r="H74" s="2" t="s">
        <v>18</v>
      </c>
      <c r="I74" s="2" t="s">
        <v>22</v>
      </c>
      <c r="J74" s="2">
        <v>2</v>
      </c>
      <c r="K74" s="30" t="s">
        <v>23</v>
      </c>
      <c r="L74" s="2" t="s">
        <v>180</v>
      </c>
      <c r="M74" s="19">
        <v>714692</v>
      </c>
    </row>
    <row r="75" spans="1:13" x14ac:dyDescent="0.35">
      <c r="A75" s="2">
        <v>26610</v>
      </c>
      <c r="B75" s="30" t="s">
        <v>261</v>
      </c>
      <c r="C75" s="30" t="s">
        <v>257</v>
      </c>
      <c r="D75" s="30" t="s">
        <v>245</v>
      </c>
      <c r="E75" s="2">
        <v>19860318</v>
      </c>
      <c r="F75" s="2" t="s">
        <v>3</v>
      </c>
      <c r="G75" s="2" t="s">
        <v>17</v>
      </c>
      <c r="H75" s="2" t="s">
        <v>18</v>
      </c>
      <c r="I75" s="2" t="s">
        <v>29</v>
      </c>
      <c r="J75" s="2">
        <v>3</v>
      </c>
      <c r="K75" s="30" t="s">
        <v>30</v>
      </c>
      <c r="L75" s="2" t="s">
        <v>246</v>
      </c>
      <c r="M75" s="19">
        <v>586722</v>
      </c>
    </row>
    <row r="76" spans="1:13" x14ac:dyDescent="0.35">
      <c r="A76" s="2">
        <v>26790</v>
      </c>
      <c r="B76" s="30" t="s">
        <v>216</v>
      </c>
      <c r="C76" s="30" t="s">
        <v>213</v>
      </c>
      <c r="D76" s="30" t="s">
        <v>206</v>
      </c>
      <c r="E76" s="2">
        <v>19860916</v>
      </c>
      <c r="F76" s="2" t="s">
        <v>3</v>
      </c>
      <c r="G76" s="2" t="s">
        <v>11</v>
      </c>
      <c r="H76" s="2" t="s">
        <v>12</v>
      </c>
      <c r="I76" s="2" t="s">
        <v>29</v>
      </c>
      <c r="J76" s="2">
        <v>3</v>
      </c>
      <c r="K76" s="30" t="s">
        <v>30</v>
      </c>
      <c r="L76" s="2" t="s">
        <v>180</v>
      </c>
      <c r="M76" s="19">
        <v>156804</v>
      </c>
    </row>
    <row r="77" spans="1:13" x14ac:dyDescent="0.35">
      <c r="A77" s="2">
        <v>26856</v>
      </c>
      <c r="B77" s="30" t="s">
        <v>153</v>
      </c>
      <c r="C77" s="30" t="s">
        <v>151</v>
      </c>
      <c r="D77" s="30" t="s">
        <v>140</v>
      </c>
      <c r="E77" s="2">
        <v>19861210</v>
      </c>
      <c r="F77" s="2" t="s">
        <v>3</v>
      </c>
      <c r="G77" s="2" t="s">
        <v>25</v>
      </c>
      <c r="H77" s="2" t="s">
        <v>26</v>
      </c>
      <c r="I77" s="2" t="s">
        <v>22</v>
      </c>
      <c r="J77" s="2">
        <v>2</v>
      </c>
      <c r="K77" s="30" t="s">
        <v>23</v>
      </c>
      <c r="L77" s="2" t="s">
        <v>104</v>
      </c>
      <c r="M77" s="19">
        <v>226238</v>
      </c>
    </row>
    <row r="78" spans="1:13" x14ac:dyDescent="0.35">
      <c r="A78" s="2">
        <v>26937</v>
      </c>
      <c r="B78" s="30" t="s">
        <v>147</v>
      </c>
      <c r="C78" s="30" t="s">
        <v>144</v>
      </c>
      <c r="D78" s="30" t="s">
        <v>140</v>
      </c>
      <c r="E78" s="2">
        <v>19870415</v>
      </c>
      <c r="F78" s="2" t="s">
        <v>3</v>
      </c>
      <c r="G78" s="2" t="s">
        <v>11</v>
      </c>
      <c r="H78" s="2" t="s">
        <v>12</v>
      </c>
      <c r="I78" s="2" t="s">
        <v>29</v>
      </c>
      <c r="J78" s="2">
        <v>3</v>
      </c>
      <c r="K78" s="30" t="s">
        <v>30</v>
      </c>
      <c r="L78" s="2" t="s">
        <v>104</v>
      </c>
      <c r="M78" s="19">
        <v>743764</v>
      </c>
    </row>
    <row r="79" spans="1:13" x14ac:dyDescent="0.35">
      <c r="A79" s="2">
        <v>27026</v>
      </c>
      <c r="B79" s="30" t="s">
        <v>301</v>
      </c>
      <c r="C79" s="30" t="s">
        <v>302</v>
      </c>
      <c r="D79" s="30" t="s">
        <v>303</v>
      </c>
      <c r="E79" s="2">
        <v>19870727</v>
      </c>
      <c r="F79" s="2" t="s">
        <v>3</v>
      </c>
      <c r="G79" s="2" t="s">
        <v>11</v>
      </c>
      <c r="H79" s="2" t="s">
        <v>12</v>
      </c>
      <c r="I79" s="2" t="s">
        <v>11</v>
      </c>
      <c r="J79" s="2">
        <v>4</v>
      </c>
      <c r="K79" s="30" t="s">
        <v>58</v>
      </c>
      <c r="L79" s="2" t="s">
        <v>246</v>
      </c>
      <c r="M79" s="19">
        <v>26394</v>
      </c>
    </row>
    <row r="80" spans="1:13" x14ac:dyDescent="0.35">
      <c r="A80" s="2">
        <v>27034</v>
      </c>
      <c r="B80" s="30" t="s">
        <v>78</v>
      </c>
      <c r="C80" s="30" t="s">
        <v>74</v>
      </c>
      <c r="D80" s="30" t="s">
        <v>71</v>
      </c>
      <c r="E80" s="2">
        <v>19870824</v>
      </c>
      <c r="F80" s="2" t="s">
        <v>3</v>
      </c>
      <c r="G80" s="2" t="s">
        <v>25</v>
      </c>
      <c r="H80" s="2" t="s">
        <v>26</v>
      </c>
      <c r="I80" s="2" t="s">
        <v>29</v>
      </c>
      <c r="J80" s="2">
        <v>3</v>
      </c>
      <c r="K80" s="30" t="s">
        <v>30</v>
      </c>
      <c r="L80" s="2" t="s">
        <v>72</v>
      </c>
      <c r="M80" s="19">
        <v>161157</v>
      </c>
    </row>
    <row r="81" spans="1:13" x14ac:dyDescent="0.35">
      <c r="A81" s="2">
        <v>27074</v>
      </c>
      <c r="B81" s="30" t="s">
        <v>149</v>
      </c>
      <c r="C81" s="30" t="s">
        <v>150</v>
      </c>
      <c r="D81" s="30" t="s">
        <v>140</v>
      </c>
      <c r="E81" s="2">
        <v>19871019</v>
      </c>
      <c r="F81" s="2" t="s">
        <v>3</v>
      </c>
      <c r="G81" s="2" t="s">
        <v>17</v>
      </c>
      <c r="H81" s="2" t="s">
        <v>18</v>
      </c>
      <c r="I81" s="2" t="s">
        <v>29</v>
      </c>
      <c r="J81" s="2">
        <v>3</v>
      </c>
      <c r="K81" s="30" t="s">
        <v>30</v>
      </c>
      <c r="L81" s="2" t="s">
        <v>104</v>
      </c>
      <c r="M81" s="19">
        <v>143696</v>
      </c>
    </row>
    <row r="82" spans="1:13" x14ac:dyDescent="0.35">
      <c r="A82" s="2">
        <v>27150</v>
      </c>
      <c r="B82" s="30" t="s">
        <v>229</v>
      </c>
      <c r="C82" s="30" t="s">
        <v>230</v>
      </c>
      <c r="D82" s="30" t="s">
        <v>231</v>
      </c>
      <c r="E82" s="2">
        <v>19800601</v>
      </c>
      <c r="F82" s="2" t="s">
        <v>3</v>
      </c>
      <c r="G82" s="2" t="s">
        <v>17</v>
      </c>
      <c r="H82" s="2" t="s">
        <v>18</v>
      </c>
      <c r="I82" s="2" t="s">
        <v>22</v>
      </c>
      <c r="J82" s="2">
        <v>2</v>
      </c>
      <c r="K82" s="30" t="s">
        <v>23</v>
      </c>
      <c r="L82" s="2" t="s">
        <v>180</v>
      </c>
      <c r="M82" s="19">
        <v>607705</v>
      </c>
    </row>
    <row r="83" spans="1:13" x14ac:dyDescent="0.35">
      <c r="A83" s="2">
        <v>27206</v>
      </c>
      <c r="B83" s="30" t="s">
        <v>181</v>
      </c>
      <c r="C83" s="30" t="s">
        <v>182</v>
      </c>
      <c r="D83" s="30" t="s">
        <v>183</v>
      </c>
      <c r="E83" s="2">
        <v>19880218</v>
      </c>
      <c r="F83" s="2" t="s">
        <v>3</v>
      </c>
      <c r="G83" s="2" t="s">
        <v>11</v>
      </c>
      <c r="H83" s="2" t="s">
        <v>12</v>
      </c>
      <c r="I83" s="2" t="s">
        <v>29</v>
      </c>
      <c r="J83" s="2">
        <v>3</v>
      </c>
      <c r="K83" s="30" t="s">
        <v>30</v>
      </c>
      <c r="L83" s="2" t="s">
        <v>180</v>
      </c>
      <c r="M83" s="19">
        <v>43701</v>
      </c>
    </row>
    <row r="84" spans="1:13" x14ac:dyDescent="0.35">
      <c r="A84" s="2">
        <v>27267</v>
      </c>
      <c r="B84" s="30" t="s">
        <v>210</v>
      </c>
      <c r="C84" s="30" t="s">
        <v>211</v>
      </c>
      <c r="D84" s="30" t="s">
        <v>206</v>
      </c>
      <c r="E84" s="2">
        <v>19880620</v>
      </c>
      <c r="F84" s="2" t="s">
        <v>3</v>
      </c>
      <c r="G84" s="2" t="s">
        <v>17</v>
      </c>
      <c r="H84" s="2" t="s">
        <v>18</v>
      </c>
      <c r="I84" s="2" t="s">
        <v>29</v>
      </c>
      <c r="J84" s="2">
        <v>3</v>
      </c>
      <c r="K84" s="30" t="s">
        <v>30</v>
      </c>
      <c r="L84" s="2" t="s">
        <v>180</v>
      </c>
      <c r="M84" s="19">
        <v>141981</v>
      </c>
    </row>
    <row r="85" spans="1:13" x14ac:dyDescent="0.35">
      <c r="A85" s="2">
        <v>27421</v>
      </c>
      <c r="B85" s="30" t="s">
        <v>124</v>
      </c>
      <c r="C85" s="30" t="s">
        <v>125</v>
      </c>
      <c r="D85" s="30" t="s">
        <v>119</v>
      </c>
      <c r="E85" s="2">
        <v>19890112</v>
      </c>
      <c r="F85" s="2" t="s">
        <v>3</v>
      </c>
      <c r="G85" s="2" t="s">
        <v>11</v>
      </c>
      <c r="H85" s="2" t="s">
        <v>12</v>
      </c>
      <c r="I85" s="2" t="s">
        <v>11</v>
      </c>
      <c r="J85" s="2">
        <v>4</v>
      </c>
      <c r="K85" s="30" t="s">
        <v>58</v>
      </c>
      <c r="L85" s="2" t="s">
        <v>104</v>
      </c>
      <c r="M85" s="19">
        <v>41241</v>
      </c>
    </row>
    <row r="86" spans="1:13" x14ac:dyDescent="0.35">
      <c r="A86" s="2">
        <v>27447</v>
      </c>
      <c r="B86" s="30" t="s">
        <v>79</v>
      </c>
      <c r="C86" s="30" t="s">
        <v>74</v>
      </c>
      <c r="D86" s="30" t="s">
        <v>71</v>
      </c>
      <c r="E86" s="2">
        <v>19890208</v>
      </c>
      <c r="F86" s="2" t="s">
        <v>3</v>
      </c>
      <c r="G86" s="2" t="s">
        <v>17</v>
      </c>
      <c r="H86" s="2" t="s">
        <v>18</v>
      </c>
      <c r="I86" s="2" t="s">
        <v>29</v>
      </c>
      <c r="J86" s="2">
        <v>3</v>
      </c>
      <c r="K86" s="30" t="s">
        <v>30</v>
      </c>
      <c r="L86" s="2" t="s">
        <v>72</v>
      </c>
      <c r="M86" s="19">
        <v>250989</v>
      </c>
    </row>
    <row r="87" spans="1:13" x14ac:dyDescent="0.35">
      <c r="A87" s="2">
        <v>28480</v>
      </c>
      <c r="B87" s="30" t="s">
        <v>100</v>
      </c>
      <c r="C87" s="30" t="s">
        <v>99</v>
      </c>
      <c r="D87" s="30" t="s">
        <v>97</v>
      </c>
      <c r="E87" s="2">
        <v>19240101</v>
      </c>
      <c r="F87" s="2" t="s">
        <v>3</v>
      </c>
      <c r="G87" s="2" t="s">
        <v>4</v>
      </c>
      <c r="H87" s="2" t="s">
        <v>5</v>
      </c>
      <c r="I87" s="2" t="s">
        <v>6</v>
      </c>
      <c r="J87" s="2">
        <v>1</v>
      </c>
      <c r="K87" s="30" t="s">
        <v>7</v>
      </c>
      <c r="L87" s="2" t="s">
        <v>72</v>
      </c>
      <c r="M87" s="19">
        <v>16404</v>
      </c>
    </row>
    <row r="88" spans="1:13" x14ac:dyDescent="0.35">
      <c r="A88" s="2">
        <v>29133</v>
      </c>
      <c r="B88" s="30" t="s">
        <v>222</v>
      </c>
      <c r="C88" s="30" t="s">
        <v>223</v>
      </c>
      <c r="D88" s="30" t="s">
        <v>224</v>
      </c>
      <c r="E88" s="2">
        <v>18880101</v>
      </c>
      <c r="F88" s="2" t="s">
        <v>3</v>
      </c>
      <c r="G88" s="2" t="s">
        <v>14</v>
      </c>
      <c r="H88" s="2" t="s">
        <v>5</v>
      </c>
      <c r="I88" s="2" t="s">
        <v>6</v>
      </c>
      <c r="J88" s="2">
        <v>1</v>
      </c>
      <c r="K88" s="30" t="s">
        <v>7</v>
      </c>
      <c r="L88" s="2" t="s">
        <v>180</v>
      </c>
      <c r="M88" s="19">
        <v>64724</v>
      </c>
    </row>
    <row r="89" spans="1:13" x14ac:dyDescent="0.35">
      <c r="A89" s="2">
        <v>29355</v>
      </c>
      <c r="B89" s="30" t="s">
        <v>80</v>
      </c>
      <c r="C89" s="30" t="s">
        <v>74</v>
      </c>
      <c r="D89" s="30" t="s">
        <v>71</v>
      </c>
      <c r="E89" s="2">
        <v>19230101</v>
      </c>
      <c r="F89" s="2" t="s">
        <v>3</v>
      </c>
      <c r="G89" s="2" t="s">
        <v>14</v>
      </c>
      <c r="H89" s="2" t="s">
        <v>5</v>
      </c>
      <c r="I89" s="2" t="s">
        <v>22</v>
      </c>
      <c r="J89" s="2">
        <v>2</v>
      </c>
      <c r="K89" s="30" t="s">
        <v>23</v>
      </c>
      <c r="L89" s="2" t="s">
        <v>72</v>
      </c>
      <c r="M89" s="19">
        <v>50910</v>
      </c>
    </row>
    <row r="90" spans="1:13" x14ac:dyDescent="0.35">
      <c r="A90" s="2">
        <v>29399</v>
      </c>
      <c r="B90" s="30" t="s">
        <v>81</v>
      </c>
      <c r="C90" s="30" t="s">
        <v>74</v>
      </c>
      <c r="D90" s="30" t="s">
        <v>71</v>
      </c>
      <c r="E90" s="2">
        <v>19340101</v>
      </c>
      <c r="F90" s="2" t="s">
        <v>3</v>
      </c>
      <c r="G90" s="2" t="s">
        <v>4</v>
      </c>
      <c r="H90" s="2" t="s">
        <v>5</v>
      </c>
      <c r="I90" s="2" t="s">
        <v>6</v>
      </c>
      <c r="J90" s="2">
        <v>1</v>
      </c>
      <c r="K90" s="30" t="s">
        <v>7</v>
      </c>
      <c r="L90" s="2" t="s">
        <v>72</v>
      </c>
      <c r="M90" s="19">
        <v>122298</v>
      </c>
    </row>
    <row r="91" spans="1:13" x14ac:dyDescent="0.35">
      <c r="A91" s="2">
        <v>30118</v>
      </c>
      <c r="B91" s="30" t="s">
        <v>52</v>
      </c>
      <c r="C91" s="30" t="s">
        <v>50</v>
      </c>
      <c r="D91" s="30" t="s">
        <v>51</v>
      </c>
      <c r="E91" s="2">
        <v>19210101</v>
      </c>
      <c r="F91" s="2" t="s">
        <v>3</v>
      </c>
      <c r="G91" s="2" t="s">
        <v>53</v>
      </c>
      <c r="H91" s="2" t="s">
        <v>18</v>
      </c>
      <c r="I91" s="2" t="s">
        <v>6</v>
      </c>
      <c r="J91" s="2">
        <v>1</v>
      </c>
      <c r="K91" s="30" t="s">
        <v>7</v>
      </c>
      <c r="L91" s="2" t="s">
        <v>8</v>
      </c>
      <c r="M91" s="19">
        <v>73811</v>
      </c>
    </row>
    <row r="92" spans="1:13" x14ac:dyDescent="0.35">
      <c r="A92" s="2">
        <v>30306</v>
      </c>
      <c r="B92" s="30" t="s">
        <v>262</v>
      </c>
      <c r="C92" s="30" t="s">
        <v>257</v>
      </c>
      <c r="D92" s="30" t="s">
        <v>245</v>
      </c>
      <c r="E92" s="2">
        <v>19470226</v>
      </c>
      <c r="F92" s="2" t="s">
        <v>3</v>
      </c>
      <c r="G92" s="2" t="s">
        <v>14</v>
      </c>
      <c r="H92" s="2" t="s">
        <v>5</v>
      </c>
      <c r="I92" s="2" t="s">
        <v>6</v>
      </c>
      <c r="J92" s="2">
        <v>1</v>
      </c>
      <c r="K92" s="30" t="s">
        <v>7</v>
      </c>
      <c r="L92" s="2" t="s">
        <v>246</v>
      </c>
      <c r="M92" s="19">
        <v>178608</v>
      </c>
    </row>
    <row r="93" spans="1:13" x14ac:dyDescent="0.35">
      <c r="A93" s="2">
        <v>30329</v>
      </c>
      <c r="B93" s="30" t="s">
        <v>94</v>
      </c>
      <c r="C93" s="30" t="s">
        <v>92</v>
      </c>
      <c r="D93" s="30" t="s">
        <v>93</v>
      </c>
      <c r="E93" s="2">
        <v>19471101</v>
      </c>
      <c r="F93" s="2" t="s">
        <v>3</v>
      </c>
      <c r="G93" s="2" t="s">
        <v>14</v>
      </c>
      <c r="H93" s="2" t="s">
        <v>5</v>
      </c>
      <c r="I93" s="2" t="s">
        <v>6</v>
      </c>
      <c r="J93" s="2">
        <v>1</v>
      </c>
      <c r="K93" s="30" t="s">
        <v>7</v>
      </c>
      <c r="L93" s="2" t="s">
        <v>72</v>
      </c>
      <c r="M93" s="19">
        <v>26420</v>
      </c>
    </row>
    <row r="94" spans="1:13" x14ac:dyDescent="0.35">
      <c r="A94" s="2">
        <v>30376</v>
      </c>
      <c r="B94" s="30" t="s">
        <v>263</v>
      </c>
      <c r="C94" s="30" t="s">
        <v>257</v>
      </c>
      <c r="D94" s="30" t="s">
        <v>245</v>
      </c>
      <c r="E94" s="2">
        <v>19481230</v>
      </c>
      <c r="F94" s="2" t="s">
        <v>3</v>
      </c>
      <c r="G94" s="2" t="s">
        <v>14</v>
      </c>
      <c r="H94" s="2" t="s">
        <v>5</v>
      </c>
      <c r="I94" s="2" t="s">
        <v>6</v>
      </c>
      <c r="J94" s="2">
        <v>1</v>
      </c>
      <c r="K94" s="30" t="s">
        <v>7</v>
      </c>
      <c r="L94" s="2" t="s">
        <v>246</v>
      </c>
      <c r="M94" s="19">
        <v>196624</v>
      </c>
    </row>
    <row r="95" spans="1:13" x14ac:dyDescent="0.35">
      <c r="A95" s="2">
        <v>30387</v>
      </c>
      <c r="B95" s="30" t="s">
        <v>241</v>
      </c>
      <c r="C95" s="30" t="s">
        <v>242</v>
      </c>
      <c r="D95" s="30" t="s">
        <v>231</v>
      </c>
      <c r="E95" s="2">
        <v>19490117</v>
      </c>
      <c r="F95" s="2" t="s">
        <v>34</v>
      </c>
      <c r="G95" s="2" t="s">
        <v>17</v>
      </c>
      <c r="H95" s="2" t="s">
        <v>18</v>
      </c>
      <c r="I95" s="2" t="s">
        <v>22</v>
      </c>
      <c r="J95" s="2">
        <v>7</v>
      </c>
      <c r="K95" s="30" t="s">
        <v>628</v>
      </c>
      <c r="L95" s="2" t="s">
        <v>180</v>
      </c>
      <c r="M95" s="19">
        <v>8142888</v>
      </c>
    </row>
    <row r="96" spans="1:13" x14ac:dyDescent="0.35">
      <c r="A96" s="2">
        <v>30394</v>
      </c>
      <c r="B96" s="30" t="s">
        <v>217</v>
      </c>
      <c r="C96" s="30" t="s">
        <v>213</v>
      </c>
      <c r="D96" s="30" t="s">
        <v>206</v>
      </c>
      <c r="E96" s="2">
        <v>19480101</v>
      </c>
      <c r="F96" s="2" t="s">
        <v>3</v>
      </c>
      <c r="G96" s="2" t="s">
        <v>14</v>
      </c>
      <c r="H96" s="2" t="s">
        <v>5</v>
      </c>
      <c r="I96" s="2" t="s">
        <v>6</v>
      </c>
      <c r="J96" s="2">
        <v>6</v>
      </c>
      <c r="K96" s="30" t="s">
        <v>627</v>
      </c>
      <c r="L96" s="2" t="s">
        <v>180</v>
      </c>
      <c r="M96" s="19">
        <v>449992</v>
      </c>
    </row>
    <row r="97" spans="1:13" x14ac:dyDescent="0.35">
      <c r="A97" s="2">
        <v>30692</v>
      </c>
      <c r="B97" s="30" t="s">
        <v>293</v>
      </c>
      <c r="C97" s="30" t="s">
        <v>291</v>
      </c>
      <c r="D97" s="30" t="s">
        <v>292</v>
      </c>
      <c r="E97" s="2">
        <v>19530101</v>
      </c>
      <c r="F97" s="2" t="s">
        <v>3</v>
      </c>
      <c r="G97" s="2" t="s">
        <v>4</v>
      </c>
      <c r="H97" s="2" t="s">
        <v>5</v>
      </c>
      <c r="I97" s="2" t="s">
        <v>29</v>
      </c>
      <c r="J97" s="2">
        <v>3</v>
      </c>
      <c r="K97" s="30" t="s">
        <v>30</v>
      </c>
      <c r="L97" s="2" t="s">
        <v>246</v>
      </c>
      <c r="M97" s="19">
        <v>88661</v>
      </c>
    </row>
    <row r="98" spans="1:13" x14ac:dyDescent="0.35">
      <c r="A98" s="2">
        <v>30722</v>
      </c>
      <c r="B98" s="30" t="s">
        <v>288</v>
      </c>
      <c r="C98" s="30" t="s">
        <v>289</v>
      </c>
      <c r="D98" s="30" t="s">
        <v>245</v>
      </c>
      <c r="E98" s="2">
        <v>19541117</v>
      </c>
      <c r="F98" s="2" t="s">
        <v>3</v>
      </c>
      <c r="G98" s="2" t="s">
        <v>14</v>
      </c>
      <c r="H98" s="2" t="s">
        <v>5</v>
      </c>
      <c r="I98" s="2" t="s">
        <v>29</v>
      </c>
      <c r="J98" s="2">
        <v>3</v>
      </c>
      <c r="K98" s="30" t="s">
        <v>30</v>
      </c>
      <c r="L98" s="2" t="s">
        <v>246</v>
      </c>
      <c r="M98" s="19">
        <v>377369</v>
      </c>
    </row>
    <row r="99" spans="1:13" x14ac:dyDescent="0.35">
      <c r="A99" s="2">
        <v>30836</v>
      </c>
      <c r="B99" s="30" t="s">
        <v>300</v>
      </c>
      <c r="C99" s="30" t="s">
        <v>296</v>
      </c>
      <c r="D99" s="30" t="s">
        <v>297</v>
      </c>
      <c r="E99" s="2">
        <v>19210101</v>
      </c>
      <c r="F99" s="2" t="s">
        <v>3</v>
      </c>
      <c r="G99" s="2" t="s">
        <v>4</v>
      </c>
      <c r="H99" s="2" t="s">
        <v>5</v>
      </c>
      <c r="I99" s="2" t="s">
        <v>29</v>
      </c>
      <c r="J99" s="2">
        <v>3</v>
      </c>
      <c r="K99" s="30" t="s">
        <v>30</v>
      </c>
      <c r="L99" s="2" t="s">
        <v>246</v>
      </c>
      <c r="M99" s="19">
        <v>553690</v>
      </c>
    </row>
    <row r="100" spans="1:13" x14ac:dyDescent="0.35">
      <c r="A100" s="2">
        <v>30926</v>
      </c>
      <c r="B100" s="30" t="s">
        <v>0</v>
      </c>
      <c r="C100" s="30" t="s">
        <v>1</v>
      </c>
      <c r="D100" s="30" t="s">
        <v>2</v>
      </c>
      <c r="E100" s="2">
        <v>19560101</v>
      </c>
      <c r="F100" s="2" t="s">
        <v>3</v>
      </c>
      <c r="G100" s="2" t="s">
        <v>4</v>
      </c>
      <c r="H100" s="2" t="s">
        <v>5</v>
      </c>
      <c r="I100" s="2" t="s">
        <v>6</v>
      </c>
      <c r="J100" s="2">
        <v>1</v>
      </c>
      <c r="K100" s="30" t="s">
        <v>7</v>
      </c>
      <c r="L100" s="2" t="s">
        <v>8</v>
      </c>
      <c r="M100" s="19">
        <v>106801</v>
      </c>
    </row>
    <row r="101" spans="1:13" x14ac:dyDescent="0.35">
      <c r="A101" s="2">
        <v>31027</v>
      </c>
      <c r="B101" s="30" t="s">
        <v>235</v>
      </c>
      <c r="C101" s="30" t="s">
        <v>236</v>
      </c>
      <c r="D101" s="30" t="s">
        <v>231</v>
      </c>
      <c r="E101" s="2">
        <v>19580430</v>
      </c>
      <c r="F101" s="2" t="s">
        <v>34</v>
      </c>
      <c r="G101" s="2" t="s">
        <v>17</v>
      </c>
      <c r="H101" s="2" t="s">
        <v>18</v>
      </c>
      <c r="I101" s="2" t="s">
        <v>22</v>
      </c>
      <c r="J101" s="2">
        <v>7</v>
      </c>
      <c r="K101" s="30" t="s">
        <v>628</v>
      </c>
      <c r="L101" s="2" t="s">
        <v>180</v>
      </c>
      <c r="M101" s="19">
        <v>5887478</v>
      </c>
    </row>
    <row r="102" spans="1:13" x14ac:dyDescent="0.35">
      <c r="A102" s="2">
        <v>31131</v>
      </c>
      <c r="B102" s="30" t="s">
        <v>307</v>
      </c>
      <c r="C102" s="30" t="s">
        <v>308</v>
      </c>
      <c r="D102" s="30" t="s">
        <v>306</v>
      </c>
      <c r="E102" s="2">
        <v>19590101</v>
      </c>
      <c r="F102" s="2" t="s">
        <v>3</v>
      </c>
      <c r="G102" s="2" t="s">
        <v>4</v>
      </c>
      <c r="H102" s="2" t="s">
        <v>5</v>
      </c>
      <c r="I102" s="2" t="s">
        <v>29</v>
      </c>
      <c r="J102" s="2">
        <v>3</v>
      </c>
      <c r="K102" s="30" t="s">
        <v>30</v>
      </c>
      <c r="L102" s="2" t="s">
        <v>246</v>
      </c>
      <c r="M102" s="19">
        <v>314933</v>
      </c>
    </row>
    <row r="103" spans="1:13" x14ac:dyDescent="0.35">
      <c r="A103" s="2">
        <v>31189</v>
      </c>
      <c r="B103" s="30" t="s">
        <v>207</v>
      </c>
      <c r="C103" s="30" t="s">
        <v>205</v>
      </c>
      <c r="D103" s="30" t="s">
        <v>206</v>
      </c>
      <c r="E103" s="2">
        <v>19600331</v>
      </c>
      <c r="F103" s="2" t="s">
        <v>3</v>
      </c>
      <c r="G103" s="2" t="s">
        <v>14</v>
      </c>
      <c r="H103" s="2" t="s">
        <v>5</v>
      </c>
      <c r="I103" s="2" t="s">
        <v>22</v>
      </c>
      <c r="J103" s="2">
        <v>7</v>
      </c>
      <c r="K103" s="30" t="s">
        <v>628</v>
      </c>
      <c r="L103" s="2" t="s">
        <v>180</v>
      </c>
      <c r="M103" s="19">
        <v>360780</v>
      </c>
    </row>
    <row r="104" spans="1:13" x14ac:dyDescent="0.35">
      <c r="A104" s="2">
        <v>31372</v>
      </c>
      <c r="B104" s="30" t="s">
        <v>192</v>
      </c>
      <c r="C104" s="30" t="s">
        <v>190</v>
      </c>
      <c r="D104" s="30" t="s">
        <v>191</v>
      </c>
      <c r="E104" s="2">
        <v>19570101</v>
      </c>
      <c r="F104" s="2" t="s">
        <v>3</v>
      </c>
      <c r="G104" s="2" t="s">
        <v>14</v>
      </c>
      <c r="H104" s="2" t="s">
        <v>5</v>
      </c>
      <c r="I104" s="2" t="s">
        <v>6</v>
      </c>
      <c r="J104" s="2">
        <v>6</v>
      </c>
      <c r="K104" s="30" t="s">
        <v>627</v>
      </c>
      <c r="L104" s="2" t="s">
        <v>180</v>
      </c>
      <c r="M104" s="19">
        <v>39899</v>
      </c>
    </row>
    <row r="105" spans="1:13" x14ac:dyDescent="0.35">
      <c r="A105" s="2">
        <v>31390</v>
      </c>
      <c r="B105" s="30" t="s">
        <v>31</v>
      </c>
      <c r="C105" s="30" t="s">
        <v>32</v>
      </c>
      <c r="D105" s="30" t="s">
        <v>21</v>
      </c>
      <c r="E105" s="2">
        <v>19620101</v>
      </c>
      <c r="F105" s="2" t="s">
        <v>3</v>
      </c>
      <c r="G105" s="2" t="s">
        <v>14</v>
      </c>
      <c r="H105" s="2" t="s">
        <v>5</v>
      </c>
      <c r="I105" s="2" t="s">
        <v>6</v>
      </c>
      <c r="J105" s="2">
        <v>1</v>
      </c>
      <c r="K105" s="30" t="s">
        <v>7</v>
      </c>
      <c r="L105" s="2" t="s">
        <v>8</v>
      </c>
      <c r="M105" s="19">
        <v>8273</v>
      </c>
    </row>
    <row r="106" spans="1:13" x14ac:dyDescent="0.35">
      <c r="A106" s="2">
        <v>31469</v>
      </c>
      <c r="B106" s="30" t="s">
        <v>232</v>
      </c>
      <c r="C106" s="30" t="s">
        <v>230</v>
      </c>
      <c r="D106" s="30" t="s">
        <v>231</v>
      </c>
      <c r="E106" s="2">
        <v>19650325</v>
      </c>
      <c r="F106" s="2" t="s">
        <v>34</v>
      </c>
      <c r="G106" s="2" t="s">
        <v>17</v>
      </c>
      <c r="H106" s="2" t="s">
        <v>18</v>
      </c>
      <c r="I106" s="2" t="s">
        <v>22</v>
      </c>
      <c r="J106" s="2">
        <v>7</v>
      </c>
      <c r="K106" s="30" t="s">
        <v>628</v>
      </c>
      <c r="L106" s="2" t="s">
        <v>180</v>
      </c>
      <c r="M106" s="19">
        <v>2310685</v>
      </c>
    </row>
    <row r="107" spans="1:13" x14ac:dyDescent="0.35">
      <c r="A107" s="2">
        <v>31555</v>
      </c>
      <c r="B107" s="30" t="s">
        <v>184</v>
      </c>
      <c r="C107" s="30" t="s">
        <v>182</v>
      </c>
      <c r="D107" s="30" t="s">
        <v>183</v>
      </c>
      <c r="E107" s="2">
        <v>19680701</v>
      </c>
      <c r="F107" s="2" t="s">
        <v>3</v>
      </c>
      <c r="G107" s="2" t="s">
        <v>14</v>
      </c>
      <c r="H107" s="2" t="s">
        <v>5</v>
      </c>
      <c r="I107" s="2" t="s">
        <v>6</v>
      </c>
      <c r="J107" s="2">
        <v>6</v>
      </c>
      <c r="K107" s="30" t="s">
        <v>627</v>
      </c>
      <c r="L107" s="2" t="s">
        <v>180</v>
      </c>
      <c r="M107" s="19">
        <v>259342</v>
      </c>
    </row>
    <row r="108" spans="1:13" x14ac:dyDescent="0.35">
      <c r="A108" s="2">
        <v>31559</v>
      </c>
      <c r="B108" s="30" t="s">
        <v>227</v>
      </c>
      <c r="C108" s="30" t="s">
        <v>228</v>
      </c>
      <c r="D108" s="30" t="s">
        <v>224</v>
      </c>
      <c r="E108" s="2">
        <v>18900101</v>
      </c>
      <c r="F108" s="2" t="s">
        <v>3</v>
      </c>
      <c r="G108" s="2" t="s">
        <v>4</v>
      </c>
      <c r="H108" s="2" t="s">
        <v>5</v>
      </c>
      <c r="I108" s="2" t="s">
        <v>6</v>
      </c>
      <c r="J108" s="2">
        <v>6</v>
      </c>
      <c r="K108" s="30" t="s">
        <v>627</v>
      </c>
      <c r="L108" s="2" t="s">
        <v>180</v>
      </c>
      <c r="M108" s="19">
        <v>20933</v>
      </c>
    </row>
    <row r="109" spans="1:13" x14ac:dyDescent="0.35">
      <c r="A109" s="2">
        <v>31623</v>
      </c>
      <c r="B109" s="30" t="s">
        <v>65</v>
      </c>
      <c r="C109" s="30" t="s">
        <v>66</v>
      </c>
      <c r="D109" s="30" t="s">
        <v>64</v>
      </c>
      <c r="E109" s="2">
        <v>19290101</v>
      </c>
      <c r="F109" s="2" t="s">
        <v>3</v>
      </c>
      <c r="G109" s="2" t="s">
        <v>4</v>
      </c>
      <c r="H109" s="2" t="s">
        <v>5</v>
      </c>
      <c r="I109" s="2" t="s">
        <v>6</v>
      </c>
      <c r="J109" s="2">
        <v>1</v>
      </c>
      <c r="K109" s="30" t="s">
        <v>7</v>
      </c>
      <c r="L109" s="2" t="s">
        <v>8</v>
      </c>
      <c r="M109" s="19">
        <v>9450</v>
      </c>
    </row>
    <row r="110" spans="1:13" x14ac:dyDescent="0.35">
      <c r="A110" s="2">
        <v>31823</v>
      </c>
      <c r="B110" s="30" t="s">
        <v>27</v>
      </c>
      <c r="C110" s="30" t="s">
        <v>20</v>
      </c>
      <c r="D110" s="30" t="s">
        <v>21</v>
      </c>
      <c r="E110" s="2">
        <v>19760823</v>
      </c>
      <c r="F110" s="2" t="s">
        <v>3</v>
      </c>
      <c r="G110" s="2" t="s">
        <v>14</v>
      </c>
      <c r="H110" s="2" t="s">
        <v>5</v>
      </c>
      <c r="I110" s="2" t="s">
        <v>22</v>
      </c>
      <c r="J110" s="2">
        <v>2</v>
      </c>
      <c r="K110" s="30" t="s">
        <v>23</v>
      </c>
      <c r="L110" s="2" t="s">
        <v>8</v>
      </c>
      <c r="M110" s="19">
        <v>171951</v>
      </c>
    </row>
    <row r="111" spans="1:13" x14ac:dyDescent="0.35">
      <c r="A111" s="2">
        <v>31992</v>
      </c>
      <c r="B111" s="30" t="s">
        <v>284</v>
      </c>
      <c r="C111" s="30" t="s">
        <v>281</v>
      </c>
      <c r="D111" s="30" t="s">
        <v>245</v>
      </c>
      <c r="E111" s="2">
        <v>19791129</v>
      </c>
      <c r="F111" s="2" t="s">
        <v>3</v>
      </c>
      <c r="G111" s="2" t="s">
        <v>14</v>
      </c>
      <c r="H111" s="2" t="s">
        <v>5</v>
      </c>
      <c r="I111" s="2" t="s">
        <v>29</v>
      </c>
      <c r="J111" s="2">
        <v>3</v>
      </c>
      <c r="K111" s="30" t="s">
        <v>30</v>
      </c>
      <c r="L111" s="2" t="s">
        <v>246</v>
      </c>
      <c r="M111" s="19">
        <v>57708</v>
      </c>
    </row>
    <row r="112" spans="1:13" x14ac:dyDescent="0.35">
      <c r="A112" s="2">
        <v>32049</v>
      </c>
      <c r="B112" s="30" t="s">
        <v>35</v>
      </c>
      <c r="C112" s="30" t="s">
        <v>36</v>
      </c>
      <c r="D112" s="30" t="s">
        <v>21</v>
      </c>
      <c r="E112" s="2">
        <v>19801009</v>
      </c>
      <c r="F112" s="2" t="s">
        <v>3</v>
      </c>
      <c r="G112" s="2" t="s">
        <v>14</v>
      </c>
      <c r="H112" s="2" t="s">
        <v>5</v>
      </c>
      <c r="I112" s="2" t="s">
        <v>22</v>
      </c>
      <c r="J112" s="2">
        <v>7</v>
      </c>
      <c r="K112" s="30" t="s">
        <v>628</v>
      </c>
      <c r="L112" s="2" t="s">
        <v>8</v>
      </c>
      <c r="M112" s="19">
        <v>384505</v>
      </c>
    </row>
    <row r="113" spans="1:13" x14ac:dyDescent="0.35">
      <c r="A113" s="2">
        <v>32080</v>
      </c>
      <c r="B113" s="30" t="s">
        <v>267</v>
      </c>
      <c r="C113" s="30" t="s">
        <v>268</v>
      </c>
      <c r="D113" s="30" t="s">
        <v>245</v>
      </c>
      <c r="E113" s="2">
        <v>19770101</v>
      </c>
      <c r="F113" s="2" t="s">
        <v>3</v>
      </c>
      <c r="G113" s="2" t="s">
        <v>14</v>
      </c>
      <c r="H113" s="2" t="s">
        <v>5</v>
      </c>
      <c r="I113" s="2" t="s">
        <v>29</v>
      </c>
      <c r="J113" s="2">
        <v>3</v>
      </c>
      <c r="K113" s="30" t="s">
        <v>30</v>
      </c>
      <c r="L113" s="2" t="s">
        <v>246</v>
      </c>
      <c r="M113" s="19">
        <v>216451</v>
      </c>
    </row>
    <row r="114" spans="1:13" x14ac:dyDescent="0.35">
      <c r="A114" s="2">
        <v>32111</v>
      </c>
      <c r="B114" s="30" t="s">
        <v>269</v>
      </c>
      <c r="C114" s="30" t="s">
        <v>268</v>
      </c>
      <c r="D114" s="30" t="s">
        <v>245</v>
      </c>
      <c r="E114" s="2">
        <v>19800101</v>
      </c>
      <c r="F114" s="2" t="s">
        <v>3</v>
      </c>
      <c r="G114" s="2" t="s">
        <v>14</v>
      </c>
      <c r="H114" s="2" t="s">
        <v>5</v>
      </c>
      <c r="I114" s="2" t="s">
        <v>29</v>
      </c>
      <c r="J114" s="2">
        <v>3</v>
      </c>
      <c r="K114" s="30" t="s">
        <v>30</v>
      </c>
      <c r="L114" s="2" t="s">
        <v>246</v>
      </c>
      <c r="M114" s="19">
        <v>817809</v>
      </c>
    </row>
    <row r="115" spans="1:13" x14ac:dyDescent="0.35">
      <c r="A115" s="2">
        <v>32185</v>
      </c>
      <c r="B115" s="30" t="s">
        <v>233</v>
      </c>
      <c r="C115" s="30" t="s">
        <v>230</v>
      </c>
      <c r="D115" s="30" t="s">
        <v>231</v>
      </c>
      <c r="E115" s="2">
        <v>19831215</v>
      </c>
      <c r="F115" s="2" t="s">
        <v>34</v>
      </c>
      <c r="G115" s="2" t="s">
        <v>17</v>
      </c>
      <c r="H115" s="2" t="s">
        <v>18</v>
      </c>
      <c r="I115" s="2" t="s">
        <v>22</v>
      </c>
      <c r="J115" s="2">
        <v>2</v>
      </c>
      <c r="K115" s="30" t="s">
        <v>23</v>
      </c>
      <c r="L115" s="2" t="s">
        <v>180</v>
      </c>
      <c r="M115" s="19">
        <v>3963394</v>
      </c>
    </row>
    <row r="116" spans="1:13" x14ac:dyDescent="0.35">
      <c r="A116" s="2">
        <v>32193</v>
      </c>
      <c r="B116" s="30" t="s">
        <v>254</v>
      </c>
      <c r="C116" s="30" t="s">
        <v>255</v>
      </c>
      <c r="D116" s="30" t="s">
        <v>245</v>
      </c>
      <c r="E116" s="2">
        <v>19830101</v>
      </c>
      <c r="F116" s="2" t="s">
        <v>3</v>
      </c>
      <c r="G116" s="2" t="s">
        <v>17</v>
      </c>
      <c r="H116" s="2" t="s">
        <v>18</v>
      </c>
      <c r="I116" s="2" t="s">
        <v>29</v>
      </c>
      <c r="J116" s="2">
        <v>3</v>
      </c>
      <c r="K116" s="30" t="s">
        <v>30</v>
      </c>
      <c r="L116" s="2" t="s">
        <v>246</v>
      </c>
      <c r="M116" s="19">
        <v>100181</v>
      </c>
    </row>
    <row r="117" spans="1:13" x14ac:dyDescent="0.35">
      <c r="A117" s="2">
        <v>32209</v>
      </c>
      <c r="B117" s="30" t="s">
        <v>218</v>
      </c>
      <c r="C117" s="30" t="s">
        <v>213</v>
      </c>
      <c r="D117" s="30" t="s">
        <v>206</v>
      </c>
      <c r="E117" s="2">
        <v>19840427</v>
      </c>
      <c r="F117" s="2" t="s">
        <v>3</v>
      </c>
      <c r="G117" s="2" t="s">
        <v>14</v>
      </c>
      <c r="H117" s="2" t="s">
        <v>5</v>
      </c>
      <c r="I117" s="2" t="s">
        <v>29</v>
      </c>
      <c r="J117" s="2">
        <v>3</v>
      </c>
      <c r="K117" s="30" t="s">
        <v>30</v>
      </c>
      <c r="L117" s="2" t="s">
        <v>180</v>
      </c>
      <c r="M117" s="19">
        <v>127778</v>
      </c>
    </row>
    <row r="118" spans="1:13" x14ac:dyDescent="0.35">
      <c r="A118" s="2">
        <v>32257</v>
      </c>
      <c r="B118" s="30" t="s">
        <v>219</v>
      </c>
      <c r="C118" s="30" t="s">
        <v>213</v>
      </c>
      <c r="D118" s="30" t="s">
        <v>206</v>
      </c>
      <c r="E118" s="2">
        <v>19841129</v>
      </c>
      <c r="F118" s="2" t="s">
        <v>3</v>
      </c>
      <c r="G118" s="2" t="s">
        <v>14</v>
      </c>
      <c r="H118" s="2" t="s">
        <v>5</v>
      </c>
      <c r="I118" s="2" t="s">
        <v>29</v>
      </c>
      <c r="J118" s="2">
        <v>3</v>
      </c>
      <c r="K118" s="30" t="s">
        <v>30</v>
      </c>
      <c r="L118" s="2" t="s">
        <v>180</v>
      </c>
      <c r="M118" s="19">
        <v>245270</v>
      </c>
    </row>
    <row r="119" spans="1:13" x14ac:dyDescent="0.35">
      <c r="A119" s="2">
        <v>32277</v>
      </c>
      <c r="B119" s="30" t="s">
        <v>264</v>
      </c>
      <c r="C119" s="30" t="s">
        <v>257</v>
      </c>
      <c r="D119" s="30" t="s">
        <v>245</v>
      </c>
      <c r="E119" s="2">
        <v>19850226</v>
      </c>
      <c r="F119" s="2" t="s">
        <v>3</v>
      </c>
      <c r="G119" s="2" t="s">
        <v>17</v>
      </c>
      <c r="H119" s="2" t="s">
        <v>18</v>
      </c>
      <c r="I119" s="2" t="s">
        <v>29</v>
      </c>
      <c r="J119" s="2">
        <v>3</v>
      </c>
      <c r="K119" s="30" t="s">
        <v>30</v>
      </c>
      <c r="L119" s="2" t="s">
        <v>246</v>
      </c>
      <c r="M119" s="19">
        <v>78751</v>
      </c>
    </row>
    <row r="120" spans="1:13" x14ac:dyDescent="0.35">
      <c r="A120" s="2">
        <v>32456</v>
      </c>
      <c r="B120" s="30" t="s">
        <v>193</v>
      </c>
      <c r="C120" s="30" t="s">
        <v>190</v>
      </c>
      <c r="D120" s="30" t="s">
        <v>191</v>
      </c>
      <c r="E120" s="2">
        <v>19200404</v>
      </c>
      <c r="F120" s="2" t="s">
        <v>3</v>
      </c>
      <c r="G120" s="2" t="s">
        <v>14</v>
      </c>
      <c r="H120" s="2" t="s">
        <v>5</v>
      </c>
      <c r="I120" s="2" t="s">
        <v>6</v>
      </c>
      <c r="J120" s="2">
        <v>6</v>
      </c>
      <c r="K120" s="30" t="s">
        <v>627</v>
      </c>
      <c r="L120" s="2" t="s">
        <v>180</v>
      </c>
      <c r="M120" s="19">
        <v>7280</v>
      </c>
    </row>
    <row r="121" spans="1:13" x14ac:dyDescent="0.35">
      <c r="A121" s="2">
        <v>32571</v>
      </c>
      <c r="B121" s="30" t="s">
        <v>13</v>
      </c>
      <c r="C121" s="30" t="s">
        <v>10</v>
      </c>
      <c r="D121" s="30" t="s">
        <v>2</v>
      </c>
      <c r="E121" s="2">
        <v>19871104</v>
      </c>
      <c r="F121" s="2" t="s">
        <v>3</v>
      </c>
      <c r="G121" s="2" t="s">
        <v>14</v>
      </c>
      <c r="H121" s="2" t="s">
        <v>5</v>
      </c>
      <c r="I121" s="2" t="s">
        <v>6</v>
      </c>
      <c r="J121" s="2">
        <v>1</v>
      </c>
      <c r="K121" s="30" t="s">
        <v>7</v>
      </c>
      <c r="L121" s="2" t="s">
        <v>8</v>
      </c>
      <c r="M121" s="19">
        <v>17141</v>
      </c>
    </row>
    <row r="122" spans="1:13" x14ac:dyDescent="0.35">
      <c r="A122" s="2">
        <v>33103</v>
      </c>
      <c r="B122" s="30" t="s">
        <v>285</v>
      </c>
      <c r="C122" s="30" t="s">
        <v>281</v>
      </c>
      <c r="D122" s="30" t="s">
        <v>245</v>
      </c>
      <c r="E122" s="2">
        <v>19900608</v>
      </c>
      <c r="F122" s="2" t="s">
        <v>3</v>
      </c>
      <c r="G122" s="2" t="s">
        <v>14</v>
      </c>
      <c r="H122" s="2" t="s">
        <v>5</v>
      </c>
      <c r="I122" s="2" t="s">
        <v>29</v>
      </c>
      <c r="J122" s="2">
        <v>3</v>
      </c>
      <c r="K122" s="30" t="s">
        <v>30</v>
      </c>
      <c r="L122" s="2" t="s">
        <v>246</v>
      </c>
      <c r="M122" s="19">
        <v>172501</v>
      </c>
    </row>
    <row r="123" spans="1:13" x14ac:dyDescent="0.35">
      <c r="A123" s="2">
        <v>33144</v>
      </c>
      <c r="B123" s="30" t="s">
        <v>108</v>
      </c>
      <c r="C123" s="30" t="s">
        <v>106</v>
      </c>
      <c r="D123" s="30" t="s">
        <v>107</v>
      </c>
      <c r="E123" s="2">
        <v>19900928</v>
      </c>
      <c r="F123" s="2" t="s">
        <v>3</v>
      </c>
      <c r="G123" s="2" t="s">
        <v>17</v>
      </c>
      <c r="H123" s="2" t="s">
        <v>18</v>
      </c>
      <c r="I123" s="2" t="s">
        <v>6</v>
      </c>
      <c r="J123" s="2">
        <v>1</v>
      </c>
      <c r="K123" s="30" t="s">
        <v>7</v>
      </c>
      <c r="L123" s="2" t="s">
        <v>104</v>
      </c>
      <c r="M123" s="19">
        <v>26409</v>
      </c>
    </row>
    <row r="124" spans="1:13" x14ac:dyDescent="0.35">
      <c r="A124" s="2">
        <v>33316</v>
      </c>
      <c r="B124" s="30" t="s">
        <v>294</v>
      </c>
      <c r="C124" s="30" t="s">
        <v>291</v>
      </c>
      <c r="D124" s="30" t="s">
        <v>292</v>
      </c>
      <c r="E124" s="2">
        <v>19910111</v>
      </c>
      <c r="F124" s="2" t="s">
        <v>3</v>
      </c>
      <c r="G124" s="2" t="s">
        <v>17</v>
      </c>
      <c r="H124" s="2" t="s">
        <v>18</v>
      </c>
      <c r="I124" s="2" t="s">
        <v>29</v>
      </c>
      <c r="J124" s="2">
        <v>3</v>
      </c>
      <c r="K124" s="30" t="s">
        <v>30</v>
      </c>
      <c r="L124" s="2" t="s">
        <v>246</v>
      </c>
      <c r="M124" s="19">
        <v>98039</v>
      </c>
    </row>
    <row r="125" spans="1:13" x14ac:dyDescent="0.35">
      <c r="A125" s="2">
        <v>33340</v>
      </c>
      <c r="B125" s="30" t="s">
        <v>276</v>
      </c>
      <c r="C125" s="30" t="s">
        <v>277</v>
      </c>
      <c r="D125" s="30" t="s">
        <v>245</v>
      </c>
      <c r="E125" s="2">
        <v>19910312</v>
      </c>
      <c r="F125" s="2" t="s">
        <v>3</v>
      </c>
      <c r="G125" s="2" t="s">
        <v>17</v>
      </c>
      <c r="H125" s="2" t="s">
        <v>18</v>
      </c>
      <c r="I125" s="2" t="s">
        <v>29</v>
      </c>
      <c r="J125" s="2">
        <v>3</v>
      </c>
      <c r="K125" s="30" t="s">
        <v>30</v>
      </c>
      <c r="L125" s="2" t="s">
        <v>246</v>
      </c>
      <c r="M125" s="19">
        <v>268308</v>
      </c>
    </row>
    <row r="126" spans="1:13" x14ac:dyDescent="0.35">
      <c r="A126" s="2">
        <v>33401</v>
      </c>
      <c r="B126" s="30" t="s">
        <v>278</v>
      </c>
      <c r="C126" s="30" t="s">
        <v>279</v>
      </c>
      <c r="D126" s="30" t="s">
        <v>245</v>
      </c>
      <c r="E126" s="2">
        <v>19910515</v>
      </c>
      <c r="F126" s="2" t="s">
        <v>3</v>
      </c>
      <c r="G126" s="2" t="s">
        <v>17</v>
      </c>
      <c r="H126" s="2" t="s">
        <v>18</v>
      </c>
      <c r="I126" s="2" t="s">
        <v>29</v>
      </c>
      <c r="J126" s="2">
        <v>3</v>
      </c>
      <c r="K126" s="30" t="s">
        <v>30</v>
      </c>
      <c r="L126" s="2" t="s">
        <v>246</v>
      </c>
      <c r="M126" s="19">
        <v>116713</v>
      </c>
    </row>
    <row r="127" spans="1:13" x14ac:dyDescent="0.35">
      <c r="A127" s="2">
        <v>33435</v>
      </c>
      <c r="B127" s="30" t="s">
        <v>265</v>
      </c>
      <c r="C127" s="30" t="s">
        <v>257</v>
      </c>
      <c r="D127" s="30" t="s">
        <v>245</v>
      </c>
      <c r="E127" s="2">
        <v>19910612</v>
      </c>
      <c r="F127" s="2" t="s">
        <v>3</v>
      </c>
      <c r="G127" s="2" t="s">
        <v>17</v>
      </c>
      <c r="H127" s="2" t="s">
        <v>18</v>
      </c>
      <c r="I127" s="2" t="s">
        <v>29</v>
      </c>
      <c r="J127" s="2">
        <v>3</v>
      </c>
      <c r="K127" s="30" t="s">
        <v>30</v>
      </c>
      <c r="L127" s="2" t="s">
        <v>246</v>
      </c>
      <c r="M127" s="19">
        <v>238582</v>
      </c>
    </row>
    <row r="128" spans="1:13" x14ac:dyDescent="0.35">
      <c r="A128" s="2">
        <v>33513</v>
      </c>
      <c r="B128" s="30" t="s">
        <v>154</v>
      </c>
      <c r="C128" s="30" t="s">
        <v>155</v>
      </c>
      <c r="D128" s="30" t="s">
        <v>140</v>
      </c>
      <c r="E128" s="2">
        <v>19911024</v>
      </c>
      <c r="F128" s="2" t="s">
        <v>3</v>
      </c>
      <c r="G128" s="2" t="s">
        <v>17</v>
      </c>
      <c r="H128" s="2" t="s">
        <v>18</v>
      </c>
      <c r="I128" s="2" t="s">
        <v>29</v>
      </c>
      <c r="J128" s="2">
        <v>3</v>
      </c>
      <c r="K128" s="30" t="s">
        <v>30</v>
      </c>
      <c r="L128" s="2" t="s">
        <v>104</v>
      </c>
      <c r="M128" s="19">
        <v>132076</v>
      </c>
    </row>
    <row r="129" spans="1:13" x14ac:dyDescent="0.35">
      <c r="A129" s="2">
        <v>33519</v>
      </c>
      <c r="B129" s="30" t="s">
        <v>15</v>
      </c>
      <c r="C129" s="30" t="s">
        <v>16</v>
      </c>
      <c r="D129" s="30" t="s">
        <v>2</v>
      </c>
      <c r="E129" s="2">
        <v>19911011</v>
      </c>
      <c r="F129" s="2" t="s">
        <v>3</v>
      </c>
      <c r="G129" s="2" t="s">
        <v>17</v>
      </c>
      <c r="H129" s="2" t="s">
        <v>18</v>
      </c>
      <c r="I129" s="2" t="s">
        <v>6</v>
      </c>
      <c r="J129" s="2">
        <v>1</v>
      </c>
      <c r="K129" s="30" t="s">
        <v>7</v>
      </c>
      <c r="L129" s="2" t="s">
        <v>8</v>
      </c>
      <c r="M129" s="19">
        <v>57484</v>
      </c>
    </row>
    <row r="130" spans="1:13" x14ac:dyDescent="0.35">
      <c r="A130" s="2">
        <v>33539</v>
      </c>
      <c r="B130" s="30" t="s">
        <v>266</v>
      </c>
      <c r="C130" s="30" t="s">
        <v>257</v>
      </c>
      <c r="D130" s="30" t="s">
        <v>245</v>
      </c>
      <c r="E130" s="2">
        <v>19911223</v>
      </c>
      <c r="F130" s="2" t="s">
        <v>3</v>
      </c>
      <c r="G130" s="2" t="s">
        <v>17</v>
      </c>
      <c r="H130" s="2" t="s">
        <v>18</v>
      </c>
      <c r="I130" s="2" t="s">
        <v>29</v>
      </c>
      <c r="J130" s="2">
        <v>3</v>
      </c>
      <c r="K130" s="30" t="s">
        <v>30</v>
      </c>
      <c r="L130" s="2" t="s">
        <v>246</v>
      </c>
      <c r="M130" s="19">
        <v>665438</v>
      </c>
    </row>
    <row r="131" spans="1:13" x14ac:dyDescent="0.35">
      <c r="A131" s="2">
        <v>33568</v>
      </c>
      <c r="B131" s="30" t="s">
        <v>225</v>
      </c>
      <c r="C131" s="30" t="s">
        <v>223</v>
      </c>
      <c r="D131" s="30" t="s">
        <v>224</v>
      </c>
      <c r="E131" s="2">
        <v>19920323</v>
      </c>
      <c r="F131" s="2" t="s">
        <v>3</v>
      </c>
      <c r="G131" s="2" t="s">
        <v>25</v>
      </c>
      <c r="H131" s="2" t="s">
        <v>26</v>
      </c>
      <c r="I131" s="2" t="s">
        <v>6</v>
      </c>
      <c r="J131" s="2">
        <v>1</v>
      </c>
      <c r="K131" s="30" t="s">
        <v>7</v>
      </c>
      <c r="L131" s="2" t="s">
        <v>180</v>
      </c>
      <c r="M131" s="19">
        <v>88626</v>
      </c>
    </row>
    <row r="132" spans="1:13" x14ac:dyDescent="0.35">
      <c r="A132" s="2">
        <v>33708</v>
      </c>
      <c r="B132" s="30" t="s">
        <v>82</v>
      </c>
      <c r="C132" s="30" t="s">
        <v>74</v>
      </c>
      <c r="D132" s="30" t="s">
        <v>71</v>
      </c>
      <c r="E132" s="2">
        <v>19921026</v>
      </c>
      <c r="F132" s="2" t="s">
        <v>3</v>
      </c>
      <c r="G132" s="2" t="s">
        <v>17</v>
      </c>
      <c r="H132" s="2" t="s">
        <v>18</v>
      </c>
      <c r="I132" s="2" t="s">
        <v>29</v>
      </c>
      <c r="J132" s="2">
        <v>3</v>
      </c>
      <c r="K132" s="30" t="s">
        <v>30</v>
      </c>
      <c r="L132" s="2" t="s">
        <v>72</v>
      </c>
      <c r="M132" s="19">
        <v>90602</v>
      </c>
    </row>
    <row r="133" spans="1:13" x14ac:dyDescent="0.35">
      <c r="A133" s="2">
        <v>33819</v>
      </c>
      <c r="B133" s="30" t="s">
        <v>110</v>
      </c>
      <c r="C133" s="30" t="s">
        <v>111</v>
      </c>
      <c r="D133" s="30" t="s">
        <v>112</v>
      </c>
      <c r="E133" s="2">
        <v>19930708</v>
      </c>
      <c r="F133" s="2" t="s">
        <v>3</v>
      </c>
      <c r="G133" s="2" t="s">
        <v>17</v>
      </c>
      <c r="H133" s="2" t="s">
        <v>18</v>
      </c>
      <c r="I133" s="2" t="s">
        <v>6</v>
      </c>
      <c r="J133" s="2">
        <v>1</v>
      </c>
      <c r="K133" s="30" t="s">
        <v>7</v>
      </c>
      <c r="L133" s="2" t="s">
        <v>104</v>
      </c>
      <c r="M133" s="19">
        <v>21388</v>
      </c>
    </row>
    <row r="134" spans="1:13" x14ac:dyDescent="0.35">
      <c r="A134" s="2">
        <v>33825</v>
      </c>
      <c r="B134" s="30" t="s">
        <v>188</v>
      </c>
      <c r="C134" s="30" t="s">
        <v>185</v>
      </c>
      <c r="D134" s="30" t="s">
        <v>186</v>
      </c>
      <c r="E134" s="2">
        <v>19930811</v>
      </c>
      <c r="F134" s="2" t="s">
        <v>3</v>
      </c>
      <c r="G134" s="2" t="s">
        <v>17</v>
      </c>
      <c r="H134" s="2" t="s">
        <v>18</v>
      </c>
      <c r="I134" s="2" t="s">
        <v>29</v>
      </c>
      <c r="J134" s="2">
        <v>3</v>
      </c>
      <c r="K134" s="30" t="s">
        <v>30</v>
      </c>
      <c r="L134" s="2" t="s">
        <v>180</v>
      </c>
      <c r="M134" s="19">
        <v>101737</v>
      </c>
    </row>
    <row r="135" spans="1:13" x14ac:dyDescent="0.35">
      <c r="A135" s="2">
        <v>33872</v>
      </c>
      <c r="B135" s="30" t="s">
        <v>28</v>
      </c>
      <c r="C135" s="30" t="s">
        <v>20</v>
      </c>
      <c r="D135" s="30" t="s">
        <v>21</v>
      </c>
      <c r="E135" s="2">
        <v>19940120</v>
      </c>
      <c r="F135" s="2" t="s">
        <v>3</v>
      </c>
      <c r="G135" s="2" t="s">
        <v>17</v>
      </c>
      <c r="H135" s="2" t="s">
        <v>18</v>
      </c>
      <c r="I135" s="2" t="s">
        <v>29</v>
      </c>
      <c r="J135" s="2">
        <v>3</v>
      </c>
      <c r="K135" s="30" t="s">
        <v>30</v>
      </c>
      <c r="L135" s="2" t="s">
        <v>8</v>
      </c>
      <c r="M135" s="19">
        <v>54603</v>
      </c>
    </row>
    <row r="136" spans="1:13" x14ac:dyDescent="0.35">
      <c r="A136" s="2">
        <v>33895</v>
      </c>
      <c r="B136" s="30" t="s">
        <v>247</v>
      </c>
      <c r="C136" s="30" t="s">
        <v>248</v>
      </c>
      <c r="D136" s="30" t="s">
        <v>245</v>
      </c>
      <c r="E136" s="2">
        <v>19940429</v>
      </c>
      <c r="F136" s="2" t="s">
        <v>34</v>
      </c>
      <c r="G136" s="2" t="s">
        <v>14</v>
      </c>
      <c r="H136" s="2" t="s">
        <v>5</v>
      </c>
      <c r="I136" s="2" t="s">
        <v>22</v>
      </c>
      <c r="J136" s="2">
        <v>2</v>
      </c>
      <c r="K136" s="30" t="s">
        <v>23</v>
      </c>
      <c r="L136" s="2" t="s">
        <v>246</v>
      </c>
      <c r="M136" s="19">
        <v>689263</v>
      </c>
    </row>
    <row r="137" spans="1:13" x14ac:dyDescent="0.35">
      <c r="A137" s="2">
        <v>33933</v>
      </c>
      <c r="B137" s="30" t="s">
        <v>109</v>
      </c>
      <c r="C137" s="30" t="s">
        <v>106</v>
      </c>
      <c r="D137" s="30" t="s">
        <v>107</v>
      </c>
      <c r="E137" s="2">
        <v>19940909</v>
      </c>
      <c r="F137" s="2" t="s">
        <v>3</v>
      </c>
      <c r="G137" s="2" t="s">
        <v>14</v>
      </c>
      <c r="H137" s="2" t="s">
        <v>5</v>
      </c>
      <c r="I137" s="2" t="s">
        <v>6</v>
      </c>
      <c r="J137" s="2">
        <v>1</v>
      </c>
      <c r="K137" s="30" t="s">
        <v>7</v>
      </c>
      <c r="L137" s="2" t="s">
        <v>104</v>
      </c>
      <c r="M137" s="19">
        <v>122844</v>
      </c>
    </row>
    <row r="138" spans="1:13" x14ac:dyDescent="0.35">
      <c r="A138" s="2">
        <v>33938</v>
      </c>
      <c r="B138" s="30" t="s">
        <v>40</v>
      </c>
      <c r="C138" s="30" t="s">
        <v>38</v>
      </c>
      <c r="D138" s="30" t="s">
        <v>39</v>
      </c>
      <c r="E138" s="2">
        <v>19941003</v>
      </c>
      <c r="F138" s="2" t="s">
        <v>3</v>
      </c>
      <c r="G138" s="2" t="s">
        <v>17</v>
      </c>
      <c r="H138" s="2" t="s">
        <v>18</v>
      </c>
      <c r="I138" s="2" t="s">
        <v>6</v>
      </c>
      <c r="J138" s="2">
        <v>1</v>
      </c>
      <c r="K138" s="30" t="s">
        <v>7</v>
      </c>
      <c r="L138" s="2" t="s">
        <v>8</v>
      </c>
      <c r="M138" s="19">
        <v>85296</v>
      </c>
    </row>
    <row r="139" spans="1:13" x14ac:dyDescent="0.35">
      <c r="A139" s="2">
        <v>33955</v>
      </c>
      <c r="B139" s="30" t="s">
        <v>196</v>
      </c>
      <c r="C139" s="30" t="s">
        <v>195</v>
      </c>
      <c r="D139" s="30" t="s">
        <v>191</v>
      </c>
      <c r="E139" s="2">
        <v>19941118</v>
      </c>
      <c r="F139" s="2" t="s">
        <v>3</v>
      </c>
      <c r="G139" s="2" t="s">
        <v>14</v>
      </c>
      <c r="H139" s="2" t="s">
        <v>5</v>
      </c>
      <c r="I139" s="2" t="s">
        <v>178</v>
      </c>
      <c r="J139" s="2">
        <v>5</v>
      </c>
      <c r="K139" s="30" t="s">
        <v>179</v>
      </c>
      <c r="L139" s="2" t="s">
        <v>180</v>
      </c>
      <c r="M139" s="19">
        <v>44925</v>
      </c>
    </row>
    <row r="140" spans="1:13" x14ac:dyDescent="0.35">
      <c r="A140" s="2">
        <v>34010</v>
      </c>
      <c r="B140" s="30" t="s">
        <v>250</v>
      </c>
      <c r="C140" s="30" t="s">
        <v>251</v>
      </c>
      <c r="D140" s="30" t="s">
        <v>245</v>
      </c>
      <c r="E140" s="2">
        <v>19950503</v>
      </c>
      <c r="F140" s="2" t="s">
        <v>3</v>
      </c>
      <c r="G140" s="2" t="s">
        <v>17</v>
      </c>
      <c r="H140" s="2" t="s">
        <v>18</v>
      </c>
      <c r="I140" s="2" t="s">
        <v>29</v>
      </c>
      <c r="J140" s="2">
        <v>8</v>
      </c>
      <c r="K140" s="30" t="s">
        <v>629</v>
      </c>
      <c r="L140" s="2" t="s">
        <v>246</v>
      </c>
      <c r="M140" s="19">
        <v>180370</v>
      </c>
    </row>
    <row r="141" spans="1:13" x14ac:dyDescent="0.35">
      <c r="A141" s="2">
        <v>34046</v>
      </c>
      <c r="B141" s="30" t="s">
        <v>44</v>
      </c>
      <c r="C141" s="30" t="s">
        <v>45</v>
      </c>
      <c r="D141" s="30" t="s">
        <v>39</v>
      </c>
      <c r="E141" s="2">
        <v>19950818</v>
      </c>
      <c r="F141" s="2" t="s">
        <v>3</v>
      </c>
      <c r="G141" s="2" t="s">
        <v>17</v>
      </c>
      <c r="H141" s="2" t="s">
        <v>18</v>
      </c>
      <c r="I141" s="2" t="s">
        <v>29</v>
      </c>
      <c r="J141" s="2">
        <v>3</v>
      </c>
      <c r="K141" s="30" t="s">
        <v>30</v>
      </c>
      <c r="L141" s="2" t="s">
        <v>8</v>
      </c>
      <c r="M141" s="19">
        <v>68086</v>
      </c>
    </row>
    <row r="142" spans="1:13" x14ac:dyDescent="0.35">
      <c r="A142" s="2">
        <v>34052</v>
      </c>
      <c r="B142" s="30" t="s">
        <v>95</v>
      </c>
      <c r="C142" s="30" t="s">
        <v>96</v>
      </c>
      <c r="D142" s="30" t="s">
        <v>97</v>
      </c>
      <c r="E142" s="2">
        <v>19950821</v>
      </c>
      <c r="F142" s="2" t="s">
        <v>3</v>
      </c>
      <c r="G142" s="2" t="s">
        <v>17</v>
      </c>
      <c r="H142" s="2" t="s">
        <v>18</v>
      </c>
      <c r="I142" s="2" t="s">
        <v>11</v>
      </c>
      <c r="J142" s="2">
        <v>4</v>
      </c>
      <c r="K142" s="30" t="s">
        <v>58</v>
      </c>
      <c r="L142" s="2" t="s">
        <v>72</v>
      </c>
      <c r="M142" s="19">
        <v>66593</v>
      </c>
    </row>
    <row r="143" spans="1:13" x14ac:dyDescent="0.35">
      <c r="A143" s="2">
        <v>34089</v>
      </c>
      <c r="B143" s="30" t="s">
        <v>83</v>
      </c>
      <c r="C143" s="30" t="s">
        <v>74</v>
      </c>
      <c r="D143" s="30" t="s">
        <v>71</v>
      </c>
      <c r="E143" s="2">
        <v>19951109</v>
      </c>
      <c r="F143" s="2" t="s">
        <v>3</v>
      </c>
      <c r="G143" s="2" t="s">
        <v>17</v>
      </c>
      <c r="H143" s="2" t="s">
        <v>18</v>
      </c>
      <c r="I143" s="2" t="s">
        <v>29</v>
      </c>
      <c r="J143" s="2">
        <v>3</v>
      </c>
      <c r="K143" s="30" t="s">
        <v>30</v>
      </c>
      <c r="L143" s="2" t="s">
        <v>72</v>
      </c>
      <c r="M143" s="19">
        <v>55026</v>
      </c>
    </row>
    <row r="144" spans="1:13" x14ac:dyDescent="0.35">
      <c r="A144" s="2">
        <v>34112</v>
      </c>
      <c r="B144" s="30" t="s">
        <v>89</v>
      </c>
      <c r="C144" s="30" t="s">
        <v>102</v>
      </c>
      <c r="D144" s="30" t="s">
        <v>103</v>
      </c>
      <c r="E144" s="2">
        <v>19951229</v>
      </c>
      <c r="F144" s="2" t="s">
        <v>3</v>
      </c>
      <c r="G144" s="2" t="s">
        <v>25</v>
      </c>
      <c r="H144" s="2" t="s">
        <v>26</v>
      </c>
      <c r="I144" s="2" t="s">
        <v>29</v>
      </c>
      <c r="J144" s="2">
        <v>3</v>
      </c>
      <c r="K144" s="30" t="s">
        <v>30</v>
      </c>
      <c r="L144" s="2" t="s">
        <v>104</v>
      </c>
      <c r="M144" s="19">
        <v>95334</v>
      </c>
    </row>
    <row r="145" spans="1:13" x14ac:dyDescent="0.35">
      <c r="A145" s="2">
        <v>34146</v>
      </c>
      <c r="B145" s="30" t="s">
        <v>173</v>
      </c>
      <c r="C145" s="30" t="s">
        <v>174</v>
      </c>
      <c r="D145" s="30" t="s">
        <v>170</v>
      </c>
      <c r="E145" s="2">
        <v>19960315</v>
      </c>
      <c r="F145" s="2" t="s">
        <v>3</v>
      </c>
      <c r="G145" s="2" t="s">
        <v>11</v>
      </c>
      <c r="H145" s="2" t="s">
        <v>12</v>
      </c>
      <c r="I145" s="2" t="s">
        <v>11</v>
      </c>
      <c r="J145" s="2">
        <v>4</v>
      </c>
      <c r="K145" s="30" t="s">
        <v>58</v>
      </c>
      <c r="L145" s="2" t="s">
        <v>164</v>
      </c>
      <c r="M145" s="19">
        <v>28757</v>
      </c>
    </row>
    <row r="146" spans="1:13" x14ac:dyDescent="0.35">
      <c r="A146" s="2">
        <v>34270</v>
      </c>
      <c r="B146" s="30" t="s">
        <v>200</v>
      </c>
      <c r="C146" s="30" t="s">
        <v>201</v>
      </c>
      <c r="D146" s="30" t="s">
        <v>199</v>
      </c>
      <c r="E146" s="2">
        <v>19970115</v>
      </c>
      <c r="F146" s="2" t="s">
        <v>3</v>
      </c>
      <c r="G146" s="2" t="s">
        <v>17</v>
      </c>
      <c r="H146" s="2" t="s">
        <v>18</v>
      </c>
      <c r="I146" s="2" t="s">
        <v>22</v>
      </c>
      <c r="J146" s="2">
        <v>2</v>
      </c>
      <c r="K146" s="30" t="s">
        <v>23</v>
      </c>
      <c r="L146" s="2" t="s">
        <v>180</v>
      </c>
      <c r="M146" s="19">
        <v>39628</v>
      </c>
    </row>
    <row r="147" spans="1:13" x14ac:dyDescent="0.35">
      <c r="A147" s="2">
        <v>34334</v>
      </c>
      <c r="B147" s="30" t="s">
        <v>84</v>
      </c>
      <c r="C147" s="30" t="s">
        <v>74</v>
      </c>
      <c r="D147" s="30" t="s">
        <v>71</v>
      </c>
      <c r="E147" s="2">
        <v>19970129</v>
      </c>
      <c r="F147" s="2" t="s">
        <v>3</v>
      </c>
      <c r="G147" s="2" t="s">
        <v>17</v>
      </c>
      <c r="H147" s="2" t="s">
        <v>18</v>
      </c>
      <c r="I147" s="2" t="s">
        <v>29</v>
      </c>
      <c r="J147" s="2">
        <v>3</v>
      </c>
      <c r="K147" s="30" t="s">
        <v>30</v>
      </c>
      <c r="L147" s="2" t="s">
        <v>72</v>
      </c>
      <c r="M147" s="19">
        <v>31184</v>
      </c>
    </row>
    <row r="148" spans="1:13" x14ac:dyDescent="0.35">
      <c r="A148" s="2">
        <v>34417</v>
      </c>
      <c r="B148" s="30" t="s">
        <v>197</v>
      </c>
      <c r="C148" s="30" t="s">
        <v>198</v>
      </c>
      <c r="D148" s="30" t="s">
        <v>199</v>
      </c>
      <c r="E148" s="2">
        <v>19971006</v>
      </c>
      <c r="F148" s="2" t="s">
        <v>3</v>
      </c>
      <c r="G148" s="2" t="s">
        <v>17</v>
      </c>
      <c r="H148" s="2" t="s">
        <v>18</v>
      </c>
      <c r="I148" s="2" t="s">
        <v>29</v>
      </c>
      <c r="J148" s="2">
        <v>3</v>
      </c>
      <c r="K148" s="30" t="s">
        <v>30</v>
      </c>
      <c r="L148" s="2" t="s">
        <v>180</v>
      </c>
      <c r="M148" s="19">
        <v>33737</v>
      </c>
    </row>
    <row r="149" spans="1:13" x14ac:dyDescent="0.35">
      <c r="A149" s="2">
        <v>34542</v>
      </c>
      <c r="B149" s="30" t="s">
        <v>220</v>
      </c>
      <c r="C149" s="30" t="s">
        <v>213</v>
      </c>
      <c r="D149" s="30" t="s">
        <v>206</v>
      </c>
      <c r="E149" s="2">
        <v>19980319</v>
      </c>
      <c r="F149" s="2" t="s">
        <v>3</v>
      </c>
      <c r="G149" s="2" t="s">
        <v>17</v>
      </c>
      <c r="H149" s="2" t="s">
        <v>18</v>
      </c>
      <c r="I149" s="2" t="s">
        <v>29</v>
      </c>
      <c r="J149" s="2">
        <v>3</v>
      </c>
      <c r="K149" s="30" t="s">
        <v>30</v>
      </c>
      <c r="L149" s="2" t="s">
        <v>180</v>
      </c>
      <c r="M149" s="19">
        <v>69399</v>
      </c>
    </row>
    <row r="150" spans="1:13" x14ac:dyDescent="0.35">
      <c r="A150" s="2">
        <v>34656</v>
      </c>
      <c r="B150" s="30" t="s">
        <v>148</v>
      </c>
      <c r="C150" s="30" t="s">
        <v>144</v>
      </c>
      <c r="D150" s="30" t="s">
        <v>140</v>
      </c>
      <c r="E150" s="2">
        <v>19980518</v>
      </c>
      <c r="F150" s="2" t="s">
        <v>3</v>
      </c>
      <c r="G150" s="2" t="s">
        <v>11</v>
      </c>
      <c r="H150" s="2" t="s">
        <v>12</v>
      </c>
      <c r="I150" s="2" t="s">
        <v>29</v>
      </c>
      <c r="J150" s="2">
        <v>3</v>
      </c>
      <c r="K150" s="30" t="s">
        <v>30</v>
      </c>
      <c r="L150" s="2" t="s">
        <v>104</v>
      </c>
      <c r="M150" s="19">
        <v>192740</v>
      </c>
    </row>
    <row r="151" spans="1:13" x14ac:dyDescent="0.35">
      <c r="A151" s="2">
        <v>34692</v>
      </c>
      <c r="B151" s="30" t="s">
        <v>274</v>
      </c>
      <c r="C151" s="30" t="s">
        <v>275</v>
      </c>
      <c r="D151" s="30" t="s">
        <v>245</v>
      </c>
      <c r="E151" s="2">
        <v>19980710</v>
      </c>
      <c r="F151" s="2" t="s">
        <v>3</v>
      </c>
      <c r="G151" s="2" t="s">
        <v>11</v>
      </c>
      <c r="H151" s="2" t="s">
        <v>12</v>
      </c>
      <c r="I151" s="2" t="s">
        <v>11</v>
      </c>
      <c r="J151" s="2">
        <v>4</v>
      </c>
      <c r="K151" s="30" t="s">
        <v>58</v>
      </c>
      <c r="L151" s="2" t="s">
        <v>246</v>
      </c>
      <c r="M151" s="19">
        <v>109116</v>
      </c>
    </row>
    <row r="152" spans="1:13" x14ac:dyDescent="0.35">
      <c r="A152" s="2">
        <v>34759</v>
      </c>
      <c r="B152" s="30" t="s">
        <v>226</v>
      </c>
      <c r="C152" s="30" t="s">
        <v>223</v>
      </c>
      <c r="D152" s="30" t="s">
        <v>224</v>
      </c>
      <c r="E152" s="2">
        <v>19990609</v>
      </c>
      <c r="F152" s="2" t="s">
        <v>3</v>
      </c>
      <c r="G152" s="2" t="s">
        <v>25</v>
      </c>
      <c r="H152" s="2" t="s">
        <v>26</v>
      </c>
      <c r="I152" s="2" t="s">
        <v>29</v>
      </c>
      <c r="J152" s="2">
        <v>3</v>
      </c>
      <c r="K152" s="30" t="s">
        <v>30</v>
      </c>
      <c r="L152" s="2" t="s">
        <v>180</v>
      </c>
      <c r="M152" s="19">
        <v>25020</v>
      </c>
    </row>
    <row r="153" spans="1:13" x14ac:dyDescent="0.35">
      <c r="A153" s="2">
        <v>34818</v>
      </c>
      <c r="B153" s="30" t="s">
        <v>101</v>
      </c>
      <c r="C153" s="30" t="s">
        <v>99</v>
      </c>
      <c r="D153" s="30" t="s">
        <v>97</v>
      </c>
      <c r="E153" s="2">
        <v>19990729</v>
      </c>
      <c r="F153" s="2" t="s">
        <v>3</v>
      </c>
      <c r="G153" s="2" t="s">
        <v>25</v>
      </c>
      <c r="H153" s="2" t="s">
        <v>26</v>
      </c>
      <c r="I153" s="2" t="s">
        <v>6</v>
      </c>
      <c r="J153" s="2">
        <v>6</v>
      </c>
      <c r="K153" s="30" t="s">
        <v>627</v>
      </c>
      <c r="L153" s="2" t="s">
        <v>72</v>
      </c>
      <c r="M153" s="19">
        <v>39743</v>
      </c>
    </row>
    <row r="154" spans="1:13" x14ac:dyDescent="0.35">
      <c r="A154" s="2">
        <v>34829</v>
      </c>
      <c r="B154" s="30" t="s">
        <v>304</v>
      </c>
      <c r="C154" s="30" t="s">
        <v>305</v>
      </c>
      <c r="D154" s="30" t="s">
        <v>306</v>
      </c>
      <c r="E154" s="2">
        <v>19981009</v>
      </c>
      <c r="F154" s="2" t="s">
        <v>3</v>
      </c>
      <c r="G154" s="2" t="s">
        <v>17</v>
      </c>
      <c r="H154" s="2" t="s">
        <v>18</v>
      </c>
      <c r="I154" s="2" t="s">
        <v>29</v>
      </c>
      <c r="J154" s="2">
        <v>3</v>
      </c>
      <c r="K154" s="30" t="s">
        <v>30</v>
      </c>
      <c r="L154" s="2" t="s">
        <v>246</v>
      </c>
      <c r="M154" s="19">
        <v>171085</v>
      </c>
    </row>
    <row r="155" spans="1:13" x14ac:dyDescent="0.35">
      <c r="A155" s="2">
        <v>34831</v>
      </c>
      <c r="B155" s="30" t="s">
        <v>286</v>
      </c>
      <c r="C155" s="30" t="s">
        <v>287</v>
      </c>
      <c r="D155" s="30" t="s">
        <v>245</v>
      </c>
      <c r="E155" s="2">
        <v>19990219</v>
      </c>
      <c r="F155" s="2" t="s">
        <v>3</v>
      </c>
      <c r="G155" s="2" t="s">
        <v>17</v>
      </c>
      <c r="H155" s="2" t="s">
        <v>18</v>
      </c>
      <c r="I155" s="2" t="s">
        <v>29</v>
      </c>
      <c r="J155" s="2">
        <v>3</v>
      </c>
      <c r="K155" s="30" t="s">
        <v>30</v>
      </c>
      <c r="L155" s="2" t="s">
        <v>246</v>
      </c>
      <c r="M155" s="19">
        <v>39492</v>
      </c>
    </row>
    <row r="156" spans="1:13" x14ac:dyDescent="0.35">
      <c r="A156" s="2">
        <v>34967</v>
      </c>
      <c r="B156" s="30" t="s">
        <v>221</v>
      </c>
      <c r="C156" s="30" t="s">
        <v>213</v>
      </c>
      <c r="D156" s="30" t="s">
        <v>206</v>
      </c>
      <c r="E156" s="2">
        <v>19990102</v>
      </c>
      <c r="F156" s="2" t="s">
        <v>34</v>
      </c>
      <c r="G156" s="2" t="s">
        <v>25</v>
      </c>
      <c r="H156" s="2" t="s">
        <v>26</v>
      </c>
      <c r="I156" s="2" t="s">
        <v>22</v>
      </c>
      <c r="J156" s="2">
        <v>7</v>
      </c>
      <c r="K156" s="30" t="s">
        <v>628</v>
      </c>
      <c r="L156" s="2" t="s">
        <v>180</v>
      </c>
      <c r="M156" s="19">
        <v>5606286</v>
      </c>
    </row>
    <row r="157" spans="1:13" x14ac:dyDescent="0.35">
      <c r="A157" s="2">
        <v>34968</v>
      </c>
      <c r="B157" s="30" t="s">
        <v>234</v>
      </c>
      <c r="C157" s="30" t="s">
        <v>230</v>
      </c>
      <c r="D157" s="30" t="s">
        <v>231</v>
      </c>
      <c r="E157" s="2">
        <v>19990102</v>
      </c>
      <c r="F157" s="2" t="s">
        <v>34</v>
      </c>
      <c r="G157" s="2" t="s">
        <v>25</v>
      </c>
      <c r="H157" s="2" t="s">
        <v>26</v>
      </c>
      <c r="I157" s="2" t="s">
        <v>22</v>
      </c>
      <c r="J157" s="2">
        <v>7</v>
      </c>
      <c r="K157" s="30" t="s">
        <v>628</v>
      </c>
      <c r="L157" s="2" t="s">
        <v>180</v>
      </c>
      <c r="M157" s="19">
        <v>20477000</v>
      </c>
    </row>
    <row r="158" spans="1:13" x14ac:dyDescent="0.35">
      <c r="A158" s="2">
        <v>34982</v>
      </c>
      <c r="B158" s="30" t="s">
        <v>135</v>
      </c>
      <c r="C158" s="30" t="s">
        <v>133</v>
      </c>
      <c r="D158" s="30" t="s">
        <v>134</v>
      </c>
      <c r="E158" s="2">
        <v>19990315</v>
      </c>
      <c r="F158" s="2" t="s">
        <v>3</v>
      </c>
      <c r="G158" s="2" t="s">
        <v>17</v>
      </c>
      <c r="H158" s="2" t="s">
        <v>18</v>
      </c>
      <c r="I158" s="2" t="s">
        <v>6</v>
      </c>
      <c r="J158" s="2">
        <v>1</v>
      </c>
      <c r="K158" s="30" t="s">
        <v>7</v>
      </c>
      <c r="L158" s="2" t="s">
        <v>104</v>
      </c>
      <c r="M158" s="19">
        <v>29242</v>
      </c>
    </row>
    <row r="159" spans="1:13" x14ac:dyDescent="0.35">
      <c r="A159" s="2">
        <v>34998</v>
      </c>
      <c r="B159" s="30" t="s">
        <v>46</v>
      </c>
      <c r="C159" s="30" t="s">
        <v>45</v>
      </c>
      <c r="D159" s="30" t="s">
        <v>39</v>
      </c>
      <c r="E159" s="2">
        <v>20000131</v>
      </c>
      <c r="F159" s="2" t="s">
        <v>3</v>
      </c>
      <c r="G159" s="2" t="s">
        <v>17</v>
      </c>
      <c r="H159" s="2" t="s">
        <v>18</v>
      </c>
      <c r="I159" s="2" t="s">
        <v>29</v>
      </c>
      <c r="J159" s="2">
        <v>3</v>
      </c>
      <c r="K159" s="30" t="s">
        <v>30</v>
      </c>
      <c r="L159" s="2" t="s">
        <v>8</v>
      </c>
      <c r="M159" s="19">
        <v>56264</v>
      </c>
    </row>
    <row r="160" spans="1:13" x14ac:dyDescent="0.35">
      <c r="A160" s="2">
        <v>35065</v>
      </c>
      <c r="B160" s="30" t="s">
        <v>41</v>
      </c>
      <c r="C160" s="30" t="s">
        <v>38</v>
      </c>
      <c r="D160" s="30" t="s">
        <v>39</v>
      </c>
      <c r="E160" s="2">
        <v>19990920</v>
      </c>
      <c r="F160" s="2" t="s">
        <v>3</v>
      </c>
      <c r="G160" s="2" t="s">
        <v>11</v>
      </c>
      <c r="H160" s="2" t="s">
        <v>12</v>
      </c>
      <c r="I160" s="2" t="s">
        <v>22</v>
      </c>
      <c r="J160" s="2">
        <v>2</v>
      </c>
      <c r="K160" s="30" t="s">
        <v>23</v>
      </c>
      <c r="L160" s="2" t="s">
        <v>8</v>
      </c>
      <c r="M160" s="19">
        <v>51729</v>
      </c>
    </row>
    <row r="161" spans="1:13" x14ac:dyDescent="0.35">
      <c r="A161" s="2">
        <v>35163</v>
      </c>
      <c r="B161" s="30" t="s">
        <v>54</v>
      </c>
      <c r="C161" s="30" t="s">
        <v>55</v>
      </c>
      <c r="D161" s="30" t="s">
        <v>51</v>
      </c>
      <c r="E161" s="2">
        <v>20000522</v>
      </c>
      <c r="F161" s="2" t="s">
        <v>3</v>
      </c>
      <c r="G161" s="2" t="s">
        <v>17</v>
      </c>
      <c r="H161" s="2" t="s">
        <v>18</v>
      </c>
      <c r="I161" s="2" t="s">
        <v>6</v>
      </c>
      <c r="J161" s="2">
        <v>1</v>
      </c>
      <c r="K161" s="30" t="s">
        <v>7</v>
      </c>
      <c r="L161" s="2" t="s">
        <v>8</v>
      </c>
      <c r="M161" s="19">
        <v>20724</v>
      </c>
    </row>
    <row r="162" spans="1:13" x14ac:dyDescent="0.35">
      <c r="A162" s="2">
        <v>35186</v>
      </c>
      <c r="B162" s="30" t="s">
        <v>208</v>
      </c>
      <c r="C162" s="30" t="s">
        <v>209</v>
      </c>
      <c r="D162" s="30" t="s">
        <v>206</v>
      </c>
      <c r="E162" s="2">
        <v>19991115</v>
      </c>
      <c r="F162" s="2" t="s">
        <v>3</v>
      </c>
      <c r="G162" s="2" t="s">
        <v>17</v>
      </c>
      <c r="H162" s="2" t="s">
        <v>18</v>
      </c>
      <c r="I162" s="2" t="s">
        <v>29</v>
      </c>
      <c r="J162" s="2">
        <v>3</v>
      </c>
      <c r="K162" s="30" t="s">
        <v>30</v>
      </c>
      <c r="L162" s="2" t="s">
        <v>180</v>
      </c>
      <c r="M162" s="19">
        <v>42237</v>
      </c>
    </row>
    <row r="163" spans="1:13" x14ac:dyDescent="0.35">
      <c r="A163" s="2">
        <v>35208</v>
      </c>
      <c r="B163" s="30" t="s">
        <v>33</v>
      </c>
      <c r="C163" s="30" t="s">
        <v>32</v>
      </c>
      <c r="D163" s="30" t="s">
        <v>21</v>
      </c>
      <c r="E163" s="2">
        <v>20000701</v>
      </c>
      <c r="F163" s="2" t="s">
        <v>34</v>
      </c>
      <c r="G163" s="2" t="s">
        <v>11</v>
      </c>
      <c r="H163" s="2" t="s">
        <v>12</v>
      </c>
      <c r="I163" s="2" t="s">
        <v>22</v>
      </c>
      <c r="J163" s="2">
        <v>7</v>
      </c>
      <c r="K163" s="30" t="s">
        <v>628</v>
      </c>
      <c r="L163" s="2" t="s">
        <v>8</v>
      </c>
      <c r="M163" s="19">
        <v>42588</v>
      </c>
    </row>
    <row r="164" spans="1:13" x14ac:dyDescent="0.35">
      <c r="A164" s="2">
        <v>35241</v>
      </c>
      <c r="B164" s="30" t="s">
        <v>59</v>
      </c>
      <c r="C164" s="30" t="s">
        <v>60</v>
      </c>
      <c r="D164" s="30" t="s">
        <v>61</v>
      </c>
      <c r="E164" s="2">
        <v>19990326</v>
      </c>
      <c r="F164" s="2" t="s">
        <v>3</v>
      </c>
      <c r="G164" s="2" t="s">
        <v>17</v>
      </c>
      <c r="H164" s="2" t="s">
        <v>18</v>
      </c>
      <c r="I164" s="2" t="s">
        <v>6</v>
      </c>
      <c r="J164" s="2">
        <v>1</v>
      </c>
      <c r="K164" s="30" t="s">
        <v>7</v>
      </c>
      <c r="L164" s="2" t="s">
        <v>8</v>
      </c>
      <c r="M164" s="19">
        <v>26831</v>
      </c>
    </row>
    <row r="165" spans="1:13" x14ac:dyDescent="0.35">
      <c r="A165" s="2">
        <v>35379</v>
      </c>
      <c r="B165" s="30" t="s">
        <v>42</v>
      </c>
      <c r="C165" s="30" t="s">
        <v>43</v>
      </c>
      <c r="D165" s="30" t="s">
        <v>39</v>
      </c>
      <c r="E165" s="2">
        <v>20000124</v>
      </c>
      <c r="F165" s="2" t="s">
        <v>3</v>
      </c>
      <c r="G165" s="2" t="s">
        <v>17</v>
      </c>
      <c r="H165" s="2" t="s">
        <v>18</v>
      </c>
      <c r="I165" s="2" t="s">
        <v>29</v>
      </c>
      <c r="J165" s="2">
        <v>3</v>
      </c>
      <c r="K165" s="30" t="s">
        <v>30</v>
      </c>
      <c r="L165" s="2" t="s">
        <v>8</v>
      </c>
      <c r="M165" s="19">
        <v>64207</v>
      </c>
    </row>
    <row r="166" spans="1:13" x14ac:dyDescent="0.35">
      <c r="A166" s="2">
        <v>35393</v>
      </c>
      <c r="B166" s="30" t="s">
        <v>69</v>
      </c>
      <c r="C166" s="30" t="s">
        <v>70</v>
      </c>
      <c r="D166" s="30" t="s">
        <v>71</v>
      </c>
      <c r="E166" s="2">
        <v>20001124</v>
      </c>
      <c r="F166" s="2" t="s">
        <v>3</v>
      </c>
      <c r="G166" s="2" t="s">
        <v>14</v>
      </c>
      <c r="H166" s="2" t="s">
        <v>5</v>
      </c>
      <c r="I166" s="2" t="s">
        <v>29</v>
      </c>
      <c r="J166" s="2">
        <v>3</v>
      </c>
      <c r="K166" s="30" t="s">
        <v>30</v>
      </c>
      <c r="L166" s="2" t="s">
        <v>72</v>
      </c>
      <c r="M166" s="19">
        <v>36068</v>
      </c>
    </row>
    <row r="167" spans="1:13" x14ac:dyDescent="0.35">
      <c r="A167" s="2">
        <v>35419</v>
      </c>
      <c r="B167" s="30" t="s">
        <v>89</v>
      </c>
      <c r="C167" s="30" t="s">
        <v>90</v>
      </c>
      <c r="D167" s="30" t="s">
        <v>71</v>
      </c>
      <c r="E167" s="2">
        <v>20000214</v>
      </c>
      <c r="F167" s="2" t="s">
        <v>3</v>
      </c>
      <c r="G167" s="2" t="s">
        <v>17</v>
      </c>
      <c r="H167" s="2" t="s">
        <v>18</v>
      </c>
      <c r="I167" s="2" t="s">
        <v>29</v>
      </c>
      <c r="J167" s="2">
        <v>3</v>
      </c>
      <c r="K167" s="30" t="s">
        <v>30</v>
      </c>
      <c r="L167" s="2" t="s">
        <v>72</v>
      </c>
      <c r="M167" s="19">
        <v>58349</v>
      </c>
    </row>
    <row r="168" spans="1:13" x14ac:dyDescent="0.35">
      <c r="A168" s="2">
        <v>57041</v>
      </c>
      <c r="B168" s="30" t="s">
        <v>175</v>
      </c>
      <c r="C168" s="30" t="s">
        <v>176</v>
      </c>
      <c r="D168" s="30" t="s">
        <v>177</v>
      </c>
      <c r="E168" s="2">
        <v>20010223</v>
      </c>
      <c r="F168" s="2" t="s">
        <v>3</v>
      </c>
      <c r="G168" s="2" t="s">
        <v>17</v>
      </c>
      <c r="H168" s="2" t="s">
        <v>18</v>
      </c>
      <c r="I168" s="2" t="s">
        <v>178</v>
      </c>
      <c r="J168" s="2">
        <v>5</v>
      </c>
      <c r="K168" s="30" t="s">
        <v>179</v>
      </c>
      <c r="L168" s="2" t="s">
        <v>180</v>
      </c>
      <c r="M168" s="19">
        <v>57788</v>
      </c>
    </row>
    <row r="169" spans="1:13" x14ac:dyDescent="0.35">
      <c r="A169" s="2">
        <v>57246</v>
      </c>
      <c r="B169" s="30" t="s">
        <v>309</v>
      </c>
      <c r="C169" s="30" t="s">
        <v>308</v>
      </c>
      <c r="D169" s="30" t="s">
        <v>306</v>
      </c>
      <c r="E169" s="2">
        <v>20011115</v>
      </c>
      <c r="F169" s="2" t="s">
        <v>3</v>
      </c>
      <c r="G169" s="2" t="s">
        <v>17</v>
      </c>
      <c r="H169" s="2" t="s">
        <v>18</v>
      </c>
      <c r="I169" s="2" t="s">
        <v>29</v>
      </c>
      <c r="J169" s="2">
        <v>3</v>
      </c>
      <c r="K169" s="30" t="s">
        <v>30</v>
      </c>
      <c r="L169" s="2" t="s">
        <v>246</v>
      </c>
      <c r="M169" s="19">
        <v>9050</v>
      </c>
    </row>
    <row r="181" spans="1:1" x14ac:dyDescent="0.35">
      <c r="A181"/>
    </row>
    <row r="182" spans="1:1" x14ac:dyDescent="0.35">
      <c r="A182"/>
    </row>
    <row r="183" spans="1:1" x14ac:dyDescent="0.35">
      <c r="A183"/>
    </row>
    <row r="184" spans="1:1" x14ac:dyDescent="0.35">
      <c r="A184"/>
    </row>
    <row r="186" spans="1:1" x14ac:dyDescent="0.35">
      <c r="A186"/>
    </row>
    <row r="187" spans="1:1" x14ac:dyDescent="0.35">
      <c r="A187"/>
    </row>
    <row r="189" spans="1:1" x14ac:dyDescent="0.35">
      <c r="A189"/>
    </row>
    <row r="190" spans="1:1" x14ac:dyDescent="0.35">
      <c r="A190"/>
    </row>
    <row r="191" spans="1:1" x14ac:dyDescent="0.35">
      <c r="A191"/>
    </row>
    <row r="192" spans="1:1" x14ac:dyDescent="0.35">
      <c r="A192"/>
    </row>
    <row r="193" spans="1:1" x14ac:dyDescent="0.35">
      <c r="A193"/>
    </row>
    <row r="194" spans="1:1" x14ac:dyDescent="0.35">
      <c r="A194"/>
    </row>
    <row r="195" spans="1:1" x14ac:dyDescent="0.35">
      <c r="A195"/>
    </row>
    <row r="196" spans="1:1" x14ac:dyDescent="0.35">
      <c r="A196"/>
    </row>
    <row r="197" spans="1:1" x14ac:dyDescent="0.35">
      <c r="A197"/>
    </row>
    <row r="198" spans="1:1" x14ac:dyDescent="0.35">
      <c r="A198"/>
    </row>
    <row r="199" spans="1:1" x14ac:dyDescent="0.35">
      <c r="A199"/>
    </row>
    <row r="200" spans="1:1" x14ac:dyDescent="0.35">
      <c r="A200"/>
    </row>
    <row r="201" spans="1:1" x14ac:dyDescent="0.35">
      <c r="A201"/>
    </row>
    <row r="202" spans="1:1" x14ac:dyDescent="0.35">
      <c r="A202"/>
    </row>
    <row r="203" spans="1:1" x14ac:dyDescent="0.35">
      <c r="A203"/>
    </row>
    <row r="204" spans="1:1" x14ac:dyDescent="0.35">
      <c r="A204"/>
    </row>
    <row r="205" spans="1:1" x14ac:dyDescent="0.35">
      <c r="A205"/>
    </row>
    <row r="206" spans="1:1" x14ac:dyDescent="0.35">
      <c r="A206"/>
    </row>
    <row r="207" spans="1:1" x14ac:dyDescent="0.35">
      <c r="A207"/>
    </row>
    <row r="208" spans="1:1" x14ac:dyDescent="0.35">
      <c r="A208"/>
    </row>
    <row r="209" spans="1:1" x14ac:dyDescent="0.35">
      <c r="A209"/>
    </row>
    <row r="210" spans="1:1" x14ac:dyDescent="0.35">
      <c r="A210"/>
    </row>
    <row r="211" spans="1:1" x14ac:dyDescent="0.35">
      <c r="A211"/>
    </row>
    <row r="212" spans="1:1" x14ac:dyDescent="0.35">
      <c r="A212"/>
    </row>
    <row r="213" spans="1:1" x14ac:dyDescent="0.35">
      <c r="A213"/>
    </row>
    <row r="214" spans="1:1" x14ac:dyDescent="0.35">
      <c r="A214"/>
    </row>
    <row r="215" spans="1:1" x14ac:dyDescent="0.35">
      <c r="A215"/>
    </row>
    <row r="216" spans="1:1" x14ac:dyDescent="0.35">
      <c r="A216"/>
    </row>
    <row r="217" spans="1:1" x14ac:dyDescent="0.35">
      <c r="A217"/>
    </row>
    <row r="218" spans="1:1" x14ac:dyDescent="0.35">
      <c r="A218"/>
    </row>
    <row r="219" spans="1:1" x14ac:dyDescent="0.35">
      <c r="A219"/>
    </row>
    <row r="220" spans="1:1" x14ac:dyDescent="0.35">
      <c r="A220"/>
    </row>
    <row r="221" spans="1:1" x14ac:dyDescent="0.35">
      <c r="A221"/>
    </row>
    <row r="222" spans="1:1" x14ac:dyDescent="0.35">
      <c r="A222"/>
    </row>
    <row r="223" spans="1:1" x14ac:dyDescent="0.35">
      <c r="A223"/>
    </row>
    <row r="224" spans="1:1" x14ac:dyDescent="0.35">
      <c r="A224"/>
    </row>
    <row r="225" spans="1:1" x14ac:dyDescent="0.35">
      <c r="A225"/>
    </row>
  </sheetData>
  <mergeCells count="2">
    <mergeCell ref="A1:M1"/>
    <mergeCell ref="A2:M2"/>
  </mergeCells>
  <pageMargins left="0.25" right="0.25" top="0.75" bottom="0.75" header="0.3" footer="0.3"/>
  <pageSetup scale="55" fitToHeight="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N171"/>
  <sheetViews>
    <sheetView zoomScale="96" zoomScaleNormal="96" workbookViewId="0">
      <pane ySplit="5" topLeftCell="A6" activePane="bottomLeft" state="frozen"/>
      <selection sqref="A1:L1"/>
      <selection pane="bottomLeft" activeCell="A6" sqref="A6"/>
    </sheetView>
  </sheetViews>
  <sheetFormatPr defaultRowHeight="14.5" x14ac:dyDescent="0.35"/>
  <cols>
    <col min="1" max="1" width="18.36328125" style="2" bestFit="1" customWidth="1"/>
    <col min="2" max="2" width="33" style="16" bestFit="1" customWidth="1"/>
    <col min="3" max="3" width="17.90625" style="16" bestFit="1" customWidth="1"/>
    <col min="4" max="4" width="5.54296875" style="30" bestFit="1" customWidth="1"/>
    <col min="5" max="5" width="9.54296875" style="2" customWidth="1"/>
    <col min="6" max="6" width="16.08984375" style="2" bestFit="1" customWidth="1"/>
    <col min="7" max="7" width="10.08984375" style="2" bestFit="1" customWidth="1"/>
    <col min="8" max="8" width="16.90625" style="2" bestFit="1" customWidth="1"/>
    <col min="9" max="9" width="27" style="2" bestFit="1" customWidth="1"/>
    <col min="10" max="10" width="29.453125" style="2" bestFit="1" customWidth="1"/>
    <col min="11" max="11" width="58.453125" style="16" bestFit="1" customWidth="1"/>
    <col min="12" max="12" width="12.6328125" style="2" bestFit="1" customWidth="1"/>
    <col min="13" max="13" width="19.90625" style="17" bestFit="1" customWidth="1"/>
    <col min="14" max="14" width="13" customWidth="1"/>
  </cols>
  <sheetData>
    <row r="1" spans="1:14" ht="26" x14ac:dyDescent="0.6">
      <c r="A1" s="88" t="s">
        <v>580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</row>
    <row r="2" spans="1:14" ht="21" x14ac:dyDescent="0.5">
      <c r="A2" s="89">
        <v>37621</v>
      </c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</row>
    <row r="3" spans="1:14" x14ac:dyDescent="0.35">
      <c r="B3"/>
      <c r="C3"/>
      <c r="D3"/>
      <c r="K3"/>
    </row>
    <row r="4" spans="1:14" x14ac:dyDescent="0.35">
      <c r="B4"/>
      <c r="C4"/>
      <c r="D4"/>
      <c r="K4"/>
    </row>
    <row r="5" spans="1:14" x14ac:dyDescent="0.35">
      <c r="A5" s="5" t="s">
        <v>561</v>
      </c>
      <c r="B5" s="38" t="s">
        <v>562</v>
      </c>
      <c r="C5" s="38" t="s">
        <v>563</v>
      </c>
      <c r="D5" s="38" t="s">
        <v>564</v>
      </c>
      <c r="E5" s="5" t="s">
        <v>565</v>
      </c>
      <c r="F5" s="5" t="s">
        <v>566</v>
      </c>
      <c r="G5" s="5" t="s">
        <v>567</v>
      </c>
      <c r="H5" s="5" t="s">
        <v>568</v>
      </c>
      <c r="I5" s="5" t="s">
        <v>631</v>
      </c>
      <c r="J5" s="5" t="s">
        <v>632</v>
      </c>
      <c r="K5" s="38" t="s">
        <v>569</v>
      </c>
      <c r="L5" s="5" t="s">
        <v>570</v>
      </c>
      <c r="M5" s="18" t="s">
        <v>571</v>
      </c>
    </row>
    <row r="6" spans="1:14" x14ac:dyDescent="0.35">
      <c r="A6" s="2">
        <v>422</v>
      </c>
      <c r="B6" s="16" t="s">
        <v>311</v>
      </c>
      <c r="C6" s="16" t="s">
        <v>312</v>
      </c>
      <c r="D6" s="16" t="s">
        <v>119</v>
      </c>
      <c r="E6" s="2">
        <v>19310101</v>
      </c>
      <c r="F6" s="2" t="s">
        <v>3</v>
      </c>
      <c r="G6" s="2" t="s">
        <v>17</v>
      </c>
      <c r="H6" s="2" t="s">
        <v>18</v>
      </c>
      <c r="I6" s="2" t="s">
        <v>11</v>
      </c>
      <c r="J6" s="2">
        <v>4</v>
      </c>
      <c r="K6" s="16" t="s">
        <v>58</v>
      </c>
      <c r="L6" s="2" t="s">
        <v>104</v>
      </c>
      <c r="M6" s="19">
        <v>73775</v>
      </c>
      <c r="N6" s="1"/>
    </row>
    <row r="7" spans="1:14" x14ac:dyDescent="0.35">
      <c r="A7" s="2">
        <v>916</v>
      </c>
      <c r="B7" s="16" t="s">
        <v>73</v>
      </c>
      <c r="C7" s="16" t="s">
        <v>74</v>
      </c>
      <c r="D7" s="16" t="s">
        <v>71</v>
      </c>
      <c r="E7" s="2">
        <v>18970201</v>
      </c>
      <c r="F7" s="2" t="s">
        <v>3</v>
      </c>
      <c r="G7" s="2" t="s">
        <v>11</v>
      </c>
      <c r="H7" s="2" t="s">
        <v>12</v>
      </c>
      <c r="I7" s="2" t="s">
        <v>29</v>
      </c>
      <c r="J7" s="2">
        <v>3</v>
      </c>
      <c r="K7" s="16" t="s">
        <v>30</v>
      </c>
      <c r="L7" s="2" t="s">
        <v>72</v>
      </c>
      <c r="M7" s="19">
        <v>385663</v>
      </c>
      <c r="N7" s="1"/>
    </row>
    <row r="8" spans="1:14" x14ac:dyDescent="0.35">
      <c r="A8" s="2">
        <v>1417</v>
      </c>
      <c r="B8" s="16" t="s">
        <v>165</v>
      </c>
      <c r="C8" s="16" t="s">
        <v>166</v>
      </c>
      <c r="D8" s="16" t="s">
        <v>167</v>
      </c>
      <c r="E8" s="2">
        <v>19081001</v>
      </c>
      <c r="F8" s="2" t="s">
        <v>3</v>
      </c>
      <c r="G8" s="2" t="s">
        <v>11</v>
      </c>
      <c r="H8" s="2" t="s">
        <v>12</v>
      </c>
      <c r="I8" s="2" t="s">
        <v>11</v>
      </c>
      <c r="J8" s="2">
        <v>4</v>
      </c>
      <c r="K8" s="16" t="s">
        <v>58</v>
      </c>
      <c r="L8" s="2" t="s">
        <v>164</v>
      </c>
      <c r="M8" s="19">
        <v>92449</v>
      </c>
      <c r="N8" s="1"/>
    </row>
    <row r="9" spans="1:14" x14ac:dyDescent="0.35">
      <c r="A9" s="2">
        <v>2320</v>
      </c>
      <c r="B9" s="16" t="s">
        <v>313</v>
      </c>
      <c r="C9" s="16" t="s">
        <v>314</v>
      </c>
      <c r="D9" s="16" t="s">
        <v>119</v>
      </c>
      <c r="E9" s="2">
        <v>19030203</v>
      </c>
      <c r="F9" s="2" t="s">
        <v>3</v>
      </c>
      <c r="G9" s="2" t="s">
        <v>17</v>
      </c>
      <c r="H9" s="2" t="s">
        <v>18</v>
      </c>
      <c r="I9" s="2" t="s">
        <v>11</v>
      </c>
      <c r="J9" s="2">
        <v>4</v>
      </c>
      <c r="K9" s="16" t="s">
        <v>58</v>
      </c>
      <c r="L9" s="2" t="s">
        <v>104</v>
      </c>
      <c r="M9" s="19">
        <v>41074</v>
      </c>
      <c r="N9" s="1"/>
    </row>
    <row r="10" spans="1:14" x14ac:dyDescent="0.35">
      <c r="A10" s="2">
        <v>2327</v>
      </c>
      <c r="B10" s="16" t="s">
        <v>122</v>
      </c>
      <c r="C10" s="16" t="s">
        <v>123</v>
      </c>
      <c r="D10" s="16" t="s">
        <v>119</v>
      </c>
      <c r="E10" s="2">
        <v>19081201</v>
      </c>
      <c r="F10" s="2" t="s">
        <v>3</v>
      </c>
      <c r="G10" s="2" t="s">
        <v>25</v>
      </c>
      <c r="H10" s="2" t="s">
        <v>26</v>
      </c>
      <c r="I10" s="2" t="s">
        <v>11</v>
      </c>
      <c r="J10" s="2">
        <v>4</v>
      </c>
      <c r="K10" s="16" t="s">
        <v>58</v>
      </c>
      <c r="L10" s="2" t="s">
        <v>104</v>
      </c>
      <c r="M10" s="19">
        <v>74038</v>
      </c>
      <c r="N10" s="1"/>
    </row>
    <row r="11" spans="1:14" x14ac:dyDescent="0.35">
      <c r="A11" s="2">
        <v>4180</v>
      </c>
      <c r="B11" s="16" t="s">
        <v>126</v>
      </c>
      <c r="C11" s="16" t="s">
        <v>127</v>
      </c>
      <c r="D11" s="16" t="s">
        <v>119</v>
      </c>
      <c r="E11" s="2">
        <v>19050101</v>
      </c>
      <c r="F11" s="2" t="s">
        <v>3</v>
      </c>
      <c r="G11" s="2" t="s">
        <v>17</v>
      </c>
      <c r="H11" s="2" t="s">
        <v>18</v>
      </c>
      <c r="I11" s="2" t="s">
        <v>11</v>
      </c>
      <c r="J11" s="2">
        <v>4</v>
      </c>
      <c r="K11" s="16" t="s">
        <v>58</v>
      </c>
      <c r="L11" s="2" t="s">
        <v>104</v>
      </c>
      <c r="M11" s="19">
        <v>26797</v>
      </c>
      <c r="N11" s="1"/>
    </row>
    <row r="12" spans="1:14" x14ac:dyDescent="0.35">
      <c r="A12" s="2">
        <v>4624</v>
      </c>
      <c r="B12" s="16" t="s">
        <v>161</v>
      </c>
      <c r="C12" s="16" t="s">
        <v>162</v>
      </c>
      <c r="D12" s="16" t="s">
        <v>163</v>
      </c>
      <c r="E12" s="2">
        <v>19170101</v>
      </c>
      <c r="F12" s="2" t="s">
        <v>3</v>
      </c>
      <c r="G12" s="2" t="s">
        <v>25</v>
      </c>
      <c r="H12" s="2" t="s">
        <v>26</v>
      </c>
      <c r="I12" s="2" t="s">
        <v>11</v>
      </c>
      <c r="J12" s="2">
        <v>4</v>
      </c>
      <c r="K12" s="16" t="s">
        <v>58</v>
      </c>
      <c r="L12" s="2" t="s">
        <v>164</v>
      </c>
      <c r="M12" s="19">
        <v>81453</v>
      </c>
      <c r="N12" s="1"/>
    </row>
    <row r="13" spans="1:14" x14ac:dyDescent="0.35">
      <c r="A13" s="2">
        <v>8033</v>
      </c>
      <c r="B13" s="16" t="s">
        <v>37</v>
      </c>
      <c r="C13" s="16" t="s">
        <v>38</v>
      </c>
      <c r="D13" s="16" t="s">
        <v>39</v>
      </c>
      <c r="E13" s="2">
        <v>19210618</v>
      </c>
      <c r="F13" s="2" t="s">
        <v>3</v>
      </c>
      <c r="G13" s="2" t="s">
        <v>25</v>
      </c>
      <c r="H13" s="2" t="s">
        <v>26</v>
      </c>
      <c r="I13" s="2" t="s">
        <v>6</v>
      </c>
      <c r="J13" s="2">
        <v>1</v>
      </c>
      <c r="K13" s="16" t="s">
        <v>7</v>
      </c>
      <c r="L13" s="2" t="s">
        <v>8</v>
      </c>
      <c r="M13" s="19">
        <v>276323</v>
      </c>
      <c r="N13" s="1"/>
    </row>
    <row r="14" spans="1:14" x14ac:dyDescent="0.35">
      <c r="A14" s="2">
        <v>9502</v>
      </c>
      <c r="B14" s="16" t="s">
        <v>62</v>
      </c>
      <c r="C14" s="16" t="s">
        <v>63</v>
      </c>
      <c r="D14" s="16" t="s">
        <v>64</v>
      </c>
      <c r="E14" s="2">
        <v>19190908</v>
      </c>
      <c r="F14" s="2" t="s">
        <v>3</v>
      </c>
      <c r="G14" s="2" t="s">
        <v>17</v>
      </c>
      <c r="H14" s="2" t="s">
        <v>18</v>
      </c>
      <c r="I14" s="2" t="s">
        <v>6</v>
      </c>
      <c r="J14" s="2">
        <v>1</v>
      </c>
      <c r="K14" s="16" t="s">
        <v>7</v>
      </c>
      <c r="L14" s="2" t="s">
        <v>8</v>
      </c>
      <c r="M14" s="19">
        <v>39936</v>
      </c>
      <c r="N14" s="1"/>
    </row>
    <row r="15" spans="1:14" x14ac:dyDescent="0.35">
      <c r="A15" s="2">
        <v>10319</v>
      </c>
      <c r="B15" s="16" t="s">
        <v>136</v>
      </c>
      <c r="C15" s="16" t="s">
        <v>137</v>
      </c>
      <c r="D15" s="16" t="s">
        <v>134</v>
      </c>
      <c r="E15" s="2">
        <v>19040104</v>
      </c>
      <c r="F15" s="2" t="s">
        <v>3</v>
      </c>
      <c r="G15" s="2" t="s">
        <v>17</v>
      </c>
      <c r="H15" s="2" t="s">
        <v>18</v>
      </c>
      <c r="I15" s="2" t="s">
        <v>6</v>
      </c>
      <c r="J15" s="2">
        <v>1</v>
      </c>
      <c r="K15" s="16" t="s">
        <v>7</v>
      </c>
      <c r="L15" s="2" t="s">
        <v>104</v>
      </c>
      <c r="M15" s="19">
        <v>51995</v>
      </c>
      <c r="N15" s="1"/>
    </row>
    <row r="16" spans="1:14" x14ac:dyDescent="0.35">
      <c r="A16" s="2">
        <v>11521</v>
      </c>
      <c r="B16" s="16" t="s">
        <v>310</v>
      </c>
      <c r="C16" s="16" t="s">
        <v>125</v>
      </c>
      <c r="D16" s="16" t="s">
        <v>119</v>
      </c>
      <c r="E16" s="2">
        <v>19030101</v>
      </c>
      <c r="F16" s="2" t="s">
        <v>3</v>
      </c>
      <c r="G16" s="2" t="s">
        <v>25</v>
      </c>
      <c r="H16" s="2" t="s">
        <v>26</v>
      </c>
      <c r="I16" s="2" t="s">
        <v>11</v>
      </c>
      <c r="J16" s="2">
        <v>4</v>
      </c>
      <c r="K16" s="16" t="s">
        <v>58</v>
      </c>
      <c r="L16" s="2" t="s">
        <v>104</v>
      </c>
      <c r="M16" s="19">
        <v>28213</v>
      </c>
      <c r="N16" s="1"/>
    </row>
    <row r="17" spans="1:14" x14ac:dyDescent="0.35">
      <c r="A17" s="2">
        <v>11583</v>
      </c>
      <c r="B17" s="16" t="s">
        <v>67</v>
      </c>
      <c r="C17" s="16" t="s">
        <v>68</v>
      </c>
      <c r="D17" s="16" t="s">
        <v>64</v>
      </c>
      <c r="E17" s="2">
        <v>19030731</v>
      </c>
      <c r="F17" s="2" t="s">
        <v>3</v>
      </c>
      <c r="G17" s="2" t="s">
        <v>25</v>
      </c>
      <c r="H17" s="2" t="s">
        <v>26</v>
      </c>
      <c r="I17" s="2" t="s">
        <v>6</v>
      </c>
      <c r="J17" s="2">
        <v>1</v>
      </c>
      <c r="K17" s="16" t="s">
        <v>7</v>
      </c>
      <c r="L17" s="2" t="s">
        <v>8</v>
      </c>
      <c r="M17" s="19">
        <v>98104</v>
      </c>
      <c r="N17" s="1"/>
    </row>
    <row r="18" spans="1:14" x14ac:dyDescent="0.35">
      <c r="A18" s="2">
        <v>12266</v>
      </c>
      <c r="B18" s="16" t="s">
        <v>49</v>
      </c>
      <c r="C18" s="16" t="s">
        <v>50</v>
      </c>
      <c r="D18" s="16" t="s">
        <v>51</v>
      </c>
      <c r="E18" s="2">
        <v>19080301</v>
      </c>
      <c r="F18" s="2" t="s">
        <v>3</v>
      </c>
      <c r="G18" s="2" t="s">
        <v>17</v>
      </c>
      <c r="H18" s="2" t="s">
        <v>18</v>
      </c>
      <c r="I18" s="2" t="s">
        <v>6</v>
      </c>
      <c r="J18" s="2">
        <v>1</v>
      </c>
      <c r="K18" s="16" t="s">
        <v>7</v>
      </c>
      <c r="L18" s="2" t="s">
        <v>8</v>
      </c>
      <c r="M18" s="19">
        <v>186273</v>
      </c>
      <c r="N18" s="1"/>
    </row>
    <row r="19" spans="1:14" x14ac:dyDescent="0.35">
      <c r="A19" s="2">
        <v>12761</v>
      </c>
      <c r="B19" s="16" t="s">
        <v>117</v>
      </c>
      <c r="C19" s="16" t="s">
        <v>118</v>
      </c>
      <c r="D19" s="16" t="s">
        <v>119</v>
      </c>
      <c r="E19" s="2">
        <v>19020101</v>
      </c>
      <c r="F19" s="2" t="s">
        <v>3</v>
      </c>
      <c r="G19" s="2" t="s">
        <v>25</v>
      </c>
      <c r="H19" s="2" t="s">
        <v>26</v>
      </c>
      <c r="I19" s="2" t="s">
        <v>11</v>
      </c>
      <c r="J19" s="2">
        <v>4</v>
      </c>
      <c r="K19" s="16" t="s">
        <v>58</v>
      </c>
      <c r="L19" s="2" t="s">
        <v>104</v>
      </c>
      <c r="M19" s="19">
        <v>81987</v>
      </c>
      <c r="N19" s="1"/>
    </row>
    <row r="20" spans="1:14" x14ac:dyDescent="0.35">
      <c r="A20" s="2">
        <v>14679</v>
      </c>
      <c r="B20" s="16" t="s">
        <v>194</v>
      </c>
      <c r="C20" s="16" t="s">
        <v>195</v>
      </c>
      <c r="D20" s="16" t="s">
        <v>191</v>
      </c>
      <c r="E20" s="2">
        <v>19340818</v>
      </c>
      <c r="F20" s="2" t="s">
        <v>3</v>
      </c>
      <c r="G20" s="2" t="s">
        <v>11</v>
      </c>
      <c r="H20" s="2" t="s">
        <v>12</v>
      </c>
      <c r="I20" s="2" t="s">
        <v>6</v>
      </c>
      <c r="J20" s="2">
        <v>1</v>
      </c>
      <c r="K20" s="16" t="s">
        <v>7</v>
      </c>
      <c r="L20" s="2" t="s">
        <v>180</v>
      </c>
      <c r="M20" s="19">
        <v>295266</v>
      </c>
      <c r="N20" s="1"/>
    </row>
    <row r="21" spans="1:14" x14ac:dyDescent="0.35">
      <c r="A21" s="2">
        <v>16511</v>
      </c>
      <c r="B21" s="16" t="s">
        <v>132</v>
      </c>
      <c r="C21" s="16" t="s">
        <v>133</v>
      </c>
      <c r="D21" s="16" t="s">
        <v>134</v>
      </c>
      <c r="E21" s="2">
        <v>19461216</v>
      </c>
      <c r="F21" s="2" t="s">
        <v>3</v>
      </c>
      <c r="G21" s="2" t="s">
        <v>17</v>
      </c>
      <c r="H21" s="2" t="s">
        <v>18</v>
      </c>
      <c r="I21" s="2" t="s">
        <v>6</v>
      </c>
      <c r="J21" s="2">
        <v>1</v>
      </c>
      <c r="K21" s="16" t="s">
        <v>7</v>
      </c>
      <c r="L21" s="2" t="s">
        <v>104</v>
      </c>
      <c r="M21" s="19">
        <v>117866</v>
      </c>
      <c r="N21" s="1"/>
    </row>
    <row r="22" spans="1:14" x14ac:dyDescent="0.35">
      <c r="A22" s="2">
        <v>16584</v>
      </c>
      <c r="B22" s="16" t="s">
        <v>47</v>
      </c>
      <c r="C22" s="16" t="s">
        <v>48</v>
      </c>
      <c r="D22" s="16" t="s">
        <v>39</v>
      </c>
      <c r="E22" s="2">
        <v>19270101</v>
      </c>
      <c r="F22" s="2" t="s">
        <v>34</v>
      </c>
      <c r="G22" s="2" t="s">
        <v>17</v>
      </c>
      <c r="H22" s="2" t="s">
        <v>18</v>
      </c>
      <c r="I22" s="2" t="s">
        <v>6</v>
      </c>
      <c r="J22" s="2">
        <v>1</v>
      </c>
      <c r="K22" s="16" t="s">
        <v>7</v>
      </c>
      <c r="L22" s="2" t="s">
        <v>8</v>
      </c>
      <c r="M22" s="19">
        <v>23337</v>
      </c>
      <c r="N22" s="1"/>
    </row>
    <row r="23" spans="1:14" x14ac:dyDescent="0.35">
      <c r="A23" s="2">
        <v>18035</v>
      </c>
      <c r="B23" s="16" t="s">
        <v>295</v>
      </c>
      <c r="C23" s="16" t="s">
        <v>296</v>
      </c>
      <c r="D23" s="16" t="s">
        <v>297</v>
      </c>
      <c r="E23" s="2">
        <v>19590619</v>
      </c>
      <c r="F23" s="2" t="s">
        <v>3</v>
      </c>
      <c r="G23" s="2" t="s">
        <v>17</v>
      </c>
      <c r="H23" s="2" t="s">
        <v>18</v>
      </c>
      <c r="I23" s="2" t="s">
        <v>29</v>
      </c>
      <c r="J23" s="2">
        <v>3</v>
      </c>
      <c r="K23" s="16" t="s">
        <v>30</v>
      </c>
      <c r="L23" s="2" t="s">
        <v>246</v>
      </c>
      <c r="M23" s="19">
        <v>1673389</v>
      </c>
      <c r="N23" s="1"/>
    </row>
    <row r="24" spans="1:14" x14ac:dyDescent="0.35">
      <c r="A24" s="2">
        <v>18296</v>
      </c>
      <c r="B24" s="16" t="s">
        <v>298</v>
      </c>
      <c r="C24" s="16" t="s">
        <v>296</v>
      </c>
      <c r="D24" s="16" t="s">
        <v>297</v>
      </c>
      <c r="E24" s="2">
        <v>19600916</v>
      </c>
      <c r="F24" s="2" t="s">
        <v>3</v>
      </c>
      <c r="G24" s="2" t="s">
        <v>11</v>
      </c>
      <c r="H24" s="2" t="s">
        <v>12</v>
      </c>
      <c r="I24" s="2" t="s">
        <v>29</v>
      </c>
      <c r="J24" s="2">
        <v>3</v>
      </c>
      <c r="K24" s="16" t="s">
        <v>30</v>
      </c>
      <c r="L24" s="2" t="s">
        <v>246</v>
      </c>
      <c r="M24" s="19">
        <v>384806</v>
      </c>
      <c r="N24" s="1"/>
    </row>
    <row r="25" spans="1:14" x14ac:dyDescent="0.35">
      <c r="A25" s="2">
        <v>18386</v>
      </c>
      <c r="B25" s="16" t="s">
        <v>113</v>
      </c>
      <c r="C25" s="16" t="s">
        <v>114</v>
      </c>
      <c r="D25" s="16" t="s">
        <v>17</v>
      </c>
      <c r="E25" s="2">
        <v>19610607</v>
      </c>
      <c r="F25" s="2" t="s">
        <v>3</v>
      </c>
      <c r="G25" s="2" t="s">
        <v>17</v>
      </c>
      <c r="H25" s="2" t="s">
        <v>18</v>
      </c>
      <c r="I25" s="2" t="s">
        <v>22</v>
      </c>
      <c r="J25" s="2">
        <v>2</v>
      </c>
      <c r="K25" s="16" t="s">
        <v>23</v>
      </c>
      <c r="L25" s="2" t="s">
        <v>104</v>
      </c>
      <c r="M25" s="19">
        <v>122085</v>
      </c>
      <c r="N25" s="1"/>
    </row>
    <row r="26" spans="1:14" x14ac:dyDescent="0.35">
      <c r="A26" s="2">
        <v>18503</v>
      </c>
      <c r="B26" s="16" t="s">
        <v>256</v>
      </c>
      <c r="C26" s="16" t="s">
        <v>257</v>
      </c>
      <c r="D26" s="16" t="s">
        <v>245</v>
      </c>
      <c r="E26" s="2">
        <v>19620419</v>
      </c>
      <c r="F26" s="2" t="s">
        <v>34</v>
      </c>
      <c r="G26" s="2" t="s">
        <v>17</v>
      </c>
      <c r="H26" s="2" t="s">
        <v>18</v>
      </c>
      <c r="I26" s="2" t="s">
        <v>29</v>
      </c>
      <c r="J26" s="2">
        <v>3</v>
      </c>
      <c r="K26" s="16" t="s">
        <v>30</v>
      </c>
      <c r="L26" s="2" t="s">
        <v>246</v>
      </c>
      <c r="M26" s="19">
        <v>2751406</v>
      </c>
      <c r="N26" s="1"/>
    </row>
    <row r="27" spans="1:14" x14ac:dyDescent="0.35">
      <c r="A27" s="2">
        <v>18659</v>
      </c>
      <c r="B27" s="16" t="s">
        <v>85</v>
      </c>
      <c r="C27" s="16" t="s">
        <v>86</v>
      </c>
      <c r="D27" s="16" t="s">
        <v>71</v>
      </c>
      <c r="E27" s="2">
        <v>19621215</v>
      </c>
      <c r="F27" s="2" t="s">
        <v>3</v>
      </c>
      <c r="G27" s="2" t="s">
        <v>17</v>
      </c>
      <c r="H27" s="2" t="s">
        <v>18</v>
      </c>
      <c r="I27" s="2" t="s">
        <v>29</v>
      </c>
      <c r="J27" s="2">
        <v>3</v>
      </c>
      <c r="K27" s="16" t="s">
        <v>30</v>
      </c>
      <c r="L27" s="2" t="s">
        <v>72</v>
      </c>
      <c r="M27" s="19">
        <v>194910</v>
      </c>
      <c r="N27" s="1"/>
    </row>
    <row r="28" spans="1:14" x14ac:dyDescent="0.35">
      <c r="A28" s="2">
        <v>19328</v>
      </c>
      <c r="B28" s="16" t="s">
        <v>75</v>
      </c>
      <c r="C28" s="16" t="s">
        <v>74</v>
      </c>
      <c r="D28" s="16" t="s">
        <v>71</v>
      </c>
      <c r="E28" s="2">
        <v>19650102</v>
      </c>
      <c r="F28" s="2" t="s">
        <v>3</v>
      </c>
      <c r="G28" s="2" t="s">
        <v>11</v>
      </c>
      <c r="H28" s="2" t="s">
        <v>12</v>
      </c>
      <c r="I28" s="2" t="s">
        <v>6</v>
      </c>
      <c r="J28" s="2">
        <v>1</v>
      </c>
      <c r="K28" s="16" t="s">
        <v>7</v>
      </c>
      <c r="L28" s="2" t="s">
        <v>72</v>
      </c>
      <c r="M28" s="19">
        <v>290837</v>
      </c>
      <c r="N28" s="1"/>
    </row>
    <row r="29" spans="1:14" x14ac:dyDescent="0.35">
      <c r="A29" s="2">
        <v>19450</v>
      </c>
      <c r="B29" s="16" t="s">
        <v>171</v>
      </c>
      <c r="C29" s="16" t="s">
        <v>172</v>
      </c>
      <c r="D29" s="16" t="s">
        <v>170</v>
      </c>
      <c r="E29" s="2">
        <v>19650618</v>
      </c>
      <c r="F29" s="2" t="s">
        <v>3</v>
      </c>
      <c r="G29" s="2" t="s">
        <v>11</v>
      </c>
      <c r="H29" s="2" t="s">
        <v>12</v>
      </c>
      <c r="I29" s="2" t="s">
        <v>6</v>
      </c>
      <c r="J29" s="2">
        <v>1</v>
      </c>
      <c r="K29" s="16" t="s">
        <v>7</v>
      </c>
      <c r="L29" s="2" t="s">
        <v>164</v>
      </c>
      <c r="M29" s="19">
        <v>40414</v>
      </c>
      <c r="N29" s="1"/>
    </row>
    <row r="30" spans="1:14" x14ac:dyDescent="0.35">
      <c r="A30" s="2">
        <v>19629</v>
      </c>
      <c r="B30" s="16" t="s">
        <v>138</v>
      </c>
      <c r="C30" s="16" t="s">
        <v>151</v>
      </c>
      <c r="D30" s="16" t="s">
        <v>140</v>
      </c>
      <c r="E30" s="2">
        <v>19660902</v>
      </c>
      <c r="F30" s="2" t="s">
        <v>34</v>
      </c>
      <c r="G30" s="2" t="s">
        <v>17</v>
      </c>
      <c r="H30" s="2" t="s">
        <v>18</v>
      </c>
      <c r="I30" s="2" t="s">
        <v>22</v>
      </c>
      <c r="J30" s="2">
        <v>2</v>
      </c>
      <c r="K30" s="16" t="s">
        <v>23</v>
      </c>
      <c r="L30" s="2" t="s">
        <v>104</v>
      </c>
      <c r="M30" s="19">
        <v>5187251</v>
      </c>
      <c r="N30" s="1"/>
    </row>
    <row r="31" spans="1:14" x14ac:dyDescent="0.35">
      <c r="A31" s="2">
        <v>19736</v>
      </c>
      <c r="B31" s="16" t="s">
        <v>212</v>
      </c>
      <c r="C31" s="16" t="s">
        <v>213</v>
      </c>
      <c r="D31" s="16" t="s">
        <v>206</v>
      </c>
      <c r="E31" s="2">
        <v>19670801</v>
      </c>
      <c r="F31" s="2" t="s">
        <v>3</v>
      </c>
      <c r="G31" s="2" t="s">
        <v>17</v>
      </c>
      <c r="H31" s="2" t="s">
        <v>18</v>
      </c>
      <c r="I31" s="2" t="s">
        <v>29</v>
      </c>
      <c r="J31" s="2">
        <v>3</v>
      </c>
      <c r="K31" s="16" t="s">
        <v>30</v>
      </c>
      <c r="L31" s="2" t="s">
        <v>180</v>
      </c>
      <c r="M31" s="19">
        <v>346854</v>
      </c>
      <c r="N31" s="1"/>
    </row>
    <row r="32" spans="1:14" x14ac:dyDescent="0.35">
      <c r="A32" s="2">
        <v>19904</v>
      </c>
      <c r="B32" s="16" t="s">
        <v>115</v>
      </c>
      <c r="C32" s="16" t="s">
        <v>116</v>
      </c>
      <c r="D32" s="16" t="s">
        <v>17</v>
      </c>
      <c r="E32" s="2">
        <v>19690301</v>
      </c>
      <c r="F32" s="2" t="s">
        <v>3</v>
      </c>
      <c r="G32" s="2" t="s">
        <v>17</v>
      </c>
      <c r="H32" s="2" t="s">
        <v>18</v>
      </c>
      <c r="I32" s="2" t="s">
        <v>22</v>
      </c>
      <c r="J32" s="2">
        <v>2</v>
      </c>
      <c r="K32" s="16" t="s">
        <v>23</v>
      </c>
      <c r="L32" s="2" t="s">
        <v>104</v>
      </c>
      <c r="M32" s="19">
        <v>111873</v>
      </c>
      <c r="N32" s="1"/>
    </row>
    <row r="33" spans="1:14" x14ac:dyDescent="0.35">
      <c r="A33" s="2">
        <v>20111</v>
      </c>
      <c r="B33" s="16" t="s">
        <v>87</v>
      </c>
      <c r="C33" s="16" t="s">
        <v>88</v>
      </c>
      <c r="D33" s="16" t="s">
        <v>71</v>
      </c>
      <c r="E33" s="2">
        <v>19700113</v>
      </c>
      <c r="F33" s="2" t="s">
        <v>3</v>
      </c>
      <c r="G33" s="2" t="s">
        <v>17</v>
      </c>
      <c r="H33" s="2" t="s">
        <v>18</v>
      </c>
      <c r="I33" s="2" t="s">
        <v>29</v>
      </c>
      <c r="J33" s="2">
        <v>3</v>
      </c>
      <c r="K33" s="16" t="s">
        <v>30</v>
      </c>
      <c r="L33" s="2" t="s">
        <v>72</v>
      </c>
      <c r="M33" s="19">
        <v>102715</v>
      </c>
      <c r="N33" s="1"/>
    </row>
    <row r="34" spans="1:14" x14ac:dyDescent="0.35">
      <c r="A34" s="2">
        <v>20179</v>
      </c>
      <c r="B34" s="16" t="s">
        <v>91</v>
      </c>
      <c r="C34" s="16" t="s">
        <v>92</v>
      </c>
      <c r="D34" s="16" t="s">
        <v>93</v>
      </c>
      <c r="E34" s="2">
        <v>19700514</v>
      </c>
      <c r="F34" s="2" t="s">
        <v>3</v>
      </c>
      <c r="G34" s="2" t="s">
        <v>11</v>
      </c>
      <c r="H34" s="2" t="s">
        <v>12</v>
      </c>
      <c r="I34" s="2" t="s">
        <v>6</v>
      </c>
      <c r="J34" s="2">
        <v>1</v>
      </c>
      <c r="K34" s="16" t="s">
        <v>7</v>
      </c>
      <c r="L34" s="2" t="s">
        <v>72</v>
      </c>
      <c r="M34" s="19">
        <v>165060</v>
      </c>
      <c r="N34" s="1"/>
    </row>
    <row r="35" spans="1:14" x14ac:dyDescent="0.35">
      <c r="A35" s="2">
        <v>20290</v>
      </c>
      <c r="B35" s="16" t="s">
        <v>76</v>
      </c>
      <c r="C35" s="16" t="s">
        <v>74</v>
      </c>
      <c r="D35" s="16" t="s">
        <v>71</v>
      </c>
      <c r="E35" s="2">
        <v>19701109</v>
      </c>
      <c r="F35" s="2" t="s">
        <v>3</v>
      </c>
      <c r="G35" s="2" t="s">
        <v>17</v>
      </c>
      <c r="H35" s="2" t="s">
        <v>18</v>
      </c>
      <c r="I35" s="2" t="s">
        <v>6</v>
      </c>
      <c r="J35" s="2">
        <v>1</v>
      </c>
      <c r="K35" s="16" t="s">
        <v>7</v>
      </c>
      <c r="L35" s="2" t="s">
        <v>72</v>
      </c>
      <c r="M35" s="19">
        <v>106788</v>
      </c>
      <c r="N35" s="1"/>
    </row>
    <row r="36" spans="1:14" x14ac:dyDescent="0.35">
      <c r="A36" s="2">
        <v>20292</v>
      </c>
      <c r="B36" s="16" t="s">
        <v>130</v>
      </c>
      <c r="C36" s="16" t="s">
        <v>131</v>
      </c>
      <c r="D36" s="16" t="s">
        <v>119</v>
      </c>
      <c r="E36" s="2">
        <v>19701109</v>
      </c>
      <c r="F36" s="2" t="s">
        <v>3</v>
      </c>
      <c r="G36" s="2" t="s">
        <v>17</v>
      </c>
      <c r="H36" s="2" t="s">
        <v>18</v>
      </c>
      <c r="I36" s="2" t="s">
        <v>6</v>
      </c>
      <c r="J36" s="2">
        <v>1</v>
      </c>
      <c r="K36" s="16" t="s">
        <v>7</v>
      </c>
      <c r="L36" s="2" t="s">
        <v>104</v>
      </c>
      <c r="M36" s="19">
        <v>16321</v>
      </c>
      <c r="N36" s="1"/>
    </row>
    <row r="37" spans="1:14" x14ac:dyDescent="0.35">
      <c r="A37" s="2">
        <v>20364</v>
      </c>
      <c r="B37" s="16" t="s">
        <v>98</v>
      </c>
      <c r="C37" s="16" t="s">
        <v>99</v>
      </c>
      <c r="D37" s="16" t="s">
        <v>97</v>
      </c>
      <c r="E37" s="2">
        <v>19710212</v>
      </c>
      <c r="F37" s="2" t="s">
        <v>3</v>
      </c>
      <c r="G37" s="2" t="s">
        <v>17</v>
      </c>
      <c r="H37" s="2" t="s">
        <v>18</v>
      </c>
      <c r="I37" s="2" t="s">
        <v>6</v>
      </c>
      <c r="J37" s="2">
        <v>1</v>
      </c>
      <c r="K37" s="16" t="s">
        <v>7</v>
      </c>
      <c r="L37" s="2" t="s">
        <v>72</v>
      </c>
      <c r="M37" s="19">
        <v>52508</v>
      </c>
      <c r="N37" s="1"/>
    </row>
    <row r="38" spans="1:14" x14ac:dyDescent="0.35">
      <c r="A38" s="2">
        <v>20387</v>
      </c>
      <c r="B38" s="16" t="s">
        <v>280</v>
      </c>
      <c r="C38" s="16" t="s">
        <v>281</v>
      </c>
      <c r="D38" s="16" t="s">
        <v>245</v>
      </c>
      <c r="E38" s="2">
        <v>19710317</v>
      </c>
      <c r="F38" s="2" t="s">
        <v>3</v>
      </c>
      <c r="G38" s="2" t="s">
        <v>25</v>
      </c>
      <c r="H38" s="2" t="s">
        <v>26</v>
      </c>
      <c r="I38" s="2" t="s">
        <v>29</v>
      </c>
      <c r="J38" s="2">
        <v>3</v>
      </c>
      <c r="K38" s="16" t="s">
        <v>30</v>
      </c>
      <c r="L38" s="2" t="s">
        <v>246</v>
      </c>
      <c r="M38" s="19">
        <v>512881</v>
      </c>
      <c r="N38" s="1"/>
    </row>
    <row r="39" spans="1:14" x14ac:dyDescent="0.35">
      <c r="A39" s="2">
        <v>20448</v>
      </c>
      <c r="B39" s="16" t="s">
        <v>258</v>
      </c>
      <c r="C39" s="16" t="s">
        <v>257</v>
      </c>
      <c r="D39" s="16" t="s">
        <v>245</v>
      </c>
      <c r="E39" s="2">
        <v>19710701</v>
      </c>
      <c r="F39" s="2" t="s">
        <v>3</v>
      </c>
      <c r="G39" s="2" t="s">
        <v>17</v>
      </c>
      <c r="H39" s="2" t="s">
        <v>18</v>
      </c>
      <c r="I39" s="2" t="s">
        <v>22</v>
      </c>
      <c r="J39" s="2">
        <v>2</v>
      </c>
      <c r="K39" s="16" t="s">
        <v>23</v>
      </c>
      <c r="L39" s="2" t="s">
        <v>246</v>
      </c>
      <c r="M39" s="19">
        <v>40301</v>
      </c>
      <c r="N39" s="1"/>
    </row>
    <row r="40" spans="1:14" x14ac:dyDescent="0.35">
      <c r="A40" s="2">
        <v>20568</v>
      </c>
      <c r="B40" s="16" t="s">
        <v>56</v>
      </c>
      <c r="C40" s="16" t="s">
        <v>57</v>
      </c>
      <c r="D40" s="16" t="s">
        <v>51</v>
      </c>
      <c r="E40" s="2">
        <v>19711222</v>
      </c>
      <c r="F40" s="2" t="s">
        <v>3</v>
      </c>
      <c r="G40" s="2" t="s">
        <v>17</v>
      </c>
      <c r="H40" s="2" t="s">
        <v>18</v>
      </c>
      <c r="I40" s="2" t="s">
        <v>11</v>
      </c>
      <c r="J40" s="2">
        <v>4</v>
      </c>
      <c r="K40" s="16" t="s">
        <v>58</v>
      </c>
      <c r="L40" s="2" t="s">
        <v>8</v>
      </c>
      <c r="M40" s="19">
        <v>149730</v>
      </c>
      <c r="N40" s="1"/>
    </row>
    <row r="41" spans="1:14" x14ac:dyDescent="0.35">
      <c r="A41" s="2">
        <v>20845</v>
      </c>
      <c r="B41" s="16" t="s">
        <v>158</v>
      </c>
      <c r="C41" s="16" t="s">
        <v>159</v>
      </c>
      <c r="D41" s="16" t="s">
        <v>140</v>
      </c>
      <c r="E41" s="2">
        <v>19721028</v>
      </c>
      <c r="F41" s="2" t="s">
        <v>3</v>
      </c>
      <c r="G41" s="2" t="s">
        <v>17</v>
      </c>
      <c r="H41" s="2" t="s">
        <v>18</v>
      </c>
      <c r="I41" s="2" t="s">
        <v>29</v>
      </c>
      <c r="J41" s="2">
        <v>3</v>
      </c>
      <c r="K41" s="16" t="s">
        <v>30</v>
      </c>
      <c r="L41" s="2" t="s">
        <v>104</v>
      </c>
      <c r="M41" s="19">
        <v>133152</v>
      </c>
      <c r="N41" s="1"/>
    </row>
    <row r="42" spans="1:14" x14ac:dyDescent="0.35">
      <c r="A42" s="2">
        <v>20856</v>
      </c>
      <c r="B42" s="16" t="s">
        <v>105</v>
      </c>
      <c r="C42" s="16" t="s">
        <v>106</v>
      </c>
      <c r="D42" s="16" t="s">
        <v>107</v>
      </c>
      <c r="E42" s="2">
        <v>19721116</v>
      </c>
      <c r="F42" s="2" t="s">
        <v>3</v>
      </c>
      <c r="G42" s="2" t="s">
        <v>17</v>
      </c>
      <c r="H42" s="2" t="s">
        <v>18</v>
      </c>
      <c r="I42" s="2" t="s">
        <v>6</v>
      </c>
      <c r="J42" s="2">
        <v>1</v>
      </c>
      <c r="K42" s="16" t="s">
        <v>7</v>
      </c>
      <c r="L42" s="2" t="s">
        <v>104</v>
      </c>
      <c r="M42" s="19">
        <v>231232</v>
      </c>
      <c r="N42" s="1"/>
    </row>
    <row r="43" spans="1:14" x14ac:dyDescent="0.35">
      <c r="A43" s="2">
        <v>20884</v>
      </c>
      <c r="B43" s="16" t="s">
        <v>290</v>
      </c>
      <c r="C43" s="16" t="s">
        <v>291</v>
      </c>
      <c r="D43" s="16" t="s">
        <v>292</v>
      </c>
      <c r="E43" s="2">
        <v>19721211</v>
      </c>
      <c r="F43" s="2" t="s">
        <v>34</v>
      </c>
      <c r="G43" s="2" t="s">
        <v>17</v>
      </c>
      <c r="H43" s="2" t="s">
        <v>18</v>
      </c>
      <c r="I43" s="2" t="s">
        <v>29</v>
      </c>
      <c r="J43" s="2">
        <v>3</v>
      </c>
      <c r="K43" s="16" t="s">
        <v>30</v>
      </c>
      <c r="L43" s="2" t="s">
        <v>246</v>
      </c>
      <c r="M43" s="19">
        <v>693162</v>
      </c>
      <c r="N43" s="1"/>
    </row>
    <row r="44" spans="1:14" x14ac:dyDescent="0.35">
      <c r="A44" s="2">
        <v>21017</v>
      </c>
      <c r="B44" s="16" t="s">
        <v>272</v>
      </c>
      <c r="C44" s="16" t="s">
        <v>273</v>
      </c>
      <c r="D44" s="16" t="s">
        <v>245</v>
      </c>
      <c r="E44" s="2">
        <v>19730330</v>
      </c>
      <c r="F44" s="2" t="s">
        <v>3</v>
      </c>
      <c r="G44" s="2" t="s">
        <v>17</v>
      </c>
      <c r="H44" s="2" t="s">
        <v>18</v>
      </c>
      <c r="I44" s="2" t="s">
        <v>29</v>
      </c>
      <c r="J44" s="2">
        <v>3</v>
      </c>
      <c r="K44" s="16" t="s">
        <v>30</v>
      </c>
      <c r="L44" s="2" t="s">
        <v>246</v>
      </c>
      <c r="M44" s="19">
        <v>82868</v>
      </c>
      <c r="N44" s="1"/>
    </row>
    <row r="45" spans="1:14" x14ac:dyDescent="0.35">
      <c r="A45" s="2">
        <v>21090</v>
      </c>
      <c r="B45" s="16" t="s">
        <v>120</v>
      </c>
      <c r="C45" s="16" t="s">
        <v>121</v>
      </c>
      <c r="D45" s="16" t="s">
        <v>119</v>
      </c>
      <c r="E45" s="2">
        <v>19730521</v>
      </c>
      <c r="F45" s="2" t="s">
        <v>3</v>
      </c>
      <c r="G45" s="2" t="s">
        <v>17</v>
      </c>
      <c r="H45" s="2" t="s">
        <v>18</v>
      </c>
      <c r="I45" s="2" t="s">
        <v>11</v>
      </c>
      <c r="J45" s="2">
        <v>4</v>
      </c>
      <c r="K45" s="16" t="s">
        <v>58</v>
      </c>
      <c r="L45" s="2" t="s">
        <v>104</v>
      </c>
      <c r="M45" s="19">
        <v>45044</v>
      </c>
      <c r="N45" s="1"/>
    </row>
    <row r="46" spans="1:14" x14ac:dyDescent="0.35">
      <c r="A46" s="2">
        <v>21111</v>
      </c>
      <c r="B46" s="16" t="s">
        <v>202</v>
      </c>
      <c r="C46" s="16" t="s">
        <v>203</v>
      </c>
      <c r="D46" s="16" t="s">
        <v>199</v>
      </c>
      <c r="E46" s="2">
        <v>19730611</v>
      </c>
      <c r="F46" s="2" t="s">
        <v>3</v>
      </c>
      <c r="G46" s="2" t="s">
        <v>11</v>
      </c>
      <c r="H46" s="2" t="s">
        <v>12</v>
      </c>
      <c r="I46" s="2" t="s">
        <v>6</v>
      </c>
      <c r="J46" s="2">
        <v>1</v>
      </c>
      <c r="K46" s="16" t="s">
        <v>7</v>
      </c>
      <c r="L46" s="2" t="s">
        <v>180</v>
      </c>
      <c r="M46" s="19">
        <v>214304</v>
      </c>
      <c r="N46" s="1"/>
    </row>
    <row r="47" spans="1:14" x14ac:dyDescent="0.35">
      <c r="A47" s="2">
        <v>21578</v>
      </c>
      <c r="B47" s="16" t="s">
        <v>19</v>
      </c>
      <c r="C47" s="16" t="s">
        <v>20</v>
      </c>
      <c r="D47" s="16" t="s">
        <v>21</v>
      </c>
      <c r="E47" s="2">
        <v>19740510</v>
      </c>
      <c r="F47" s="2" t="s">
        <v>3</v>
      </c>
      <c r="G47" s="2" t="s">
        <v>11</v>
      </c>
      <c r="H47" s="2" t="s">
        <v>12</v>
      </c>
      <c r="I47" s="2" t="s">
        <v>22</v>
      </c>
      <c r="J47" s="2">
        <v>2</v>
      </c>
      <c r="K47" s="16" t="s">
        <v>23</v>
      </c>
      <c r="L47" s="2" t="s">
        <v>8</v>
      </c>
      <c r="M47" s="19">
        <v>178218</v>
      </c>
      <c r="N47" s="1"/>
    </row>
    <row r="48" spans="1:14" x14ac:dyDescent="0.35">
      <c r="A48" s="2">
        <v>22229</v>
      </c>
      <c r="B48" s="16" t="s">
        <v>9</v>
      </c>
      <c r="C48" s="16" t="s">
        <v>10</v>
      </c>
      <c r="D48" s="16" t="s">
        <v>2</v>
      </c>
      <c r="E48" s="2">
        <v>19760219</v>
      </c>
      <c r="F48" s="2" t="s">
        <v>34</v>
      </c>
      <c r="G48" s="2" t="s">
        <v>11</v>
      </c>
      <c r="H48" s="2" t="s">
        <v>12</v>
      </c>
      <c r="I48" s="2" t="s">
        <v>6</v>
      </c>
      <c r="J48" s="2">
        <v>1</v>
      </c>
      <c r="K48" s="16" t="s">
        <v>7</v>
      </c>
      <c r="L48" s="2" t="s">
        <v>8</v>
      </c>
      <c r="M48" s="19">
        <v>45315</v>
      </c>
      <c r="N48" s="1"/>
    </row>
    <row r="49" spans="1:14" x14ac:dyDescent="0.35">
      <c r="A49" s="2">
        <v>22476</v>
      </c>
      <c r="B49" s="16" t="s">
        <v>77</v>
      </c>
      <c r="C49" s="16" t="s">
        <v>74</v>
      </c>
      <c r="D49" s="16" t="s">
        <v>71</v>
      </c>
      <c r="E49" s="2">
        <v>19770620</v>
      </c>
      <c r="F49" s="2" t="s">
        <v>3</v>
      </c>
      <c r="G49" s="2" t="s">
        <v>17</v>
      </c>
      <c r="H49" s="2" t="s">
        <v>18</v>
      </c>
      <c r="I49" s="2" t="s">
        <v>6</v>
      </c>
      <c r="J49" s="2">
        <v>1</v>
      </c>
      <c r="K49" s="16" t="s">
        <v>7</v>
      </c>
      <c r="L49" s="2" t="s">
        <v>72</v>
      </c>
      <c r="M49" s="19">
        <v>57295</v>
      </c>
      <c r="N49" s="1"/>
    </row>
    <row r="50" spans="1:14" x14ac:dyDescent="0.35">
      <c r="A50" s="2">
        <v>22657</v>
      </c>
      <c r="B50" s="16" t="s">
        <v>156</v>
      </c>
      <c r="C50" s="16" t="s">
        <v>157</v>
      </c>
      <c r="D50" s="16" t="s">
        <v>140</v>
      </c>
      <c r="E50" s="2">
        <v>19780515</v>
      </c>
      <c r="F50" s="2" t="s">
        <v>3</v>
      </c>
      <c r="G50" s="2" t="s">
        <v>17</v>
      </c>
      <c r="H50" s="2" t="s">
        <v>18</v>
      </c>
      <c r="I50" s="2" t="s">
        <v>22</v>
      </c>
      <c r="J50" s="2">
        <v>2</v>
      </c>
      <c r="K50" s="16" t="s">
        <v>23</v>
      </c>
      <c r="L50" s="2" t="s">
        <v>104</v>
      </c>
      <c r="M50" s="19">
        <v>57179</v>
      </c>
      <c r="N50" s="1"/>
    </row>
    <row r="51" spans="1:14" x14ac:dyDescent="0.35">
      <c r="A51" s="2">
        <v>23083</v>
      </c>
      <c r="B51" s="16" t="s">
        <v>259</v>
      </c>
      <c r="C51" s="16" t="s">
        <v>257</v>
      </c>
      <c r="D51" s="16" t="s">
        <v>245</v>
      </c>
      <c r="E51" s="2">
        <v>19800318</v>
      </c>
      <c r="F51" s="2" t="s">
        <v>34</v>
      </c>
      <c r="G51" s="2" t="s">
        <v>17</v>
      </c>
      <c r="H51" s="2" t="s">
        <v>18</v>
      </c>
      <c r="I51" s="2" t="s">
        <v>29</v>
      </c>
      <c r="J51" s="2">
        <v>3</v>
      </c>
      <c r="K51" s="16" t="s">
        <v>30</v>
      </c>
      <c r="L51" s="2" t="s">
        <v>246</v>
      </c>
      <c r="M51" s="19">
        <v>2508021</v>
      </c>
      <c r="N51" s="1"/>
    </row>
    <row r="52" spans="1:14" x14ac:dyDescent="0.35">
      <c r="A52" s="2">
        <v>23158</v>
      </c>
      <c r="B52" s="16" t="s">
        <v>154</v>
      </c>
      <c r="C52" s="16" t="s">
        <v>249</v>
      </c>
      <c r="D52" s="16" t="s">
        <v>245</v>
      </c>
      <c r="E52" s="2">
        <v>19800717</v>
      </c>
      <c r="F52" s="2" t="s">
        <v>3</v>
      </c>
      <c r="G52" s="2" t="s">
        <v>17</v>
      </c>
      <c r="H52" s="2" t="s">
        <v>18</v>
      </c>
      <c r="I52" s="2" t="s">
        <v>22</v>
      </c>
      <c r="J52" s="2">
        <v>2</v>
      </c>
      <c r="K52" s="16" t="s">
        <v>23</v>
      </c>
      <c r="L52" s="2" t="s">
        <v>246</v>
      </c>
      <c r="M52" s="19">
        <v>48367</v>
      </c>
      <c r="N52" s="1"/>
    </row>
    <row r="53" spans="1:14" x14ac:dyDescent="0.35">
      <c r="A53" s="2">
        <v>23234</v>
      </c>
      <c r="B53" s="16" t="s">
        <v>252</v>
      </c>
      <c r="C53" s="16" t="s">
        <v>253</v>
      </c>
      <c r="D53" s="16" t="s">
        <v>245</v>
      </c>
      <c r="E53" s="2">
        <v>19801027</v>
      </c>
      <c r="F53" s="2" t="s">
        <v>3</v>
      </c>
      <c r="G53" s="2" t="s">
        <v>17</v>
      </c>
      <c r="H53" s="2" t="s">
        <v>18</v>
      </c>
      <c r="I53" s="2" t="s">
        <v>29</v>
      </c>
      <c r="J53" s="2">
        <v>3</v>
      </c>
      <c r="K53" s="16" t="s">
        <v>30</v>
      </c>
      <c r="L53" s="2" t="s">
        <v>246</v>
      </c>
      <c r="M53" s="19">
        <v>86821</v>
      </c>
      <c r="N53" s="1"/>
    </row>
    <row r="54" spans="1:14" x14ac:dyDescent="0.35">
      <c r="A54" s="2">
        <v>23373</v>
      </c>
      <c r="B54" s="16" t="s">
        <v>214</v>
      </c>
      <c r="C54" s="16" t="s">
        <v>213</v>
      </c>
      <c r="D54" s="16" t="s">
        <v>206</v>
      </c>
      <c r="E54" s="2">
        <v>19810409</v>
      </c>
      <c r="F54" s="2" t="s">
        <v>3</v>
      </c>
      <c r="G54" s="2" t="s">
        <v>17</v>
      </c>
      <c r="H54" s="2" t="s">
        <v>18</v>
      </c>
      <c r="I54" s="2" t="s">
        <v>29</v>
      </c>
      <c r="J54" s="2">
        <v>3</v>
      </c>
      <c r="K54" s="16" t="s">
        <v>30</v>
      </c>
      <c r="L54" s="2" t="s">
        <v>180</v>
      </c>
      <c r="M54" s="19">
        <v>95460</v>
      </c>
      <c r="N54" s="1"/>
    </row>
    <row r="55" spans="1:14" x14ac:dyDescent="0.35">
      <c r="A55" s="2">
        <v>23713</v>
      </c>
      <c r="B55" s="16" t="s">
        <v>204</v>
      </c>
      <c r="C55" s="16" t="s">
        <v>205</v>
      </c>
      <c r="D55" s="16" t="s">
        <v>206</v>
      </c>
      <c r="E55" s="2">
        <v>19820222</v>
      </c>
      <c r="F55" s="2" t="s">
        <v>3</v>
      </c>
      <c r="G55" s="2" t="s">
        <v>11</v>
      </c>
      <c r="H55" s="2" t="s">
        <v>12</v>
      </c>
      <c r="I55" s="2" t="s">
        <v>22</v>
      </c>
      <c r="J55" s="2">
        <v>2</v>
      </c>
      <c r="K55" s="16" t="s">
        <v>23</v>
      </c>
      <c r="L55" s="2" t="s">
        <v>180</v>
      </c>
      <c r="M55" s="19">
        <v>144054</v>
      </c>
      <c r="N55" s="1"/>
    </row>
    <row r="56" spans="1:14" x14ac:dyDescent="0.35">
      <c r="A56" s="2">
        <v>23749</v>
      </c>
      <c r="B56" s="16" t="s">
        <v>282</v>
      </c>
      <c r="C56" s="16" t="s">
        <v>281</v>
      </c>
      <c r="D56" s="16" t="s">
        <v>245</v>
      </c>
      <c r="E56" s="2">
        <v>19820216</v>
      </c>
      <c r="F56" s="2" t="s">
        <v>3</v>
      </c>
      <c r="G56" s="2" t="s">
        <v>11</v>
      </c>
      <c r="H56" s="2" t="s">
        <v>12</v>
      </c>
      <c r="I56" s="2" t="s">
        <v>29</v>
      </c>
      <c r="J56" s="2">
        <v>3</v>
      </c>
      <c r="K56" s="16" t="s">
        <v>30</v>
      </c>
      <c r="L56" s="2" t="s">
        <v>246</v>
      </c>
      <c r="M56" s="19">
        <v>52766</v>
      </c>
      <c r="N56" s="1"/>
    </row>
    <row r="57" spans="1:14" x14ac:dyDescent="0.35">
      <c r="A57" s="2">
        <v>23772</v>
      </c>
      <c r="B57" s="16" t="s">
        <v>152</v>
      </c>
      <c r="C57" s="16" t="s">
        <v>151</v>
      </c>
      <c r="D57" s="16" t="s">
        <v>140</v>
      </c>
      <c r="E57" s="2">
        <v>19820331</v>
      </c>
      <c r="F57" s="2" t="s">
        <v>34</v>
      </c>
      <c r="G57" s="2" t="s">
        <v>17</v>
      </c>
      <c r="H57" s="2" t="s">
        <v>18</v>
      </c>
      <c r="I57" s="2" t="s">
        <v>22</v>
      </c>
      <c r="J57" s="2">
        <v>2</v>
      </c>
      <c r="K57" s="16" t="s">
        <v>23</v>
      </c>
      <c r="L57" s="2" t="s">
        <v>104</v>
      </c>
      <c r="M57" s="19">
        <v>410290</v>
      </c>
      <c r="N57" s="1"/>
    </row>
    <row r="58" spans="1:14" x14ac:dyDescent="0.35">
      <c r="A58" s="2">
        <v>23966</v>
      </c>
      <c r="B58" s="16" t="s">
        <v>322</v>
      </c>
      <c r="C58" s="16" t="s">
        <v>185</v>
      </c>
      <c r="D58" s="16" t="s">
        <v>186</v>
      </c>
      <c r="E58" s="2">
        <v>19820802</v>
      </c>
      <c r="F58" s="2" t="s">
        <v>3</v>
      </c>
      <c r="G58" s="2" t="s">
        <v>17</v>
      </c>
      <c r="H58" s="2" t="s">
        <v>18</v>
      </c>
      <c r="I58" s="2" t="s">
        <v>6</v>
      </c>
      <c r="J58" s="2">
        <v>1</v>
      </c>
      <c r="K58" s="16" t="s">
        <v>7</v>
      </c>
      <c r="L58" s="2" t="s">
        <v>180</v>
      </c>
      <c r="M58" s="19">
        <v>500369</v>
      </c>
      <c r="N58" s="1"/>
    </row>
    <row r="59" spans="1:14" x14ac:dyDescent="0.35">
      <c r="A59" s="2">
        <v>24015</v>
      </c>
      <c r="B59" s="16" t="s">
        <v>189</v>
      </c>
      <c r="C59" s="16" t="s">
        <v>190</v>
      </c>
      <c r="D59" s="16" t="s">
        <v>191</v>
      </c>
      <c r="E59" s="2">
        <v>19820913</v>
      </c>
      <c r="F59" s="2" t="s">
        <v>3</v>
      </c>
      <c r="G59" s="2" t="s">
        <v>17</v>
      </c>
      <c r="H59" s="2" t="s">
        <v>18</v>
      </c>
      <c r="I59" s="2" t="s">
        <v>6</v>
      </c>
      <c r="J59" s="2">
        <v>6</v>
      </c>
      <c r="K59" s="16" t="s">
        <v>627</v>
      </c>
      <c r="L59" s="2" t="s">
        <v>180</v>
      </c>
      <c r="M59" s="19">
        <v>210234</v>
      </c>
      <c r="N59" s="1"/>
    </row>
    <row r="60" spans="1:14" x14ac:dyDescent="0.35">
      <c r="A60" s="2">
        <v>24080</v>
      </c>
      <c r="B60" s="16" t="s">
        <v>243</v>
      </c>
      <c r="C60" s="16" t="s">
        <v>244</v>
      </c>
      <c r="D60" s="16" t="s">
        <v>245</v>
      </c>
      <c r="E60" s="2">
        <v>19821101</v>
      </c>
      <c r="F60" s="2" t="s">
        <v>3</v>
      </c>
      <c r="G60" s="2" t="s">
        <v>11</v>
      </c>
      <c r="H60" s="2" t="s">
        <v>12</v>
      </c>
      <c r="I60" s="2" t="s">
        <v>11</v>
      </c>
      <c r="J60" s="2">
        <v>4</v>
      </c>
      <c r="K60" s="16" t="s">
        <v>58</v>
      </c>
      <c r="L60" s="2" t="s">
        <v>246</v>
      </c>
      <c r="M60" s="19">
        <v>83361</v>
      </c>
      <c r="N60" s="1"/>
    </row>
    <row r="61" spans="1:14" x14ac:dyDescent="0.35">
      <c r="A61" s="2">
        <v>24347</v>
      </c>
      <c r="B61" s="16" t="s">
        <v>319</v>
      </c>
      <c r="C61" s="16" t="s">
        <v>320</v>
      </c>
      <c r="D61" s="16" t="s">
        <v>140</v>
      </c>
      <c r="E61" s="2">
        <v>19830124</v>
      </c>
      <c r="F61" s="2" t="s">
        <v>3</v>
      </c>
      <c r="G61" s="2" t="s">
        <v>11</v>
      </c>
      <c r="H61" s="2" t="s">
        <v>12</v>
      </c>
      <c r="I61" s="2" t="s">
        <v>22</v>
      </c>
      <c r="J61" s="2">
        <v>2</v>
      </c>
      <c r="K61" s="16" t="s">
        <v>23</v>
      </c>
      <c r="L61" s="2" t="s">
        <v>104</v>
      </c>
      <c r="M61" s="19">
        <v>589803</v>
      </c>
      <c r="N61" s="1"/>
    </row>
    <row r="62" spans="1:14" x14ac:dyDescent="0.35">
      <c r="A62" s="2">
        <v>24497</v>
      </c>
      <c r="B62" s="16" t="s">
        <v>317</v>
      </c>
      <c r="C62" s="16" t="s">
        <v>144</v>
      </c>
      <c r="D62" s="16" t="s">
        <v>140</v>
      </c>
      <c r="E62" s="2">
        <v>19830516</v>
      </c>
      <c r="F62" s="2" t="s">
        <v>3</v>
      </c>
      <c r="G62" s="2" t="s">
        <v>11</v>
      </c>
      <c r="H62" s="2" t="s">
        <v>12</v>
      </c>
      <c r="I62" s="2" t="s">
        <v>29</v>
      </c>
      <c r="J62" s="2">
        <v>3</v>
      </c>
      <c r="K62" s="16" t="s">
        <v>30</v>
      </c>
      <c r="L62" s="2" t="s">
        <v>104</v>
      </c>
      <c r="M62" s="19">
        <v>79118</v>
      </c>
      <c r="N62" s="1"/>
    </row>
    <row r="63" spans="1:14" x14ac:dyDescent="0.35">
      <c r="A63" s="2">
        <v>24660</v>
      </c>
      <c r="B63" s="16" t="s">
        <v>168</v>
      </c>
      <c r="C63" s="16" t="s">
        <v>169</v>
      </c>
      <c r="D63" s="16" t="s">
        <v>170</v>
      </c>
      <c r="E63" s="2">
        <v>19830903</v>
      </c>
      <c r="F63" s="2" t="s">
        <v>3</v>
      </c>
      <c r="G63" s="2" t="s">
        <v>11</v>
      </c>
      <c r="H63" s="2" t="s">
        <v>12</v>
      </c>
      <c r="I63" s="2" t="s">
        <v>6</v>
      </c>
      <c r="J63" s="2">
        <v>1</v>
      </c>
      <c r="K63" s="16" t="s">
        <v>7</v>
      </c>
      <c r="L63" s="2" t="s">
        <v>164</v>
      </c>
      <c r="M63" s="19">
        <v>90330</v>
      </c>
      <c r="N63" s="1"/>
    </row>
    <row r="64" spans="1:14" x14ac:dyDescent="0.35">
      <c r="A64" s="2">
        <v>24961</v>
      </c>
      <c r="B64" s="16" t="s">
        <v>138</v>
      </c>
      <c r="C64" s="16" t="s">
        <v>160</v>
      </c>
      <c r="D64" s="16" t="s">
        <v>140</v>
      </c>
      <c r="E64" s="2">
        <v>19840206</v>
      </c>
      <c r="F64" s="2" t="s">
        <v>34</v>
      </c>
      <c r="G64" s="2" t="s">
        <v>17</v>
      </c>
      <c r="H64" s="2" t="s">
        <v>18</v>
      </c>
      <c r="I64" s="2" t="s">
        <v>22</v>
      </c>
      <c r="J64" s="2">
        <v>2</v>
      </c>
      <c r="K64" s="16" t="s">
        <v>23</v>
      </c>
      <c r="L64" s="2" t="s">
        <v>104</v>
      </c>
      <c r="M64" s="19">
        <v>305588</v>
      </c>
      <c r="N64" s="1"/>
    </row>
    <row r="65" spans="1:14" x14ac:dyDescent="0.35">
      <c r="A65" s="2">
        <v>25050</v>
      </c>
      <c r="B65" s="16" t="s">
        <v>283</v>
      </c>
      <c r="C65" s="16" t="s">
        <v>281</v>
      </c>
      <c r="D65" s="16" t="s">
        <v>245</v>
      </c>
      <c r="E65" s="2">
        <v>19840208</v>
      </c>
      <c r="F65" s="2" t="s">
        <v>3</v>
      </c>
      <c r="G65" s="2" t="s">
        <v>11</v>
      </c>
      <c r="H65" s="2" t="s">
        <v>12</v>
      </c>
      <c r="I65" s="2" t="s">
        <v>29</v>
      </c>
      <c r="J65" s="2">
        <v>3</v>
      </c>
      <c r="K65" s="16" t="s">
        <v>30</v>
      </c>
      <c r="L65" s="2" t="s">
        <v>246</v>
      </c>
      <c r="M65" s="19">
        <v>83257</v>
      </c>
      <c r="N65" s="1"/>
    </row>
    <row r="66" spans="1:14" x14ac:dyDescent="0.35">
      <c r="A66" s="2">
        <v>25158</v>
      </c>
      <c r="B66" s="16" t="s">
        <v>299</v>
      </c>
      <c r="C66" s="16" t="s">
        <v>296</v>
      </c>
      <c r="D66" s="16" t="s">
        <v>297</v>
      </c>
      <c r="E66" s="2">
        <v>19520514</v>
      </c>
      <c r="F66" s="2" t="s">
        <v>34</v>
      </c>
      <c r="G66" s="2" t="s">
        <v>17</v>
      </c>
      <c r="H66" s="2" t="s">
        <v>18</v>
      </c>
      <c r="I66" s="2" t="s">
        <v>29</v>
      </c>
      <c r="J66" s="2">
        <v>3</v>
      </c>
      <c r="K66" s="16" t="s">
        <v>30</v>
      </c>
      <c r="L66" s="2" t="s">
        <v>246</v>
      </c>
      <c r="M66" s="19">
        <v>484610</v>
      </c>
      <c r="N66" s="1"/>
    </row>
    <row r="67" spans="1:14" x14ac:dyDescent="0.35">
      <c r="A67" s="2">
        <v>25330</v>
      </c>
      <c r="B67" s="16" t="s">
        <v>141</v>
      </c>
      <c r="C67" s="16" t="s">
        <v>142</v>
      </c>
      <c r="D67" s="16" t="s">
        <v>140</v>
      </c>
      <c r="E67" s="2">
        <v>19840820</v>
      </c>
      <c r="F67" s="2" t="s">
        <v>3</v>
      </c>
      <c r="G67" s="2" t="s">
        <v>25</v>
      </c>
      <c r="H67" s="2" t="s">
        <v>26</v>
      </c>
      <c r="I67" s="2" t="s">
        <v>29</v>
      </c>
      <c r="J67" s="2">
        <v>3</v>
      </c>
      <c r="K67" s="16" t="s">
        <v>30</v>
      </c>
      <c r="L67" s="2" t="s">
        <v>104</v>
      </c>
      <c r="M67" s="19">
        <v>294371</v>
      </c>
      <c r="N67" s="1"/>
    </row>
    <row r="68" spans="1:14" x14ac:dyDescent="0.35">
      <c r="A68" s="2">
        <v>25580</v>
      </c>
      <c r="B68" s="16" t="s">
        <v>24</v>
      </c>
      <c r="C68" s="16" t="s">
        <v>20</v>
      </c>
      <c r="D68" s="16" t="s">
        <v>21</v>
      </c>
      <c r="E68" s="2">
        <v>19840824</v>
      </c>
      <c r="F68" s="2" t="s">
        <v>3</v>
      </c>
      <c r="G68" s="2" t="s">
        <v>25</v>
      </c>
      <c r="H68" s="2" t="s">
        <v>26</v>
      </c>
      <c r="I68" s="2" t="s">
        <v>22</v>
      </c>
      <c r="J68" s="2">
        <v>2</v>
      </c>
      <c r="K68" s="16" t="s">
        <v>23</v>
      </c>
      <c r="L68" s="2" t="s">
        <v>8</v>
      </c>
      <c r="M68" s="19">
        <v>353370</v>
      </c>
      <c r="N68" s="1"/>
    </row>
    <row r="69" spans="1:14" x14ac:dyDescent="0.35">
      <c r="A69" s="2">
        <v>25679</v>
      </c>
      <c r="B69" s="16" t="s">
        <v>138</v>
      </c>
      <c r="C69" s="16" t="s">
        <v>139</v>
      </c>
      <c r="D69" s="16" t="s">
        <v>140</v>
      </c>
      <c r="E69" s="2">
        <v>19841009</v>
      </c>
      <c r="F69" s="2" t="s">
        <v>34</v>
      </c>
      <c r="G69" s="2" t="s">
        <v>17</v>
      </c>
      <c r="H69" s="2" t="s">
        <v>18</v>
      </c>
      <c r="I69" s="2" t="s">
        <v>22</v>
      </c>
      <c r="J69" s="2">
        <v>2</v>
      </c>
      <c r="K69" s="16" t="s">
        <v>23</v>
      </c>
      <c r="L69" s="2" t="s">
        <v>104</v>
      </c>
      <c r="M69" s="19">
        <v>593193</v>
      </c>
      <c r="N69" s="1"/>
    </row>
    <row r="70" spans="1:14" x14ac:dyDescent="0.35">
      <c r="A70" s="2">
        <v>25738</v>
      </c>
      <c r="B70" s="16" t="s">
        <v>128</v>
      </c>
      <c r="C70" s="16" t="s">
        <v>129</v>
      </c>
      <c r="D70" s="16" t="s">
        <v>119</v>
      </c>
      <c r="E70" s="2">
        <v>19841029</v>
      </c>
      <c r="F70" s="2" t="s">
        <v>3</v>
      </c>
      <c r="G70" s="2" t="s">
        <v>11</v>
      </c>
      <c r="H70" s="2" t="s">
        <v>12</v>
      </c>
      <c r="I70" s="2" t="s">
        <v>11</v>
      </c>
      <c r="J70" s="2">
        <v>4</v>
      </c>
      <c r="K70" s="16" t="s">
        <v>58</v>
      </c>
      <c r="L70" s="2" t="s">
        <v>104</v>
      </c>
      <c r="M70" s="19">
        <v>78861</v>
      </c>
      <c r="N70" s="1"/>
    </row>
    <row r="71" spans="1:14" x14ac:dyDescent="0.35">
      <c r="A71" s="2">
        <v>25749</v>
      </c>
      <c r="B71" s="16" t="s">
        <v>215</v>
      </c>
      <c r="C71" s="16" t="s">
        <v>213</v>
      </c>
      <c r="D71" s="16" t="s">
        <v>206</v>
      </c>
      <c r="E71" s="2">
        <v>19841126</v>
      </c>
      <c r="F71" s="2" t="s">
        <v>3</v>
      </c>
      <c r="G71" s="2" t="s">
        <v>11</v>
      </c>
      <c r="H71" s="2" t="s">
        <v>12</v>
      </c>
      <c r="I71" s="2" t="s">
        <v>29</v>
      </c>
      <c r="J71" s="2">
        <v>3</v>
      </c>
      <c r="K71" s="16" t="s">
        <v>30</v>
      </c>
      <c r="L71" s="2" t="s">
        <v>180</v>
      </c>
      <c r="M71" s="19">
        <v>131991</v>
      </c>
      <c r="N71" s="1"/>
    </row>
    <row r="72" spans="1:14" x14ac:dyDescent="0.35">
      <c r="A72" s="2">
        <v>25869</v>
      </c>
      <c r="B72" s="16" t="s">
        <v>270</v>
      </c>
      <c r="C72" s="16" t="s">
        <v>271</v>
      </c>
      <c r="D72" s="16" t="s">
        <v>245</v>
      </c>
      <c r="E72" s="2">
        <v>19830901</v>
      </c>
      <c r="F72" s="2" t="s">
        <v>3</v>
      </c>
      <c r="G72" s="2" t="s">
        <v>17</v>
      </c>
      <c r="H72" s="2" t="s">
        <v>18</v>
      </c>
      <c r="I72" s="2" t="s">
        <v>29</v>
      </c>
      <c r="J72" s="2">
        <v>3</v>
      </c>
      <c r="K72" s="16" t="s">
        <v>30</v>
      </c>
      <c r="L72" s="2" t="s">
        <v>246</v>
      </c>
      <c r="M72" s="19">
        <v>73485</v>
      </c>
      <c r="N72" s="1"/>
    </row>
    <row r="73" spans="1:14" x14ac:dyDescent="0.35">
      <c r="A73" s="2">
        <v>26223</v>
      </c>
      <c r="B73" s="16" t="s">
        <v>145</v>
      </c>
      <c r="C73" s="16" t="s">
        <v>144</v>
      </c>
      <c r="D73" s="16" t="s">
        <v>140</v>
      </c>
      <c r="E73" s="2">
        <v>19850503</v>
      </c>
      <c r="F73" s="2" t="s">
        <v>3</v>
      </c>
      <c r="G73" s="2" t="s">
        <v>11</v>
      </c>
      <c r="H73" s="2" t="s">
        <v>12</v>
      </c>
      <c r="I73" s="2" t="s">
        <v>29</v>
      </c>
      <c r="J73" s="2">
        <v>3</v>
      </c>
      <c r="K73" s="16" t="s">
        <v>30</v>
      </c>
      <c r="L73" s="2" t="s">
        <v>104</v>
      </c>
      <c r="M73" s="19">
        <v>341677</v>
      </c>
      <c r="N73" s="1"/>
    </row>
    <row r="74" spans="1:14" x14ac:dyDescent="0.35">
      <c r="A74" s="2">
        <v>26351</v>
      </c>
      <c r="B74" s="16" t="s">
        <v>146</v>
      </c>
      <c r="C74" s="16" t="s">
        <v>144</v>
      </c>
      <c r="D74" s="16" t="s">
        <v>140</v>
      </c>
      <c r="E74" s="2">
        <v>19850801</v>
      </c>
      <c r="F74" s="2" t="s">
        <v>3</v>
      </c>
      <c r="G74" s="2" t="s">
        <v>11</v>
      </c>
      <c r="H74" s="2" t="s">
        <v>12</v>
      </c>
      <c r="I74" s="2" t="s">
        <v>6</v>
      </c>
      <c r="J74" s="2">
        <v>1</v>
      </c>
      <c r="K74" s="16" t="s">
        <v>7</v>
      </c>
      <c r="L74" s="2" t="s">
        <v>104</v>
      </c>
      <c r="M74" s="19">
        <v>57440</v>
      </c>
      <c r="N74" s="1"/>
    </row>
    <row r="75" spans="1:14" x14ac:dyDescent="0.35">
      <c r="A75" s="2">
        <v>26363</v>
      </c>
      <c r="B75" s="16" t="s">
        <v>260</v>
      </c>
      <c r="C75" s="16" t="s">
        <v>257</v>
      </c>
      <c r="D75" s="16" t="s">
        <v>245</v>
      </c>
      <c r="E75" s="2">
        <v>19761001</v>
      </c>
      <c r="F75" s="2" t="s">
        <v>34</v>
      </c>
      <c r="G75" s="2" t="s">
        <v>17</v>
      </c>
      <c r="H75" s="2" t="s">
        <v>18</v>
      </c>
      <c r="I75" s="2" t="s">
        <v>22</v>
      </c>
      <c r="J75" s="2">
        <v>2</v>
      </c>
      <c r="K75" s="16" t="s">
        <v>23</v>
      </c>
      <c r="L75" s="2" t="s">
        <v>246</v>
      </c>
      <c r="M75" s="19">
        <v>225157</v>
      </c>
      <c r="N75" s="1"/>
    </row>
    <row r="76" spans="1:14" x14ac:dyDescent="0.35">
      <c r="A76" s="2">
        <v>26592</v>
      </c>
      <c r="B76" s="16" t="s">
        <v>239</v>
      </c>
      <c r="C76" s="16" t="s">
        <v>240</v>
      </c>
      <c r="D76" s="16" t="s">
        <v>231</v>
      </c>
      <c r="E76" s="2">
        <v>19860303</v>
      </c>
      <c r="F76" s="2" t="s">
        <v>34</v>
      </c>
      <c r="G76" s="2" t="s">
        <v>17</v>
      </c>
      <c r="H76" s="2" t="s">
        <v>18</v>
      </c>
      <c r="I76" s="2" t="s">
        <v>22</v>
      </c>
      <c r="J76" s="2">
        <v>2</v>
      </c>
      <c r="K76" s="16" t="s">
        <v>23</v>
      </c>
      <c r="L76" s="2" t="s">
        <v>180</v>
      </c>
      <c r="M76" s="19">
        <v>680600</v>
      </c>
      <c r="N76" s="1"/>
    </row>
    <row r="77" spans="1:14" x14ac:dyDescent="0.35">
      <c r="A77" s="2">
        <v>26610</v>
      </c>
      <c r="B77" s="16" t="s">
        <v>323</v>
      </c>
      <c r="C77" s="16" t="s">
        <v>257</v>
      </c>
      <c r="D77" s="16" t="s">
        <v>245</v>
      </c>
      <c r="E77" s="2">
        <v>19860318</v>
      </c>
      <c r="F77" s="2" t="s">
        <v>34</v>
      </c>
      <c r="G77" s="2" t="s">
        <v>17</v>
      </c>
      <c r="H77" s="2" t="s">
        <v>18</v>
      </c>
      <c r="I77" s="2" t="s">
        <v>29</v>
      </c>
      <c r="J77" s="2">
        <v>3</v>
      </c>
      <c r="K77" s="16" t="s">
        <v>30</v>
      </c>
      <c r="L77" s="2" t="s">
        <v>246</v>
      </c>
      <c r="M77" s="19">
        <v>818541</v>
      </c>
      <c r="N77" s="1"/>
    </row>
    <row r="78" spans="1:14" x14ac:dyDescent="0.35">
      <c r="A78" s="2">
        <v>26790</v>
      </c>
      <c r="B78" s="16" t="s">
        <v>216</v>
      </c>
      <c r="C78" s="16" t="s">
        <v>213</v>
      </c>
      <c r="D78" s="16" t="s">
        <v>206</v>
      </c>
      <c r="E78" s="2">
        <v>19860916</v>
      </c>
      <c r="F78" s="2" t="s">
        <v>3</v>
      </c>
      <c r="G78" s="2" t="s">
        <v>11</v>
      </c>
      <c r="H78" s="2" t="s">
        <v>12</v>
      </c>
      <c r="I78" s="2" t="s">
        <v>29</v>
      </c>
      <c r="J78" s="2">
        <v>3</v>
      </c>
      <c r="K78" s="16" t="s">
        <v>30</v>
      </c>
      <c r="L78" s="2" t="s">
        <v>180</v>
      </c>
      <c r="M78" s="19">
        <v>171696</v>
      </c>
      <c r="N78" s="1"/>
    </row>
    <row r="79" spans="1:14" x14ac:dyDescent="0.35">
      <c r="A79" s="2">
        <v>26856</v>
      </c>
      <c r="B79" s="16" t="s">
        <v>153</v>
      </c>
      <c r="C79" s="16" t="s">
        <v>151</v>
      </c>
      <c r="D79" s="16" t="s">
        <v>140</v>
      </c>
      <c r="E79" s="2">
        <v>19861210</v>
      </c>
      <c r="F79" s="2" t="s">
        <v>3</v>
      </c>
      <c r="G79" s="2" t="s">
        <v>25</v>
      </c>
      <c r="H79" s="2" t="s">
        <v>26</v>
      </c>
      <c r="I79" s="2" t="s">
        <v>22</v>
      </c>
      <c r="J79" s="2">
        <v>2</v>
      </c>
      <c r="K79" s="16" t="s">
        <v>23</v>
      </c>
      <c r="L79" s="2" t="s">
        <v>104</v>
      </c>
      <c r="M79" s="19">
        <v>266231</v>
      </c>
      <c r="N79" s="1"/>
    </row>
    <row r="80" spans="1:14" x14ac:dyDescent="0.35">
      <c r="A80" s="2">
        <v>26937</v>
      </c>
      <c r="B80" s="16" t="s">
        <v>147</v>
      </c>
      <c r="C80" s="16" t="s">
        <v>144</v>
      </c>
      <c r="D80" s="16" t="s">
        <v>140</v>
      </c>
      <c r="E80" s="2">
        <v>19870415</v>
      </c>
      <c r="F80" s="2" t="s">
        <v>3</v>
      </c>
      <c r="G80" s="2" t="s">
        <v>11</v>
      </c>
      <c r="H80" s="2" t="s">
        <v>12</v>
      </c>
      <c r="I80" s="2" t="s">
        <v>29</v>
      </c>
      <c r="J80" s="2">
        <v>3</v>
      </c>
      <c r="K80" s="16" t="s">
        <v>30</v>
      </c>
      <c r="L80" s="2" t="s">
        <v>104</v>
      </c>
      <c r="M80" s="19">
        <v>841076</v>
      </c>
      <c r="N80" s="1"/>
    </row>
    <row r="81" spans="1:14" x14ac:dyDescent="0.35">
      <c r="A81" s="2">
        <v>27026</v>
      </c>
      <c r="B81" s="16" t="s">
        <v>301</v>
      </c>
      <c r="C81" s="16" t="s">
        <v>302</v>
      </c>
      <c r="D81" s="16" t="s">
        <v>303</v>
      </c>
      <c r="E81" s="2">
        <v>19870727</v>
      </c>
      <c r="F81" s="2" t="s">
        <v>3</v>
      </c>
      <c r="G81" s="2" t="s">
        <v>11</v>
      </c>
      <c r="H81" s="2" t="s">
        <v>12</v>
      </c>
      <c r="I81" s="2" t="s">
        <v>11</v>
      </c>
      <c r="J81" s="2">
        <v>4</v>
      </c>
      <c r="K81" s="16" t="s">
        <v>58</v>
      </c>
      <c r="L81" s="2" t="s">
        <v>246</v>
      </c>
      <c r="M81" s="19">
        <v>24940</v>
      </c>
      <c r="N81" s="1"/>
    </row>
    <row r="82" spans="1:14" x14ac:dyDescent="0.35">
      <c r="A82" s="2">
        <v>27034</v>
      </c>
      <c r="B82" s="16" t="s">
        <v>78</v>
      </c>
      <c r="C82" s="16" t="s">
        <v>74</v>
      </c>
      <c r="D82" s="16" t="s">
        <v>71</v>
      </c>
      <c r="E82" s="2">
        <v>19870824</v>
      </c>
      <c r="F82" s="2" t="s">
        <v>3</v>
      </c>
      <c r="G82" s="2" t="s">
        <v>25</v>
      </c>
      <c r="H82" s="2" t="s">
        <v>26</v>
      </c>
      <c r="I82" s="2" t="s">
        <v>29</v>
      </c>
      <c r="J82" s="2">
        <v>3</v>
      </c>
      <c r="K82" s="16" t="s">
        <v>30</v>
      </c>
      <c r="L82" s="2" t="s">
        <v>72</v>
      </c>
      <c r="M82" s="19">
        <v>174987</v>
      </c>
      <c r="N82" s="1"/>
    </row>
    <row r="83" spans="1:14" x14ac:dyDescent="0.35">
      <c r="A83" s="2">
        <v>27074</v>
      </c>
      <c r="B83" s="16" t="s">
        <v>149</v>
      </c>
      <c r="C83" s="16" t="s">
        <v>150</v>
      </c>
      <c r="D83" s="16" t="s">
        <v>140</v>
      </c>
      <c r="E83" s="2">
        <v>19871019</v>
      </c>
      <c r="F83" s="2" t="s">
        <v>3</v>
      </c>
      <c r="G83" s="2" t="s">
        <v>17</v>
      </c>
      <c r="H83" s="2" t="s">
        <v>18</v>
      </c>
      <c r="I83" s="2" t="s">
        <v>29</v>
      </c>
      <c r="J83" s="2">
        <v>3</v>
      </c>
      <c r="K83" s="16" t="s">
        <v>30</v>
      </c>
      <c r="L83" s="2" t="s">
        <v>104</v>
      </c>
      <c r="M83" s="19">
        <v>150605</v>
      </c>
      <c r="N83" s="1"/>
    </row>
    <row r="84" spans="1:14" x14ac:dyDescent="0.35">
      <c r="A84" s="2">
        <v>27150</v>
      </c>
      <c r="B84" s="16" t="s">
        <v>229</v>
      </c>
      <c r="C84" s="16" t="s">
        <v>230</v>
      </c>
      <c r="D84" s="16" t="s">
        <v>231</v>
      </c>
      <c r="E84" s="2">
        <v>19800601</v>
      </c>
      <c r="F84" s="2" t="s">
        <v>3</v>
      </c>
      <c r="G84" s="2" t="s">
        <v>17</v>
      </c>
      <c r="H84" s="2" t="s">
        <v>18</v>
      </c>
      <c r="I84" s="2" t="s">
        <v>22</v>
      </c>
      <c r="J84" s="2">
        <v>2</v>
      </c>
      <c r="K84" s="16" t="s">
        <v>23</v>
      </c>
      <c r="L84" s="2" t="s">
        <v>180</v>
      </c>
      <c r="M84" s="19">
        <v>1033878</v>
      </c>
      <c r="N84" s="1"/>
    </row>
    <row r="85" spans="1:14" x14ac:dyDescent="0.35">
      <c r="A85" s="2">
        <v>27206</v>
      </c>
      <c r="B85" s="16" t="s">
        <v>181</v>
      </c>
      <c r="C85" s="16" t="s">
        <v>182</v>
      </c>
      <c r="D85" s="16" t="s">
        <v>183</v>
      </c>
      <c r="E85" s="2">
        <v>19880218</v>
      </c>
      <c r="F85" s="2" t="s">
        <v>3</v>
      </c>
      <c r="G85" s="2" t="s">
        <v>11</v>
      </c>
      <c r="H85" s="2" t="s">
        <v>12</v>
      </c>
      <c r="I85" s="2" t="s">
        <v>29</v>
      </c>
      <c r="J85" s="2">
        <v>3</v>
      </c>
      <c r="K85" s="16" t="s">
        <v>30</v>
      </c>
      <c r="L85" s="2" t="s">
        <v>180</v>
      </c>
      <c r="M85" s="19">
        <v>50692</v>
      </c>
      <c r="N85" s="1"/>
    </row>
    <row r="86" spans="1:14" x14ac:dyDescent="0.35">
      <c r="A86" s="2">
        <v>27267</v>
      </c>
      <c r="B86" s="16" t="s">
        <v>210</v>
      </c>
      <c r="C86" s="16" t="s">
        <v>211</v>
      </c>
      <c r="D86" s="16" t="s">
        <v>206</v>
      </c>
      <c r="E86" s="2">
        <v>19880620</v>
      </c>
      <c r="F86" s="2" t="s">
        <v>3</v>
      </c>
      <c r="G86" s="2" t="s">
        <v>17</v>
      </c>
      <c r="H86" s="2" t="s">
        <v>18</v>
      </c>
      <c r="I86" s="2" t="s">
        <v>29</v>
      </c>
      <c r="J86" s="2">
        <v>3</v>
      </c>
      <c r="K86" s="16" t="s">
        <v>30</v>
      </c>
      <c r="L86" s="2" t="s">
        <v>180</v>
      </c>
      <c r="M86" s="19">
        <v>133467</v>
      </c>
      <c r="N86" s="1"/>
    </row>
    <row r="87" spans="1:14" x14ac:dyDescent="0.35">
      <c r="A87" s="2">
        <v>27421</v>
      </c>
      <c r="B87" s="16" t="s">
        <v>124</v>
      </c>
      <c r="C87" s="16" t="s">
        <v>125</v>
      </c>
      <c r="D87" s="16" t="s">
        <v>119</v>
      </c>
      <c r="E87" s="2">
        <v>19890112</v>
      </c>
      <c r="F87" s="2" t="s">
        <v>3</v>
      </c>
      <c r="G87" s="2" t="s">
        <v>11</v>
      </c>
      <c r="H87" s="2" t="s">
        <v>12</v>
      </c>
      <c r="I87" s="2" t="s">
        <v>11</v>
      </c>
      <c r="J87" s="2">
        <v>4</v>
      </c>
      <c r="K87" s="16" t="s">
        <v>58</v>
      </c>
      <c r="L87" s="2" t="s">
        <v>104</v>
      </c>
      <c r="M87" s="19">
        <v>45303</v>
      </c>
      <c r="N87" s="1"/>
    </row>
    <row r="88" spans="1:14" x14ac:dyDescent="0.35">
      <c r="A88" s="2">
        <v>27447</v>
      </c>
      <c r="B88" s="16" t="s">
        <v>79</v>
      </c>
      <c r="C88" s="16" t="s">
        <v>74</v>
      </c>
      <c r="D88" s="16" t="s">
        <v>71</v>
      </c>
      <c r="E88" s="2">
        <v>19890208</v>
      </c>
      <c r="F88" s="2" t="s">
        <v>3</v>
      </c>
      <c r="G88" s="2" t="s">
        <v>17</v>
      </c>
      <c r="H88" s="2" t="s">
        <v>18</v>
      </c>
      <c r="I88" s="2" t="s">
        <v>29</v>
      </c>
      <c r="J88" s="2">
        <v>3</v>
      </c>
      <c r="K88" s="16" t="s">
        <v>30</v>
      </c>
      <c r="L88" s="2" t="s">
        <v>72</v>
      </c>
      <c r="M88" s="19">
        <v>299571</v>
      </c>
      <c r="N88" s="1"/>
    </row>
    <row r="89" spans="1:14" x14ac:dyDescent="0.35">
      <c r="A89" s="2">
        <v>28480</v>
      </c>
      <c r="B89" s="16" t="s">
        <v>100</v>
      </c>
      <c r="C89" s="16" t="s">
        <v>99</v>
      </c>
      <c r="D89" s="16" t="s">
        <v>97</v>
      </c>
      <c r="E89" s="2">
        <v>19240101</v>
      </c>
      <c r="F89" s="2" t="s">
        <v>3</v>
      </c>
      <c r="G89" s="2" t="s">
        <v>4</v>
      </c>
      <c r="H89" s="2" t="s">
        <v>5</v>
      </c>
      <c r="I89" s="2" t="s">
        <v>6</v>
      </c>
      <c r="J89" s="2">
        <v>1</v>
      </c>
      <c r="K89" s="16" t="s">
        <v>7</v>
      </c>
      <c r="L89" s="2" t="s">
        <v>72</v>
      </c>
      <c r="M89" s="19">
        <v>17542</v>
      </c>
      <c r="N89" s="1"/>
    </row>
    <row r="90" spans="1:14" x14ac:dyDescent="0.35">
      <c r="A90" s="2">
        <v>29133</v>
      </c>
      <c r="B90" s="16" t="s">
        <v>222</v>
      </c>
      <c r="C90" s="16" t="s">
        <v>223</v>
      </c>
      <c r="D90" s="16" t="s">
        <v>224</v>
      </c>
      <c r="E90" s="2">
        <v>18880101</v>
      </c>
      <c r="F90" s="2" t="s">
        <v>3</v>
      </c>
      <c r="G90" s="2" t="s">
        <v>14</v>
      </c>
      <c r="H90" s="2" t="s">
        <v>5</v>
      </c>
      <c r="I90" s="2" t="s">
        <v>6</v>
      </c>
      <c r="J90" s="2">
        <v>1</v>
      </c>
      <c r="K90" s="16" t="s">
        <v>7</v>
      </c>
      <c r="L90" s="2" t="s">
        <v>180</v>
      </c>
      <c r="M90" s="19">
        <v>51012</v>
      </c>
      <c r="N90" s="1"/>
    </row>
    <row r="91" spans="1:14" x14ac:dyDescent="0.35">
      <c r="A91" s="2">
        <v>29399</v>
      </c>
      <c r="B91" s="16" t="s">
        <v>81</v>
      </c>
      <c r="C91" s="16" t="s">
        <v>74</v>
      </c>
      <c r="D91" s="16" t="s">
        <v>71</v>
      </c>
      <c r="E91" s="2">
        <v>19340101</v>
      </c>
      <c r="F91" s="2" t="s">
        <v>3</v>
      </c>
      <c r="G91" s="2" t="s">
        <v>4</v>
      </c>
      <c r="H91" s="2" t="s">
        <v>5</v>
      </c>
      <c r="I91" s="2" t="s">
        <v>6</v>
      </c>
      <c r="J91" s="2">
        <v>1</v>
      </c>
      <c r="K91" s="16" t="s">
        <v>7</v>
      </c>
      <c r="L91" s="2" t="s">
        <v>72</v>
      </c>
      <c r="M91" s="19">
        <v>131577</v>
      </c>
      <c r="N91" s="1"/>
    </row>
    <row r="92" spans="1:14" x14ac:dyDescent="0.35">
      <c r="A92" s="2">
        <v>30118</v>
      </c>
      <c r="B92" s="16" t="s">
        <v>52</v>
      </c>
      <c r="C92" s="16" t="s">
        <v>50</v>
      </c>
      <c r="D92" s="16" t="s">
        <v>51</v>
      </c>
      <c r="E92" s="2">
        <v>19210101</v>
      </c>
      <c r="F92" s="2" t="s">
        <v>3</v>
      </c>
      <c r="G92" s="2" t="s">
        <v>53</v>
      </c>
      <c r="H92" s="2" t="s">
        <v>18</v>
      </c>
      <c r="I92" s="2" t="s">
        <v>6</v>
      </c>
      <c r="J92" s="2">
        <v>1</v>
      </c>
      <c r="K92" s="16" t="s">
        <v>7</v>
      </c>
      <c r="L92" s="2" t="s">
        <v>8</v>
      </c>
      <c r="M92" s="19">
        <v>77852</v>
      </c>
      <c r="N92" s="1"/>
    </row>
    <row r="93" spans="1:14" x14ac:dyDescent="0.35">
      <c r="A93" s="2">
        <v>30306</v>
      </c>
      <c r="B93" s="16" t="s">
        <v>262</v>
      </c>
      <c r="C93" s="16" t="s">
        <v>257</v>
      </c>
      <c r="D93" s="16" t="s">
        <v>245</v>
      </c>
      <c r="E93" s="2">
        <v>19470226</v>
      </c>
      <c r="F93" s="2" t="s">
        <v>3</v>
      </c>
      <c r="G93" s="2" t="s">
        <v>14</v>
      </c>
      <c r="H93" s="2" t="s">
        <v>5</v>
      </c>
      <c r="I93" s="2" t="s">
        <v>6</v>
      </c>
      <c r="J93" s="2">
        <v>1</v>
      </c>
      <c r="K93" s="16" t="s">
        <v>7</v>
      </c>
      <c r="L93" s="2" t="s">
        <v>246</v>
      </c>
      <c r="M93" s="19">
        <v>204714</v>
      </c>
      <c r="N93" s="1"/>
    </row>
    <row r="94" spans="1:14" x14ac:dyDescent="0.35">
      <c r="A94" s="2">
        <v>30329</v>
      </c>
      <c r="B94" s="16" t="s">
        <v>94</v>
      </c>
      <c r="C94" s="16" t="s">
        <v>92</v>
      </c>
      <c r="D94" s="16" t="s">
        <v>93</v>
      </c>
      <c r="E94" s="2">
        <v>19471101</v>
      </c>
      <c r="F94" s="2" t="s">
        <v>3</v>
      </c>
      <c r="G94" s="2" t="s">
        <v>14</v>
      </c>
      <c r="H94" s="2" t="s">
        <v>5</v>
      </c>
      <c r="I94" s="2" t="s">
        <v>6</v>
      </c>
      <c r="J94" s="2">
        <v>1</v>
      </c>
      <c r="K94" s="16" t="s">
        <v>7</v>
      </c>
      <c r="L94" s="2" t="s">
        <v>72</v>
      </c>
      <c r="M94" s="19">
        <v>26555</v>
      </c>
      <c r="N94" s="1"/>
    </row>
    <row r="95" spans="1:14" x14ac:dyDescent="0.35">
      <c r="A95" s="2">
        <v>30387</v>
      </c>
      <c r="B95" s="16" t="s">
        <v>241</v>
      </c>
      <c r="C95" s="16" t="s">
        <v>242</v>
      </c>
      <c r="D95" s="16" t="s">
        <v>231</v>
      </c>
      <c r="E95" s="2">
        <v>19490117</v>
      </c>
      <c r="F95" s="2" t="s">
        <v>34</v>
      </c>
      <c r="G95" s="2" t="s">
        <v>17</v>
      </c>
      <c r="H95" s="2" t="s">
        <v>18</v>
      </c>
      <c r="I95" s="2" t="s">
        <v>22</v>
      </c>
      <c r="J95" s="2">
        <v>7</v>
      </c>
      <c r="K95" s="16" t="s">
        <v>628</v>
      </c>
      <c r="L95" s="2" t="s">
        <v>180</v>
      </c>
      <c r="M95" s="19">
        <v>9582508</v>
      </c>
      <c r="N95" s="1"/>
    </row>
    <row r="96" spans="1:14" x14ac:dyDescent="0.35">
      <c r="A96" s="2">
        <v>30394</v>
      </c>
      <c r="B96" s="16" t="s">
        <v>217</v>
      </c>
      <c r="C96" s="16" t="s">
        <v>213</v>
      </c>
      <c r="D96" s="16" t="s">
        <v>206</v>
      </c>
      <c r="E96" s="2">
        <v>19480101</v>
      </c>
      <c r="F96" s="2" t="s">
        <v>3</v>
      </c>
      <c r="G96" s="2" t="s">
        <v>14</v>
      </c>
      <c r="H96" s="2" t="s">
        <v>5</v>
      </c>
      <c r="I96" s="2" t="s">
        <v>6</v>
      </c>
      <c r="J96" s="2">
        <v>6</v>
      </c>
      <c r="K96" s="16" t="s">
        <v>627</v>
      </c>
      <c r="L96" s="2" t="s">
        <v>180</v>
      </c>
      <c r="M96" s="19">
        <v>484641</v>
      </c>
      <c r="N96" s="1"/>
    </row>
    <row r="97" spans="1:14" x14ac:dyDescent="0.35">
      <c r="A97" s="2">
        <v>30692</v>
      </c>
      <c r="B97" s="16" t="s">
        <v>293</v>
      </c>
      <c r="C97" s="16" t="s">
        <v>291</v>
      </c>
      <c r="D97" s="16" t="s">
        <v>292</v>
      </c>
      <c r="E97" s="2">
        <v>19530101</v>
      </c>
      <c r="F97" s="2" t="s">
        <v>3</v>
      </c>
      <c r="G97" s="2" t="s">
        <v>4</v>
      </c>
      <c r="H97" s="2" t="s">
        <v>5</v>
      </c>
      <c r="I97" s="2" t="s">
        <v>29</v>
      </c>
      <c r="J97" s="2">
        <v>3</v>
      </c>
      <c r="K97" s="16" t="s">
        <v>30</v>
      </c>
      <c r="L97" s="2" t="s">
        <v>246</v>
      </c>
      <c r="M97" s="19">
        <v>83229</v>
      </c>
      <c r="N97" s="1"/>
    </row>
    <row r="98" spans="1:14" x14ac:dyDescent="0.35">
      <c r="A98" s="2">
        <v>30722</v>
      </c>
      <c r="B98" s="16" t="s">
        <v>288</v>
      </c>
      <c r="C98" s="16" t="s">
        <v>289</v>
      </c>
      <c r="D98" s="16" t="s">
        <v>245</v>
      </c>
      <c r="E98" s="2">
        <v>19541117</v>
      </c>
      <c r="F98" s="2" t="s">
        <v>3</v>
      </c>
      <c r="G98" s="2" t="s">
        <v>14</v>
      </c>
      <c r="H98" s="2" t="s">
        <v>5</v>
      </c>
      <c r="I98" s="2" t="s">
        <v>29</v>
      </c>
      <c r="J98" s="2">
        <v>3</v>
      </c>
      <c r="K98" s="16" t="s">
        <v>30</v>
      </c>
      <c r="L98" s="2" t="s">
        <v>246</v>
      </c>
      <c r="M98" s="19">
        <v>341291</v>
      </c>
      <c r="N98" s="1"/>
    </row>
    <row r="99" spans="1:14" x14ac:dyDescent="0.35">
      <c r="A99" s="2">
        <v>30836</v>
      </c>
      <c r="B99" s="16" t="s">
        <v>324</v>
      </c>
      <c r="C99" s="16" t="s">
        <v>296</v>
      </c>
      <c r="D99" s="16" t="s">
        <v>297</v>
      </c>
      <c r="E99" s="2">
        <v>19210101</v>
      </c>
      <c r="F99" s="2" t="s">
        <v>3</v>
      </c>
      <c r="G99" s="2" t="s">
        <v>14</v>
      </c>
      <c r="H99" s="2" t="s">
        <v>5</v>
      </c>
      <c r="I99" s="2" t="s">
        <v>29</v>
      </c>
      <c r="J99" s="2">
        <v>3</v>
      </c>
      <c r="K99" s="16" t="s">
        <v>30</v>
      </c>
      <c r="L99" s="2" t="s">
        <v>246</v>
      </c>
      <c r="M99" s="19">
        <v>741641</v>
      </c>
      <c r="N99" s="1"/>
    </row>
    <row r="100" spans="1:14" x14ac:dyDescent="0.35">
      <c r="A100" s="2">
        <v>30926</v>
      </c>
      <c r="B100" s="16" t="s">
        <v>0</v>
      </c>
      <c r="C100" s="16" t="s">
        <v>1</v>
      </c>
      <c r="D100" s="16" t="s">
        <v>2</v>
      </c>
      <c r="E100" s="2">
        <v>19560101</v>
      </c>
      <c r="F100" s="2" t="s">
        <v>3</v>
      </c>
      <c r="G100" s="2" t="s">
        <v>4</v>
      </c>
      <c r="H100" s="2" t="s">
        <v>5</v>
      </c>
      <c r="I100" s="2" t="s">
        <v>6</v>
      </c>
      <c r="J100" s="2">
        <v>1</v>
      </c>
      <c r="K100" s="16" t="s">
        <v>7</v>
      </c>
      <c r="L100" s="2" t="s">
        <v>8</v>
      </c>
      <c r="M100" s="19">
        <v>108540</v>
      </c>
      <c r="N100" s="1"/>
    </row>
    <row r="101" spans="1:14" x14ac:dyDescent="0.35">
      <c r="A101" s="2">
        <v>31027</v>
      </c>
      <c r="B101" s="16" t="s">
        <v>235</v>
      </c>
      <c r="C101" s="16" t="s">
        <v>236</v>
      </c>
      <c r="D101" s="16" t="s">
        <v>231</v>
      </c>
      <c r="E101" s="2">
        <v>19580430</v>
      </c>
      <c r="F101" s="2" t="s">
        <v>34</v>
      </c>
      <c r="G101" s="2" t="s">
        <v>17</v>
      </c>
      <c r="H101" s="2" t="s">
        <v>18</v>
      </c>
      <c r="I101" s="2" t="s">
        <v>22</v>
      </c>
      <c r="J101" s="2">
        <v>7</v>
      </c>
      <c r="K101" s="16" t="s">
        <v>628</v>
      </c>
      <c r="L101" s="2" t="s">
        <v>180</v>
      </c>
      <c r="M101" s="19">
        <v>8187573</v>
      </c>
      <c r="N101" s="1"/>
    </row>
    <row r="102" spans="1:14" x14ac:dyDescent="0.35">
      <c r="A102" s="2">
        <v>31131</v>
      </c>
      <c r="B102" s="16" t="s">
        <v>307</v>
      </c>
      <c r="C102" s="16" t="s">
        <v>308</v>
      </c>
      <c r="D102" s="16" t="s">
        <v>306</v>
      </c>
      <c r="E102" s="2">
        <v>19590101</v>
      </c>
      <c r="F102" s="2" t="s">
        <v>3</v>
      </c>
      <c r="G102" s="2" t="s">
        <v>4</v>
      </c>
      <c r="H102" s="2" t="s">
        <v>5</v>
      </c>
      <c r="I102" s="2" t="s">
        <v>29</v>
      </c>
      <c r="J102" s="2">
        <v>3</v>
      </c>
      <c r="K102" s="16" t="s">
        <v>30</v>
      </c>
      <c r="L102" s="2" t="s">
        <v>246</v>
      </c>
      <c r="M102" s="19">
        <v>311446</v>
      </c>
      <c r="N102" s="1"/>
    </row>
    <row r="103" spans="1:14" x14ac:dyDescent="0.35">
      <c r="A103" s="2">
        <v>31189</v>
      </c>
      <c r="B103" s="16" t="s">
        <v>207</v>
      </c>
      <c r="C103" s="16" t="s">
        <v>205</v>
      </c>
      <c r="D103" s="16" t="s">
        <v>206</v>
      </c>
      <c r="E103" s="2">
        <v>19600331</v>
      </c>
      <c r="F103" s="2" t="s">
        <v>3</v>
      </c>
      <c r="G103" s="2" t="s">
        <v>14</v>
      </c>
      <c r="H103" s="2" t="s">
        <v>5</v>
      </c>
      <c r="I103" s="2" t="s">
        <v>22</v>
      </c>
      <c r="J103" s="2">
        <v>7</v>
      </c>
      <c r="K103" s="16" t="s">
        <v>628</v>
      </c>
      <c r="L103" s="2" t="s">
        <v>180</v>
      </c>
      <c r="M103" s="19">
        <v>436656</v>
      </c>
      <c r="N103" s="1"/>
    </row>
    <row r="104" spans="1:14" x14ac:dyDescent="0.35">
      <c r="A104" s="2">
        <v>31372</v>
      </c>
      <c r="B104" s="16" t="s">
        <v>192</v>
      </c>
      <c r="C104" s="16" t="s">
        <v>190</v>
      </c>
      <c r="D104" s="16" t="s">
        <v>191</v>
      </c>
      <c r="E104" s="2">
        <v>19570101</v>
      </c>
      <c r="F104" s="2" t="s">
        <v>3</v>
      </c>
      <c r="G104" s="2" t="s">
        <v>14</v>
      </c>
      <c r="H104" s="2" t="s">
        <v>5</v>
      </c>
      <c r="I104" s="2" t="s">
        <v>6</v>
      </c>
      <c r="J104" s="2">
        <v>6</v>
      </c>
      <c r="K104" s="16" t="s">
        <v>627</v>
      </c>
      <c r="L104" s="2" t="s">
        <v>180</v>
      </c>
      <c r="M104" s="19">
        <v>43632</v>
      </c>
      <c r="N104" s="1"/>
    </row>
    <row r="105" spans="1:14" x14ac:dyDescent="0.35">
      <c r="A105" s="2">
        <v>31390</v>
      </c>
      <c r="B105" s="16" t="s">
        <v>31</v>
      </c>
      <c r="C105" s="16" t="s">
        <v>32</v>
      </c>
      <c r="D105" s="16" t="s">
        <v>21</v>
      </c>
      <c r="E105" s="2">
        <v>19620101</v>
      </c>
      <c r="F105" s="2" t="s">
        <v>3</v>
      </c>
      <c r="G105" s="2" t="s">
        <v>14</v>
      </c>
      <c r="H105" s="2" t="s">
        <v>5</v>
      </c>
      <c r="I105" s="2" t="s">
        <v>6</v>
      </c>
      <c r="J105" s="2">
        <v>1</v>
      </c>
      <c r="K105" s="16" t="s">
        <v>7</v>
      </c>
      <c r="L105" s="2" t="s">
        <v>8</v>
      </c>
      <c r="M105" s="19">
        <v>8441</v>
      </c>
      <c r="N105" s="1"/>
    </row>
    <row r="106" spans="1:14" x14ac:dyDescent="0.35">
      <c r="A106" s="2">
        <v>31469</v>
      </c>
      <c r="B106" s="16" t="s">
        <v>232</v>
      </c>
      <c r="C106" s="16" t="s">
        <v>230</v>
      </c>
      <c r="D106" s="16" t="s">
        <v>231</v>
      </c>
      <c r="E106" s="2">
        <v>19650325</v>
      </c>
      <c r="F106" s="2" t="s">
        <v>34</v>
      </c>
      <c r="G106" s="2" t="s">
        <v>17</v>
      </c>
      <c r="H106" s="2" t="s">
        <v>18</v>
      </c>
      <c r="I106" s="2" t="s">
        <v>22</v>
      </c>
      <c r="J106" s="2">
        <v>7</v>
      </c>
      <c r="K106" s="16" t="s">
        <v>628</v>
      </c>
      <c r="L106" s="2" t="s">
        <v>180</v>
      </c>
      <c r="M106" s="19">
        <v>2750103</v>
      </c>
      <c r="N106" s="1"/>
    </row>
    <row r="107" spans="1:14" x14ac:dyDescent="0.35">
      <c r="A107" s="2">
        <v>31555</v>
      </c>
      <c r="B107" s="16" t="s">
        <v>184</v>
      </c>
      <c r="C107" s="16" t="s">
        <v>182</v>
      </c>
      <c r="D107" s="16" t="s">
        <v>183</v>
      </c>
      <c r="E107" s="2">
        <v>19680701</v>
      </c>
      <c r="F107" s="2" t="s">
        <v>3</v>
      </c>
      <c r="G107" s="2" t="s">
        <v>14</v>
      </c>
      <c r="H107" s="2" t="s">
        <v>5</v>
      </c>
      <c r="I107" s="2" t="s">
        <v>6</v>
      </c>
      <c r="J107" s="2">
        <v>6</v>
      </c>
      <c r="K107" s="16" t="s">
        <v>627</v>
      </c>
      <c r="L107" s="2" t="s">
        <v>180</v>
      </c>
      <c r="M107" s="19">
        <v>250987</v>
      </c>
      <c r="N107" s="1"/>
    </row>
    <row r="108" spans="1:14" x14ac:dyDescent="0.35">
      <c r="A108" s="2">
        <v>31559</v>
      </c>
      <c r="B108" s="16" t="s">
        <v>227</v>
      </c>
      <c r="C108" s="16" t="s">
        <v>228</v>
      </c>
      <c r="D108" s="16" t="s">
        <v>224</v>
      </c>
      <c r="E108" s="2">
        <v>18900101</v>
      </c>
      <c r="F108" s="2" t="s">
        <v>3</v>
      </c>
      <c r="G108" s="2" t="s">
        <v>4</v>
      </c>
      <c r="H108" s="2" t="s">
        <v>5</v>
      </c>
      <c r="I108" s="2" t="s">
        <v>6</v>
      </c>
      <c r="J108" s="2">
        <v>6</v>
      </c>
      <c r="K108" s="16" t="s">
        <v>627</v>
      </c>
      <c r="L108" s="2" t="s">
        <v>180</v>
      </c>
      <c r="M108" s="19">
        <v>21899</v>
      </c>
      <c r="N108" s="1"/>
    </row>
    <row r="109" spans="1:14" x14ac:dyDescent="0.35">
      <c r="A109" s="2">
        <v>31623</v>
      </c>
      <c r="B109" s="16" t="s">
        <v>65</v>
      </c>
      <c r="C109" s="16" t="s">
        <v>66</v>
      </c>
      <c r="D109" s="16" t="s">
        <v>64</v>
      </c>
      <c r="E109" s="2">
        <v>19290101</v>
      </c>
      <c r="F109" s="2" t="s">
        <v>3</v>
      </c>
      <c r="G109" s="2" t="s">
        <v>4</v>
      </c>
      <c r="H109" s="2" t="s">
        <v>5</v>
      </c>
      <c r="I109" s="2" t="s">
        <v>6</v>
      </c>
      <c r="J109" s="2">
        <v>1</v>
      </c>
      <c r="K109" s="16" t="s">
        <v>7</v>
      </c>
      <c r="L109" s="2" t="s">
        <v>8</v>
      </c>
      <c r="M109" s="19">
        <v>9866</v>
      </c>
      <c r="N109" s="1"/>
    </row>
    <row r="110" spans="1:14" x14ac:dyDescent="0.35">
      <c r="A110" s="2">
        <v>31823</v>
      </c>
      <c r="B110" s="16" t="s">
        <v>27</v>
      </c>
      <c r="C110" s="16" t="s">
        <v>20</v>
      </c>
      <c r="D110" s="16" t="s">
        <v>21</v>
      </c>
      <c r="E110" s="2">
        <v>19760823</v>
      </c>
      <c r="F110" s="2" t="s">
        <v>3</v>
      </c>
      <c r="G110" s="2" t="s">
        <v>14</v>
      </c>
      <c r="H110" s="2" t="s">
        <v>5</v>
      </c>
      <c r="I110" s="2" t="s">
        <v>22</v>
      </c>
      <c r="J110" s="2">
        <v>2</v>
      </c>
      <c r="K110" s="16" t="s">
        <v>23</v>
      </c>
      <c r="L110" s="2" t="s">
        <v>8</v>
      </c>
      <c r="M110" s="19">
        <v>184754</v>
      </c>
      <c r="N110" s="1"/>
    </row>
    <row r="111" spans="1:14" x14ac:dyDescent="0.35">
      <c r="A111" s="2">
        <v>31992</v>
      </c>
      <c r="B111" s="16" t="s">
        <v>284</v>
      </c>
      <c r="C111" s="16" t="s">
        <v>281</v>
      </c>
      <c r="D111" s="16" t="s">
        <v>245</v>
      </c>
      <c r="E111" s="2">
        <v>19791129</v>
      </c>
      <c r="F111" s="2" t="s">
        <v>3</v>
      </c>
      <c r="G111" s="2" t="s">
        <v>14</v>
      </c>
      <c r="H111" s="2" t="s">
        <v>5</v>
      </c>
      <c r="I111" s="2" t="s">
        <v>29</v>
      </c>
      <c r="J111" s="2">
        <v>3</v>
      </c>
      <c r="K111" s="16" t="s">
        <v>30</v>
      </c>
      <c r="L111" s="2" t="s">
        <v>246</v>
      </c>
      <c r="M111" s="19">
        <v>57226</v>
      </c>
      <c r="N111" s="1"/>
    </row>
    <row r="112" spans="1:14" x14ac:dyDescent="0.35">
      <c r="A112" s="2">
        <v>32049</v>
      </c>
      <c r="B112" s="16" t="s">
        <v>35</v>
      </c>
      <c r="C112" s="16" t="s">
        <v>20</v>
      </c>
      <c r="D112" s="16" t="s">
        <v>21</v>
      </c>
      <c r="E112" s="2">
        <v>19801009</v>
      </c>
      <c r="F112" s="2" t="s">
        <v>3</v>
      </c>
      <c r="G112" s="2" t="s">
        <v>14</v>
      </c>
      <c r="H112" s="2" t="s">
        <v>5</v>
      </c>
      <c r="I112" s="2" t="s">
        <v>22</v>
      </c>
      <c r="J112" s="2">
        <v>7</v>
      </c>
      <c r="K112" s="16" t="s">
        <v>628</v>
      </c>
      <c r="L112" s="2" t="s">
        <v>8</v>
      </c>
      <c r="M112" s="19">
        <v>430446</v>
      </c>
      <c r="N112" s="1"/>
    </row>
    <row r="113" spans="1:14" x14ac:dyDescent="0.35">
      <c r="A113" s="2">
        <v>32080</v>
      </c>
      <c r="B113" s="16" t="s">
        <v>267</v>
      </c>
      <c r="C113" s="16" t="s">
        <v>268</v>
      </c>
      <c r="D113" s="16" t="s">
        <v>245</v>
      </c>
      <c r="E113" s="2">
        <v>19770101</v>
      </c>
      <c r="F113" s="2" t="s">
        <v>3</v>
      </c>
      <c r="G113" s="2" t="s">
        <v>14</v>
      </c>
      <c r="H113" s="2" t="s">
        <v>5</v>
      </c>
      <c r="I113" s="2" t="s">
        <v>29</v>
      </c>
      <c r="J113" s="2">
        <v>3</v>
      </c>
      <c r="K113" s="16" t="s">
        <v>30</v>
      </c>
      <c r="L113" s="2" t="s">
        <v>246</v>
      </c>
      <c r="M113" s="19">
        <v>224955</v>
      </c>
      <c r="N113" s="1"/>
    </row>
    <row r="114" spans="1:14" x14ac:dyDescent="0.35">
      <c r="A114" s="2">
        <v>32111</v>
      </c>
      <c r="B114" s="16" t="s">
        <v>269</v>
      </c>
      <c r="C114" s="16" t="s">
        <v>268</v>
      </c>
      <c r="D114" s="16" t="s">
        <v>245</v>
      </c>
      <c r="E114" s="2">
        <v>19800101</v>
      </c>
      <c r="F114" s="2" t="s">
        <v>3</v>
      </c>
      <c r="G114" s="2" t="s">
        <v>14</v>
      </c>
      <c r="H114" s="2" t="s">
        <v>5</v>
      </c>
      <c r="I114" s="2" t="s">
        <v>29</v>
      </c>
      <c r="J114" s="2">
        <v>3</v>
      </c>
      <c r="K114" s="16" t="s">
        <v>30</v>
      </c>
      <c r="L114" s="2" t="s">
        <v>246</v>
      </c>
      <c r="M114" s="19">
        <v>892915</v>
      </c>
      <c r="N114" s="1"/>
    </row>
    <row r="115" spans="1:14" x14ac:dyDescent="0.35">
      <c r="A115" s="2">
        <v>32185</v>
      </c>
      <c r="B115" s="16" t="s">
        <v>233</v>
      </c>
      <c r="C115" s="16" t="s">
        <v>230</v>
      </c>
      <c r="D115" s="16" t="s">
        <v>231</v>
      </c>
      <c r="E115" s="2">
        <v>19831215</v>
      </c>
      <c r="F115" s="2" t="s">
        <v>34</v>
      </c>
      <c r="G115" s="2" t="s">
        <v>17</v>
      </c>
      <c r="H115" s="2" t="s">
        <v>18</v>
      </c>
      <c r="I115" s="2" t="s">
        <v>22</v>
      </c>
      <c r="J115" s="2">
        <v>2</v>
      </c>
      <c r="K115" s="16" t="s">
        <v>23</v>
      </c>
      <c r="L115" s="2" t="s">
        <v>180</v>
      </c>
      <c r="M115" s="19">
        <v>4841578</v>
      </c>
      <c r="N115" s="1"/>
    </row>
    <row r="116" spans="1:14" x14ac:dyDescent="0.35">
      <c r="A116" s="2">
        <v>32193</v>
      </c>
      <c r="B116" s="16" t="s">
        <v>254</v>
      </c>
      <c r="C116" s="16" t="s">
        <v>255</v>
      </c>
      <c r="D116" s="16" t="s">
        <v>245</v>
      </c>
      <c r="E116" s="2">
        <v>19830101</v>
      </c>
      <c r="F116" s="2" t="s">
        <v>3</v>
      </c>
      <c r="G116" s="2" t="s">
        <v>17</v>
      </c>
      <c r="H116" s="2" t="s">
        <v>18</v>
      </c>
      <c r="I116" s="2" t="s">
        <v>29</v>
      </c>
      <c r="J116" s="2">
        <v>3</v>
      </c>
      <c r="K116" s="16" t="s">
        <v>30</v>
      </c>
      <c r="L116" s="2" t="s">
        <v>246</v>
      </c>
      <c r="M116" s="19">
        <v>133590</v>
      </c>
      <c r="N116" s="1"/>
    </row>
    <row r="117" spans="1:14" x14ac:dyDescent="0.35">
      <c r="A117" s="2">
        <v>32209</v>
      </c>
      <c r="B117" s="16" t="s">
        <v>218</v>
      </c>
      <c r="C117" s="16" t="s">
        <v>213</v>
      </c>
      <c r="D117" s="16" t="s">
        <v>206</v>
      </c>
      <c r="E117" s="2">
        <v>19840427</v>
      </c>
      <c r="F117" s="2" t="s">
        <v>3</v>
      </c>
      <c r="G117" s="2" t="s">
        <v>14</v>
      </c>
      <c r="H117" s="2" t="s">
        <v>5</v>
      </c>
      <c r="I117" s="2" t="s">
        <v>29</v>
      </c>
      <c r="J117" s="2">
        <v>3</v>
      </c>
      <c r="K117" s="16" t="s">
        <v>30</v>
      </c>
      <c r="L117" s="2" t="s">
        <v>180</v>
      </c>
      <c r="M117" s="19">
        <v>136095</v>
      </c>
      <c r="N117" s="1"/>
    </row>
    <row r="118" spans="1:14" x14ac:dyDescent="0.35">
      <c r="A118" s="2">
        <v>32257</v>
      </c>
      <c r="B118" s="16" t="s">
        <v>219</v>
      </c>
      <c r="C118" s="16" t="s">
        <v>213</v>
      </c>
      <c r="D118" s="16" t="s">
        <v>206</v>
      </c>
      <c r="E118" s="2">
        <v>19841129</v>
      </c>
      <c r="F118" s="2" t="s">
        <v>3</v>
      </c>
      <c r="G118" s="2" t="s">
        <v>14</v>
      </c>
      <c r="H118" s="2" t="s">
        <v>5</v>
      </c>
      <c r="I118" s="2" t="s">
        <v>29</v>
      </c>
      <c r="J118" s="2">
        <v>3</v>
      </c>
      <c r="K118" s="16" t="s">
        <v>30</v>
      </c>
      <c r="L118" s="2" t="s">
        <v>180</v>
      </c>
      <c r="M118" s="19">
        <v>282749</v>
      </c>
      <c r="N118" s="1"/>
    </row>
    <row r="119" spans="1:14" x14ac:dyDescent="0.35">
      <c r="A119" s="2">
        <v>32277</v>
      </c>
      <c r="B119" s="16" t="s">
        <v>264</v>
      </c>
      <c r="C119" s="16" t="s">
        <v>257</v>
      </c>
      <c r="D119" s="16" t="s">
        <v>245</v>
      </c>
      <c r="E119" s="2">
        <v>19850226</v>
      </c>
      <c r="F119" s="2" t="s">
        <v>3</v>
      </c>
      <c r="G119" s="2" t="s">
        <v>17</v>
      </c>
      <c r="H119" s="2" t="s">
        <v>18</v>
      </c>
      <c r="I119" s="2" t="s">
        <v>29</v>
      </c>
      <c r="J119" s="2">
        <v>3</v>
      </c>
      <c r="K119" s="16" t="s">
        <v>30</v>
      </c>
      <c r="L119" s="2" t="s">
        <v>246</v>
      </c>
      <c r="M119" s="19">
        <v>86526</v>
      </c>
      <c r="N119" s="1"/>
    </row>
    <row r="120" spans="1:14" x14ac:dyDescent="0.35">
      <c r="A120" s="2">
        <v>32456</v>
      </c>
      <c r="B120" s="16" t="s">
        <v>193</v>
      </c>
      <c r="C120" s="16" t="s">
        <v>190</v>
      </c>
      <c r="D120" s="16" t="s">
        <v>191</v>
      </c>
      <c r="E120" s="2">
        <v>19200404</v>
      </c>
      <c r="F120" s="2" t="s">
        <v>3</v>
      </c>
      <c r="G120" s="2" t="s">
        <v>14</v>
      </c>
      <c r="H120" s="2" t="s">
        <v>5</v>
      </c>
      <c r="I120" s="2" t="s">
        <v>6</v>
      </c>
      <c r="J120" s="2">
        <v>6</v>
      </c>
      <c r="K120" s="16" t="s">
        <v>627</v>
      </c>
      <c r="L120" s="2" t="s">
        <v>180</v>
      </c>
      <c r="M120" s="19">
        <v>7647</v>
      </c>
      <c r="N120" s="1"/>
    </row>
    <row r="121" spans="1:14" x14ac:dyDescent="0.35">
      <c r="A121" s="2">
        <v>32571</v>
      </c>
      <c r="B121" s="16" t="s">
        <v>13</v>
      </c>
      <c r="C121" s="16" t="s">
        <v>10</v>
      </c>
      <c r="D121" s="16" t="s">
        <v>2</v>
      </c>
      <c r="E121" s="2">
        <v>19871104</v>
      </c>
      <c r="F121" s="2" t="s">
        <v>3</v>
      </c>
      <c r="G121" s="2" t="s">
        <v>14</v>
      </c>
      <c r="H121" s="2" t="s">
        <v>5</v>
      </c>
      <c r="I121" s="2" t="s">
        <v>6</v>
      </c>
      <c r="J121" s="2">
        <v>1</v>
      </c>
      <c r="K121" s="16" t="s">
        <v>7</v>
      </c>
      <c r="L121" s="2" t="s">
        <v>8</v>
      </c>
      <c r="M121" s="19">
        <v>17453</v>
      </c>
      <c r="N121" s="1"/>
    </row>
    <row r="122" spans="1:14" x14ac:dyDescent="0.35">
      <c r="A122" s="2">
        <v>33103</v>
      </c>
      <c r="B122" s="16" t="s">
        <v>285</v>
      </c>
      <c r="C122" s="16" t="s">
        <v>281</v>
      </c>
      <c r="D122" s="16" t="s">
        <v>245</v>
      </c>
      <c r="E122" s="2">
        <v>19900608</v>
      </c>
      <c r="F122" s="2" t="s">
        <v>3</v>
      </c>
      <c r="G122" s="2" t="s">
        <v>14</v>
      </c>
      <c r="H122" s="2" t="s">
        <v>5</v>
      </c>
      <c r="I122" s="2" t="s">
        <v>29</v>
      </c>
      <c r="J122" s="2">
        <v>3</v>
      </c>
      <c r="K122" s="16" t="s">
        <v>30</v>
      </c>
      <c r="L122" s="2" t="s">
        <v>246</v>
      </c>
      <c r="M122" s="19">
        <v>232520</v>
      </c>
      <c r="N122" s="1"/>
    </row>
    <row r="123" spans="1:14" x14ac:dyDescent="0.35">
      <c r="A123" s="2">
        <v>33144</v>
      </c>
      <c r="B123" s="16" t="s">
        <v>108</v>
      </c>
      <c r="C123" s="16" t="s">
        <v>106</v>
      </c>
      <c r="D123" s="16" t="s">
        <v>107</v>
      </c>
      <c r="E123" s="2">
        <v>19900928</v>
      </c>
      <c r="F123" s="2" t="s">
        <v>3</v>
      </c>
      <c r="G123" s="2" t="s">
        <v>17</v>
      </c>
      <c r="H123" s="2" t="s">
        <v>18</v>
      </c>
      <c r="I123" s="2" t="s">
        <v>6</v>
      </c>
      <c r="J123" s="2">
        <v>1</v>
      </c>
      <c r="K123" s="16" t="s">
        <v>7</v>
      </c>
      <c r="L123" s="2" t="s">
        <v>104</v>
      </c>
      <c r="M123" s="19">
        <v>28706</v>
      </c>
      <c r="N123" s="1"/>
    </row>
    <row r="124" spans="1:14" x14ac:dyDescent="0.35">
      <c r="A124" s="2">
        <v>33316</v>
      </c>
      <c r="B124" s="16" t="s">
        <v>294</v>
      </c>
      <c r="C124" s="16" t="s">
        <v>291</v>
      </c>
      <c r="D124" s="16" t="s">
        <v>292</v>
      </c>
      <c r="E124" s="2">
        <v>19910111</v>
      </c>
      <c r="F124" s="2" t="s">
        <v>3</v>
      </c>
      <c r="G124" s="2" t="s">
        <v>17</v>
      </c>
      <c r="H124" s="2" t="s">
        <v>18</v>
      </c>
      <c r="I124" s="2" t="s">
        <v>29</v>
      </c>
      <c r="J124" s="2">
        <v>3</v>
      </c>
      <c r="K124" s="16" t="s">
        <v>30</v>
      </c>
      <c r="L124" s="2" t="s">
        <v>246</v>
      </c>
      <c r="M124" s="19">
        <v>120930</v>
      </c>
      <c r="N124" s="1"/>
    </row>
    <row r="125" spans="1:14" x14ac:dyDescent="0.35">
      <c r="A125" s="2">
        <v>33340</v>
      </c>
      <c r="B125" s="16" t="s">
        <v>276</v>
      </c>
      <c r="C125" s="16" t="s">
        <v>277</v>
      </c>
      <c r="D125" s="16" t="s">
        <v>245</v>
      </c>
      <c r="E125" s="2">
        <v>19910312</v>
      </c>
      <c r="F125" s="2" t="s">
        <v>3</v>
      </c>
      <c r="G125" s="2" t="s">
        <v>17</v>
      </c>
      <c r="H125" s="2" t="s">
        <v>18</v>
      </c>
      <c r="I125" s="2" t="s">
        <v>29</v>
      </c>
      <c r="J125" s="2">
        <v>3</v>
      </c>
      <c r="K125" s="16" t="s">
        <v>30</v>
      </c>
      <c r="L125" s="2" t="s">
        <v>246</v>
      </c>
      <c r="M125" s="19">
        <v>334215</v>
      </c>
      <c r="N125" s="1"/>
    </row>
    <row r="126" spans="1:14" x14ac:dyDescent="0.35">
      <c r="A126" s="2">
        <v>33401</v>
      </c>
      <c r="B126" s="16" t="s">
        <v>278</v>
      </c>
      <c r="C126" s="16" t="s">
        <v>279</v>
      </c>
      <c r="D126" s="16" t="s">
        <v>245</v>
      </c>
      <c r="E126" s="2">
        <v>19910515</v>
      </c>
      <c r="F126" s="2" t="s">
        <v>3</v>
      </c>
      <c r="G126" s="2" t="s">
        <v>17</v>
      </c>
      <c r="H126" s="2" t="s">
        <v>18</v>
      </c>
      <c r="I126" s="2" t="s">
        <v>29</v>
      </c>
      <c r="J126" s="2">
        <v>3</v>
      </c>
      <c r="K126" s="16" t="s">
        <v>30</v>
      </c>
      <c r="L126" s="2" t="s">
        <v>246</v>
      </c>
      <c r="M126" s="19">
        <v>150313</v>
      </c>
      <c r="N126" s="1"/>
    </row>
    <row r="127" spans="1:14" x14ac:dyDescent="0.35">
      <c r="A127" s="2">
        <v>33435</v>
      </c>
      <c r="B127" s="16" t="s">
        <v>265</v>
      </c>
      <c r="C127" s="16" t="s">
        <v>257</v>
      </c>
      <c r="D127" s="16" t="s">
        <v>245</v>
      </c>
      <c r="E127" s="2">
        <v>19910612</v>
      </c>
      <c r="F127" s="2" t="s">
        <v>3</v>
      </c>
      <c r="G127" s="2" t="s">
        <v>17</v>
      </c>
      <c r="H127" s="2" t="s">
        <v>18</v>
      </c>
      <c r="I127" s="2" t="s">
        <v>29</v>
      </c>
      <c r="J127" s="2">
        <v>3</v>
      </c>
      <c r="K127" s="16" t="s">
        <v>30</v>
      </c>
      <c r="L127" s="2" t="s">
        <v>246</v>
      </c>
      <c r="M127" s="19">
        <v>263611</v>
      </c>
      <c r="N127" s="1"/>
    </row>
    <row r="128" spans="1:14" x14ac:dyDescent="0.35">
      <c r="A128" s="2">
        <v>33513</v>
      </c>
      <c r="B128" s="16" t="s">
        <v>154</v>
      </c>
      <c r="C128" s="16" t="s">
        <v>155</v>
      </c>
      <c r="D128" s="16" t="s">
        <v>140</v>
      </c>
      <c r="E128" s="2">
        <v>19911024</v>
      </c>
      <c r="F128" s="2" t="s">
        <v>3</v>
      </c>
      <c r="G128" s="2" t="s">
        <v>17</v>
      </c>
      <c r="H128" s="2" t="s">
        <v>18</v>
      </c>
      <c r="I128" s="2" t="s">
        <v>29</v>
      </c>
      <c r="J128" s="2">
        <v>3</v>
      </c>
      <c r="K128" s="16" t="s">
        <v>30</v>
      </c>
      <c r="L128" s="2" t="s">
        <v>104</v>
      </c>
      <c r="M128" s="19">
        <v>162110</v>
      </c>
      <c r="N128" s="1"/>
    </row>
    <row r="129" spans="1:14" x14ac:dyDescent="0.35">
      <c r="A129" s="2">
        <v>33519</v>
      </c>
      <c r="B129" s="16" t="s">
        <v>15</v>
      </c>
      <c r="C129" s="16" t="s">
        <v>16</v>
      </c>
      <c r="D129" s="16" t="s">
        <v>2</v>
      </c>
      <c r="E129" s="2">
        <v>19911011</v>
      </c>
      <c r="F129" s="2" t="s">
        <v>3</v>
      </c>
      <c r="G129" s="2" t="s">
        <v>17</v>
      </c>
      <c r="H129" s="2" t="s">
        <v>18</v>
      </c>
      <c r="I129" s="2" t="s">
        <v>6</v>
      </c>
      <c r="J129" s="2">
        <v>1</v>
      </c>
      <c r="K129" s="16" t="s">
        <v>7</v>
      </c>
      <c r="L129" s="2" t="s">
        <v>8</v>
      </c>
      <c r="M129" s="19">
        <v>56016</v>
      </c>
      <c r="N129" s="1"/>
    </row>
    <row r="130" spans="1:14" x14ac:dyDescent="0.35">
      <c r="A130" s="2">
        <v>33539</v>
      </c>
      <c r="B130" s="16" t="s">
        <v>266</v>
      </c>
      <c r="C130" s="16" t="s">
        <v>257</v>
      </c>
      <c r="D130" s="16" t="s">
        <v>245</v>
      </c>
      <c r="E130" s="2">
        <v>19911223</v>
      </c>
      <c r="F130" s="2" t="s">
        <v>3</v>
      </c>
      <c r="G130" s="2" t="s">
        <v>17</v>
      </c>
      <c r="H130" s="2" t="s">
        <v>18</v>
      </c>
      <c r="I130" s="2" t="s">
        <v>29</v>
      </c>
      <c r="J130" s="2">
        <v>3</v>
      </c>
      <c r="K130" s="16" t="s">
        <v>30</v>
      </c>
      <c r="L130" s="2" t="s">
        <v>246</v>
      </c>
      <c r="M130" s="19">
        <v>706180</v>
      </c>
      <c r="N130" s="1"/>
    </row>
    <row r="131" spans="1:14" x14ac:dyDescent="0.35">
      <c r="A131" s="2">
        <v>33568</v>
      </c>
      <c r="B131" s="16" t="s">
        <v>225</v>
      </c>
      <c r="C131" s="16" t="s">
        <v>223</v>
      </c>
      <c r="D131" s="16" t="s">
        <v>224</v>
      </c>
      <c r="E131" s="2">
        <v>19920323</v>
      </c>
      <c r="F131" s="2" t="s">
        <v>3</v>
      </c>
      <c r="G131" s="2" t="s">
        <v>25</v>
      </c>
      <c r="H131" s="2" t="s">
        <v>26</v>
      </c>
      <c r="I131" s="2" t="s">
        <v>6</v>
      </c>
      <c r="J131" s="2">
        <v>1</v>
      </c>
      <c r="K131" s="16" t="s">
        <v>7</v>
      </c>
      <c r="L131" s="2" t="s">
        <v>180</v>
      </c>
      <c r="M131" s="19">
        <v>86155</v>
      </c>
      <c r="N131" s="1"/>
    </row>
    <row r="132" spans="1:14" x14ac:dyDescent="0.35">
      <c r="A132" s="2">
        <v>33708</v>
      </c>
      <c r="B132" s="16" t="s">
        <v>82</v>
      </c>
      <c r="C132" s="16" t="s">
        <v>74</v>
      </c>
      <c r="D132" s="16" t="s">
        <v>71</v>
      </c>
      <c r="E132" s="2">
        <v>19921026</v>
      </c>
      <c r="F132" s="2" t="s">
        <v>3</v>
      </c>
      <c r="G132" s="2" t="s">
        <v>17</v>
      </c>
      <c r="H132" s="2" t="s">
        <v>18</v>
      </c>
      <c r="I132" s="2" t="s">
        <v>29</v>
      </c>
      <c r="J132" s="2">
        <v>3</v>
      </c>
      <c r="K132" s="16" t="s">
        <v>30</v>
      </c>
      <c r="L132" s="2" t="s">
        <v>72</v>
      </c>
      <c r="M132" s="19">
        <v>103237</v>
      </c>
      <c r="N132" s="1"/>
    </row>
    <row r="133" spans="1:14" x14ac:dyDescent="0.35">
      <c r="A133" s="2">
        <v>33819</v>
      </c>
      <c r="B133" s="16" t="s">
        <v>110</v>
      </c>
      <c r="C133" s="16" t="s">
        <v>111</v>
      </c>
      <c r="D133" s="16" t="s">
        <v>112</v>
      </c>
      <c r="E133" s="2">
        <v>19930708</v>
      </c>
      <c r="F133" s="2" t="s">
        <v>3</v>
      </c>
      <c r="G133" s="2" t="s">
        <v>17</v>
      </c>
      <c r="H133" s="2" t="s">
        <v>18</v>
      </c>
      <c r="I133" s="2" t="s">
        <v>6</v>
      </c>
      <c r="J133" s="2">
        <v>1</v>
      </c>
      <c r="K133" s="16" t="s">
        <v>7</v>
      </c>
      <c r="L133" s="2" t="s">
        <v>104</v>
      </c>
      <c r="M133" s="19">
        <v>18591</v>
      </c>
      <c r="N133" s="1"/>
    </row>
    <row r="134" spans="1:14" x14ac:dyDescent="0.35">
      <c r="A134" s="2">
        <v>33825</v>
      </c>
      <c r="B134" s="16" t="s">
        <v>188</v>
      </c>
      <c r="C134" s="16" t="s">
        <v>185</v>
      </c>
      <c r="D134" s="16" t="s">
        <v>186</v>
      </c>
      <c r="E134" s="2">
        <v>19930811</v>
      </c>
      <c r="F134" s="2" t="s">
        <v>3</v>
      </c>
      <c r="G134" s="2" t="s">
        <v>17</v>
      </c>
      <c r="H134" s="2" t="s">
        <v>18</v>
      </c>
      <c r="I134" s="2" t="s">
        <v>29</v>
      </c>
      <c r="J134" s="2">
        <v>3</v>
      </c>
      <c r="K134" s="16" t="s">
        <v>30</v>
      </c>
      <c r="L134" s="2" t="s">
        <v>180</v>
      </c>
      <c r="M134" s="19">
        <v>109097</v>
      </c>
      <c r="N134" s="1"/>
    </row>
    <row r="135" spans="1:14" x14ac:dyDescent="0.35">
      <c r="A135" s="2">
        <v>33872</v>
      </c>
      <c r="B135" s="16" t="s">
        <v>28</v>
      </c>
      <c r="C135" s="16" t="s">
        <v>20</v>
      </c>
      <c r="D135" s="16" t="s">
        <v>21</v>
      </c>
      <c r="E135" s="2">
        <v>19940120</v>
      </c>
      <c r="F135" s="2" t="s">
        <v>3</v>
      </c>
      <c r="G135" s="2" t="s">
        <v>17</v>
      </c>
      <c r="H135" s="2" t="s">
        <v>18</v>
      </c>
      <c r="I135" s="2" t="s">
        <v>29</v>
      </c>
      <c r="J135" s="2">
        <v>3</v>
      </c>
      <c r="K135" s="16" t="s">
        <v>30</v>
      </c>
      <c r="L135" s="2" t="s">
        <v>8</v>
      </c>
      <c r="M135" s="19">
        <v>58852</v>
      </c>
      <c r="N135" s="1"/>
    </row>
    <row r="136" spans="1:14" x14ac:dyDescent="0.35">
      <c r="A136" s="2">
        <v>33895</v>
      </c>
      <c r="B136" s="16" t="s">
        <v>247</v>
      </c>
      <c r="C136" s="16" t="s">
        <v>248</v>
      </c>
      <c r="D136" s="16" t="s">
        <v>245</v>
      </c>
      <c r="E136" s="2">
        <v>19940429</v>
      </c>
      <c r="F136" s="2" t="s">
        <v>34</v>
      </c>
      <c r="G136" s="2" t="s">
        <v>14</v>
      </c>
      <c r="H136" s="2" t="s">
        <v>5</v>
      </c>
      <c r="I136" s="2" t="s">
        <v>22</v>
      </c>
      <c r="J136" s="2">
        <v>2</v>
      </c>
      <c r="K136" s="16" t="s">
        <v>23</v>
      </c>
      <c r="L136" s="2" t="s">
        <v>246</v>
      </c>
      <c r="M136" s="19">
        <v>951541</v>
      </c>
      <c r="N136" s="1"/>
    </row>
    <row r="137" spans="1:14" x14ac:dyDescent="0.35">
      <c r="A137" s="2">
        <v>33933</v>
      </c>
      <c r="B137" s="16" t="s">
        <v>109</v>
      </c>
      <c r="C137" s="16" t="s">
        <v>106</v>
      </c>
      <c r="D137" s="16" t="s">
        <v>107</v>
      </c>
      <c r="E137" s="2">
        <v>19940909</v>
      </c>
      <c r="F137" s="2" t="s">
        <v>3</v>
      </c>
      <c r="G137" s="2" t="s">
        <v>14</v>
      </c>
      <c r="H137" s="2" t="s">
        <v>5</v>
      </c>
      <c r="I137" s="2" t="s">
        <v>6</v>
      </c>
      <c r="J137" s="2">
        <v>1</v>
      </c>
      <c r="K137" s="16" t="s">
        <v>7</v>
      </c>
      <c r="L137" s="2" t="s">
        <v>104</v>
      </c>
      <c r="M137" s="19">
        <v>123349</v>
      </c>
      <c r="N137" s="1"/>
    </row>
    <row r="138" spans="1:14" x14ac:dyDescent="0.35">
      <c r="A138" s="2">
        <v>33938</v>
      </c>
      <c r="B138" s="16" t="s">
        <v>40</v>
      </c>
      <c r="C138" s="16" t="s">
        <v>38</v>
      </c>
      <c r="D138" s="16" t="s">
        <v>39</v>
      </c>
      <c r="E138" s="2">
        <v>19941003</v>
      </c>
      <c r="F138" s="2" t="s">
        <v>3</v>
      </c>
      <c r="G138" s="2" t="s">
        <v>17</v>
      </c>
      <c r="H138" s="2" t="s">
        <v>18</v>
      </c>
      <c r="I138" s="2" t="s">
        <v>6</v>
      </c>
      <c r="J138" s="2">
        <v>1</v>
      </c>
      <c r="K138" s="16" t="s">
        <v>7</v>
      </c>
      <c r="L138" s="2" t="s">
        <v>8</v>
      </c>
      <c r="M138" s="19">
        <v>110071</v>
      </c>
      <c r="N138" s="1"/>
    </row>
    <row r="139" spans="1:14" x14ac:dyDescent="0.35">
      <c r="A139" s="2">
        <v>33955</v>
      </c>
      <c r="B139" s="16" t="s">
        <v>196</v>
      </c>
      <c r="C139" s="16" t="s">
        <v>195</v>
      </c>
      <c r="D139" s="16" t="s">
        <v>191</v>
      </c>
      <c r="E139" s="2">
        <v>19941118</v>
      </c>
      <c r="F139" s="2" t="s">
        <v>3</v>
      </c>
      <c r="G139" s="2" t="s">
        <v>14</v>
      </c>
      <c r="H139" s="2" t="s">
        <v>5</v>
      </c>
      <c r="I139" s="2" t="s">
        <v>178</v>
      </c>
      <c r="J139" s="2">
        <v>5</v>
      </c>
      <c r="K139" s="16" t="s">
        <v>179</v>
      </c>
      <c r="L139" s="2" t="s">
        <v>180</v>
      </c>
      <c r="M139" s="19">
        <v>37923</v>
      </c>
      <c r="N139" s="1"/>
    </row>
    <row r="140" spans="1:14" x14ac:dyDescent="0.35">
      <c r="A140" s="2">
        <v>34010</v>
      </c>
      <c r="B140" s="16" t="s">
        <v>250</v>
      </c>
      <c r="C140" s="16" t="s">
        <v>251</v>
      </c>
      <c r="D140" s="16" t="s">
        <v>245</v>
      </c>
      <c r="E140" s="2">
        <v>19950503</v>
      </c>
      <c r="F140" s="2" t="s">
        <v>3</v>
      </c>
      <c r="G140" s="2" t="s">
        <v>17</v>
      </c>
      <c r="H140" s="2" t="s">
        <v>18</v>
      </c>
      <c r="I140" s="2" t="s">
        <v>29</v>
      </c>
      <c r="J140" s="2">
        <v>8</v>
      </c>
      <c r="K140" s="16" t="s">
        <v>629</v>
      </c>
      <c r="L140" s="2" t="s">
        <v>246</v>
      </c>
      <c r="M140" s="19">
        <v>231970</v>
      </c>
      <c r="N140" s="1"/>
    </row>
    <row r="141" spans="1:14" x14ac:dyDescent="0.35">
      <c r="A141" s="2">
        <v>34046</v>
      </c>
      <c r="B141" s="16" t="s">
        <v>44</v>
      </c>
      <c r="C141" s="16" t="s">
        <v>45</v>
      </c>
      <c r="D141" s="16" t="s">
        <v>39</v>
      </c>
      <c r="E141" s="2">
        <v>19950818</v>
      </c>
      <c r="F141" s="2" t="s">
        <v>3</v>
      </c>
      <c r="G141" s="2" t="s">
        <v>17</v>
      </c>
      <c r="H141" s="2" t="s">
        <v>18</v>
      </c>
      <c r="I141" s="2" t="s">
        <v>29</v>
      </c>
      <c r="J141" s="2">
        <v>3</v>
      </c>
      <c r="K141" s="16" t="s">
        <v>30</v>
      </c>
      <c r="L141" s="2" t="s">
        <v>8</v>
      </c>
      <c r="M141" s="19">
        <v>77610</v>
      </c>
      <c r="N141" s="1"/>
    </row>
    <row r="142" spans="1:14" x14ac:dyDescent="0.35">
      <c r="A142" s="2">
        <v>34052</v>
      </c>
      <c r="B142" s="16" t="s">
        <v>95</v>
      </c>
      <c r="C142" s="16" t="s">
        <v>96</v>
      </c>
      <c r="D142" s="16" t="s">
        <v>97</v>
      </c>
      <c r="E142" s="2">
        <v>19950821</v>
      </c>
      <c r="F142" s="2" t="s">
        <v>3</v>
      </c>
      <c r="G142" s="2" t="s">
        <v>17</v>
      </c>
      <c r="H142" s="2" t="s">
        <v>18</v>
      </c>
      <c r="I142" s="2" t="s">
        <v>11</v>
      </c>
      <c r="J142" s="2">
        <v>4</v>
      </c>
      <c r="K142" s="16" t="s">
        <v>58</v>
      </c>
      <c r="L142" s="2" t="s">
        <v>72</v>
      </c>
      <c r="M142" s="19">
        <v>68746</v>
      </c>
      <c r="N142" s="1"/>
    </row>
    <row r="143" spans="1:14" x14ac:dyDescent="0.35">
      <c r="A143" s="2">
        <v>34089</v>
      </c>
      <c r="B143" s="16" t="s">
        <v>83</v>
      </c>
      <c r="C143" s="16" t="s">
        <v>74</v>
      </c>
      <c r="D143" s="16" t="s">
        <v>71</v>
      </c>
      <c r="E143" s="2">
        <v>19951109</v>
      </c>
      <c r="F143" s="2" t="s">
        <v>3</v>
      </c>
      <c r="G143" s="2" t="s">
        <v>25</v>
      </c>
      <c r="H143" s="2" t="s">
        <v>26</v>
      </c>
      <c r="I143" s="2" t="s">
        <v>29</v>
      </c>
      <c r="J143" s="2">
        <v>3</v>
      </c>
      <c r="K143" s="16" t="s">
        <v>30</v>
      </c>
      <c r="L143" s="2" t="s">
        <v>72</v>
      </c>
      <c r="M143" s="19">
        <v>70001</v>
      </c>
      <c r="N143" s="1"/>
    </row>
    <row r="144" spans="1:14" x14ac:dyDescent="0.35">
      <c r="A144" s="2">
        <v>34112</v>
      </c>
      <c r="B144" s="16" t="s">
        <v>89</v>
      </c>
      <c r="C144" s="16" t="s">
        <v>102</v>
      </c>
      <c r="D144" s="16" t="s">
        <v>103</v>
      </c>
      <c r="E144" s="2">
        <v>19951229</v>
      </c>
      <c r="F144" s="2" t="s">
        <v>3</v>
      </c>
      <c r="G144" s="2" t="s">
        <v>25</v>
      </c>
      <c r="H144" s="2" t="s">
        <v>26</v>
      </c>
      <c r="I144" s="2" t="s">
        <v>29</v>
      </c>
      <c r="J144" s="2">
        <v>3</v>
      </c>
      <c r="K144" s="16" t="s">
        <v>30</v>
      </c>
      <c r="L144" s="2" t="s">
        <v>104</v>
      </c>
      <c r="M144" s="19">
        <v>118218</v>
      </c>
      <c r="N144" s="1"/>
    </row>
    <row r="145" spans="1:14" x14ac:dyDescent="0.35">
      <c r="A145" s="2">
        <v>34146</v>
      </c>
      <c r="B145" s="16" t="s">
        <v>321</v>
      </c>
      <c r="C145" s="16" t="s">
        <v>174</v>
      </c>
      <c r="D145" s="16" t="s">
        <v>170</v>
      </c>
      <c r="E145" s="2">
        <v>19960315</v>
      </c>
      <c r="F145" s="2" t="s">
        <v>3</v>
      </c>
      <c r="G145" s="2" t="s">
        <v>17</v>
      </c>
      <c r="H145" s="2" t="s">
        <v>18</v>
      </c>
      <c r="I145" s="2" t="s">
        <v>11</v>
      </c>
      <c r="J145" s="2">
        <v>4</v>
      </c>
      <c r="K145" s="16" t="s">
        <v>58</v>
      </c>
      <c r="L145" s="2" t="s">
        <v>164</v>
      </c>
      <c r="M145" s="19">
        <v>32560</v>
      </c>
      <c r="N145" s="1"/>
    </row>
    <row r="146" spans="1:14" x14ac:dyDescent="0.35">
      <c r="A146" s="2">
        <v>34270</v>
      </c>
      <c r="B146" s="16" t="s">
        <v>200</v>
      </c>
      <c r="C146" s="16" t="s">
        <v>201</v>
      </c>
      <c r="D146" s="16" t="s">
        <v>199</v>
      </c>
      <c r="E146" s="2">
        <v>19970115</v>
      </c>
      <c r="F146" s="2" t="s">
        <v>3</v>
      </c>
      <c r="G146" s="2" t="s">
        <v>17</v>
      </c>
      <c r="H146" s="2" t="s">
        <v>18</v>
      </c>
      <c r="I146" s="2" t="s">
        <v>22</v>
      </c>
      <c r="J146" s="2">
        <v>2</v>
      </c>
      <c r="K146" s="16" t="s">
        <v>23</v>
      </c>
      <c r="L146" s="2" t="s">
        <v>180</v>
      </c>
      <c r="M146" s="19">
        <v>50667</v>
      </c>
      <c r="N146" s="1"/>
    </row>
    <row r="147" spans="1:14" x14ac:dyDescent="0.35">
      <c r="A147" s="2">
        <v>34319</v>
      </c>
      <c r="B147" s="16" t="s">
        <v>318</v>
      </c>
      <c r="C147" s="16" t="s">
        <v>144</v>
      </c>
      <c r="D147" s="16" t="s">
        <v>140</v>
      </c>
      <c r="E147" s="2">
        <v>19971103</v>
      </c>
      <c r="F147" s="2" t="s">
        <v>3</v>
      </c>
      <c r="G147" s="2" t="s">
        <v>11</v>
      </c>
      <c r="H147" s="2" t="s">
        <v>12</v>
      </c>
      <c r="I147" s="2" t="s">
        <v>29</v>
      </c>
      <c r="J147" s="2">
        <v>3</v>
      </c>
      <c r="K147" s="16" t="s">
        <v>30</v>
      </c>
      <c r="L147" s="2" t="s">
        <v>104</v>
      </c>
      <c r="M147" s="19">
        <v>126012</v>
      </c>
      <c r="N147" s="1"/>
    </row>
    <row r="148" spans="1:14" x14ac:dyDescent="0.35">
      <c r="A148" s="2">
        <v>34334</v>
      </c>
      <c r="B148" s="16" t="s">
        <v>84</v>
      </c>
      <c r="C148" s="16" t="s">
        <v>74</v>
      </c>
      <c r="D148" s="16" t="s">
        <v>71</v>
      </c>
      <c r="E148" s="2">
        <v>19970129</v>
      </c>
      <c r="F148" s="2" t="s">
        <v>3</v>
      </c>
      <c r="G148" s="2" t="s">
        <v>17</v>
      </c>
      <c r="H148" s="2" t="s">
        <v>18</v>
      </c>
      <c r="I148" s="2" t="s">
        <v>29</v>
      </c>
      <c r="J148" s="2">
        <v>3</v>
      </c>
      <c r="K148" s="16" t="s">
        <v>30</v>
      </c>
      <c r="L148" s="2" t="s">
        <v>72</v>
      </c>
      <c r="M148" s="19">
        <v>46287</v>
      </c>
      <c r="N148" s="1"/>
    </row>
    <row r="149" spans="1:14" x14ac:dyDescent="0.35">
      <c r="A149" s="2">
        <v>34417</v>
      </c>
      <c r="B149" s="16" t="s">
        <v>197</v>
      </c>
      <c r="C149" s="16" t="s">
        <v>198</v>
      </c>
      <c r="D149" s="16" t="s">
        <v>199</v>
      </c>
      <c r="E149" s="2">
        <v>19971006</v>
      </c>
      <c r="F149" s="2" t="s">
        <v>3</v>
      </c>
      <c r="G149" s="2" t="s">
        <v>17</v>
      </c>
      <c r="H149" s="2" t="s">
        <v>18</v>
      </c>
      <c r="I149" s="2" t="s">
        <v>29</v>
      </c>
      <c r="J149" s="2">
        <v>3</v>
      </c>
      <c r="K149" s="16" t="s">
        <v>30</v>
      </c>
      <c r="L149" s="2" t="s">
        <v>180</v>
      </c>
      <c r="M149" s="19">
        <v>45427</v>
      </c>
      <c r="N149" s="1"/>
    </row>
    <row r="150" spans="1:14" x14ac:dyDescent="0.35">
      <c r="A150" s="2">
        <v>34542</v>
      </c>
      <c r="B150" s="16" t="s">
        <v>220</v>
      </c>
      <c r="C150" s="16" t="s">
        <v>213</v>
      </c>
      <c r="D150" s="16" t="s">
        <v>206</v>
      </c>
      <c r="E150" s="2">
        <v>19980319</v>
      </c>
      <c r="F150" s="2" t="s">
        <v>3</v>
      </c>
      <c r="G150" s="2" t="s">
        <v>17</v>
      </c>
      <c r="H150" s="2" t="s">
        <v>18</v>
      </c>
      <c r="I150" s="2" t="s">
        <v>29</v>
      </c>
      <c r="J150" s="2">
        <v>3</v>
      </c>
      <c r="K150" s="16" t="s">
        <v>30</v>
      </c>
      <c r="L150" s="2" t="s">
        <v>180</v>
      </c>
      <c r="M150" s="19">
        <v>69393</v>
      </c>
      <c r="N150" s="1"/>
    </row>
    <row r="151" spans="1:14" x14ac:dyDescent="0.35">
      <c r="A151" s="2">
        <v>34656</v>
      </c>
      <c r="B151" s="16" t="s">
        <v>148</v>
      </c>
      <c r="C151" s="16" t="s">
        <v>144</v>
      </c>
      <c r="D151" s="16" t="s">
        <v>140</v>
      </c>
      <c r="E151" s="2">
        <v>19980518</v>
      </c>
      <c r="F151" s="2" t="s">
        <v>3</v>
      </c>
      <c r="G151" s="2" t="s">
        <v>11</v>
      </c>
      <c r="H151" s="2" t="s">
        <v>12</v>
      </c>
      <c r="I151" s="2" t="s">
        <v>29</v>
      </c>
      <c r="J151" s="2">
        <v>3</v>
      </c>
      <c r="K151" s="16" t="s">
        <v>30</v>
      </c>
      <c r="L151" s="2" t="s">
        <v>104</v>
      </c>
      <c r="M151" s="19">
        <v>187759</v>
      </c>
      <c r="N151" s="1"/>
    </row>
    <row r="152" spans="1:14" x14ac:dyDescent="0.35">
      <c r="A152" s="2">
        <v>34692</v>
      </c>
      <c r="B152" s="16" t="s">
        <v>274</v>
      </c>
      <c r="C152" s="16" t="s">
        <v>275</v>
      </c>
      <c r="D152" s="16" t="s">
        <v>245</v>
      </c>
      <c r="E152" s="2">
        <v>19980710</v>
      </c>
      <c r="F152" s="2" t="s">
        <v>3</v>
      </c>
      <c r="G152" s="2" t="s">
        <v>11</v>
      </c>
      <c r="H152" s="2" t="s">
        <v>12</v>
      </c>
      <c r="I152" s="2" t="s">
        <v>11</v>
      </c>
      <c r="J152" s="2">
        <v>4</v>
      </c>
      <c r="K152" s="16" t="s">
        <v>58</v>
      </c>
      <c r="L152" s="2" t="s">
        <v>246</v>
      </c>
      <c r="M152" s="19">
        <v>132335</v>
      </c>
      <c r="N152" s="1"/>
    </row>
    <row r="153" spans="1:14" x14ac:dyDescent="0.35">
      <c r="A153" s="2">
        <v>34759</v>
      </c>
      <c r="B153" s="16" t="s">
        <v>226</v>
      </c>
      <c r="C153" s="16" t="s">
        <v>223</v>
      </c>
      <c r="D153" s="16" t="s">
        <v>224</v>
      </c>
      <c r="E153" s="2">
        <v>19990609</v>
      </c>
      <c r="F153" s="2" t="s">
        <v>3</v>
      </c>
      <c r="G153" s="2" t="s">
        <v>25</v>
      </c>
      <c r="H153" s="2" t="s">
        <v>26</v>
      </c>
      <c r="I153" s="2" t="s">
        <v>29</v>
      </c>
      <c r="J153" s="2">
        <v>3</v>
      </c>
      <c r="K153" s="16" t="s">
        <v>30</v>
      </c>
      <c r="L153" s="2" t="s">
        <v>180</v>
      </c>
      <c r="M153" s="19">
        <v>36748</v>
      </c>
      <c r="N153" s="1"/>
    </row>
    <row r="154" spans="1:14" x14ac:dyDescent="0.35">
      <c r="A154" s="2">
        <v>34818</v>
      </c>
      <c r="B154" s="16" t="s">
        <v>101</v>
      </c>
      <c r="C154" s="16" t="s">
        <v>99</v>
      </c>
      <c r="D154" s="16" t="s">
        <v>97</v>
      </c>
      <c r="E154" s="2">
        <v>19990729</v>
      </c>
      <c r="F154" s="2" t="s">
        <v>3</v>
      </c>
      <c r="G154" s="2" t="s">
        <v>25</v>
      </c>
      <c r="H154" s="2" t="s">
        <v>26</v>
      </c>
      <c r="I154" s="2" t="s">
        <v>6</v>
      </c>
      <c r="J154" s="2">
        <v>6</v>
      </c>
      <c r="K154" s="16" t="s">
        <v>627</v>
      </c>
      <c r="L154" s="2" t="s">
        <v>72</v>
      </c>
      <c r="M154" s="19">
        <v>56719</v>
      </c>
      <c r="N154" s="1"/>
    </row>
    <row r="155" spans="1:14" x14ac:dyDescent="0.35">
      <c r="A155" s="2">
        <v>34829</v>
      </c>
      <c r="B155" s="16" t="s">
        <v>304</v>
      </c>
      <c r="C155" s="16" t="s">
        <v>305</v>
      </c>
      <c r="D155" s="16" t="s">
        <v>306</v>
      </c>
      <c r="E155" s="2">
        <v>19981009</v>
      </c>
      <c r="F155" s="2" t="s">
        <v>3</v>
      </c>
      <c r="G155" s="2" t="s">
        <v>17</v>
      </c>
      <c r="H155" s="2" t="s">
        <v>18</v>
      </c>
      <c r="I155" s="2" t="s">
        <v>29</v>
      </c>
      <c r="J155" s="2">
        <v>3</v>
      </c>
      <c r="K155" s="16" t="s">
        <v>30</v>
      </c>
      <c r="L155" s="2" t="s">
        <v>246</v>
      </c>
      <c r="M155" s="19">
        <v>163329</v>
      </c>
      <c r="N155" s="1"/>
    </row>
    <row r="156" spans="1:14" x14ac:dyDescent="0.35">
      <c r="A156" s="2">
        <v>34831</v>
      </c>
      <c r="B156" s="16" t="s">
        <v>286</v>
      </c>
      <c r="C156" s="16" t="s">
        <v>287</v>
      </c>
      <c r="D156" s="16" t="s">
        <v>245</v>
      </c>
      <c r="E156" s="2">
        <v>19990219</v>
      </c>
      <c r="F156" s="2" t="s">
        <v>3</v>
      </c>
      <c r="G156" s="2" t="s">
        <v>17</v>
      </c>
      <c r="H156" s="2" t="s">
        <v>18</v>
      </c>
      <c r="I156" s="2" t="s">
        <v>29</v>
      </c>
      <c r="J156" s="2">
        <v>3</v>
      </c>
      <c r="K156" s="16" t="s">
        <v>30</v>
      </c>
      <c r="L156" s="2" t="s">
        <v>246</v>
      </c>
      <c r="M156" s="19">
        <v>38934</v>
      </c>
      <c r="N156" s="1"/>
    </row>
    <row r="157" spans="1:14" x14ac:dyDescent="0.35">
      <c r="A157" s="2">
        <v>34967</v>
      </c>
      <c r="B157" s="16" t="s">
        <v>221</v>
      </c>
      <c r="C157" s="16" t="s">
        <v>213</v>
      </c>
      <c r="D157" s="16" t="s">
        <v>206</v>
      </c>
      <c r="E157" s="2">
        <v>19990102</v>
      </c>
      <c r="F157" s="2" t="s">
        <v>34</v>
      </c>
      <c r="G157" s="2" t="s">
        <v>25</v>
      </c>
      <c r="H157" s="2" t="s">
        <v>26</v>
      </c>
      <c r="I157" s="2" t="s">
        <v>22</v>
      </c>
      <c r="J157" s="2">
        <v>7</v>
      </c>
      <c r="K157" s="16" t="s">
        <v>628</v>
      </c>
      <c r="L157" s="2" t="s">
        <v>180</v>
      </c>
      <c r="M157" s="19">
        <v>5653402</v>
      </c>
      <c r="N157" s="1"/>
    </row>
    <row r="158" spans="1:14" x14ac:dyDescent="0.35">
      <c r="A158" s="2">
        <v>34968</v>
      </c>
      <c r="B158" s="16" t="s">
        <v>234</v>
      </c>
      <c r="C158" s="16" t="s">
        <v>230</v>
      </c>
      <c r="D158" s="16" t="s">
        <v>231</v>
      </c>
      <c r="E158" s="2">
        <v>19990102</v>
      </c>
      <c r="F158" s="2" t="s">
        <v>34</v>
      </c>
      <c r="G158" s="2" t="s">
        <v>25</v>
      </c>
      <c r="H158" s="2" t="s">
        <v>26</v>
      </c>
      <c r="I158" s="2" t="s">
        <v>22</v>
      </c>
      <c r="J158" s="2">
        <v>7</v>
      </c>
      <c r="K158" s="16" t="s">
        <v>628</v>
      </c>
      <c r="L158" s="2" t="s">
        <v>180</v>
      </c>
      <c r="M158" s="19">
        <v>21491000</v>
      </c>
      <c r="N158" s="1"/>
    </row>
    <row r="159" spans="1:14" x14ac:dyDescent="0.35">
      <c r="A159" s="2">
        <v>34982</v>
      </c>
      <c r="B159" s="16" t="s">
        <v>135</v>
      </c>
      <c r="C159" s="16" t="s">
        <v>133</v>
      </c>
      <c r="D159" s="16" t="s">
        <v>134</v>
      </c>
      <c r="E159" s="2">
        <v>19990315</v>
      </c>
      <c r="F159" s="2" t="s">
        <v>3</v>
      </c>
      <c r="G159" s="2" t="s">
        <v>17</v>
      </c>
      <c r="H159" s="2" t="s">
        <v>18</v>
      </c>
      <c r="I159" s="2" t="s">
        <v>6</v>
      </c>
      <c r="J159" s="2">
        <v>1</v>
      </c>
      <c r="K159" s="16" t="s">
        <v>7</v>
      </c>
      <c r="L159" s="2" t="s">
        <v>104</v>
      </c>
      <c r="M159" s="19">
        <v>32990</v>
      </c>
      <c r="N159" s="1"/>
    </row>
    <row r="160" spans="1:14" x14ac:dyDescent="0.35">
      <c r="A160" s="2">
        <v>34998</v>
      </c>
      <c r="B160" s="16" t="s">
        <v>46</v>
      </c>
      <c r="C160" s="16" t="s">
        <v>45</v>
      </c>
      <c r="D160" s="16" t="s">
        <v>39</v>
      </c>
      <c r="E160" s="2">
        <v>20000131</v>
      </c>
      <c r="F160" s="2" t="s">
        <v>3</v>
      </c>
      <c r="G160" s="2" t="s">
        <v>17</v>
      </c>
      <c r="H160" s="2" t="s">
        <v>18</v>
      </c>
      <c r="I160" s="2" t="s">
        <v>29</v>
      </c>
      <c r="J160" s="2">
        <v>3</v>
      </c>
      <c r="K160" s="16" t="s">
        <v>30</v>
      </c>
      <c r="L160" s="2" t="s">
        <v>8</v>
      </c>
      <c r="M160" s="19">
        <v>66603</v>
      </c>
      <c r="N160" s="1"/>
    </row>
    <row r="161" spans="1:14" x14ac:dyDescent="0.35">
      <c r="A161" s="2">
        <v>35065</v>
      </c>
      <c r="B161" s="16" t="s">
        <v>41</v>
      </c>
      <c r="C161" s="16" t="s">
        <v>38</v>
      </c>
      <c r="D161" s="16" t="s">
        <v>39</v>
      </c>
      <c r="E161" s="2">
        <v>19990920</v>
      </c>
      <c r="F161" s="2" t="s">
        <v>3</v>
      </c>
      <c r="G161" s="2" t="s">
        <v>11</v>
      </c>
      <c r="H161" s="2" t="s">
        <v>12</v>
      </c>
      <c r="I161" s="2" t="s">
        <v>22</v>
      </c>
      <c r="J161" s="2">
        <v>2</v>
      </c>
      <c r="K161" s="16" t="s">
        <v>23</v>
      </c>
      <c r="L161" s="2" t="s">
        <v>8</v>
      </c>
      <c r="M161" s="19">
        <v>77009</v>
      </c>
      <c r="N161" s="1"/>
    </row>
    <row r="162" spans="1:14" x14ac:dyDescent="0.35">
      <c r="A162" s="2">
        <v>35163</v>
      </c>
      <c r="B162" s="16" t="s">
        <v>54</v>
      </c>
      <c r="C162" s="16" t="s">
        <v>55</v>
      </c>
      <c r="D162" s="16" t="s">
        <v>51</v>
      </c>
      <c r="E162" s="2">
        <v>20000522</v>
      </c>
      <c r="F162" s="2" t="s">
        <v>3</v>
      </c>
      <c r="G162" s="2" t="s">
        <v>17</v>
      </c>
      <c r="H162" s="2" t="s">
        <v>18</v>
      </c>
      <c r="I162" s="2" t="s">
        <v>6</v>
      </c>
      <c r="J162" s="2">
        <v>1</v>
      </c>
      <c r="K162" s="16" t="s">
        <v>7</v>
      </c>
      <c r="L162" s="2" t="s">
        <v>8</v>
      </c>
      <c r="M162" s="19">
        <v>19903</v>
      </c>
      <c r="N162" s="1"/>
    </row>
    <row r="163" spans="1:14" x14ac:dyDescent="0.35">
      <c r="A163" s="2">
        <v>35186</v>
      </c>
      <c r="B163" s="16" t="s">
        <v>208</v>
      </c>
      <c r="C163" s="16" t="s">
        <v>209</v>
      </c>
      <c r="D163" s="16" t="s">
        <v>206</v>
      </c>
      <c r="E163" s="2">
        <v>19991115</v>
      </c>
      <c r="F163" s="2" t="s">
        <v>3</v>
      </c>
      <c r="G163" s="2" t="s">
        <v>17</v>
      </c>
      <c r="H163" s="2" t="s">
        <v>18</v>
      </c>
      <c r="I163" s="2" t="s">
        <v>29</v>
      </c>
      <c r="J163" s="2">
        <v>3</v>
      </c>
      <c r="K163" s="16" t="s">
        <v>30</v>
      </c>
      <c r="L163" s="2" t="s">
        <v>180</v>
      </c>
      <c r="M163" s="19">
        <v>65163</v>
      </c>
      <c r="N163" s="1"/>
    </row>
    <row r="164" spans="1:14" x14ac:dyDescent="0.35">
      <c r="A164" s="2">
        <v>35208</v>
      </c>
      <c r="B164" s="16" t="s">
        <v>33</v>
      </c>
      <c r="C164" s="16" t="s">
        <v>32</v>
      </c>
      <c r="D164" s="16" t="s">
        <v>21</v>
      </c>
      <c r="E164" s="2">
        <v>20000701</v>
      </c>
      <c r="F164" s="2" t="s">
        <v>34</v>
      </c>
      <c r="G164" s="2" t="s">
        <v>11</v>
      </c>
      <c r="H164" s="2" t="s">
        <v>12</v>
      </c>
      <c r="I164" s="2" t="s">
        <v>22</v>
      </c>
      <c r="J164" s="2">
        <v>7</v>
      </c>
      <c r="K164" s="16" t="s">
        <v>628</v>
      </c>
      <c r="L164" s="2" t="s">
        <v>8</v>
      </c>
      <c r="M164" s="19">
        <v>50041</v>
      </c>
      <c r="N164" s="1"/>
    </row>
    <row r="165" spans="1:14" x14ac:dyDescent="0.35">
      <c r="A165" s="2">
        <v>35241</v>
      </c>
      <c r="B165" s="16" t="s">
        <v>59</v>
      </c>
      <c r="C165" s="16" t="s">
        <v>60</v>
      </c>
      <c r="D165" s="16" t="s">
        <v>61</v>
      </c>
      <c r="E165" s="2">
        <v>19990326</v>
      </c>
      <c r="F165" s="2" t="s">
        <v>3</v>
      </c>
      <c r="G165" s="2" t="s">
        <v>17</v>
      </c>
      <c r="H165" s="2" t="s">
        <v>18</v>
      </c>
      <c r="I165" s="2" t="s">
        <v>6</v>
      </c>
      <c r="J165" s="2">
        <v>1</v>
      </c>
      <c r="K165" s="16" t="s">
        <v>7</v>
      </c>
      <c r="L165" s="2" t="s">
        <v>8</v>
      </c>
      <c r="M165" s="19">
        <v>28768</v>
      </c>
      <c r="N165" s="1"/>
    </row>
    <row r="166" spans="1:14" x14ac:dyDescent="0.35">
      <c r="A166" s="2">
        <v>35379</v>
      </c>
      <c r="B166" s="16" t="s">
        <v>42</v>
      </c>
      <c r="C166" s="16" t="s">
        <v>43</v>
      </c>
      <c r="D166" s="16" t="s">
        <v>39</v>
      </c>
      <c r="E166" s="2">
        <v>20000124</v>
      </c>
      <c r="F166" s="2" t="s">
        <v>3</v>
      </c>
      <c r="G166" s="2" t="s">
        <v>17</v>
      </c>
      <c r="H166" s="2" t="s">
        <v>18</v>
      </c>
      <c r="I166" s="2" t="s">
        <v>29</v>
      </c>
      <c r="J166" s="2">
        <v>3</v>
      </c>
      <c r="K166" s="16" t="s">
        <v>30</v>
      </c>
      <c r="L166" s="2" t="s">
        <v>8</v>
      </c>
      <c r="M166" s="19">
        <v>90551</v>
      </c>
      <c r="N166" s="1"/>
    </row>
    <row r="167" spans="1:14" x14ac:dyDescent="0.35">
      <c r="A167" s="2">
        <v>35393</v>
      </c>
      <c r="B167" s="16" t="s">
        <v>69</v>
      </c>
      <c r="C167" s="16" t="s">
        <v>70</v>
      </c>
      <c r="D167" s="16" t="s">
        <v>71</v>
      </c>
      <c r="E167" s="2">
        <v>20001124</v>
      </c>
      <c r="F167" s="2" t="s">
        <v>3</v>
      </c>
      <c r="G167" s="2" t="s">
        <v>14</v>
      </c>
      <c r="H167" s="2" t="s">
        <v>5</v>
      </c>
      <c r="I167" s="2" t="s">
        <v>29</v>
      </c>
      <c r="J167" s="2">
        <v>3</v>
      </c>
      <c r="K167" s="16" t="s">
        <v>30</v>
      </c>
      <c r="L167" s="2" t="s">
        <v>72</v>
      </c>
      <c r="M167" s="19">
        <v>37527</v>
      </c>
      <c r="N167" s="1"/>
    </row>
    <row r="168" spans="1:14" x14ac:dyDescent="0.35">
      <c r="A168" s="2">
        <v>35419</v>
      </c>
      <c r="B168" s="16" t="s">
        <v>89</v>
      </c>
      <c r="C168" s="16" t="s">
        <v>90</v>
      </c>
      <c r="D168" s="16" t="s">
        <v>71</v>
      </c>
      <c r="E168" s="2">
        <v>20000214</v>
      </c>
      <c r="F168" s="2" t="s">
        <v>3</v>
      </c>
      <c r="G168" s="2" t="s">
        <v>17</v>
      </c>
      <c r="H168" s="2" t="s">
        <v>18</v>
      </c>
      <c r="I168" s="2" t="s">
        <v>29</v>
      </c>
      <c r="J168" s="2">
        <v>3</v>
      </c>
      <c r="K168" s="16" t="s">
        <v>30</v>
      </c>
      <c r="L168" s="2" t="s">
        <v>72</v>
      </c>
      <c r="M168" s="19">
        <v>63090</v>
      </c>
      <c r="N168" s="1"/>
    </row>
    <row r="169" spans="1:14" x14ac:dyDescent="0.35">
      <c r="A169" s="2">
        <v>57041</v>
      </c>
      <c r="B169" s="16" t="s">
        <v>175</v>
      </c>
      <c r="C169" s="16" t="s">
        <v>176</v>
      </c>
      <c r="D169" s="16" t="s">
        <v>177</v>
      </c>
      <c r="E169" s="2">
        <v>20010223</v>
      </c>
      <c r="F169" s="2" t="s">
        <v>3</v>
      </c>
      <c r="G169" s="2" t="s">
        <v>17</v>
      </c>
      <c r="H169" s="2" t="s">
        <v>18</v>
      </c>
      <c r="I169" s="2" t="s">
        <v>178</v>
      </c>
      <c r="J169" s="2">
        <v>5</v>
      </c>
      <c r="K169" s="16" t="s">
        <v>179</v>
      </c>
      <c r="L169" s="2" t="s">
        <v>180</v>
      </c>
      <c r="M169" s="19">
        <v>50882</v>
      </c>
      <c r="N169" s="1"/>
    </row>
    <row r="170" spans="1:14" x14ac:dyDescent="0.35">
      <c r="A170" s="2">
        <v>57119</v>
      </c>
      <c r="B170" s="16" t="s">
        <v>315</v>
      </c>
      <c r="C170" s="16" t="s">
        <v>316</v>
      </c>
      <c r="D170" s="16" t="s">
        <v>140</v>
      </c>
      <c r="E170" s="2">
        <v>20010501</v>
      </c>
      <c r="F170" s="2" t="s">
        <v>3</v>
      </c>
      <c r="G170" s="2" t="s">
        <v>25</v>
      </c>
      <c r="H170" s="2" t="s">
        <v>26</v>
      </c>
      <c r="I170" s="2" t="s">
        <v>22</v>
      </c>
      <c r="J170" s="2">
        <v>2</v>
      </c>
      <c r="K170" s="16" t="s">
        <v>23</v>
      </c>
      <c r="L170" s="2" t="s">
        <v>104</v>
      </c>
      <c r="M170" s="19">
        <v>28360</v>
      </c>
      <c r="N170" s="1"/>
    </row>
    <row r="171" spans="1:14" x14ac:dyDescent="0.35">
      <c r="A171" s="2">
        <v>57246</v>
      </c>
      <c r="B171" s="16" t="s">
        <v>309</v>
      </c>
      <c r="C171" s="16" t="s">
        <v>308</v>
      </c>
      <c r="D171" s="16" t="s">
        <v>306</v>
      </c>
      <c r="E171" s="2">
        <v>20011115</v>
      </c>
      <c r="F171" s="2" t="s">
        <v>3</v>
      </c>
      <c r="G171" s="2" t="s">
        <v>17</v>
      </c>
      <c r="H171" s="2" t="s">
        <v>18</v>
      </c>
      <c r="I171" s="2" t="s">
        <v>29</v>
      </c>
      <c r="J171" s="2">
        <v>3</v>
      </c>
      <c r="K171" s="16" t="s">
        <v>30</v>
      </c>
      <c r="L171" s="2" t="s">
        <v>246</v>
      </c>
      <c r="M171" s="19">
        <v>30220</v>
      </c>
      <c r="N171" s="1"/>
    </row>
  </sheetData>
  <mergeCells count="2">
    <mergeCell ref="A1:M1"/>
    <mergeCell ref="A2:M2"/>
  </mergeCells>
  <pageMargins left="0.25" right="0.25" top="0.75" bottom="0.75" header="0.3" footer="0.3"/>
  <pageSetup scale="55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M171"/>
  <sheetViews>
    <sheetView zoomScale="99" zoomScaleNormal="99" workbookViewId="0">
      <pane ySplit="5" topLeftCell="A6" activePane="bottomLeft" state="frozen"/>
      <selection sqref="A1:L1"/>
      <selection pane="bottomLeft" activeCell="A6" sqref="A6"/>
    </sheetView>
  </sheetViews>
  <sheetFormatPr defaultRowHeight="14.5" x14ac:dyDescent="0.35"/>
  <cols>
    <col min="1" max="1" width="18.36328125" style="2" bestFit="1" customWidth="1"/>
    <col min="2" max="2" width="33" style="16" bestFit="1" customWidth="1"/>
    <col min="3" max="3" width="17.90625" style="16" bestFit="1" customWidth="1"/>
    <col min="4" max="4" width="5.54296875" style="30" bestFit="1" customWidth="1"/>
    <col min="5" max="5" width="9" style="2" bestFit="1" customWidth="1"/>
    <col min="6" max="6" width="16.08984375" style="2" bestFit="1" customWidth="1"/>
    <col min="7" max="7" width="10.08984375" style="2" bestFit="1" customWidth="1"/>
    <col min="8" max="8" width="16.90625" style="2" bestFit="1" customWidth="1"/>
    <col min="9" max="9" width="27" style="2" bestFit="1" customWidth="1"/>
    <col min="10" max="10" width="29.453125" style="2" bestFit="1" customWidth="1"/>
    <col min="11" max="11" width="58.453125" style="30" bestFit="1" customWidth="1"/>
    <col min="12" max="12" width="12.6328125" style="2" bestFit="1" customWidth="1"/>
    <col min="13" max="13" width="19.90625" style="17" bestFit="1" customWidth="1"/>
    <col min="14" max="14" width="6.90625" bestFit="1" customWidth="1"/>
  </cols>
  <sheetData>
    <row r="1" spans="1:13" ht="26" x14ac:dyDescent="0.6">
      <c r="A1" s="88" t="s">
        <v>580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</row>
    <row r="2" spans="1:13" ht="21" x14ac:dyDescent="0.5">
      <c r="A2" s="89">
        <v>37986</v>
      </c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</row>
    <row r="3" spans="1:13" x14ac:dyDescent="0.35">
      <c r="B3"/>
      <c r="C3"/>
      <c r="D3"/>
    </row>
    <row r="4" spans="1:13" x14ac:dyDescent="0.35">
      <c r="B4"/>
      <c r="C4"/>
      <c r="D4"/>
    </row>
    <row r="5" spans="1:13" x14ac:dyDescent="0.35">
      <c r="A5" s="5" t="s">
        <v>561</v>
      </c>
      <c r="B5" s="6" t="s">
        <v>562</v>
      </c>
      <c r="C5" s="6" t="s">
        <v>563</v>
      </c>
      <c r="D5" s="29" t="s">
        <v>564</v>
      </c>
      <c r="E5" s="5" t="s">
        <v>565</v>
      </c>
      <c r="F5" s="5" t="s">
        <v>566</v>
      </c>
      <c r="G5" s="5" t="s">
        <v>567</v>
      </c>
      <c r="H5" s="5" t="s">
        <v>568</v>
      </c>
      <c r="I5" s="5" t="s">
        <v>631</v>
      </c>
      <c r="J5" s="5" t="s">
        <v>632</v>
      </c>
      <c r="K5" s="29" t="s">
        <v>569</v>
      </c>
      <c r="L5" s="5" t="s">
        <v>570</v>
      </c>
      <c r="M5" s="18" t="s">
        <v>571</v>
      </c>
    </row>
    <row r="6" spans="1:13" x14ac:dyDescent="0.35">
      <c r="A6" s="2">
        <v>422</v>
      </c>
      <c r="B6" s="30" t="s">
        <v>311</v>
      </c>
      <c r="C6" s="30" t="s">
        <v>312</v>
      </c>
      <c r="D6" s="30" t="s">
        <v>119</v>
      </c>
      <c r="E6" s="2">
        <v>19310101</v>
      </c>
      <c r="F6" s="2" t="s">
        <v>3</v>
      </c>
      <c r="G6" s="2" t="s">
        <v>17</v>
      </c>
      <c r="H6" s="2" t="s">
        <v>18</v>
      </c>
      <c r="I6" s="2" t="s">
        <v>11</v>
      </c>
      <c r="J6" s="2">
        <v>4</v>
      </c>
      <c r="K6" s="30" t="s">
        <v>58</v>
      </c>
      <c r="L6" s="2" t="s">
        <v>104</v>
      </c>
      <c r="M6" s="19">
        <v>76460</v>
      </c>
    </row>
    <row r="7" spans="1:13" x14ac:dyDescent="0.35">
      <c r="A7" s="2">
        <v>916</v>
      </c>
      <c r="B7" s="30" t="s">
        <v>73</v>
      </c>
      <c r="C7" s="30" t="s">
        <v>74</v>
      </c>
      <c r="D7" s="30" t="s">
        <v>71</v>
      </c>
      <c r="E7" s="2">
        <v>18970201</v>
      </c>
      <c r="F7" s="2" t="s">
        <v>3</v>
      </c>
      <c r="G7" s="2" t="s">
        <v>11</v>
      </c>
      <c r="H7" s="2" t="s">
        <v>12</v>
      </c>
      <c r="I7" s="2" t="s">
        <v>29</v>
      </c>
      <c r="J7" s="2">
        <v>3</v>
      </c>
      <c r="K7" s="30" t="s">
        <v>30</v>
      </c>
      <c r="L7" s="2" t="s">
        <v>72</v>
      </c>
      <c r="M7" s="19">
        <v>458327</v>
      </c>
    </row>
    <row r="8" spans="1:13" x14ac:dyDescent="0.35">
      <c r="A8" s="2">
        <v>1417</v>
      </c>
      <c r="B8" s="30" t="s">
        <v>165</v>
      </c>
      <c r="C8" s="30" t="s">
        <v>166</v>
      </c>
      <c r="D8" s="30" t="s">
        <v>167</v>
      </c>
      <c r="E8" s="2">
        <v>19081001</v>
      </c>
      <c r="F8" s="2" t="s">
        <v>3</v>
      </c>
      <c r="G8" s="2" t="s">
        <v>11</v>
      </c>
      <c r="H8" s="2" t="s">
        <v>12</v>
      </c>
      <c r="I8" s="2" t="s">
        <v>11</v>
      </c>
      <c r="J8" s="2">
        <v>4</v>
      </c>
      <c r="K8" s="30" t="s">
        <v>58</v>
      </c>
      <c r="L8" s="2" t="s">
        <v>164</v>
      </c>
      <c r="M8" s="19">
        <v>96413</v>
      </c>
    </row>
    <row r="9" spans="1:13" x14ac:dyDescent="0.35">
      <c r="A9" s="2">
        <v>2320</v>
      </c>
      <c r="B9" s="30" t="s">
        <v>313</v>
      </c>
      <c r="C9" s="30" t="s">
        <v>314</v>
      </c>
      <c r="D9" s="30" t="s">
        <v>119</v>
      </c>
      <c r="E9" s="2">
        <v>19030203</v>
      </c>
      <c r="F9" s="2" t="s">
        <v>3</v>
      </c>
      <c r="G9" s="2" t="s">
        <v>17</v>
      </c>
      <c r="H9" s="2" t="s">
        <v>18</v>
      </c>
      <c r="I9" s="2" t="s">
        <v>11</v>
      </c>
      <c r="J9" s="2">
        <v>4</v>
      </c>
      <c r="K9" s="30" t="s">
        <v>58</v>
      </c>
      <c r="L9" s="2" t="s">
        <v>104</v>
      </c>
      <c r="M9" s="19">
        <v>42970</v>
      </c>
    </row>
    <row r="10" spans="1:13" x14ac:dyDescent="0.35">
      <c r="A10" s="2">
        <v>2327</v>
      </c>
      <c r="B10" s="30" t="s">
        <v>122</v>
      </c>
      <c r="C10" s="30" t="s">
        <v>123</v>
      </c>
      <c r="D10" s="30" t="s">
        <v>119</v>
      </c>
      <c r="E10" s="2">
        <v>19081201</v>
      </c>
      <c r="F10" s="2" t="s">
        <v>3</v>
      </c>
      <c r="G10" s="2" t="s">
        <v>25</v>
      </c>
      <c r="H10" s="2" t="s">
        <v>26</v>
      </c>
      <c r="I10" s="2" t="s">
        <v>11</v>
      </c>
      <c r="J10" s="2">
        <v>4</v>
      </c>
      <c r="K10" s="30" t="s">
        <v>58</v>
      </c>
      <c r="L10" s="2" t="s">
        <v>104</v>
      </c>
      <c r="M10" s="19">
        <v>77206</v>
      </c>
    </row>
    <row r="11" spans="1:13" x14ac:dyDescent="0.35">
      <c r="A11" s="2">
        <v>4180</v>
      </c>
      <c r="B11" s="30" t="s">
        <v>126</v>
      </c>
      <c r="C11" s="30" t="s">
        <v>127</v>
      </c>
      <c r="D11" s="30" t="s">
        <v>119</v>
      </c>
      <c r="E11" s="2">
        <v>19050101</v>
      </c>
      <c r="F11" s="2" t="s">
        <v>3</v>
      </c>
      <c r="G11" s="2" t="s">
        <v>17</v>
      </c>
      <c r="H11" s="2" t="s">
        <v>18</v>
      </c>
      <c r="I11" s="2" t="s">
        <v>11</v>
      </c>
      <c r="J11" s="2">
        <v>4</v>
      </c>
      <c r="K11" s="30" t="s">
        <v>58</v>
      </c>
      <c r="L11" s="2" t="s">
        <v>104</v>
      </c>
      <c r="M11" s="19">
        <v>30920</v>
      </c>
    </row>
    <row r="12" spans="1:13" x14ac:dyDescent="0.35">
      <c r="A12" s="2">
        <v>4624</v>
      </c>
      <c r="B12" s="30" t="s">
        <v>161</v>
      </c>
      <c r="C12" s="30" t="s">
        <v>162</v>
      </c>
      <c r="D12" s="30" t="s">
        <v>163</v>
      </c>
      <c r="E12" s="2">
        <v>19170101</v>
      </c>
      <c r="F12" s="2" t="s">
        <v>3</v>
      </c>
      <c r="G12" s="2" t="s">
        <v>25</v>
      </c>
      <c r="H12" s="2" t="s">
        <v>26</v>
      </c>
      <c r="I12" s="2" t="s">
        <v>11</v>
      </c>
      <c r="J12" s="2">
        <v>4</v>
      </c>
      <c r="K12" s="30" t="s">
        <v>58</v>
      </c>
      <c r="L12" s="2" t="s">
        <v>164</v>
      </c>
      <c r="M12" s="19">
        <v>85727</v>
      </c>
    </row>
    <row r="13" spans="1:13" x14ac:dyDescent="0.35">
      <c r="A13" s="2">
        <v>8033</v>
      </c>
      <c r="B13" s="30" t="s">
        <v>37</v>
      </c>
      <c r="C13" s="30" t="s">
        <v>38</v>
      </c>
      <c r="D13" s="30" t="s">
        <v>39</v>
      </c>
      <c r="E13" s="2">
        <v>19210618</v>
      </c>
      <c r="F13" s="2" t="s">
        <v>3</v>
      </c>
      <c r="G13" s="2" t="s">
        <v>25</v>
      </c>
      <c r="H13" s="2" t="s">
        <v>26</v>
      </c>
      <c r="I13" s="2" t="s">
        <v>6</v>
      </c>
      <c r="J13" s="2">
        <v>1</v>
      </c>
      <c r="K13" s="30" t="s">
        <v>7</v>
      </c>
      <c r="L13" s="2" t="s">
        <v>8</v>
      </c>
      <c r="M13" s="19">
        <v>360418</v>
      </c>
    </row>
    <row r="14" spans="1:13" x14ac:dyDescent="0.35">
      <c r="A14" s="2">
        <v>9502</v>
      </c>
      <c r="B14" s="30" t="s">
        <v>62</v>
      </c>
      <c r="C14" s="30" t="s">
        <v>63</v>
      </c>
      <c r="D14" s="30" t="s">
        <v>64</v>
      </c>
      <c r="E14" s="2">
        <v>19190908</v>
      </c>
      <c r="F14" s="2" t="s">
        <v>3</v>
      </c>
      <c r="G14" s="2" t="s">
        <v>17</v>
      </c>
      <c r="H14" s="2" t="s">
        <v>18</v>
      </c>
      <c r="I14" s="2" t="s">
        <v>6</v>
      </c>
      <c r="J14" s="2">
        <v>1</v>
      </c>
      <c r="K14" s="30" t="s">
        <v>7</v>
      </c>
      <c r="L14" s="2" t="s">
        <v>8</v>
      </c>
      <c r="M14" s="19">
        <v>40644</v>
      </c>
    </row>
    <row r="15" spans="1:13" x14ac:dyDescent="0.35">
      <c r="A15" s="2">
        <v>10319</v>
      </c>
      <c r="B15" s="30" t="s">
        <v>136</v>
      </c>
      <c r="C15" s="30" t="s">
        <v>137</v>
      </c>
      <c r="D15" s="30" t="s">
        <v>134</v>
      </c>
      <c r="E15" s="2">
        <v>19040104</v>
      </c>
      <c r="F15" s="2" t="s">
        <v>3</v>
      </c>
      <c r="G15" s="2" t="s">
        <v>17</v>
      </c>
      <c r="H15" s="2" t="s">
        <v>18</v>
      </c>
      <c r="I15" s="2" t="s">
        <v>6</v>
      </c>
      <c r="J15" s="2">
        <v>1</v>
      </c>
      <c r="K15" s="30" t="s">
        <v>7</v>
      </c>
      <c r="L15" s="2" t="s">
        <v>104</v>
      </c>
      <c r="M15" s="19">
        <v>54849</v>
      </c>
    </row>
    <row r="16" spans="1:13" x14ac:dyDescent="0.35">
      <c r="A16" s="2">
        <v>11521</v>
      </c>
      <c r="B16" s="30" t="s">
        <v>310</v>
      </c>
      <c r="C16" s="30" t="s">
        <v>125</v>
      </c>
      <c r="D16" s="30" t="s">
        <v>119</v>
      </c>
      <c r="E16" s="2">
        <v>19030101</v>
      </c>
      <c r="F16" s="2" t="s">
        <v>3</v>
      </c>
      <c r="G16" s="2" t="s">
        <v>25</v>
      </c>
      <c r="H16" s="2" t="s">
        <v>26</v>
      </c>
      <c r="I16" s="2" t="s">
        <v>11</v>
      </c>
      <c r="J16" s="2">
        <v>4</v>
      </c>
      <c r="K16" s="30" t="s">
        <v>58</v>
      </c>
      <c r="L16" s="2" t="s">
        <v>104</v>
      </c>
      <c r="M16" s="19">
        <v>53044</v>
      </c>
    </row>
    <row r="17" spans="1:13" x14ac:dyDescent="0.35">
      <c r="A17" s="2">
        <v>11583</v>
      </c>
      <c r="B17" s="30" t="s">
        <v>67</v>
      </c>
      <c r="C17" s="30" t="s">
        <v>68</v>
      </c>
      <c r="D17" s="30" t="s">
        <v>64</v>
      </c>
      <c r="E17" s="2">
        <v>19030731</v>
      </c>
      <c r="F17" s="2" t="s">
        <v>3</v>
      </c>
      <c r="G17" s="2" t="s">
        <v>25</v>
      </c>
      <c r="H17" s="2" t="s">
        <v>26</v>
      </c>
      <c r="I17" s="2" t="s">
        <v>6</v>
      </c>
      <c r="J17" s="2">
        <v>1</v>
      </c>
      <c r="K17" s="30" t="s">
        <v>7</v>
      </c>
      <c r="L17" s="2" t="s">
        <v>8</v>
      </c>
      <c r="M17" s="19">
        <v>87244</v>
      </c>
    </row>
    <row r="18" spans="1:13" x14ac:dyDescent="0.35">
      <c r="A18" s="2">
        <v>12266</v>
      </c>
      <c r="B18" s="30" t="s">
        <v>49</v>
      </c>
      <c r="C18" s="30" t="s">
        <v>50</v>
      </c>
      <c r="D18" s="30" t="s">
        <v>51</v>
      </c>
      <c r="E18" s="2">
        <v>19080301</v>
      </c>
      <c r="F18" s="2" t="s">
        <v>3</v>
      </c>
      <c r="G18" s="2" t="s">
        <v>17</v>
      </c>
      <c r="H18" s="2" t="s">
        <v>18</v>
      </c>
      <c r="I18" s="2" t="s">
        <v>6</v>
      </c>
      <c r="J18" s="2">
        <v>1</v>
      </c>
      <c r="K18" s="30" t="s">
        <v>7</v>
      </c>
      <c r="L18" s="2" t="s">
        <v>8</v>
      </c>
      <c r="M18" s="19">
        <v>219250</v>
      </c>
    </row>
    <row r="19" spans="1:13" x14ac:dyDescent="0.35">
      <c r="A19" s="2">
        <v>12761</v>
      </c>
      <c r="B19" s="30" t="s">
        <v>117</v>
      </c>
      <c r="C19" s="30" t="s">
        <v>118</v>
      </c>
      <c r="D19" s="30" t="s">
        <v>119</v>
      </c>
      <c r="E19" s="2">
        <v>19020101</v>
      </c>
      <c r="F19" s="2" t="s">
        <v>3</v>
      </c>
      <c r="G19" s="2" t="s">
        <v>25</v>
      </c>
      <c r="H19" s="2" t="s">
        <v>26</v>
      </c>
      <c r="I19" s="2" t="s">
        <v>11</v>
      </c>
      <c r="J19" s="2">
        <v>4</v>
      </c>
      <c r="K19" s="30" t="s">
        <v>58</v>
      </c>
      <c r="L19" s="2" t="s">
        <v>104</v>
      </c>
      <c r="M19" s="19">
        <v>89399</v>
      </c>
    </row>
    <row r="20" spans="1:13" x14ac:dyDescent="0.35">
      <c r="A20" s="2">
        <v>14679</v>
      </c>
      <c r="B20" s="30" t="s">
        <v>194</v>
      </c>
      <c r="C20" s="30" t="s">
        <v>195</v>
      </c>
      <c r="D20" s="30" t="s">
        <v>191</v>
      </c>
      <c r="E20" s="2">
        <v>19340818</v>
      </c>
      <c r="F20" s="2" t="s">
        <v>3</v>
      </c>
      <c r="G20" s="2" t="s">
        <v>11</v>
      </c>
      <c r="H20" s="2" t="s">
        <v>12</v>
      </c>
      <c r="I20" s="2" t="s">
        <v>6</v>
      </c>
      <c r="J20" s="2">
        <v>1</v>
      </c>
      <c r="K20" s="30" t="s">
        <v>7</v>
      </c>
      <c r="L20" s="2" t="s">
        <v>180</v>
      </c>
      <c r="M20" s="19">
        <v>302549</v>
      </c>
    </row>
    <row r="21" spans="1:13" x14ac:dyDescent="0.35">
      <c r="A21" s="2">
        <v>15611</v>
      </c>
      <c r="B21" s="30" t="s">
        <v>330</v>
      </c>
      <c r="C21" s="30" t="s">
        <v>331</v>
      </c>
      <c r="D21" s="30" t="s">
        <v>119</v>
      </c>
      <c r="E21" s="2">
        <v>19380713</v>
      </c>
      <c r="F21" s="2" t="s">
        <v>3</v>
      </c>
      <c r="G21" s="2" t="s">
        <v>17</v>
      </c>
      <c r="H21" s="2" t="s">
        <v>18</v>
      </c>
      <c r="I21" s="2" t="s">
        <v>11</v>
      </c>
      <c r="J21" s="2">
        <v>4</v>
      </c>
      <c r="K21" s="30" t="s">
        <v>58</v>
      </c>
      <c r="L21" s="2" t="s">
        <v>104</v>
      </c>
      <c r="M21" s="19">
        <v>59587</v>
      </c>
    </row>
    <row r="22" spans="1:13" x14ac:dyDescent="0.35">
      <c r="A22" s="2">
        <v>16511</v>
      </c>
      <c r="B22" s="30" t="s">
        <v>132</v>
      </c>
      <c r="C22" s="30" t="s">
        <v>133</v>
      </c>
      <c r="D22" s="30" t="s">
        <v>134</v>
      </c>
      <c r="E22" s="2">
        <v>19461216</v>
      </c>
      <c r="F22" s="2" t="s">
        <v>3</v>
      </c>
      <c r="G22" s="2" t="s">
        <v>17</v>
      </c>
      <c r="H22" s="2" t="s">
        <v>18</v>
      </c>
      <c r="I22" s="2" t="s">
        <v>6</v>
      </c>
      <c r="J22" s="2">
        <v>1</v>
      </c>
      <c r="K22" s="30" t="s">
        <v>7</v>
      </c>
      <c r="L22" s="2" t="s">
        <v>104</v>
      </c>
      <c r="M22" s="19">
        <v>141276</v>
      </c>
    </row>
    <row r="23" spans="1:13" x14ac:dyDescent="0.35">
      <c r="A23" s="2">
        <v>16584</v>
      </c>
      <c r="B23" s="30" t="s">
        <v>47</v>
      </c>
      <c r="C23" s="30" t="s">
        <v>48</v>
      </c>
      <c r="D23" s="30" t="s">
        <v>39</v>
      </c>
      <c r="E23" s="2">
        <v>19270101</v>
      </c>
      <c r="F23" s="2" t="s">
        <v>3</v>
      </c>
      <c r="G23" s="2" t="s">
        <v>17</v>
      </c>
      <c r="H23" s="2" t="s">
        <v>18</v>
      </c>
      <c r="I23" s="2" t="s">
        <v>6</v>
      </c>
      <c r="J23" s="2">
        <v>1</v>
      </c>
      <c r="K23" s="30" t="s">
        <v>7</v>
      </c>
      <c r="L23" s="2" t="s">
        <v>8</v>
      </c>
      <c r="M23" s="19">
        <v>24111</v>
      </c>
    </row>
    <row r="24" spans="1:13" x14ac:dyDescent="0.35">
      <c r="A24" s="2">
        <v>18035</v>
      </c>
      <c r="B24" s="30" t="s">
        <v>295</v>
      </c>
      <c r="C24" s="30" t="s">
        <v>296</v>
      </c>
      <c r="D24" s="30" t="s">
        <v>297</v>
      </c>
      <c r="E24" s="2">
        <v>19590619</v>
      </c>
      <c r="F24" s="2" t="s">
        <v>3</v>
      </c>
      <c r="G24" s="2" t="s">
        <v>17</v>
      </c>
      <c r="H24" s="2" t="s">
        <v>18</v>
      </c>
      <c r="I24" s="2" t="s">
        <v>29</v>
      </c>
      <c r="J24" s="2">
        <v>3</v>
      </c>
      <c r="K24" s="30" t="s">
        <v>30</v>
      </c>
      <c r="L24" s="2" t="s">
        <v>246</v>
      </c>
      <c r="M24" s="19">
        <v>1903187</v>
      </c>
    </row>
    <row r="25" spans="1:13" x14ac:dyDescent="0.35">
      <c r="A25" s="2">
        <v>18296</v>
      </c>
      <c r="B25" s="30" t="s">
        <v>298</v>
      </c>
      <c r="C25" s="30" t="s">
        <v>296</v>
      </c>
      <c r="D25" s="30" t="s">
        <v>297</v>
      </c>
      <c r="E25" s="2">
        <v>19600916</v>
      </c>
      <c r="F25" s="2" t="s">
        <v>3</v>
      </c>
      <c r="G25" s="2" t="s">
        <v>11</v>
      </c>
      <c r="H25" s="2" t="s">
        <v>12</v>
      </c>
      <c r="I25" s="2" t="s">
        <v>29</v>
      </c>
      <c r="J25" s="2">
        <v>3</v>
      </c>
      <c r="K25" s="30" t="s">
        <v>30</v>
      </c>
      <c r="L25" s="2" t="s">
        <v>246</v>
      </c>
      <c r="M25" s="19">
        <v>421911</v>
      </c>
    </row>
    <row r="26" spans="1:13" x14ac:dyDescent="0.35">
      <c r="A26" s="2">
        <v>18386</v>
      </c>
      <c r="B26" s="30" t="s">
        <v>113</v>
      </c>
      <c r="C26" s="30" t="s">
        <v>114</v>
      </c>
      <c r="D26" s="30" t="s">
        <v>17</v>
      </c>
      <c r="E26" s="2">
        <v>19610607</v>
      </c>
      <c r="F26" s="2" t="s">
        <v>3</v>
      </c>
      <c r="G26" s="2" t="s">
        <v>17</v>
      </c>
      <c r="H26" s="2" t="s">
        <v>18</v>
      </c>
      <c r="I26" s="2" t="s">
        <v>22</v>
      </c>
      <c r="J26" s="2">
        <v>2</v>
      </c>
      <c r="K26" s="30" t="s">
        <v>23</v>
      </c>
      <c r="L26" s="2" t="s">
        <v>104</v>
      </c>
      <c r="M26" s="19">
        <v>124102</v>
      </c>
    </row>
    <row r="27" spans="1:13" x14ac:dyDescent="0.35">
      <c r="A27" s="2">
        <v>18503</v>
      </c>
      <c r="B27" s="30" t="s">
        <v>256</v>
      </c>
      <c r="C27" s="30" t="s">
        <v>257</v>
      </c>
      <c r="D27" s="30" t="s">
        <v>245</v>
      </c>
      <c r="E27" s="2">
        <v>19620419</v>
      </c>
      <c r="F27" s="2" t="s">
        <v>34</v>
      </c>
      <c r="G27" s="2" t="s">
        <v>17</v>
      </c>
      <c r="H27" s="2" t="s">
        <v>18</v>
      </c>
      <c r="I27" s="2" t="s">
        <v>29</v>
      </c>
      <c r="J27" s="2">
        <v>3</v>
      </c>
      <c r="K27" s="30" t="s">
        <v>30</v>
      </c>
      <c r="L27" s="2" t="s">
        <v>246</v>
      </c>
      <c r="M27" s="19">
        <v>5536276</v>
      </c>
    </row>
    <row r="28" spans="1:13" x14ac:dyDescent="0.35">
      <c r="A28" s="2">
        <v>18659</v>
      </c>
      <c r="B28" s="30" t="s">
        <v>85</v>
      </c>
      <c r="C28" s="30" t="s">
        <v>86</v>
      </c>
      <c r="D28" s="30" t="s">
        <v>71</v>
      </c>
      <c r="E28" s="2">
        <v>19621215</v>
      </c>
      <c r="F28" s="2" t="s">
        <v>3</v>
      </c>
      <c r="G28" s="2" t="s">
        <v>17</v>
      </c>
      <c r="H28" s="2" t="s">
        <v>18</v>
      </c>
      <c r="I28" s="2" t="s">
        <v>29</v>
      </c>
      <c r="J28" s="2">
        <v>3</v>
      </c>
      <c r="K28" s="30" t="s">
        <v>30</v>
      </c>
      <c r="L28" s="2" t="s">
        <v>72</v>
      </c>
      <c r="M28" s="19">
        <v>258979</v>
      </c>
    </row>
    <row r="29" spans="1:13" x14ac:dyDescent="0.35">
      <c r="A29" s="2">
        <v>19328</v>
      </c>
      <c r="B29" s="30" t="s">
        <v>75</v>
      </c>
      <c r="C29" s="30" t="s">
        <v>74</v>
      </c>
      <c r="D29" s="30" t="s">
        <v>71</v>
      </c>
      <c r="E29" s="2">
        <v>19650102</v>
      </c>
      <c r="F29" s="2" t="s">
        <v>3</v>
      </c>
      <c r="G29" s="2" t="s">
        <v>11</v>
      </c>
      <c r="H29" s="2" t="s">
        <v>12</v>
      </c>
      <c r="I29" s="2" t="s">
        <v>6</v>
      </c>
      <c r="J29" s="2">
        <v>1</v>
      </c>
      <c r="K29" s="30" t="s">
        <v>7</v>
      </c>
      <c r="L29" s="2" t="s">
        <v>72</v>
      </c>
      <c r="M29" s="19">
        <v>316529</v>
      </c>
    </row>
    <row r="30" spans="1:13" x14ac:dyDescent="0.35">
      <c r="A30" s="2">
        <v>19450</v>
      </c>
      <c r="B30" s="30" t="s">
        <v>334</v>
      </c>
      <c r="C30" s="30" t="s">
        <v>172</v>
      </c>
      <c r="D30" s="30" t="s">
        <v>170</v>
      </c>
      <c r="E30" s="2">
        <v>19650618</v>
      </c>
      <c r="F30" s="2" t="s">
        <v>3</v>
      </c>
      <c r="G30" s="2" t="s">
        <v>17</v>
      </c>
      <c r="H30" s="2" t="s">
        <v>18</v>
      </c>
      <c r="I30" s="2" t="s">
        <v>6</v>
      </c>
      <c r="J30" s="2">
        <v>1</v>
      </c>
      <c r="K30" s="30" t="s">
        <v>7</v>
      </c>
      <c r="L30" s="2" t="s">
        <v>164</v>
      </c>
      <c r="M30" s="19">
        <v>33637</v>
      </c>
    </row>
    <row r="31" spans="1:13" x14ac:dyDescent="0.35">
      <c r="A31" s="2">
        <v>19629</v>
      </c>
      <c r="B31" s="30" t="s">
        <v>138</v>
      </c>
      <c r="C31" s="30" t="s">
        <v>151</v>
      </c>
      <c r="D31" s="30" t="s">
        <v>140</v>
      </c>
      <c r="E31" s="2">
        <v>19660902</v>
      </c>
      <c r="F31" s="2" t="s">
        <v>34</v>
      </c>
      <c r="G31" s="2" t="s">
        <v>17</v>
      </c>
      <c r="H31" s="2" t="s">
        <v>18</v>
      </c>
      <c r="I31" s="2" t="s">
        <v>22</v>
      </c>
      <c r="J31" s="2">
        <v>2</v>
      </c>
      <c r="K31" s="30" t="s">
        <v>23</v>
      </c>
      <c r="L31" s="2" t="s">
        <v>104</v>
      </c>
      <c r="M31" s="19">
        <v>5294201</v>
      </c>
    </row>
    <row r="32" spans="1:13" x14ac:dyDescent="0.35">
      <c r="A32" s="2">
        <v>19736</v>
      </c>
      <c r="B32" s="30" t="s">
        <v>212</v>
      </c>
      <c r="C32" s="30" t="s">
        <v>213</v>
      </c>
      <c r="D32" s="30" t="s">
        <v>206</v>
      </c>
      <c r="E32" s="2">
        <v>19670801</v>
      </c>
      <c r="F32" s="2" t="s">
        <v>3</v>
      </c>
      <c r="G32" s="2" t="s">
        <v>17</v>
      </c>
      <c r="H32" s="2" t="s">
        <v>18</v>
      </c>
      <c r="I32" s="2" t="s">
        <v>29</v>
      </c>
      <c r="J32" s="2">
        <v>3</v>
      </c>
      <c r="K32" s="30" t="s">
        <v>30</v>
      </c>
      <c r="L32" s="2" t="s">
        <v>180</v>
      </c>
      <c r="M32" s="19">
        <v>368940</v>
      </c>
    </row>
    <row r="33" spans="1:13" x14ac:dyDescent="0.35">
      <c r="A33" s="2">
        <v>19904</v>
      </c>
      <c r="B33" s="30" t="s">
        <v>115</v>
      </c>
      <c r="C33" s="30" t="s">
        <v>116</v>
      </c>
      <c r="D33" s="30" t="s">
        <v>17</v>
      </c>
      <c r="E33" s="2">
        <v>19690301</v>
      </c>
      <c r="F33" s="2" t="s">
        <v>3</v>
      </c>
      <c r="G33" s="2" t="s">
        <v>17</v>
      </c>
      <c r="H33" s="2" t="s">
        <v>18</v>
      </c>
      <c r="I33" s="2" t="s">
        <v>22</v>
      </c>
      <c r="J33" s="2">
        <v>2</v>
      </c>
      <c r="K33" s="30" t="s">
        <v>23</v>
      </c>
      <c r="L33" s="2" t="s">
        <v>104</v>
      </c>
      <c r="M33" s="19">
        <v>120457</v>
      </c>
    </row>
    <row r="34" spans="1:13" x14ac:dyDescent="0.35">
      <c r="A34" s="2">
        <v>20111</v>
      </c>
      <c r="B34" s="30" t="s">
        <v>87</v>
      </c>
      <c r="C34" s="30" t="s">
        <v>88</v>
      </c>
      <c r="D34" s="30" t="s">
        <v>71</v>
      </c>
      <c r="E34" s="2">
        <v>19700113</v>
      </c>
      <c r="F34" s="2" t="s">
        <v>3</v>
      </c>
      <c r="G34" s="2" t="s">
        <v>17</v>
      </c>
      <c r="H34" s="2" t="s">
        <v>18</v>
      </c>
      <c r="I34" s="2" t="s">
        <v>29</v>
      </c>
      <c r="J34" s="2">
        <v>3</v>
      </c>
      <c r="K34" s="30" t="s">
        <v>30</v>
      </c>
      <c r="L34" s="2" t="s">
        <v>72</v>
      </c>
      <c r="M34" s="19">
        <v>121696</v>
      </c>
    </row>
    <row r="35" spans="1:13" x14ac:dyDescent="0.35">
      <c r="A35" s="2">
        <v>20179</v>
      </c>
      <c r="B35" s="30" t="s">
        <v>91</v>
      </c>
      <c r="C35" s="30" t="s">
        <v>92</v>
      </c>
      <c r="D35" s="30" t="s">
        <v>93</v>
      </c>
      <c r="E35" s="2">
        <v>19700514</v>
      </c>
      <c r="F35" s="2" t="s">
        <v>3</v>
      </c>
      <c r="G35" s="2" t="s">
        <v>11</v>
      </c>
      <c r="H35" s="2" t="s">
        <v>12</v>
      </c>
      <c r="I35" s="2" t="s">
        <v>6</v>
      </c>
      <c r="J35" s="2">
        <v>1</v>
      </c>
      <c r="K35" s="30" t="s">
        <v>7</v>
      </c>
      <c r="L35" s="2" t="s">
        <v>72</v>
      </c>
      <c r="M35" s="19">
        <v>150320</v>
      </c>
    </row>
    <row r="36" spans="1:13" x14ac:dyDescent="0.35">
      <c r="A36" s="2">
        <v>20290</v>
      </c>
      <c r="B36" s="30" t="s">
        <v>76</v>
      </c>
      <c r="C36" s="30" t="s">
        <v>74</v>
      </c>
      <c r="D36" s="30" t="s">
        <v>71</v>
      </c>
      <c r="E36" s="2">
        <v>19701109</v>
      </c>
      <c r="F36" s="2" t="s">
        <v>3</v>
      </c>
      <c r="G36" s="2" t="s">
        <v>17</v>
      </c>
      <c r="H36" s="2" t="s">
        <v>18</v>
      </c>
      <c r="I36" s="2" t="s">
        <v>6</v>
      </c>
      <c r="J36" s="2">
        <v>1</v>
      </c>
      <c r="K36" s="30" t="s">
        <v>7</v>
      </c>
      <c r="L36" s="2" t="s">
        <v>72</v>
      </c>
      <c r="M36" s="19">
        <v>104063</v>
      </c>
    </row>
    <row r="37" spans="1:13" x14ac:dyDescent="0.35">
      <c r="A37" s="2">
        <v>20292</v>
      </c>
      <c r="B37" s="30" t="s">
        <v>130</v>
      </c>
      <c r="C37" s="30" t="s">
        <v>131</v>
      </c>
      <c r="D37" s="30" t="s">
        <v>119</v>
      </c>
      <c r="E37" s="2">
        <v>19701109</v>
      </c>
      <c r="F37" s="2" t="s">
        <v>3</v>
      </c>
      <c r="G37" s="2" t="s">
        <v>17</v>
      </c>
      <c r="H37" s="2" t="s">
        <v>18</v>
      </c>
      <c r="I37" s="2" t="s">
        <v>6</v>
      </c>
      <c r="J37" s="2">
        <v>1</v>
      </c>
      <c r="K37" s="30" t="s">
        <v>7</v>
      </c>
      <c r="L37" s="2" t="s">
        <v>104</v>
      </c>
      <c r="M37" s="19">
        <v>12110</v>
      </c>
    </row>
    <row r="38" spans="1:13" x14ac:dyDescent="0.35">
      <c r="A38" s="2">
        <v>20364</v>
      </c>
      <c r="B38" s="30" t="s">
        <v>98</v>
      </c>
      <c r="C38" s="30" t="s">
        <v>99</v>
      </c>
      <c r="D38" s="30" t="s">
        <v>97</v>
      </c>
      <c r="E38" s="2">
        <v>19710212</v>
      </c>
      <c r="F38" s="2" t="s">
        <v>3</v>
      </c>
      <c r="G38" s="2" t="s">
        <v>17</v>
      </c>
      <c r="H38" s="2" t="s">
        <v>18</v>
      </c>
      <c r="I38" s="2" t="s">
        <v>6</v>
      </c>
      <c r="J38" s="2">
        <v>1</v>
      </c>
      <c r="K38" s="30" t="s">
        <v>7</v>
      </c>
      <c r="L38" s="2" t="s">
        <v>72</v>
      </c>
      <c r="M38" s="19">
        <v>54885</v>
      </c>
    </row>
    <row r="39" spans="1:13" x14ac:dyDescent="0.35">
      <c r="A39" s="2">
        <v>20387</v>
      </c>
      <c r="B39" s="30" t="s">
        <v>280</v>
      </c>
      <c r="C39" s="30" t="s">
        <v>281</v>
      </c>
      <c r="D39" s="30" t="s">
        <v>245</v>
      </c>
      <c r="E39" s="2">
        <v>19710317</v>
      </c>
      <c r="F39" s="2" t="s">
        <v>3</v>
      </c>
      <c r="G39" s="2" t="s">
        <v>25</v>
      </c>
      <c r="H39" s="2" t="s">
        <v>26</v>
      </c>
      <c r="I39" s="2" t="s">
        <v>29</v>
      </c>
      <c r="J39" s="2">
        <v>3</v>
      </c>
      <c r="K39" s="30" t="s">
        <v>30</v>
      </c>
      <c r="L39" s="2" t="s">
        <v>246</v>
      </c>
      <c r="M39" s="19">
        <v>520170</v>
      </c>
    </row>
    <row r="40" spans="1:13" x14ac:dyDescent="0.35">
      <c r="A40" s="2">
        <v>20448</v>
      </c>
      <c r="B40" s="30" t="s">
        <v>258</v>
      </c>
      <c r="C40" s="30" t="s">
        <v>257</v>
      </c>
      <c r="D40" s="30" t="s">
        <v>245</v>
      </c>
      <c r="E40" s="2">
        <v>19710701</v>
      </c>
      <c r="F40" s="2" t="s">
        <v>3</v>
      </c>
      <c r="G40" s="2" t="s">
        <v>17</v>
      </c>
      <c r="H40" s="2" t="s">
        <v>18</v>
      </c>
      <c r="I40" s="2" t="s">
        <v>22</v>
      </c>
      <c r="J40" s="2">
        <v>2</v>
      </c>
      <c r="K40" s="30" t="s">
        <v>23</v>
      </c>
      <c r="L40" s="2" t="s">
        <v>246</v>
      </c>
      <c r="M40" s="19">
        <v>41401</v>
      </c>
    </row>
    <row r="41" spans="1:13" x14ac:dyDescent="0.35">
      <c r="A41" s="2">
        <v>20568</v>
      </c>
      <c r="B41" s="30" t="s">
        <v>56</v>
      </c>
      <c r="C41" s="30" t="s">
        <v>57</v>
      </c>
      <c r="D41" s="30" t="s">
        <v>51</v>
      </c>
      <c r="E41" s="2">
        <v>19711222</v>
      </c>
      <c r="F41" s="2" t="s">
        <v>3</v>
      </c>
      <c r="G41" s="2" t="s">
        <v>17</v>
      </c>
      <c r="H41" s="2" t="s">
        <v>18</v>
      </c>
      <c r="I41" s="2" t="s">
        <v>11</v>
      </c>
      <c r="J41" s="2">
        <v>4</v>
      </c>
      <c r="K41" s="30" t="s">
        <v>58</v>
      </c>
      <c r="L41" s="2" t="s">
        <v>8</v>
      </c>
      <c r="M41" s="19">
        <v>159328</v>
      </c>
    </row>
    <row r="42" spans="1:13" x14ac:dyDescent="0.35">
      <c r="A42" s="2">
        <v>20845</v>
      </c>
      <c r="B42" s="30" t="s">
        <v>158</v>
      </c>
      <c r="C42" s="30" t="s">
        <v>159</v>
      </c>
      <c r="D42" s="30" t="s">
        <v>140</v>
      </c>
      <c r="E42" s="2">
        <v>19721028</v>
      </c>
      <c r="F42" s="2" t="s">
        <v>3</v>
      </c>
      <c r="G42" s="2" t="s">
        <v>17</v>
      </c>
      <c r="H42" s="2" t="s">
        <v>18</v>
      </c>
      <c r="I42" s="2" t="s">
        <v>29</v>
      </c>
      <c r="J42" s="2">
        <v>3</v>
      </c>
      <c r="K42" s="30" t="s">
        <v>30</v>
      </c>
      <c r="L42" s="2" t="s">
        <v>104</v>
      </c>
      <c r="M42" s="19">
        <v>142471</v>
      </c>
    </row>
    <row r="43" spans="1:13" x14ac:dyDescent="0.35">
      <c r="A43" s="2">
        <v>20856</v>
      </c>
      <c r="B43" s="30" t="s">
        <v>105</v>
      </c>
      <c r="C43" s="30" t="s">
        <v>106</v>
      </c>
      <c r="D43" s="30" t="s">
        <v>107</v>
      </c>
      <c r="E43" s="2">
        <v>19721116</v>
      </c>
      <c r="F43" s="2" t="s">
        <v>3</v>
      </c>
      <c r="G43" s="2" t="s">
        <v>17</v>
      </c>
      <c r="H43" s="2" t="s">
        <v>18</v>
      </c>
      <c r="I43" s="2" t="s">
        <v>6</v>
      </c>
      <c r="J43" s="2">
        <v>1</v>
      </c>
      <c r="K43" s="30" t="s">
        <v>7</v>
      </c>
      <c r="L43" s="2" t="s">
        <v>104</v>
      </c>
      <c r="M43" s="19">
        <v>295155</v>
      </c>
    </row>
    <row r="44" spans="1:13" x14ac:dyDescent="0.35">
      <c r="A44" s="2">
        <v>20884</v>
      </c>
      <c r="B44" s="30" t="s">
        <v>290</v>
      </c>
      <c r="C44" s="30" t="s">
        <v>291</v>
      </c>
      <c r="D44" s="30" t="s">
        <v>292</v>
      </c>
      <c r="E44" s="2">
        <v>19721211</v>
      </c>
      <c r="F44" s="2" t="s">
        <v>34</v>
      </c>
      <c r="G44" s="2" t="s">
        <v>17</v>
      </c>
      <c r="H44" s="2" t="s">
        <v>18</v>
      </c>
      <c r="I44" s="2" t="s">
        <v>29</v>
      </c>
      <c r="J44" s="2">
        <v>3</v>
      </c>
      <c r="K44" s="30" t="s">
        <v>30</v>
      </c>
      <c r="L44" s="2" t="s">
        <v>246</v>
      </c>
      <c r="M44" s="19">
        <v>703924</v>
      </c>
    </row>
    <row r="45" spans="1:13" x14ac:dyDescent="0.35">
      <c r="A45" s="2">
        <v>21090</v>
      </c>
      <c r="B45" s="30" t="s">
        <v>120</v>
      </c>
      <c r="C45" s="30" t="s">
        <v>121</v>
      </c>
      <c r="D45" s="30" t="s">
        <v>119</v>
      </c>
      <c r="E45" s="2">
        <v>19730521</v>
      </c>
      <c r="F45" s="2" t="s">
        <v>3</v>
      </c>
      <c r="G45" s="2" t="s">
        <v>17</v>
      </c>
      <c r="H45" s="2" t="s">
        <v>18</v>
      </c>
      <c r="I45" s="2" t="s">
        <v>11</v>
      </c>
      <c r="J45" s="2">
        <v>4</v>
      </c>
      <c r="K45" s="30" t="s">
        <v>58</v>
      </c>
      <c r="L45" s="2" t="s">
        <v>104</v>
      </c>
      <c r="M45" s="19">
        <v>49293</v>
      </c>
    </row>
    <row r="46" spans="1:13" x14ac:dyDescent="0.35">
      <c r="A46" s="2">
        <v>21111</v>
      </c>
      <c r="B46" s="30" t="s">
        <v>202</v>
      </c>
      <c r="C46" s="30" t="s">
        <v>203</v>
      </c>
      <c r="D46" s="30" t="s">
        <v>199</v>
      </c>
      <c r="E46" s="2">
        <v>19730611</v>
      </c>
      <c r="F46" s="2" t="s">
        <v>3</v>
      </c>
      <c r="G46" s="2" t="s">
        <v>11</v>
      </c>
      <c r="H46" s="2" t="s">
        <v>12</v>
      </c>
      <c r="I46" s="2" t="s">
        <v>6</v>
      </c>
      <c r="J46" s="2">
        <v>1</v>
      </c>
      <c r="K46" s="30" t="s">
        <v>7</v>
      </c>
      <c r="L46" s="2" t="s">
        <v>180</v>
      </c>
      <c r="M46" s="19">
        <v>235858</v>
      </c>
    </row>
    <row r="47" spans="1:13" x14ac:dyDescent="0.35">
      <c r="A47" s="2">
        <v>21578</v>
      </c>
      <c r="B47" s="30" t="s">
        <v>19</v>
      </c>
      <c r="C47" s="30" t="s">
        <v>20</v>
      </c>
      <c r="D47" s="30" t="s">
        <v>21</v>
      </c>
      <c r="E47" s="2">
        <v>19740510</v>
      </c>
      <c r="F47" s="2" t="s">
        <v>3</v>
      </c>
      <c r="G47" s="2" t="s">
        <v>11</v>
      </c>
      <c r="H47" s="2" t="s">
        <v>12</v>
      </c>
      <c r="I47" s="2" t="s">
        <v>22</v>
      </c>
      <c r="J47" s="2">
        <v>2</v>
      </c>
      <c r="K47" s="30" t="s">
        <v>23</v>
      </c>
      <c r="L47" s="2" t="s">
        <v>8</v>
      </c>
      <c r="M47" s="19">
        <v>198480</v>
      </c>
    </row>
    <row r="48" spans="1:13" x14ac:dyDescent="0.35">
      <c r="A48" s="2">
        <v>22229</v>
      </c>
      <c r="B48" s="30" t="s">
        <v>9</v>
      </c>
      <c r="C48" s="30" t="s">
        <v>10</v>
      </c>
      <c r="D48" s="30" t="s">
        <v>2</v>
      </c>
      <c r="E48" s="2">
        <v>19760219</v>
      </c>
      <c r="F48" s="2" t="s">
        <v>3</v>
      </c>
      <c r="G48" s="2" t="s">
        <v>11</v>
      </c>
      <c r="H48" s="2" t="s">
        <v>12</v>
      </c>
      <c r="I48" s="2" t="s">
        <v>6</v>
      </c>
      <c r="J48" s="2">
        <v>1</v>
      </c>
      <c r="K48" s="30" t="s">
        <v>7</v>
      </c>
      <c r="L48" s="2" t="s">
        <v>8</v>
      </c>
      <c r="M48" s="19">
        <v>46635</v>
      </c>
    </row>
    <row r="49" spans="1:13" x14ac:dyDescent="0.35">
      <c r="A49" s="2">
        <v>22476</v>
      </c>
      <c r="B49" s="30" t="s">
        <v>77</v>
      </c>
      <c r="C49" s="30" t="s">
        <v>74</v>
      </c>
      <c r="D49" s="30" t="s">
        <v>71</v>
      </c>
      <c r="E49" s="2">
        <v>19770620</v>
      </c>
      <c r="F49" s="2" t="s">
        <v>3</v>
      </c>
      <c r="G49" s="2" t="s">
        <v>17</v>
      </c>
      <c r="H49" s="2" t="s">
        <v>18</v>
      </c>
      <c r="I49" s="2" t="s">
        <v>6</v>
      </c>
      <c r="J49" s="2">
        <v>1</v>
      </c>
      <c r="K49" s="30" t="s">
        <v>7</v>
      </c>
      <c r="L49" s="2" t="s">
        <v>72</v>
      </c>
      <c r="M49" s="19">
        <v>45799</v>
      </c>
    </row>
    <row r="50" spans="1:13" x14ac:dyDescent="0.35">
      <c r="A50" s="2">
        <v>22657</v>
      </c>
      <c r="B50" s="30" t="s">
        <v>156</v>
      </c>
      <c r="C50" s="30" t="s">
        <v>157</v>
      </c>
      <c r="D50" s="30" t="s">
        <v>140</v>
      </c>
      <c r="E50" s="2">
        <v>19780515</v>
      </c>
      <c r="F50" s="2" t="s">
        <v>3</v>
      </c>
      <c r="G50" s="2" t="s">
        <v>17</v>
      </c>
      <c r="H50" s="2" t="s">
        <v>18</v>
      </c>
      <c r="I50" s="2" t="s">
        <v>22</v>
      </c>
      <c r="J50" s="2">
        <v>2</v>
      </c>
      <c r="K50" s="30" t="s">
        <v>23</v>
      </c>
      <c r="L50" s="2" t="s">
        <v>104</v>
      </c>
      <c r="M50" s="19">
        <v>58183</v>
      </c>
    </row>
    <row r="51" spans="1:13" x14ac:dyDescent="0.35">
      <c r="A51" s="2">
        <v>23158</v>
      </c>
      <c r="B51" s="30" t="s">
        <v>154</v>
      </c>
      <c r="C51" s="30" t="s">
        <v>249</v>
      </c>
      <c r="D51" s="30" t="s">
        <v>245</v>
      </c>
      <c r="E51" s="2">
        <v>19800717</v>
      </c>
      <c r="F51" s="2" t="s">
        <v>3</v>
      </c>
      <c r="G51" s="2" t="s">
        <v>17</v>
      </c>
      <c r="H51" s="2" t="s">
        <v>18</v>
      </c>
      <c r="I51" s="2" t="s">
        <v>22</v>
      </c>
      <c r="J51" s="2">
        <v>2</v>
      </c>
      <c r="K51" s="30" t="s">
        <v>23</v>
      </c>
      <c r="L51" s="2" t="s">
        <v>246</v>
      </c>
      <c r="M51" s="19">
        <v>52857</v>
      </c>
    </row>
    <row r="52" spans="1:13" x14ac:dyDescent="0.35">
      <c r="A52" s="2">
        <v>23234</v>
      </c>
      <c r="B52" s="30" t="s">
        <v>252</v>
      </c>
      <c r="C52" s="30" t="s">
        <v>253</v>
      </c>
      <c r="D52" s="30" t="s">
        <v>245</v>
      </c>
      <c r="E52" s="2">
        <v>19801027</v>
      </c>
      <c r="F52" s="2" t="s">
        <v>3</v>
      </c>
      <c r="G52" s="2" t="s">
        <v>17</v>
      </c>
      <c r="H52" s="2" t="s">
        <v>18</v>
      </c>
      <c r="I52" s="2" t="s">
        <v>29</v>
      </c>
      <c r="J52" s="2">
        <v>3</v>
      </c>
      <c r="K52" s="30" t="s">
        <v>30</v>
      </c>
      <c r="L52" s="2" t="s">
        <v>246</v>
      </c>
      <c r="M52" s="19">
        <v>73633</v>
      </c>
    </row>
    <row r="53" spans="1:13" x14ac:dyDescent="0.35">
      <c r="A53" s="2">
        <v>23373</v>
      </c>
      <c r="B53" s="30" t="s">
        <v>214</v>
      </c>
      <c r="C53" s="30" t="s">
        <v>213</v>
      </c>
      <c r="D53" s="30" t="s">
        <v>206</v>
      </c>
      <c r="E53" s="2">
        <v>19810409</v>
      </c>
      <c r="F53" s="2" t="s">
        <v>3</v>
      </c>
      <c r="G53" s="2" t="s">
        <v>17</v>
      </c>
      <c r="H53" s="2" t="s">
        <v>18</v>
      </c>
      <c r="I53" s="2" t="s">
        <v>29</v>
      </c>
      <c r="J53" s="2">
        <v>3</v>
      </c>
      <c r="K53" s="30" t="s">
        <v>30</v>
      </c>
      <c r="L53" s="2" t="s">
        <v>180</v>
      </c>
      <c r="M53" s="19">
        <v>90997</v>
      </c>
    </row>
    <row r="54" spans="1:13" x14ac:dyDescent="0.35">
      <c r="A54" s="2">
        <v>23713</v>
      </c>
      <c r="B54" s="30" t="s">
        <v>204</v>
      </c>
      <c r="C54" s="30" t="s">
        <v>205</v>
      </c>
      <c r="D54" s="30" t="s">
        <v>206</v>
      </c>
      <c r="E54" s="2">
        <v>19820222</v>
      </c>
      <c r="F54" s="2" t="s">
        <v>3</v>
      </c>
      <c r="G54" s="2" t="s">
        <v>11</v>
      </c>
      <c r="H54" s="2" t="s">
        <v>12</v>
      </c>
      <c r="I54" s="2" t="s">
        <v>22</v>
      </c>
      <c r="J54" s="2">
        <v>2</v>
      </c>
      <c r="K54" s="30" t="s">
        <v>23</v>
      </c>
      <c r="L54" s="2" t="s">
        <v>180</v>
      </c>
      <c r="M54" s="19">
        <v>146500</v>
      </c>
    </row>
    <row r="55" spans="1:13" x14ac:dyDescent="0.35">
      <c r="A55" s="2">
        <v>23749</v>
      </c>
      <c r="B55" s="30" t="s">
        <v>282</v>
      </c>
      <c r="C55" s="30" t="s">
        <v>281</v>
      </c>
      <c r="D55" s="30" t="s">
        <v>245</v>
      </c>
      <c r="E55" s="2">
        <v>19820216</v>
      </c>
      <c r="F55" s="2" t="s">
        <v>3</v>
      </c>
      <c r="G55" s="2" t="s">
        <v>11</v>
      </c>
      <c r="H55" s="2" t="s">
        <v>12</v>
      </c>
      <c r="I55" s="2" t="s">
        <v>29</v>
      </c>
      <c r="J55" s="2">
        <v>3</v>
      </c>
      <c r="K55" s="30" t="s">
        <v>30</v>
      </c>
      <c r="L55" s="2" t="s">
        <v>246</v>
      </c>
      <c r="M55" s="19">
        <v>59734</v>
      </c>
    </row>
    <row r="56" spans="1:13" x14ac:dyDescent="0.35">
      <c r="A56" s="2">
        <v>23772</v>
      </c>
      <c r="B56" s="30" t="s">
        <v>152</v>
      </c>
      <c r="C56" s="30" t="s">
        <v>151</v>
      </c>
      <c r="D56" s="30" t="s">
        <v>140</v>
      </c>
      <c r="E56" s="2">
        <v>19820331</v>
      </c>
      <c r="F56" s="2" t="s">
        <v>34</v>
      </c>
      <c r="G56" s="2" t="s">
        <v>17</v>
      </c>
      <c r="H56" s="2" t="s">
        <v>18</v>
      </c>
      <c r="I56" s="2" t="s">
        <v>22</v>
      </c>
      <c r="J56" s="2">
        <v>2</v>
      </c>
      <c r="K56" s="30" t="s">
        <v>23</v>
      </c>
      <c r="L56" s="2" t="s">
        <v>104</v>
      </c>
      <c r="M56" s="19">
        <v>375323</v>
      </c>
    </row>
    <row r="57" spans="1:13" x14ac:dyDescent="0.35">
      <c r="A57" s="2">
        <v>23966</v>
      </c>
      <c r="B57" s="30" t="s">
        <v>322</v>
      </c>
      <c r="C57" s="30" t="s">
        <v>185</v>
      </c>
      <c r="D57" s="30" t="s">
        <v>186</v>
      </c>
      <c r="E57" s="2">
        <v>19820802</v>
      </c>
      <c r="F57" s="2" t="s">
        <v>3</v>
      </c>
      <c r="G57" s="2" t="s">
        <v>17</v>
      </c>
      <c r="H57" s="2" t="s">
        <v>18</v>
      </c>
      <c r="I57" s="2" t="s">
        <v>6</v>
      </c>
      <c r="J57" s="2">
        <v>1</v>
      </c>
      <c r="K57" s="30" t="s">
        <v>7</v>
      </c>
      <c r="L57" s="2" t="s">
        <v>180</v>
      </c>
      <c r="M57" s="19">
        <v>438612</v>
      </c>
    </row>
    <row r="58" spans="1:13" x14ac:dyDescent="0.35">
      <c r="A58" s="2">
        <v>24015</v>
      </c>
      <c r="B58" s="30" t="s">
        <v>189</v>
      </c>
      <c r="C58" s="30" t="s">
        <v>190</v>
      </c>
      <c r="D58" s="30" t="s">
        <v>191</v>
      </c>
      <c r="E58" s="2">
        <v>19820913</v>
      </c>
      <c r="F58" s="2" t="s">
        <v>3</v>
      </c>
      <c r="G58" s="2" t="s">
        <v>17</v>
      </c>
      <c r="H58" s="2" t="s">
        <v>18</v>
      </c>
      <c r="I58" s="2" t="s">
        <v>6</v>
      </c>
      <c r="J58" s="2">
        <v>6</v>
      </c>
      <c r="K58" s="30" t="s">
        <v>627</v>
      </c>
      <c r="L58" s="2" t="s">
        <v>180</v>
      </c>
      <c r="M58" s="19">
        <v>219051</v>
      </c>
    </row>
    <row r="59" spans="1:13" x14ac:dyDescent="0.35">
      <c r="A59" s="2">
        <v>24080</v>
      </c>
      <c r="B59" s="30" t="s">
        <v>243</v>
      </c>
      <c r="C59" s="30" t="s">
        <v>244</v>
      </c>
      <c r="D59" s="30" t="s">
        <v>245</v>
      </c>
      <c r="E59" s="2">
        <v>19821101</v>
      </c>
      <c r="F59" s="2" t="s">
        <v>3</v>
      </c>
      <c r="G59" s="2" t="s">
        <v>11</v>
      </c>
      <c r="H59" s="2" t="s">
        <v>12</v>
      </c>
      <c r="I59" s="2" t="s">
        <v>11</v>
      </c>
      <c r="J59" s="2">
        <v>4</v>
      </c>
      <c r="K59" s="30" t="s">
        <v>58</v>
      </c>
      <c r="L59" s="2" t="s">
        <v>246</v>
      </c>
      <c r="M59" s="19">
        <v>126666</v>
      </c>
    </row>
    <row r="60" spans="1:13" x14ac:dyDescent="0.35">
      <c r="A60" s="2">
        <v>24347</v>
      </c>
      <c r="B60" s="30" t="s">
        <v>319</v>
      </c>
      <c r="C60" s="30" t="s">
        <v>320</v>
      </c>
      <c r="D60" s="30" t="s">
        <v>140</v>
      </c>
      <c r="E60" s="2">
        <v>19830124</v>
      </c>
      <c r="F60" s="2" t="s">
        <v>3</v>
      </c>
      <c r="G60" s="2" t="s">
        <v>11</v>
      </c>
      <c r="H60" s="2" t="s">
        <v>12</v>
      </c>
      <c r="I60" s="2" t="s">
        <v>22</v>
      </c>
      <c r="J60" s="2">
        <v>2</v>
      </c>
      <c r="K60" s="30" t="s">
        <v>23</v>
      </c>
      <c r="L60" s="2" t="s">
        <v>104</v>
      </c>
      <c r="M60" s="19">
        <v>837357</v>
      </c>
    </row>
    <row r="61" spans="1:13" x14ac:dyDescent="0.35">
      <c r="A61" s="2">
        <v>24497</v>
      </c>
      <c r="B61" s="30" t="s">
        <v>317</v>
      </c>
      <c r="C61" s="30" t="s">
        <v>144</v>
      </c>
      <c r="D61" s="30" t="s">
        <v>140</v>
      </c>
      <c r="E61" s="2">
        <v>19830516</v>
      </c>
      <c r="F61" s="2" t="s">
        <v>3</v>
      </c>
      <c r="G61" s="2" t="s">
        <v>11</v>
      </c>
      <c r="H61" s="2" t="s">
        <v>12</v>
      </c>
      <c r="I61" s="2" t="s">
        <v>29</v>
      </c>
      <c r="J61" s="2">
        <v>3</v>
      </c>
      <c r="K61" s="30" t="s">
        <v>30</v>
      </c>
      <c r="L61" s="2" t="s">
        <v>104</v>
      </c>
      <c r="M61" s="19">
        <v>98150</v>
      </c>
    </row>
    <row r="62" spans="1:13" x14ac:dyDescent="0.35">
      <c r="A62" s="2">
        <v>24660</v>
      </c>
      <c r="B62" s="30" t="s">
        <v>168</v>
      </c>
      <c r="C62" s="30" t="s">
        <v>169</v>
      </c>
      <c r="D62" s="30" t="s">
        <v>170</v>
      </c>
      <c r="E62" s="2">
        <v>19830903</v>
      </c>
      <c r="F62" s="2" t="s">
        <v>3</v>
      </c>
      <c r="G62" s="2" t="s">
        <v>11</v>
      </c>
      <c r="H62" s="2" t="s">
        <v>12</v>
      </c>
      <c r="I62" s="2" t="s">
        <v>6</v>
      </c>
      <c r="J62" s="2">
        <v>1</v>
      </c>
      <c r="K62" s="30" t="s">
        <v>7</v>
      </c>
      <c r="L62" s="2" t="s">
        <v>164</v>
      </c>
      <c r="M62" s="19">
        <v>94275</v>
      </c>
    </row>
    <row r="63" spans="1:13" x14ac:dyDescent="0.35">
      <c r="A63" s="2">
        <v>24961</v>
      </c>
      <c r="B63" s="30" t="s">
        <v>138</v>
      </c>
      <c r="C63" s="30" t="s">
        <v>160</v>
      </c>
      <c r="D63" s="30" t="s">
        <v>140</v>
      </c>
      <c r="E63" s="2">
        <v>19840206</v>
      </c>
      <c r="F63" s="2" t="s">
        <v>34</v>
      </c>
      <c r="G63" s="2" t="s">
        <v>17</v>
      </c>
      <c r="H63" s="2" t="s">
        <v>18</v>
      </c>
      <c r="I63" s="2" t="s">
        <v>22</v>
      </c>
      <c r="J63" s="2">
        <v>2</v>
      </c>
      <c r="K63" s="30" t="s">
        <v>23</v>
      </c>
      <c r="L63" s="2" t="s">
        <v>104</v>
      </c>
      <c r="M63" s="19">
        <v>264195</v>
      </c>
    </row>
    <row r="64" spans="1:13" x14ac:dyDescent="0.35">
      <c r="A64" s="2">
        <v>25050</v>
      </c>
      <c r="B64" s="30" t="s">
        <v>283</v>
      </c>
      <c r="C64" s="30" t="s">
        <v>281</v>
      </c>
      <c r="D64" s="30" t="s">
        <v>245</v>
      </c>
      <c r="E64" s="2">
        <v>19840208</v>
      </c>
      <c r="F64" s="2" t="s">
        <v>3</v>
      </c>
      <c r="G64" s="2" t="s">
        <v>11</v>
      </c>
      <c r="H64" s="2" t="s">
        <v>12</v>
      </c>
      <c r="I64" s="2" t="s">
        <v>29</v>
      </c>
      <c r="J64" s="2">
        <v>3</v>
      </c>
      <c r="K64" s="30" t="s">
        <v>30</v>
      </c>
      <c r="L64" s="2" t="s">
        <v>246</v>
      </c>
      <c r="M64" s="19">
        <v>85026</v>
      </c>
    </row>
    <row r="65" spans="1:13" x14ac:dyDescent="0.35">
      <c r="A65" s="2">
        <v>25158</v>
      </c>
      <c r="B65" s="30" t="s">
        <v>299</v>
      </c>
      <c r="C65" s="30" t="s">
        <v>296</v>
      </c>
      <c r="D65" s="30" t="s">
        <v>297</v>
      </c>
      <c r="E65" s="2">
        <v>19520514</v>
      </c>
      <c r="F65" s="2" t="s">
        <v>34</v>
      </c>
      <c r="G65" s="2" t="s">
        <v>17</v>
      </c>
      <c r="H65" s="2" t="s">
        <v>18</v>
      </c>
      <c r="I65" s="2" t="s">
        <v>29</v>
      </c>
      <c r="J65" s="2">
        <v>3</v>
      </c>
      <c r="K65" s="30" t="s">
        <v>30</v>
      </c>
      <c r="L65" s="2" t="s">
        <v>246</v>
      </c>
      <c r="M65" s="19">
        <v>466152</v>
      </c>
    </row>
    <row r="66" spans="1:13" x14ac:dyDescent="0.35">
      <c r="A66" s="2">
        <v>25330</v>
      </c>
      <c r="B66" s="30" t="s">
        <v>141</v>
      </c>
      <c r="C66" s="30" t="s">
        <v>142</v>
      </c>
      <c r="D66" s="30" t="s">
        <v>140</v>
      </c>
      <c r="E66" s="2">
        <v>19840820</v>
      </c>
      <c r="F66" s="2" t="s">
        <v>3</v>
      </c>
      <c r="G66" s="2" t="s">
        <v>17</v>
      </c>
      <c r="H66" s="2" t="s">
        <v>18</v>
      </c>
      <c r="I66" s="2" t="s">
        <v>29</v>
      </c>
      <c r="J66" s="2">
        <v>3</v>
      </c>
      <c r="K66" s="30" t="s">
        <v>30</v>
      </c>
      <c r="L66" s="2" t="s">
        <v>104</v>
      </c>
      <c r="M66" s="19">
        <v>292064</v>
      </c>
    </row>
    <row r="67" spans="1:13" x14ac:dyDescent="0.35">
      <c r="A67" s="2">
        <v>25580</v>
      </c>
      <c r="B67" s="30" t="s">
        <v>24</v>
      </c>
      <c r="C67" s="30" t="s">
        <v>20</v>
      </c>
      <c r="D67" s="30" t="s">
        <v>21</v>
      </c>
      <c r="E67" s="2">
        <v>19840824</v>
      </c>
      <c r="F67" s="2" t="s">
        <v>3</v>
      </c>
      <c r="G67" s="2" t="s">
        <v>25</v>
      </c>
      <c r="H67" s="2" t="s">
        <v>26</v>
      </c>
      <c r="I67" s="2" t="s">
        <v>22</v>
      </c>
      <c r="J67" s="2">
        <v>2</v>
      </c>
      <c r="K67" s="30" t="s">
        <v>23</v>
      </c>
      <c r="L67" s="2" t="s">
        <v>8</v>
      </c>
      <c r="M67" s="19">
        <v>401411</v>
      </c>
    </row>
    <row r="68" spans="1:13" x14ac:dyDescent="0.35">
      <c r="A68" s="2">
        <v>25679</v>
      </c>
      <c r="B68" s="30" t="s">
        <v>138</v>
      </c>
      <c r="C68" s="30" t="s">
        <v>139</v>
      </c>
      <c r="D68" s="30" t="s">
        <v>140</v>
      </c>
      <c r="E68" s="2">
        <v>19841009</v>
      </c>
      <c r="F68" s="2" t="s">
        <v>34</v>
      </c>
      <c r="G68" s="2" t="s">
        <v>17</v>
      </c>
      <c r="H68" s="2" t="s">
        <v>18</v>
      </c>
      <c r="I68" s="2" t="s">
        <v>22</v>
      </c>
      <c r="J68" s="2">
        <v>2</v>
      </c>
      <c r="K68" s="30" t="s">
        <v>23</v>
      </c>
      <c r="L68" s="2" t="s">
        <v>104</v>
      </c>
      <c r="M68" s="19">
        <v>684156</v>
      </c>
    </row>
    <row r="69" spans="1:13" x14ac:dyDescent="0.35">
      <c r="A69" s="2">
        <v>25738</v>
      </c>
      <c r="B69" s="30" t="s">
        <v>128</v>
      </c>
      <c r="C69" s="30" t="s">
        <v>129</v>
      </c>
      <c r="D69" s="30" t="s">
        <v>119</v>
      </c>
      <c r="E69" s="2">
        <v>19841029</v>
      </c>
      <c r="F69" s="2" t="s">
        <v>3</v>
      </c>
      <c r="G69" s="2" t="s">
        <v>11</v>
      </c>
      <c r="H69" s="2" t="s">
        <v>12</v>
      </c>
      <c r="I69" s="2" t="s">
        <v>11</v>
      </c>
      <c r="J69" s="2">
        <v>4</v>
      </c>
      <c r="K69" s="30" t="s">
        <v>58</v>
      </c>
      <c r="L69" s="2" t="s">
        <v>104</v>
      </c>
      <c r="M69" s="19">
        <v>95332</v>
      </c>
    </row>
    <row r="70" spans="1:13" x14ac:dyDescent="0.35">
      <c r="A70" s="2">
        <v>25749</v>
      </c>
      <c r="B70" s="30" t="s">
        <v>215</v>
      </c>
      <c r="C70" s="30" t="s">
        <v>213</v>
      </c>
      <c r="D70" s="30" t="s">
        <v>206</v>
      </c>
      <c r="E70" s="2">
        <v>19841126</v>
      </c>
      <c r="F70" s="2" t="s">
        <v>3</v>
      </c>
      <c r="G70" s="2" t="s">
        <v>11</v>
      </c>
      <c r="H70" s="2" t="s">
        <v>12</v>
      </c>
      <c r="I70" s="2" t="s">
        <v>29</v>
      </c>
      <c r="J70" s="2">
        <v>3</v>
      </c>
      <c r="K70" s="30" t="s">
        <v>30</v>
      </c>
      <c r="L70" s="2" t="s">
        <v>180</v>
      </c>
      <c r="M70" s="19">
        <v>128396</v>
      </c>
    </row>
    <row r="71" spans="1:13" x14ac:dyDescent="0.35">
      <c r="A71" s="2">
        <v>25869</v>
      </c>
      <c r="B71" s="30" t="s">
        <v>270</v>
      </c>
      <c r="C71" s="30" t="s">
        <v>271</v>
      </c>
      <c r="D71" s="30" t="s">
        <v>245</v>
      </c>
      <c r="E71" s="2">
        <v>19830901</v>
      </c>
      <c r="F71" s="2" t="s">
        <v>3</v>
      </c>
      <c r="G71" s="2" t="s">
        <v>17</v>
      </c>
      <c r="H71" s="2" t="s">
        <v>18</v>
      </c>
      <c r="I71" s="2" t="s">
        <v>29</v>
      </c>
      <c r="J71" s="2">
        <v>3</v>
      </c>
      <c r="K71" s="30" t="s">
        <v>30</v>
      </c>
      <c r="L71" s="2" t="s">
        <v>246</v>
      </c>
      <c r="M71" s="19">
        <v>86336</v>
      </c>
    </row>
    <row r="72" spans="1:13" x14ac:dyDescent="0.35">
      <c r="A72" s="2">
        <v>26223</v>
      </c>
      <c r="B72" s="30" t="s">
        <v>145</v>
      </c>
      <c r="C72" s="30" t="s">
        <v>144</v>
      </c>
      <c r="D72" s="30" t="s">
        <v>140</v>
      </c>
      <c r="E72" s="2">
        <v>19850503</v>
      </c>
      <c r="F72" s="2" t="s">
        <v>3</v>
      </c>
      <c r="G72" s="2" t="s">
        <v>11</v>
      </c>
      <c r="H72" s="2" t="s">
        <v>12</v>
      </c>
      <c r="I72" s="2" t="s">
        <v>29</v>
      </c>
      <c r="J72" s="2">
        <v>3</v>
      </c>
      <c r="K72" s="30" t="s">
        <v>30</v>
      </c>
      <c r="L72" s="2" t="s">
        <v>104</v>
      </c>
      <c r="M72" s="19">
        <v>321489</v>
      </c>
    </row>
    <row r="73" spans="1:13" x14ac:dyDescent="0.35">
      <c r="A73" s="2">
        <v>26351</v>
      </c>
      <c r="B73" s="30" t="s">
        <v>146</v>
      </c>
      <c r="C73" s="30" t="s">
        <v>144</v>
      </c>
      <c r="D73" s="30" t="s">
        <v>140</v>
      </c>
      <c r="E73" s="2">
        <v>19850801</v>
      </c>
      <c r="F73" s="2" t="s">
        <v>3</v>
      </c>
      <c r="G73" s="2" t="s">
        <v>11</v>
      </c>
      <c r="H73" s="2" t="s">
        <v>12</v>
      </c>
      <c r="I73" s="2" t="s">
        <v>6</v>
      </c>
      <c r="J73" s="2">
        <v>1</v>
      </c>
      <c r="K73" s="30" t="s">
        <v>7</v>
      </c>
      <c r="L73" s="2" t="s">
        <v>104</v>
      </c>
      <c r="M73" s="19">
        <v>55888</v>
      </c>
    </row>
    <row r="74" spans="1:13" x14ac:dyDescent="0.35">
      <c r="A74" s="2">
        <v>26363</v>
      </c>
      <c r="B74" s="30" t="s">
        <v>260</v>
      </c>
      <c r="C74" s="30" t="s">
        <v>257</v>
      </c>
      <c r="D74" s="30" t="s">
        <v>245</v>
      </c>
      <c r="E74" s="2">
        <v>19761001</v>
      </c>
      <c r="F74" s="2" t="s">
        <v>34</v>
      </c>
      <c r="G74" s="2" t="s">
        <v>17</v>
      </c>
      <c r="H74" s="2" t="s">
        <v>18</v>
      </c>
      <c r="I74" s="2" t="s">
        <v>22</v>
      </c>
      <c r="J74" s="2">
        <v>2</v>
      </c>
      <c r="K74" s="30" t="s">
        <v>23</v>
      </c>
      <c r="L74" s="2" t="s">
        <v>246</v>
      </c>
      <c r="M74" s="19">
        <v>237701</v>
      </c>
    </row>
    <row r="75" spans="1:13" x14ac:dyDescent="0.35">
      <c r="A75" s="2">
        <v>26592</v>
      </c>
      <c r="B75" s="30" t="s">
        <v>239</v>
      </c>
      <c r="C75" s="30" t="s">
        <v>240</v>
      </c>
      <c r="D75" s="30" t="s">
        <v>231</v>
      </c>
      <c r="E75" s="2">
        <v>19860303</v>
      </c>
      <c r="F75" s="2" t="s">
        <v>3</v>
      </c>
      <c r="G75" s="2" t="s">
        <v>17</v>
      </c>
      <c r="H75" s="2" t="s">
        <v>18</v>
      </c>
      <c r="I75" s="2" t="s">
        <v>22</v>
      </c>
      <c r="J75" s="2">
        <v>2</v>
      </c>
      <c r="K75" s="30" t="s">
        <v>23</v>
      </c>
      <c r="L75" s="2" t="s">
        <v>180</v>
      </c>
      <c r="M75" s="19">
        <v>564424</v>
      </c>
    </row>
    <row r="76" spans="1:13" x14ac:dyDescent="0.35">
      <c r="A76" s="2">
        <v>26610</v>
      </c>
      <c r="B76" s="30" t="s">
        <v>323</v>
      </c>
      <c r="C76" s="30" t="s">
        <v>257</v>
      </c>
      <c r="D76" s="30" t="s">
        <v>245</v>
      </c>
      <c r="E76" s="2">
        <v>19860318</v>
      </c>
      <c r="F76" s="2" t="s">
        <v>34</v>
      </c>
      <c r="G76" s="2" t="s">
        <v>17</v>
      </c>
      <c r="H76" s="2" t="s">
        <v>18</v>
      </c>
      <c r="I76" s="2" t="s">
        <v>29</v>
      </c>
      <c r="J76" s="2">
        <v>3</v>
      </c>
      <c r="K76" s="30" t="s">
        <v>30</v>
      </c>
      <c r="L76" s="2" t="s">
        <v>246</v>
      </c>
      <c r="M76" s="19">
        <v>1026341</v>
      </c>
    </row>
    <row r="77" spans="1:13" x14ac:dyDescent="0.35">
      <c r="A77" s="2">
        <v>26725</v>
      </c>
      <c r="B77" s="30" t="s">
        <v>229</v>
      </c>
      <c r="C77" s="30" t="s">
        <v>326</v>
      </c>
      <c r="D77" s="30" t="s">
        <v>21</v>
      </c>
      <c r="E77" s="2">
        <v>19860724</v>
      </c>
      <c r="F77" s="2" t="s">
        <v>3</v>
      </c>
      <c r="G77" s="2" t="s">
        <v>17</v>
      </c>
      <c r="H77" s="2" t="s">
        <v>18</v>
      </c>
      <c r="I77" s="2" t="s">
        <v>22</v>
      </c>
      <c r="J77" s="2">
        <v>7</v>
      </c>
      <c r="K77" s="30" t="s">
        <v>628</v>
      </c>
      <c r="L77" s="2" t="s">
        <v>8</v>
      </c>
      <c r="M77" s="19">
        <v>76856</v>
      </c>
    </row>
    <row r="78" spans="1:13" x14ac:dyDescent="0.35">
      <c r="A78" s="2">
        <v>26727</v>
      </c>
      <c r="B78" s="30" t="s">
        <v>332</v>
      </c>
      <c r="C78" s="30" t="s">
        <v>333</v>
      </c>
      <c r="D78" s="30" t="s">
        <v>140</v>
      </c>
      <c r="E78" s="2">
        <v>19860708</v>
      </c>
      <c r="F78" s="2" t="s">
        <v>3</v>
      </c>
      <c r="G78" s="2" t="s">
        <v>17</v>
      </c>
      <c r="H78" s="2" t="s">
        <v>18</v>
      </c>
      <c r="I78" s="2" t="s">
        <v>22</v>
      </c>
      <c r="J78" s="2">
        <v>2</v>
      </c>
      <c r="K78" s="30" t="s">
        <v>23</v>
      </c>
      <c r="L78" s="2" t="s">
        <v>104</v>
      </c>
      <c r="M78" s="19">
        <v>58375</v>
      </c>
    </row>
    <row r="79" spans="1:13" x14ac:dyDescent="0.35">
      <c r="A79" s="2">
        <v>26790</v>
      </c>
      <c r="B79" s="30" t="s">
        <v>216</v>
      </c>
      <c r="C79" s="30" t="s">
        <v>335</v>
      </c>
      <c r="D79" s="30" t="s">
        <v>199</v>
      </c>
      <c r="E79" s="2">
        <v>19860916</v>
      </c>
      <c r="F79" s="2" t="s">
        <v>3</v>
      </c>
      <c r="G79" s="2" t="s">
        <v>11</v>
      </c>
      <c r="H79" s="2" t="s">
        <v>12</v>
      </c>
      <c r="I79" s="2" t="s">
        <v>29</v>
      </c>
      <c r="J79" s="2">
        <v>3</v>
      </c>
      <c r="K79" s="30" t="s">
        <v>30</v>
      </c>
      <c r="L79" s="2" t="s">
        <v>180</v>
      </c>
      <c r="M79" s="19">
        <v>203815</v>
      </c>
    </row>
    <row r="80" spans="1:13" x14ac:dyDescent="0.35">
      <c r="A80" s="2">
        <v>26856</v>
      </c>
      <c r="B80" s="30" t="s">
        <v>153</v>
      </c>
      <c r="C80" s="30" t="s">
        <v>151</v>
      </c>
      <c r="D80" s="30" t="s">
        <v>140</v>
      </c>
      <c r="E80" s="2">
        <v>19861210</v>
      </c>
      <c r="F80" s="2" t="s">
        <v>3</v>
      </c>
      <c r="G80" s="2" t="s">
        <v>25</v>
      </c>
      <c r="H80" s="2" t="s">
        <v>26</v>
      </c>
      <c r="I80" s="2" t="s">
        <v>22</v>
      </c>
      <c r="J80" s="2">
        <v>2</v>
      </c>
      <c r="K80" s="30" t="s">
        <v>23</v>
      </c>
      <c r="L80" s="2" t="s">
        <v>104</v>
      </c>
      <c r="M80" s="19">
        <v>319658</v>
      </c>
    </row>
    <row r="81" spans="1:13" x14ac:dyDescent="0.35">
      <c r="A81" s="2">
        <v>26937</v>
      </c>
      <c r="B81" s="30" t="s">
        <v>147</v>
      </c>
      <c r="C81" s="30" t="s">
        <v>144</v>
      </c>
      <c r="D81" s="30" t="s">
        <v>140</v>
      </c>
      <c r="E81" s="2">
        <v>19870415</v>
      </c>
      <c r="F81" s="2" t="s">
        <v>3</v>
      </c>
      <c r="G81" s="2" t="s">
        <v>11</v>
      </c>
      <c r="H81" s="2" t="s">
        <v>12</v>
      </c>
      <c r="I81" s="2" t="s">
        <v>29</v>
      </c>
      <c r="J81" s="2">
        <v>3</v>
      </c>
      <c r="K81" s="30" t="s">
        <v>30</v>
      </c>
      <c r="L81" s="2" t="s">
        <v>104</v>
      </c>
      <c r="M81" s="19">
        <v>866032</v>
      </c>
    </row>
    <row r="82" spans="1:13" x14ac:dyDescent="0.35">
      <c r="A82" s="2">
        <v>27026</v>
      </c>
      <c r="B82" s="30" t="s">
        <v>301</v>
      </c>
      <c r="C82" s="30" t="s">
        <v>302</v>
      </c>
      <c r="D82" s="30" t="s">
        <v>303</v>
      </c>
      <c r="E82" s="2">
        <v>19870727</v>
      </c>
      <c r="F82" s="2" t="s">
        <v>3</v>
      </c>
      <c r="G82" s="2" t="s">
        <v>11</v>
      </c>
      <c r="H82" s="2" t="s">
        <v>12</v>
      </c>
      <c r="I82" s="2" t="s">
        <v>11</v>
      </c>
      <c r="J82" s="2">
        <v>4</v>
      </c>
      <c r="K82" s="30" t="s">
        <v>58</v>
      </c>
      <c r="L82" s="2" t="s">
        <v>246</v>
      </c>
      <c r="M82" s="19">
        <v>38301</v>
      </c>
    </row>
    <row r="83" spans="1:13" x14ac:dyDescent="0.35">
      <c r="A83" s="2">
        <v>27034</v>
      </c>
      <c r="B83" s="30" t="s">
        <v>78</v>
      </c>
      <c r="C83" s="30" t="s">
        <v>74</v>
      </c>
      <c r="D83" s="30" t="s">
        <v>71</v>
      </c>
      <c r="E83" s="2">
        <v>19870824</v>
      </c>
      <c r="F83" s="2" t="s">
        <v>3</v>
      </c>
      <c r="G83" s="2" t="s">
        <v>25</v>
      </c>
      <c r="H83" s="2" t="s">
        <v>26</v>
      </c>
      <c r="I83" s="2" t="s">
        <v>29</v>
      </c>
      <c r="J83" s="2">
        <v>3</v>
      </c>
      <c r="K83" s="30" t="s">
        <v>30</v>
      </c>
      <c r="L83" s="2" t="s">
        <v>72</v>
      </c>
      <c r="M83" s="19">
        <v>152695</v>
      </c>
    </row>
    <row r="84" spans="1:13" x14ac:dyDescent="0.35">
      <c r="A84" s="2">
        <v>27074</v>
      </c>
      <c r="B84" s="30" t="s">
        <v>149</v>
      </c>
      <c r="C84" s="30" t="s">
        <v>150</v>
      </c>
      <c r="D84" s="30" t="s">
        <v>140</v>
      </c>
      <c r="E84" s="2">
        <v>19871019</v>
      </c>
      <c r="F84" s="2" t="s">
        <v>3</v>
      </c>
      <c r="G84" s="2" t="s">
        <v>17</v>
      </c>
      <c r="H84" s="2" t="s">
        <v>18</v>
      </c>
      <c r="I84" s="2" t="s">
        <v>29</v>
      </c>
      <c r="J84" s="2">
        <v>3</v>
      </c>
      <c r="K84" s="30" t="s">
        <v>30</v>
      </c>
      <c r="L84" s="2" t="s">
        <v>104</v>
      </c>
      <c r="M84" s="19">
        <v>155349</v>
      </c>
    </row>
    <row r="85" spans="1:13" x14ac:dyDescent="0.35">
      <c r="A85" s="2">
        <v>27150</v>
      </c>
      <c r="B85" s="30" t="s">
        <v>229</v>
      </c>
      <c r="C85" s="30" t="s">
        <v>230</v>
      </c>
      <c r="D85" s="30" t="s">
        <v>231</v>
      </c>
      <c r="E85" s="2">
        <v>19800601</v>
      </c>
      <c r="F85" s="2" t="s">
        <v>3</v>
      </c>
      <c r="G85" s="2" t="s">
        <v>17</v>
      </c>
      <c r="H85" s="2" t="s">
        <v>18</v>
      </c>
      <c r="I85" s="2" t="s">
        <v>22</v>
      </c>
      <c r="J85" s="2">
        <v>2</v>
      </c>
      <c r="K85" s="30" t="s">
        <v>23</v>
      </c>
      <c r="L85" s="2" t="s">
        <v>180</v>
      </c>
      <c r="M85" s="19">
        <v>1319550</v>
      </c>
    </row>
    <row r="86" spans="1:13" x14ac:dyDescent="0.35">
      <c r="A86" s="2">
        <v>27206</v>
      </c>
      <c r="B86" s="30" t="s">
        <v>181</v>
      </c>
      <c r="C86" s="30" t="s">
        <v>182</v>
      </c>
      <c r="D86" s="30" t="s">
        <v>183</v>
      </c>
      <c r="E86" s="2">
        <v>19880218</v>
      </c>
      <c r="F86" s="2" t="s">
        <v>3</v>
      </c>
      <c r="G86" s="2" t="s">
        <v>11</v>
      </c>
      <c r="H86" s="2" t="s">
        <v>12</v>
      </c>
      <c r="I86" s="2" t="s">
        <v>29</v>
      </c>
      <c r="J86" s="2">
        <v>3</v>
      </c>
      <c r="K86" s="30" t="s">
        <v>30</v>
      </c>
      <c r="L86" s="2" t="s">
        <v>180</v>
      </c>
      <c r="M86" s="19">
        <v>88801</v>
      </c>
    </row>
    <row r="87" spans="1:13" x14ac:dyDescent="0.35">
      <c r="A87" s="2">
        <v>27267</v>
      </c>
      <c r="B87" s="30" t="s">
        <v>210</v>
      </c>
      <c r="C87" s="30" t="s">
        <v>211</v>
      </c>
      <c r="D87" s="30" t="s">
        <v>206</v>
      </c>
      <c r="E87" s="2">
        <v>19880620</v>
      </c>
      <c r="F87" s="2" t="s">
        <v>3</v>
      </c>
      <c r="G87" s="2" t="s">
        <v>17</v>
      </c>
      <c r="H87" s="2" t="s">
        <v>18</v>
      </c>
      <c r="I87" s="2" t="s">
        <v>29</v>
      </c>
      <c r="J87" s="2">
        <v>3</v>
      </c>
      <c r="K87" s="30" t="s">
        <v>30</v>
      </c>
      <c r="L87" s="2" t="s">
        <v>180</v>
      </c>
      <c r="M87" s="19">
        <v>141471</v>
      </c>
    </row>
    <row r="88" spans="1:13" x14ac:dyDescent="0.35">
      <c r="A88" s="2">
        <v>27421</v>
      </c>
      <c r="B88" s="30" t="s">
        <v>124</v>
      </c>
      <c r="C88" s="30" t="s">
        <v>125</v>
      </c>
      <c r="D88" s="30" t="s">
        <v>119</v>
      </c>
      <c r="E88" s="2">
        <v>19890112</v>
      </c>
      <c r="F88" s="2" t="s">
        <v>3</v>
      </c>
      <c r="G88" s="2" t="s">
        <v>11</v>
      </c>
      <c r="H88" s="2" t="s">
        <v>12</v>
      </c>
      <c r="I88" s="2" t="s">
        <v>11</v>
      </c>
      <c r="J88" s="2">
        <v>4</v>
      </c>
      <c r="K88" s="30" t="s">
        <v>58</v>
      </c>
      <c r="L88" s="2" t="s">
        <v>104</v>
      </c>
      <c r="M88" s="19">
        <v>45981</v>
      </c>
    </row>
    <row r="89" spans="1:13" x14ac:dyDescent="0.35">
      <c r="A89" s="2">
        <v>27447</v>
      </c>
      <c r="B89" s="30" t="s">
        <v>79</v>
      </c>
      <c r="C89" s="30" t="s">
        <v>74</v>
      </c>
      <c r="D89" s="30" t="s">
        <v>71</v>
      </c>
      <c r="E89" s="2">
        <v>19890208</v>
      </c>
      <c r="F89" s="2" t="s">
        <v>3</v>
      </c>
      <c r="G89" s="2" t="s">
        <v>17</v>
      </c>
      <c r="H89" s="2" t="s">
        <v>18</v>
      </c>
      <c r="I89" s="2" t="s">
        <v>29</v>
      </c>
      <c r="J89" s="2">
        <v>3</v>
      </c>
      <c r="K89" s="30" t="s">
        <v>30</v>
      </c>
      <c r="L89" s="2" t="s">
        <v>72</v>
      </c>
      <c r="M89" s="19">
        <v>317132</v>
      </c>
    </row>
    <row r="90" spans="1:13" x14ac:dyDescent="0.35">
      <c r="A90" s="2">
        <v>28480</v>
      </c>
      <c r="B90" s="30" t="s">
        <v>100</v>
      </c>
      <c r="C90" s="30" t="s">
        <v>99</v>
      </c>
      <c r="D90" s="30" t="s">
        <v>97</v>
      </c>
      <c r="E90" s="2">
        <v>19240101</v>
      </c>
      <c r="F90" s="2" t="s">
        <v>3</v>
      </c>
      <c r="G90" s="2" t="s">
        <v>4</v>
      </c>
      <c r="H90" s="2" t="s">
        <v>5</v>
      </c>
      <c r="I90" s="2" t="s">
        <v>6</v>
      </c>
      <c r="J90" s="2">
        <v>1</v>
      </c>
      <c r="K90" s="30" t="s">
        <v>7</v>
      </c>
      <c r="L90" s="2" t="s">
        <v>72</v>
      </c>
      <c r="M90" s="19">
        <v>19099</v>
      </c>
    </row>
    <row r="91" spans="1:13" x14ac:dyDescent="0.35">
      <c r="A91" s="2">
        <v>29399</v>
      </c>
      <c r="B91" s="30" t="s">
        <v>81</v>
      </c>
      <c r="C91" s="30" t="s">
        <v>74</v>
      </c>
      <c r="D91" s="30" t="s">
        <v>71</v>
      </c>
      <c r="E91" s="2">
        <v>19340101</v>
      </c>
      <c r="F91" s="2" t="s">
        <v>3</v>
      </c>
      <c r="G91" s="2" t="s">
        <v>4</v>
      </c>
      <c r="H91" s="2" t="s">
        <v>5</v>
      </c>
      <c r="I91" s="2" t="s">
        <v>6</v>
      </c>
      <c r="J91" s="2">
        <v>1</v>
      </c>
      <c r="K91" s="30" t="s">
        <v>7</v>
      </c>
      <c r="L91" s="2" t="s">
        <v>72</v>
      </c>
      <c r="M91" s="19">
        <v>129482</v>
      </c>
    </row>
    <row r="92" spans="1:13" x14ac:dyDescent="0.35">
      <c r="A92" s="2">
        <v>29791</v>
      </c>
      <c r="B92" s="30" t="s">
        <v>329</v>
      </c>
      <c r="C92" s="30" t="s">
        <v>74</v>
      </c>
      <c r="D92" s="30" t="s">
        <v>71</v>
      </c>
      <c r="E92" s="2">
        <v>19010101</v>
      </c>
      <c r="F92" s="2" t="s">
        <v>3</v>
      </c>
      <c r="G92" s="2" t="s">
        <v>53</v>
      </c>
      <c r="H92" s="2" t="s">
        <v>18</v>
      </c>
      <c r="I92" s="2" t="s">
        <v>22</v>
      </c>
      <c r="J92" s="2">
        <v>2</v>
      </c>
      <c r="K92" s="30" t="s">
        <v>23</v>
      </c>
      <c r="L92" s="2" t="s">
        <v>72</v>
      </c>
      <c r="M92" s="19">
        <v>74912</v>
      </c>
    </row>
    <row r="93" spans="1:13" x14ac:dyDescent="0.35">
      <c r="A93" s="2">
        <v>30118</v>
      </c>
      <c r="B93" s="30" t="s">
        <v>52</v>
      </c>
      <c r="C93" s="30" t="s">
        <v>50</v>
      </c>
      <c r="D93" s="30" t="s">
        <v>51</v>
      </c>
      <c r="E93" s="2">
        <v>19210101</v>
      </c>
      <c r="F93" s="2" t="s">
        <v>3</v>
      </c>
      <c r="G93" s="2" t="s">
        <v>53</v>
      </c>
      <c r="H93" s="2" t="s">
        <v>18</v>
      </c>
      <c r="I93" s="2" t="s">
        <v>6</v>
      </c>
      <c r="J93" s="2">
        <v>1</v>
      </c>
      <c r="K93" s="30" t="s">
        <v>7</v>
      </c>
      <c r="L93" s="2" t="s">
        <v>8</v>
      </c>
      <c r="M93" s="19">
        <v>94372</v>
      </c>
    </row>
    <row r="94" spans="1:13" x14ac:dyDescent="0.35">
      <c r="A94" s="2">
        <v>30306</v>
      </c>
      <c r="B94" s="30" t="s">
        <v>262</v>
      </c>
      <c r="C94" s="30" t="s">
        <v>257</v>
      </c>
      <c r="D94" s="30" t="s">
        <v>245</v>
      </c>
      <c r="E94" s="2">
        <v>19470226</v>
      </c>
      <c r="F94" s="2" t="s">
        <v>3</v>
      </c>
      <c r="G94" s="2" t="s">
        <v>14</v>
      </c>
      <c r="H94" s="2" t="s">
        <v>5</v>
      </c>
      <c r="I94" s="2" t="s">
        <v>6</v>
      </c>
      <c r="J94" s="2">
        <v>1</v>
      </c>
      <c r="K94" s="30" t="s">
        <v>7</v>
      </c>
      <c r="L94" s="2" t="s">
        <v>246</v>
      </c>
      <c r="M94" s="19">
        <v>229781</v>
      </c>
    </row>
    <row r="95" spans="1:13" x14ac:dyDescent="0.35">
      <c r="A95" s="2">
        <v>30329</v>
      </c>
      <c r="B95" s="30" t="s">
        <v>94</v>
      </c>
      <c r="C95" s="30" t="s">
        <v>92</v>
      </c>
      <c r="D95" s="30" t="s">
        <v>93</v>
      </c>
      <c r="E95" s="2">
        <v>19471101</v>
      </c>
      <c r="F95" s="2" t="s">
        <v>3</v>
      </c>
      <c r="G95" s="2" t="s">
        <v>14</v>
      </c>
      <c r="H95" s="2" t="s">
        <v>5</v>
      </c>
      <c r="I95" s="2" t="s">
        <v>6</v>
      </c>
      <c r="J95" s="2">
        <v>1</v>
      </c>
      <c r="K95" s="30" t="s">
        <v>7</v>
      </c>
      <c r="L95" s="2" t="s">
        <v>72</v>
      </c>
      <c r="M95" s="19">
        <v>25992</v>
      </c>
    </row>
    <row r="96" spans="1:13" x14ac:dyDescent="0.35">
      <c r="A96" s="2">
        <v>30387</v>
      </c>
      <c r="B96" s="30" t="s">
        <v>241</v>
      </c>
      <c r="C96" s="30" t="s">
        <v>242</v>
      </c>
      <c r="D96" s="30" t="s">
        <v>231</v>
      </c>
      <c r="E96" s="2">
        <v>19490117</v>
      </c>
      <c r="F96" s="2" t="s">
        <v>34</v>
      </c>
      <c r="G96" s="2" t="s">
        <v>17</v>
      </c>
      <c r="H96" s="2" t="s">
        <v>18</v>
      </c>
      <c r="I96" s="2" t="s">
        <v>22</v>
      </c>
      <c r="J96" s="2">
        <v>7</v>
      </c>
      <c r="K96" s="30" t="s">
        <v>628</v>
      </c>
      <c r="L96" s="2" t="s">
        <v>180</v>
      </c>
      <c r="M96" s="19">
        <v>12547128</v>
      </c>
    </row>
    <row r="97" spans="1:13" x14ac:dyDescent="0.35">
      <c r="A97" s="2">
        <v>30394</v>
      </c>
      <c r="B97" s="30" t="s">
        <v>217</v>
      </c>
      <c r="C97" s="30" t="s">
        <v>213</v>
      </c>
      <c r="D97" s="30" t="s">
        <v>206</v>
      </c>
      <c r="E97" s="2">
        <v>19480101</v>
      </c>
      <c r="F97" s="2" t="s">
        <v>3</v>
      </c>
      <c r="G97" s="2" t="s">
        <v>14</v>
      </c>
      <c r="H97" s="2" t="s">
        <v>5</v>
      </c>
      <c r="I97" s="2" t="s">
        <v>6</v>
      </c>
      <c r="J97" s="2">
        <v>6</v>
      </c>
      <c r="K97" s="30" t="s">
        <v>627</v>
      </c>
      <c r="L97" s="2" t="s">
        <v>180</v>
      </c>
      <c r="M97" s="19">
        <v>532617</v>
      </c>
    </row>
    <row r="98" spans="1:13" x14ac:dyDescent="0.35">
      <c r="A98" s="2">
        <v>30692</v>
      </c>
      <c r="B98" s="30" t="s">
        <v>293</v>
      </c>
      <c r="C98" s="30" t="s">
        <v>291</v>
      </c>
      <c r="D98" s="30" t="s">
        <v>292</v>
      </c>
      <c r="E98" s="2">
        <v>19530101</v>
      </c>
      <c r="F98" s="2" t="s">
        <v>3</v>
      </c>
      <c r="G98" s="2" t="s">
        <v>4</v>
      </c>
      <c r="H98" s="2" t="s">
        <v>5</v>
      </c>
      <c r="I98" s="2" t="s">
        <v>29</v>
      </c>
      <c r="J98" s="2">
        <v>3</v>
      </c>
      <c r="K98" s="30" t="s">
        <v>30</v>
      </c>
      <c r="L98" s="2" t="s">
        <v>246</v>
      </c>
      <c r="M98" s="19">
        <v>86134</v>
      </c>
    </row>
    <row r="99" spans="1:13" x14ac:dyDescent="0.35">
      <c r="A99" s="2">
        <v>30722</v>
      </c>
      <c r="B99" s="30" t="s">
        <v>288</v>
      </c>
      <c r="C99" s="30" t="s">
        <v>289</v>
      </c>
      <c r="D99" s="30" t="s">
        <v>245</v>
      </c>
      <c r="E99" s="2">
        <v>19541117</v>
      </c>
      <c r="F99" s="2" t="s">
        <v>3</v>
      </c>
      <c r="G99" s="2" t="s">
        <v>14</v>
      </c>
      <c r="H99" s="2" t="s">
        <v>5</v>
      </c>
      <c r="I99" s="2" t="s">
        <v>29</v>
      </c>
      <c r="J99" s="2">
        <v>3</v>
      </c>
      <c r="K99" s="30" t="s">
        <v>30</v>
      </c>
      <c r="L99" s="2" t="s">
        <v>246</v>
      </c>
      <c r="M99" s="19">
        <v>376474</v>
      </c>
    </row>
    <row r="100" spans="1:13" x14ac:dyDescent="0.35">
      <c r="A100" s="2">
        <v>30836</v>
      </c>
      <c r="B100" s="30" t="s">
        <v>324</v>
      </c>
      <c r="C100" s="30" t="s">
        <v>296</v>
      </c>
      <c r="D100" s="30" t="s">
        <v>297</v>
      </c>
      <c r="E100" s="2">
        <v>19210101</v>
      </c>
      <c r="F100" s="2" t="s">
        <v>3</v>
      </c>
      <c r="G100" s="2" t="s">
        <v>14</v>
      </c>
      <c r="H100" s="2" t="s">
        <v>5</v>
      </c>
      <c r="I100" s="2" t="s">
        <v>29</v>
      </c>
      <c r="J100" s="2">
        <v>3</v>
      </c>
      <c r="K100" s="30" t="s">
        <v>30</v>
      </c>
      <c r="L100" s="2" t="s">
        <v>246</v>
      </c>
      <c r="M100" s="19">
        <v>1014220</v>
      </c>
    </row>
    <row r="101" spans="1:13" x14ac:dyDescent="0.35">
      <c r="A101" s="2">
        <v>31027</v>
      </c>
      <c r="B101" s="30" t="s">
        <v>235</v>
      </c>
      <c r="C101" s="30" t="s">
        <v>236</v>
      </c>
      <c r="D101" s="30" t="s">
        <v>231</v>
      </c>
      <c r="E101" s="2">
        <v>19580430</v>
      </c>
      <c r="F101" s="2" t="s">
        <v>34</v>
      </c>
      <c r="G101" s="2" t="s">
        <v>17</v>
      </c>
      <c r="H101" s="2" t="s">
        <v>18</v>
      </c>
      <c r="I101" s="2" t="s">
        <v>22</v>
      </c>
      <c r="J101" s="2">
        <v>7</v>
      </c>
      <c r="K101" s="30" t="s">
        <v>628</v>
      </c>
      <c r="L101" s="2" t="s">
        <v>180</v>
      </c>
      <c r="M101" s="19">
        <v>11515958</v>
      </c>
    </row>
    <row r="102" spans="1:13" x14ac:dyDescent="0.35">
      <c r="A102" s="2">
        <v>31189</v>
      </c>
      <c r="B102" s="30" t="s">
        <v>207</v>
      </c>
      <c r="C102" s="30" t="s">
        <v>205</v>
      </c>
      <c r="D102" s="30" t="s">
        <v>206</v>
      </c>
      <c r="E102" s="2">
        <v>19600331</v>
      </c>
      <c r="F102" s="2" t="s">
        <v>3</v>
      </c>
      <c r="G102" s="2" t="s">
        <v>14</v>
      </c>
      <c r="H102" s="2" t="s">
        <v>5</v>
      </c>
      <c r="I102" s="2" t="s">
        <v>22</v>
      </c>
      <c r="J102" s="2">
        <v>7</v>
      </c>
      <c r="K102" s="30" t="s">
        <v>628</v>
      </c>
      <c r="L102" s="2" t="s">
        <v>180</v>
      </c>
      <c r="M102" s="19">
        <v>520518</v>
      </c>
    </row>
    <row r="103" spans="1:13" x14ac:dyDescent="0.35">
      <c r="A103" s="2">
        <v>31372</v>
      </c>
      <c r="B103" s="30" t="s">
        <v>192</v>
      </c>
      <c r="C103" s="30" t="s">
        <v>190</v>
      </c>
      <c r="D103" s="30" t="s">
        <v>191</v>
      </c>
      <c r="E103" s="2">
        <v>19570101</v>
      </c>
      <c r="F103" s="2" t="s">
        <v>3</v>
      </c>
      <c r="G103" s="2" t="s">
        <v>14</v>
      </c>
      <c r="H103" s="2" t="s">
        <v>5</v>
      </c>
      <c r="I103" s="2" t="s">
        <v>6</v>
      </c>
      <c r="J103" s="2">
        <v>6</v>
      </c>
      <c r="K103" s="30" t="s">
        <v>627</v>
      </c>
      <c r="L103" s="2" t="s">
        <v>180</v>
      </c>
      <c r="M103" s="19">
        <v>80681</v>
      </c>
    </row>
    <row r="104" spans="1:13" x14ac:dyDescent="0.35">
      <c r="A104" s="2">
        <v>31390</v>
      </c>
      <c r="B104" s="30" t="s">
        <v>327</v>
      </c>
      <c r="C104" s="30" t="s">
        <v>32</v>
      </c>
      <c r="D104" s="30" t="s">
        <v>21</v>
      </c>
      <c r="E104" s="2">
        <v>19620101</v>
      </c>
      <c r="F104" s="2" t="s">
        <v>3</v>
      </c>
      <c r="G104" s="2" t="s">
        <v>14</v>
      </c>
      <c r="H104" s="2" t="s">
        <v>5</v>
      </c>
      <c r="I104" s="2" t="s">
        <v>6</v>
      </c>
      <c r="J104" s="2">
        <v>1</v>
      </c>
      <c r="K104" s="30" t="s">
        <v>7</v>
      </c>
      <c r="L104" s="2" t="s">
        <v>8</v>
      </c>
      <c r="M104" s="19">
        <v>13519</v>
      </c>
    </row>
    <row r="105" spans="1:13" x14ac:dyDescent="0.35">
      <c r="A105" s="2">
        <v>31469</v>
      </c>
      <c r="B105" s="30" t="s">
        <v>232</v>
      </c>
      <c r="C105" s="30" t="s">
        <v>230</v>
      </c>
      <c r="D105" s="30" t="s">
        <v>231</v>
      </c>
      <c r="E105" s="2">
        <v>19650325</v>
      </c>
      <c r="F105" s="2" t="s">
        <v>34</v>
      </c>
      <c r="G105" s="2" t="s">
        <v>17</v>
      </c>
      <c r="H105" s="2" t="s">
        <v>18</v>
      </c>
      <c r="I105" s="2" t="s">
        <v>22</v>
      </c>
      <c r="J105" s="2">
        <v>7</v>
      </c>
      <c r="K105" s="30" t="s">
        <v>628</v>
      </c>
      <c r="L105" s="2" t="s">
        <v>180</v>
      </c>
      <c r="M105" s="19">
        <v>3314724</v>
      </c>
    </row>
    <row r="106" spans="1:13" x14ac:dyDescent="0.35">
      <c r="A106" s="2">
        <v>31555</v>
      </c>
      <c r="B106" s="30" t="s">
        <v>184</v>
      </c>
      <c r="C106" s="30" t="s">
        <v>182</v>
      </c>
      <c r="D106" s="30" t="s">
        <v>183</v>
      </c>
      <c r="E106" s="2">
        <v>19680701</v>
      </c>
      <c r="F106" s="2" t="s">
        <v>3</v>
      </c>
      <c r="G106" s="2" t="s">
        <v>14</v>
      </c>
      <c r="H106" s="2" t="s">
        <v>5</v>
      </c>
      <c r="I106" s="2" t="s">
        <v>6</v>
      </c>
      <c r="J106" s="2">
        <v>6</v>
      </c>
      <c r="K106" s="30" t="s">
        <v>627</v>
      </c>
      <c r="L106" s="2" t="s">
        <v>180</v>
      </c>
      <c r="M106" s="19">
        <v>212376</v>
      </c>
    </row>
    <row r="107" spans="1:13" x14ac:dyDescent="0.35">
      <c r="A107" s="2">
        <v>31559</v>
      </c>
      <c r="B107" s="30" t="s">
        <v>227</v>
      </c>
      <c r="C107" s="30" t="s">
        <v>228</v>
      </c>
      <c r="D107" s="30" t="s">
        <v>224</v>
      </c>
      <c r="E107" s="2">
        <v>18900101</v>
      </c>
      <c r="F107" s="2" t="s">
        <v>3</v>
      </c>
      <c r="G107" s="2" t="s">
        <v>4</v>
      </c>
      <c r="H107" s="2" t="s">
        <v>5</v>
      </c>
      <c r="I107" s="2" t="s">
        <v>6</v>
      </c>
      <c r="J107" s="2">
        <v>6</v>
      </c>
      <c r="K107" s="30" t="s">
        <v>627</v>
      </c>
      <c r="L107" s="2" t="s">
        <v>180</v>
      </c>
      <c r="M107" s="19">
        <v>20893</v>
      </c>
    </row>
    <row r="108" spans="1:13" x14ac:dyDescent="0.35">
      <c r="A108" s="2">
        <v>31623</v>
      </c>
      <c r="B108" s="30" t="s">
        <v>65</v>
      </c>
      <c r="C108" s="30" t="s">
        <v>66</v>
      </c>
      <c r="D108" s="30" t="s">
        <v>64</v>
      </c>
      <c r="E108" s="2">
        <v>19290101</v>
      </c>
      <c r="F108" s="2" t="s">
        <v>3</v>
      </c>
      <c r="G108" s="2" t="s">
        <v>4</v>
      </c>
      <c r="H108" s="2" t="s">
        <v>5</v>
      </c>
      <c r="I108" s="2" t="s">
        <v>6</v>
      </c>
      <c r="J108" s="2">
        <v>1</v>
      </c>
      <c r="K108" s="30" t="s">
        <v>7</v>
      </c>
      <c r="L108" s="2" t="s">
        <v>8</v>
      </c>
      <c r="M108" s="19">
        <v>9976</v>
      </c>
    </row>
    <row r="109" spans="1:13" x14ac:dyDescent="0.35">
      <c r="A109" s="2">
        <v>31823</v>
      </c>
      <c r="B109" s="30" t="s">
        <v>27</v>
      </c>
      <c r="C109" s="30" t="s">
        <v>20</v>
      </c>
      <c r="D109" s="30" t="s">
        <v>21</v>
      </c>
      <c r="E109" s="2">
        <v>19760823</v>
      </c>
      <c r="F109" s="2" t="s">
        <v>3</v>
      </c>
      <c r="G109" s="2" t="s">
        <v>14</v>
      </c>
      <c r="H109" s="2" t="s">
        <v>5</v>
      </c>
      <c r="I109" s="2" t="s">
        <v>22</v>
      </c>
      <c r="J109" s="2">
        <v>2</v>
      </c>
      <c r="K109" s="30" t="s">
        <v>23</v>
      </c>
      <c r="L109" s="2" t="s">
        <v>8</v>
      </c>
      <c r="M109" s="19">
        <v>211061</v>
      </c>
    </row>
    <row r="110" spans="1:13" x14ac:dyDescent="0.35">
      <c r="A110" s="2">
        <v>31992</v>
      </c>
      <c r="B110" s="30" t="s">
        <v>284</v>
      </c>
      <c r="C110" s="30" t="s">
        <v>281</v>
      </c>
      <c r="D110" s="30" t="s">
        <v>245</v>
      </c>
      <c r="E110" s="2">
        <v>19791129</v>
      </c>
      <c r="F110" s="2" t="s">
        <v>3</v>
      </c>
      <c r="G110" s="2" t="s">
        <v>14</v>
      </c>
      <c r="H110" s="2" t="s">
        <v>5</v>
      </c>
      <c r="I110" s="2" t="s">
        <v>29</v>
      </c>
      <c r="J110" s="2">
        <v>3</v>
      </c>
      <c r="K110" s="30" t="s">
        <v>30</v>
      </c>
      <c r="L110" s="2" t="s">
        <v>246</v>
      </c>
      <c r="M110" s="19">
        <v>54410</v>
      </c>
    </row>
    <row r="111" spans="1:13" x14ac:dyDescent="0.35">
      <c r="A111" s="2">
        <v>32049</v>
      </c>
      <c r="B111" s="30" t="s">
        <v>35</v>
      </c>
      <c r="C111" s="30" t="s">
        <v>20</v>
      </c>
      <c r="D111" s="30" t="s">
        <v>21</v>
      </c>
      <c r="E111" s="2">
        <v>19801009</v>
      </c>
      <c r="F111" s="2" t="s">
        <v>3</v>
      </c>
      <c r="G111" s="2" t="s">
        <v>14</v>
      </c>
      <c r="H111" s="2" t="s">
        <v>5</v>
      </c>
      <c r="I111" s="2" t="s">
        <v>22</v>
      </c>
      <c r="J111" s="2">
        <v>7</v>
      </c>
      <c r="K111" s="30" t="s">
        <v>628</v>
      </c>
      <c r="L111" s="2" t="s">
        <v>8</v>
      </c>
      <c r="M111" s="19">
        <v>447484</v>
      </c>
    </row>
    <row r="112" spans="1:13" x14ac:dyDescent="0.35">
      <c r="A112" s="2">
        <v>32080</v>
      </c>
      <c r="B112" s="30" t="s">
        <v>267</v>
      </c>
      <c r="C112" s="30" t="s">
        <v>268</v>
      </c>
      <c r="D112" s="30" t="s">
        <v>245</v>
      </c>
      <c r="E112" s="2">
        <v>19770101</v>
      </c>
      <c r="F112" s="2" t="s">
        <v>3</v>
      </c>
      <c r="G112" s="2" t="s">
        <v>14</v>
      </c>
      <c r="H112" s="2" t="s">
        <v>5</v>
      </c>
      <c r="I112" s="2" t="s">
        <v>29</v>
      </c>
      <c r="J112" s="2">
        <v>3</v>
      </c>
      <c r="K112" s="30" t="s">
        <v>30</v>
      </c>
      <c r="L112" s="2" t="s">
        <v>246</v>
      </c>
      <c r="M112" s="19">
        <v>229862</v>
      </c>
    </row>
    <row r="113" spans="1:13" x14ac:dyDescent="0.35">
      <c r="A113" s="2">
        <v>32111</v>
      </c>
      <c r="B113" s="30" t="s">
        <v>340</v>
      </c>
      <c r="C113" s="30" t="s">
        <v>268</v>
      </c>
      <c r="D113" s="30" t="s">
        <v>245</v>
      </c>
      <c r="E113" s="2">
        <v>19800101</v>
      </c>
      <c r="F113" s="2" t="s">
        <v>3</v>
      </c>
      <c r="G113" s="2" t="s">
        <v>14</v>
      </c>
      <c r="H113" s="2" t="s">
        <v>5</v>
      </c>
      <c r="I113" s="2" t="s">
        <v>29</v>
      </c>
      <c r="J113" s="2">
        <v>3</v>
      </c>
      <c r="K113" s="30" t="s">
        <v>30</v>
      </c>
      <c r="L113" s="2" t="s">
        <v>246</v>
      </c>
      <c r="M113" s="19">
        <v>954639</v>
      </c>
    </row>
    <row r="114" spans="1:13" x14ac:dyDescent="0.35">
      <c r="A114" s="2">
        <v>32185</v>
      </c>
      <c r="B114" s="30" t="s">
        <v>233</v>
      </c>
      <c r="C114" s="30" t="s">
        <v>230</v>
      </c>
      <c r="D114" s="30" t="s">
        <v>231</v>
      </c>
      <c r="E114" s="2">
        <v>19831215</v>
      </c>
      <c r="F114" s="2" t="s">
        <v>34</v>
      </c>
      <c r="G114" s="2" t="s">
        <v>17</v>
      </c>
      <c r="H114" s="2" t="s">
        <v>18</v>
      </c>
      <c r="I114" s="2" t="s">
        <v>22</v>
      </c>
      <c r="J114" s="2">
        <v>2</v>
      </c>
      <c r="K114" s="30" t="s">
        <v>23</v>
      </c>
      <c r="L114" s="2" t="s">
        <v>180</v>
      </c>
      <c r="M114" s="19">
        <v>6491429</v>
      </c>
    </row>
    <row r="115" spans="1:13" x14ac:dyDescent="0.35">
      <c r="A115" s="2">
        <v>32193</v>
      </c>
      <c r="B115" s="30" t="s">
        <v>254</v>
      </c>
      <c r="C115" s="30" t="s">
        <v>255</v>
      </c>
      <c r="D115" s="30" t="s">
        <v>245</v>
      </c>
      <c r="E115" s="2">
        <v>19830101</v>
      </c>
      <c r="F115" s="2" t="s">
        <v>3</v>
      </c>
      <c r="G115" s="2" t="s">
        <v>17</v>
      </c>
      <c r="H115" s="2" t="s">
        <v>18</v>
      </c>
      <c r="I115" s="2" t="s">
        <v>29</v>
      </c>
      <c r="J115" s="2">
        <v>3</v>
      </c>
      <c r="K115" s="30" t="s">
        <v>30</v>
      </c>
      <c r="L115" s="2" t="s">
        <v>246</v>
      </c>
      <c r="M115" s="19">
        <v>175047</v>
      </c>
    </row>
    <row r="116" spans="1:13" x14ac:dyDescent="0.35">
      <c r="A116" s="2">
        <v>32209</v>
      </c>
      <c r="B116" s="30" t="s">
        <v>218</v>
      </c>
      <c r="C116" s="30" t="s">
        <v>213</v>
      </c>
      <c r="D116" s="30" t="s">
        <v>206</v>
      </c>
      <c r="E116" s="2">
        <v>19840427</v>
      </c>
      <c r="F116" s="2" t="s">
        <v>3</v>
      </c>
      <c r="G116" s="2" t="s">
        <v>14</v>
      </c>
      <c r="H116" s="2" t="s">
        <v>5</v>
      </c>
      <c r="I116" s="2" t="s">
        <v>29</v>
      </c>
      <c r="J116" s="2">
        <v>3</v>
      </c>
      <c r="K116" s="30" t="s">
        <v>30</v>
      </c>
      <c r="L116" s="2" t="s">
        <v>180</v>
      </c>
      <c r="M116" s="19">
        <v>134923</v>
      </c>
    </row>
    <row r="117" spans="1:13" x14ac:dyDescent="0.35">
      <c r="A117" s="2">
        <v>32257</v>
      </c>
      <c r="B117" s="30" t="s">
        <v>219</v>
      </c>
      <c r="C117" s="30" t="s">
        <v>213</v>
      </c>
      <c r="D117" s="30" t="s">
        <v>206</v>
      </c>
      <c r="E117" s="2">
        <v>19841129</v>
      </c>
      <c r="F117" s="2" t="s">
        <v>3</v>
      </c>
      <c r="G117" s="2" t="s">
        <v>14</v>
      </c>
      <c r="H117" s="2" t="s">
        <v>5</v>
      </c>
      <c r="I117" s="2" t="s">
        <v>29</v>
      </c>
      <c r="J117" s="2">
        <v>3</v>
      </c>
      <c r="K117" s="30" t="s">
        <v>30</v>
      </c>
      <c r="L117" s="2" t="s">
        <v>180</v>
      </c>
      <c r="M117" s="19">
        <v>228957</v>
      </c>
    </row>
    <row r="118" spans="1:13" x14ac:dyDescent="0.35">
      <c r="A118" s="2">
        <v>32277</v>
      </c>
      <c r="B118" s="30" t="s">
        <v>264</v>
      </c>
      <c r="C118" s="30" t="s">
        <v>257</v>
      </c>
      <c r="D118" s="30" t="s">
        <v>245</v>
      </c>
      <c r="E118" s="2">
        <v>19850226</v>
      </c>
      <c r="F118" s="2" t="s">
        <v>3</v>
      </c>
      <c r="G118" s="2" t="s">
        <v>17</v>
      </c>
      <c r="H118" s="2" t="s">
        <v>18</v>
      </c>
      <c r="I118" s="2" t="s">
        <v>29</v>
      </c>
      <c r="J118" s="2">
        <v>3</v>
      </c>
      <c r="K118" s="30" t="s">
        <v>30</v>
      </c>
      <c r="L118" s="2" t="s">
        <v>246</v>
      </c>
      <c r="M118" s="19">
        <v>90243</v>
      </c>
    </row>
    <row r="119" spans="1:13" x14ac:dyDescent="0.35">
      <c r="A119" s="2">
        <v>32456</v>
      </c>
      <c r="B119" s="30" t="s">
        <v>193</v>
      </c>
      <c r="C119" s="30" t="s">
        <v>190</v>
      </c>
      <c r="D119" s="30" t="s">
        <v>191</v>
      </c>
      <c r="E119" s="2">
        <v>19200404</v>
      </c>
      <c r="F119" s="2" t="s">
        <v>3</v>
      </c>
      <c r="G119" s="2" t="s">
        <v>14</v>
      </c>
      <c r="H119" s="2" t="s">
        <v>5</v>
      </c>
      <c r="I119" s="2" t="s">
        <v>6</v>
      </c>
      <c r="J119" s="2">
        <v>6</v>
      </c>
      <c r="K119" s="30" t="s">
        <v>627</v>
      </c>
      <c r="L119" s="2" t="s">
        <v>180</v>
      </c>
      <c r="M119" s="19">
        <v>8570</v>
      </c>
    </row>
    <row r="120" spans="1:13" x14ac:dyDescent="0.35">
      <c r="A120" s="2">
        <v>32571</v>
      </c>
      <c r="B120" s="30" t="s">
        <v>13</v>
      </c>
      <c r="C120" s="30" t="s">
        <v>10</v>
      </c>
      <c r="D120" s="30" t="s">
        <v>2</v>
      </c>
      <c r="E120" s="2">
        <v>19871104</v>
      </c>
      <c r="F120" s="2" t="s">
        <v>3</v>
      </c>
      <c r="G120" s="2" t="s">
        <v>14</v>
      </c>
      <c r="H120" s="2" t="s">
        <v>5</v>
      </c>
      <c r="I120" s="2" t="s">
        <v>6</v>
      </c>
      <c r="J120" s="2">
        <v>1</v>
      </c>
      <c r="K120" s="30" t="s">
        <v>7</v>
      </c>
      <c r="L120" s="2" t="s">
        <v>8</v>
      </c>
      <c r="M120" s="19">
        <v>15643</v>
      </c>
    </row>
    <row r="121" spans="1:13" x14ac:dyDescent="0.35">
      <c r="A121" s="2">
        <v>33103</v>
      </c>
      <c r="B121" s="30" t="s">
        <v>285</v>
      </c>
      <c r="C121" s="30" t="s">
        <v>281</v>
      </c>
      <c r="D121" s="30" t="s">
        <v>245</v>
      </c>
      <c r="E121" s="2">
        <v>19900608</v>
      </c>
      <c r="F121" s="2" t="s">
        <v>3</v>
      </c>
      <c r="G121" s="2" t="s">
        <v>14</v>
      </c>
      <c r="H121" s="2" t="s">
        <v>5</v>
      </c>
      <c r="I121" s="2" t="s">
        <v>29</v>
      </c>
      <c r="J121" s="2">
        <v>3</v>
      </c>
      <c r="K121" s="30" t="s">
        <v>30</v>
      </c>
      <c r="L121" s="2" t="s">
        <v>246</v>
      </c>
      <c r="M121" s="19">
        <v>299862</v>
      </c>
    </row>
    <row r="122" spans="1:13" x14ac:dyDescent="0.35">
      <c r="A122" s="2">
        <v>33144</v>
      </c>
      <c r="B122" s="30" t="s">
        <v>108</v>
      </c>
      <c r="C122" s="30" t="s">
        <v>106</v>
      </c>
      <c r="D122" s="30" t="s">
        <v>107</v>
      </c>
      <c r="E122" s="2">
        <v>19900928</v>
      </c>
      <c r="F122" s="2" t="s">
        <v>3</v>
      </c>
      <c r="G122" s="2" t="s">
        <v>17</v>
      </c>
      <c r="H122" s="2" t="s">
        <v>18</v>
      </c>
      <c r="I122" s="2" t="s">
        <v>6</v>
      </c>
      <c r="J122" s="2">
        <v>1</v>
      </c>
      <c r="K122" s="30" t="s">
        <v>7</v>
      </c>
      <c r="L122" s="2" t="s">
        <v>104</v>
      </c>
      <c r="M122" s="19">
        <v>26821</v>
      </c>
    </row>
    <row r="123" spans="1:13" x14ac:dyDescent="0.35">
      <c r="A123" s="2">
        <v>33316</v>
      </c>
      <c r="B123" s="30" t="s">
        <v>294</v>
      </c>
      <c r="C123" s="30" t="s">
        <v>291</v>
      </c>
      <c r="D123" s="30" t="s">
        <v>292</v>
      </c>
      <c r="E123" s="2">
        <v>19910111</v>
      </c>
      <c r="F123" s="2" t="s">
        <v>3</v>
      </c>
      <c r="G123" s="2" t="s">
        <v>17</v>
      </c>
      <c r="H123" s="2" t="s">
        <v>18</v>
      </c>
      <c r="I123" s="2" t="s">
        <v>29</v>
      </c>
      <c r="J123" s="2">
        <v>3</v>
      </c>
      <c r="K123" s="30" t="s">
        <v>30</v>
      </c>
      <c r="L123" s="2" t="s">
        <v>246</v>
      </c>
      <c r="M123" s="19">
        <v>124699</v>
      </c>
    </row>
    <row r="124" spans="1:13" x14ac:dyDescent="0.35">
      <c r="A124" s="2">
        <v>33401</v>
      </c>
      <c r="B124" s="30" t="s">
        <v>278</v>
      </c>
      <c r="C124" s="30" t="s">
        <v>279</v>
      </c>
      <c r="D124" s="30" t="s">
        <v>245</v>
      </c>
      <c r="E124" s="2">
        <v>19910515</v>
      </c>
      <c r="F124" s="2" t="s">
        <v>3</v>
      </c>
      <c r="G124" s="2" t="s">
        <v>17</v>
      </c>
      <c r="H124" s="2" t="s">
        <v>18</v>
      </c>
      <c r="I124" s="2" t="s">
        <v>29</v>
      </c>
      <c r="J124" s="2">
        <v>3</v>
      </c>
      <c r="K124" s="30" t="s">
        <v>30</v>
      </c>
      <c r="L124" s="2" t="s">
        <v>246</v>
      </c>
      <c r="M124" s="19">
        <v>155371</v>
      </c>
    </row>
    <row r="125" spans="1:13" x14ac:dyDescent="0.35">
      <c r="A125" s="2">
        <v>33435</v>
      </c>
      <c r="B125" s="30" t="s">
        <v>265</v>
      </c>
      <c r="C125" s="30" t="s">
        <v>257</v>
      </c>
      <c r="D125" s="30" t="s">
        <v>245</v>
      </c>
      <c r="E125" s="2">
        <v>19910612</v>
      </c>
      <c r="F125" s="2" t="s">
        <v>3</v>
      </c>
      <c r="G125" s="2" t="s">
        <v>17</v>
      </c>
      <c r="H125" s="2" t="s">
        <v>18</v>
      </c>
      <c r="I125" s="2" t="s">
        <v>29</v>
      </c>
      <c r="J125" s="2">
        <v>3</v>
      </c>
      <c r="K125" s="30" t="s">
        <v>30</v>
      </c>
      <c r="L125" s="2" t="s">
        <v>246</v>
      </c>
      <c r="M125" s="19">
        <v>292327</v>
      </c>
    </row>
    <row r="126" spans="1:13" x14ac:dyDescent="0.35">
      <c r="A126" s="2">
        <v>33513</v>
      </c>
      <c r="B126" s="30" t="s">
        <v>154</v>
      </c>
      <c r="C126" s="30" t="s">
        <v>155</v>
      </c>
      <c r="D126" s="30" t="s">
        <v>140</v>
      </c>
      <c r="E126" s="2">
        <v>19911024</v>
      </c>
      <c r="F126" s="2" t="s">
        <v>3</v>
      </c>
      <c r="G126" s="2" t="s">
        <v>17</v>
      </c>
      <c r="H126" s="2" t="s">
        <v>18</v>
      </c>
      <c r="I126" s="2" t="s">
        <v>29</v>
      </c>
      <c r="J126" s="2">
        <v>3</v>
      </c>
      <c r="K126" s="30" t="s">
        <v>30</v>
      </c>
      <c r="L126" s="2" t="s">
        <v>104</v>
      </c>
      <c r="M126" s="19">
        <v>196426</v>
      </c>
    </row>
    <row r="127" spans="1:13" x14ac:dyDescent="0.35">
      <c r="A127" s="2">
        <v>33519</v>
      </c>
      <c r="B127" s="30" t="s">
        <v>15</v>
      </c>
      <c r="C127" s="30" t="s">
        <v>16</v>
      </c>
      <c r="D127" s="30" t="s">
        <v>2</v>
      </c>
      <c r="E127" s="2">
        <v>19911011</v>
      </c>
      <c r="F127" s="2" t="s">
        <v>3</v>
      </c>
      <c r="G127" s="2" t="s">
        <v>17</v>
      </c>
      <c r="H127" s="2" t="s">
        <v>18</v>
      </c>
      <c r="I127" s="2" t="s">
        <v>6</v>
      </c>
      <c r="J127" s="2">
        <v>1</v>
      </c>
      <c r="K127" s="30" t="s">
        <v>7</v>
      </c>
      <c r="L127" s="2" t="s">
        <v>8</v>
      </c>
      <c r="M127" s="19">
        <v>61129</v>
      </c>
    </row>
    <row r="128" spans="1:13" x14ac:dyDescent="0.35">
      <c r="A128" s="2">
        <v>33539</v>
      </c>
      <c r="B128" s="30" t="s">
        <v>266</v>
      </c>
      <c r="C128" s="30" t="s">
        <v>257</v>
      </c>
      <c r="D128" s="30" t="s">
        <v>245</v>
      </c>
      <c r="E128" s="2">
        <v>19911223</v>
      </c>
      <c r="F128" s="2" t="s">
        <v>3</v>
      </c>
      <c r="G128" s="2" t="s">
        <v>17</v>
      </c>
      <c r="H128" s="2" t="s">
        <v>18</v>
      </c>
      <c r="I128" s="2" t="s">
        <v>29</v>
      </c>
      <c r="J128" s="2">
        <v>3</v>
      </c>
      <c r="K128" s="30" t="s">
        <v>30</v>
      </c>
      <c r="L128" s="2" t="s">
        <v>246</v>
      </c>
      <c r="M128" s="19">
        <v>761929</v>
      </c>
    </row>
    <row r="129" spans="1:13" x14ac:dyDescent="0.35">
      <c r="A129" s="2">
        <v>33568</v>
      </c>
      <c r="B129" s="30" t="s">
        <v>225</v>
      </c>
      <c r="C129" s="30" t="s">
        <v>223</v>
      </c>
      <c r="D129" s="30" t="s">
        <v>224</v>
      </c>
      <c r="E129" s="2">
        <v>19920323</v>
      </c>
      <c r="F129" s="2" t="s">
        <v>3</v>
      </c>
      <c r="G129" s="2" t="s">
        <v>25</v>
      </c>
      <c r="H129" s="2" t="s">
        <v>26</v>
      </c>
      <c r="I129" s="2" t="s">
        <v>6</v>
      </c>
      <c r="J129" s="2">
        <v>1</v>
      </c>
      <c r="K129" s="30" t="s">
        <v>7</v>
      </c>
      <c r="L129" s="2" t="s">
        <v>180</v>
      </c>
      <c r="M129" s="19">
        <v>74717</v>
      </c>
    </row>
    <row r="130" spans="1:13" x14ac:dyDescent="0.35">
      <c r="A130" s="2">
        <v>33708</v>
      </c>
      <c r="B130" s="30" t="s">
        <v>82</v>
      </c>
      <c r="C130" s="30" t="s">
        <v>74</v>
      </c>
      <c r="D130" s="30" t="s">
        <v>71</v>
      </c>
      <c r="E130" s="2">
        <v>19921026</v>
      </c>
      <c r="F130" s="2" t="s">
        <v>3</v>
      </c>
      <c r="G130" s="2" t="s">
        <v>17</v>
      </c>
      <c r="H130" s="2" t="s">
        <v>18</v>
      </c>
      <c r="I130" s="2" t="s">
        <v>29</v>
      </c>
      <c r="J130" s="2">
        <v>3</v>
      </c>
      <c r="K130" s="30" t="s">
        <v>30</v>
      </c>
      <c r="L130" s="2" t="s">
        <v>72</v>
      </c>
      <c r="M130" s="19">
        <v>115277</v>
      </c>
    </row>
    <row r="131" spans="1:13" x14ac:dyDescent="0.35">
      <c r="A131" s="2">
        <v>33825</v>
      </c>
      <c r="B131" s="30" t="s">
        <v>188</v>
      </c>
      <c r="C131" s="30" t="s">
        <v>185</v>
      </c>
      <c r="D131" s="30" t="s">
        <v>186</v>
      </c>
      <c r="E131" s="2">
        <v>19930811</v>
      </c>
      <c r="F131" s="2" t="s">
        <v>3</v>
      </c>
      <c r="G131" s="2" t="s">
        <v>17</v>
      </c>
      <c r="H131" s="2" t="s">
        <v>18</v>
      </c>
      <c r="I131" s="2" t="s">
        <v>29</v>
      </c>
      <c r="J131" s="2">
        <v>3</v>
      </c>
      <c r="K131" s="30" t="s">
        <v>30</v>
      </c>
      <c r="L131" s="2" t="s">
        <v>180</v>
      </c>
      <c r="M131" s="19">
        <v>118189</v>
      </c>
    </row>
    <row r="132" spans="1:13" x14ac:dyDescent="0.35">
      <c r="A132" s="2">
        <v>33872</v>
      </c>
      <c r="B132" s="30" t="s">
        <v>28</v>
      </c>
      <c r="C132" s="30" t="s">
        <v>20</v>
      </c>
      <c r="D132" s="30" t="s">
        <v>21</v>
      </c>
      <c r="E132" s="2">
        <v>19940120</v>
      </c>
      <c r="F132" s="2" t="s">
        <v>3</v>
      </c>
      <c r="G132" s="2" t="s">
        <v>17</v>
      </c>
      <c r="H132" s="2" t="s">
        <v>18</v>
      </c>
      <c r="I132" s="2" t="s">
        <v>29</v>
      </c>
      <c r="J132" s="2">
        <v>3</v>
      </c>
      <c r="K132" s="30" t="s">
        <v>30</v>
      </c>
      <c r="L132" s="2" t="s">
        <v>8</v>
      </c>
      <c r="M132" s="19">
        <v>61944</v>
      </c>
    </row>
    <row r="133" spans="1:13" x14ac:dyDescent="0.35">
      <c r="A133" s="2">
        <v>33895</v>
      </c>
      <c r="B133" s="30" t="s">
        <v>247</v>
      </c>
      <c r="C133" s="30" t="s">
        <v>248</v>
      </c>
      <c r="D133" s="30" t="s">
        <v>245</v>
      </c>
      <c r="E133" s="2">
        <v>19940429</v>
      </c>
      <c r="F133" s="2" t="s">
        <v>34</v>
      </c>
      <c r="G133" s="2" t="s">
        <v>14</v>
      </c>
      <c r="H133" s="2" t="s">
        <v>5</v>
      </c>
      <c r="I133" s="2" t="s">
        <v>22</v>
      </c>
      <c r="J133" s="2">
        <v>2</v>
      </c>
      <c r="K133" s="30" t="s">
        <v>23</v>
      </c>
      <c r="L133" s="2" t="s">
        <v>246</v>
      </c>
      <c r="M133" s="19">
        <v>1669712</v>
      </c>
    </row>
    <row r="134" spans="1:13" x14ac:dyDescent="0.35">
      <c r="A134" s="2">
        <v>33933</v>
      </c>
      <c r="B134" s="30" t="s">
        <v>109</v>
      </c>
      <c r="C134" s="30" t="s">
        <v>106</v>
      </c>
      <c r="D134" s="30" t="s">
        <v>107</v>
      </c>
      <c r="E134" s="2">
        <v>19940909</v>
      </c>
      <c r="F134" s="2" t="s">
        <v>3</v>
      </c>
      <c r="G134" s="2" t="s">
        <v>14</v>
      </c>
      <c r="H134" s="2" t="s">
        <v>5</v>
      </c>
      <c r="I134" s="2" t="s">
        <v>6</v>
      </c>
      <c r="J134" s="2">
        <v>1</v>
      </c>
      <c r="K134" s="30" t="s">
        <v>7</v>
      </c>
      <c r="L134" s="2" t="s">
        <v>104</v>
      </c>
      <c r="M134" s="19">
        <v>92773</v>
      </c>
    </row>
    <row r="135" spans="1:13" x14ac:dyDescent="0.35">
      <c r="A135" s="2">
        <v>33938</v>
      </c>
      <c r="B135" s="30" t="s">
        <v>40</v>
      </c>
      <c r="C135" s="30" t="s">
        <v>38</v>
      </c>
      <c r="D135" s="30" t="s">
        <v>39</v>
      </c>
      <c r="E135" s="2">
        <v>19941003</v>
      </c>
      <c r="F135" s="2" t="s">
        <v>3</v>
      </c>
      <c r="G135" s="2" t="s">
        <v>17</v>
      </c>
      <c r="H135" s="2" t="s">
        <v>18</v>
      </c>
      <c r="I135" s="2" t="s">
        <v>6</v>
      </c>
      <c r="J135" s="2">
        <v>1</v>
      </c>
      <c r="K135" s="30" t="s">
        <v>7</v>
      </c>
      <c r="L135" s="2" t="s">
        <v>8</v>
      </c>
      <c r="M135" s="19">
        <v>136860</v>
      </c>
    </row>
    <row r="136" spans="1:13" x14ac:dyDescent="0.35">
      <c r="A136" s="2">
        <v>34010</v>
      </c>
      <c r="B136" s="30" t="s">
        <v>250</v>
      </c>
      <c r="C136" s="30" t="s">
        <v>251</v>
      </c>
      <c r="D136" s="30" t="s">
        <v>245</v>
      </c>
      <c r="E136" s="2">
        <v>19950503</v>
      </c>
      <c r="F136" s="2" t="s">
        <v>3</v>
      </c>
      <c r="G136" s="2" t="s">
        <v>17</v>
      </c>
      <c r="H136" s="2" t="s">
        <v>18</v>
      </c>
      <c r="I136" s="2" t="s">
        <v>29</v>
      </c>
      <c r="J136" s="2">
        <v>8</v>
      </c>
      <c r="K136" s="30" t="s">
        <v>629</v>
      </c>
      <c r="L136" s="2" t="s">
        <v>246</v>
      </c>
      <c r="M136" s="19">
        <v>253233</v>
      </c>
    </row>
    <row r="137" spans="1:13" x14ac:dyDescent="0.35">
      <c r="A137" s="2">
        <v>34046</v>
      </c>
      <c r="B137" s="30" t="s">
        <v>44</v>
      </c>
      <c r="C137" s="30" t="s">
        <v>45</v>
      </c>
      <c r="D137" s="30" t="s">
        <v>39</v>
      </c>
      <c r="E137" s="2">
        <v>19950818</v>
      </c>
      <c r="F137" s="2" t="s">
        <v>3</v>
      </c>
      <c r="G137" s="2" t="s">
        <v>17</v>
      </c>
      <c r="H137" s="2" t="s">
        <v>18</v>
      </c>
      <c r="I137" s="2" t="s">
        <v>29</v>
      </c>
      <c r="J137" s="2">
        <v>3</v>
      </c>
      <c r="K137" s="30" t="s">
        <v>30</v>
      </c>
      <c r="L137" s="2" t="s">
        <v>8</v>
      </c>
      <c r="M137" s="19">
        <v>80349</v>
      </c>
    </row>
    <row r="138" spans="1:13" x14ac:dyDescent="0.35">
      <c r="A138" s="2">
        <v>34052</v>
      </c>
      <c r="B138" s="30" t="s">
        <v>95</v>
      </c>
      <c r="C138" s="30" t="s">
        <v>96</v>
      </c>
      <c r="D138" s="30" t="s">
        <v>97</v>
      </c>
      <c r="E138" s="2">
        <v>19950821</v>
      </c>
      <c r="F138" s="2" t="s">
        <v>3</v>
      </c>
      <c r="G138" s="2" t="s">
        <v>17</v>
      </c>
      <c r="H138" s="2" t="s">
        <v>18</v>
      </c>
      <c r="I138" s="2" t="s">
        <v>11</v>
      </c>
      <c r="J138" s="2">
        <v>4</v>
      </c>
      <c r="K138" s="30" t="s">
        <v>58</v>
      </c>
      <c r="L138" s="2" t="s">
        <v>72</v>
      </c>
      <c r="M138" s="19">
        <v>71145</v>
      </c>
    </row>
    <row r="139" spans="1:13" x14ac:dyDescent="0.35">
      <c r="A139" s="2">
        <v>34089</v>
      </c>
      <c r="B139" s="30" t="s">
        <v>83</v>
      </c>
      <c r="C139" s="30" t="s">
        <v>74</v>
      </c>
      <c r="D139" s="30" t="s">
        <v>71</v>
      </c>
      <c r="E139" s="2">
        <v>19951109</v>
      </c>
      <c r="F139" s="2" t="s">
        <v>3</v>
      </c>
      <c r="G139" s="2" t="s">
        <v>25</v>
      </c>
      <c r="H139" s="2" t="s">
        <v>26</v>
      </c>
      <c r="I139" s="2" t="s">
        <v>29</v>
      </c>
      <c r="J139" s="2">
        <v>3</v>
      </c>
      <c r="K139" s="30" t="s">
        <v>30</v>
      </c>
      <c r="L139" s="2" t="s">
        <v>72</v>
      </c>
      <c r="M139" s="19">
        <v>88124</v>
      </c>
    </row>
    <row r="140" spans="1:13" x14ac:dyDescent="0.35">
      <c r="A140" s="2">
        <v>34108</v>
      </c>
      <c r="B140" s="30" t="s">
        <v>258</v>
      </c>
      <c r="C140" s="30" t="s">
        <v>74</v>
      </c>
      <c r="D140" s="30" t="s">
        <v>71</v>
      </c>
      <c r="E140" s="2">
        <v>19951222</v>
      </c>
      <c r="F140" s="2" t="s">
        <v>3</v>
      </c>
      <c r="G140" s="2" t="s">
        <v>17</v>
      </c>
      <c r="H140" s="2" t="s">
        <v>18</v>
      </c>
      <c r="I140" s="2" t="s">
        <v>22</v>
      </c>
      <c r="J140" s="2">
        <v>2</v>
      </c>
      <c r="K140" s="30" t="s">
        <v>23</v>
      </c>
      <c r="L140" s="2" t="s">
        <v>72</v>
      </c>
      <c r="M140" s="19">
        <v>27842</v>
      </c>
    </row>
    <row r="141" spans="1:13" x14ac:dyDescent="0.35">
      <c r="A141" s="2">
        <v>34112</v>
      </c>
      <c r="B141" s="30" t="s">
        <v>89</v>
      </c>
      <c r="C141" s="30" t="s">
        <v>102</v>
      </c>
      <c r="D141" s="30" t="s">
        <v>103</v>
      </c>
      <c r="E141" s="2">
        <v>19951229</v>
      </c>
      <c r="F141" s="2" t="s">
        <v>3</v>
      </c>
      <c r="G141" s="2" t="s">
        <v>25</v>
      </c>
      <c r="H141" s="2" t="s">
        <v>26</v>
      </c>
      <c r="I141" s="2" t="s">
        <v>29</v>
      </c>
      <c r="J141" s="2">
        <v>3</v>
      </c>
      <c r="K141" s="30" t="s">
        <v>30</v>
      </c>
      <c r="L141" s="2" t="s">
        <v>104</v>
      </c>
      <c r="M141" s="19">
        <v>135857</v>
      </c>
    </row>
    <row r="142" spans="1:13" x14ac:dyDescent="0.35">
      <c r="A142" s="2">
        <v>34146</v>
      </c>
      <c r="B142" s="30" t="s">
        <v>321</v>
      </c>
      <c r="C142" s="30" t="s">
        <v>174</v>
      </c>
      <c r="D142" s="30" t="s">
        <v>170</v>
      </c>
      <c r="E142" s="2">
        <v>19960315</v>
      </c>
      <c r="F142" s="2" t="s">
        <v>3</v>
      </c>
      <c r="G142" s="2" t="s">
        <v>17</v>
      </c>
      <c r="H142" s="2" t="s">
        <v>18</v>
      </c>
      <c r="I142" s="2" t="s">
        <v>11</v>
      </c>
      <c r="J142" s="2">
        <v>4</v>
      </c>
      <c r="K142" s="30" t="s">
        <v>58</v>
      </c>
      <c r="L142" s="2" t="s">
        <v>164</v>
      </c>
      <c r="M142" s="19">
        <v>32512</v>
      </c>
    </row>
    <row r="143" spans="1:13" x14ac:dyDescent="0.35">
      <c r="A143" s="2">
        <v>34270</v>
      </c>
      <c r="B143" s="30" t="s">
        <v>200</v>
      </c>
      <c r="C143" s="30" t="s">
        <v>201</v>
      </c>
      <c r="D143" s="30" t="s">
        <v>199</v>
      </c>
      <c r="E143" s="2">
        <v>19970115</v>
      </c>
      <c r="F143" s="2" t="s">
        <v>3</v>
      </c>
      <c r="G143" s="2" t="s">
        <v>17</v>
      </c>
      <c r="H143" s="2" t="s">
        <v>18</v>
      </c>
      <c r="I143" s="2" t="s">
        <v>22</v>
      </c>
      <c r="J143" s="2">
        <v>2</v>
      </c>
      <c r="K143" s="30" t="s">
        <v>23</v>
      </c>
      <c r="L143" s="2" t="s">
        <v>180</v>
      </c>
      <c r="M143" s="19">
        <v>65330</v>
      </c>
    </row>
    <row r="144" spans="1:13" x14ac:dyDescent="0.35">
      <c r="A144" s="2">
        <v>34319</v>
      </c>
      <c r="B144" s="30" t="s">
        <v>318</v>
      </c>
      <c r="C144" s="30" t="s">
        <v>144</v>
      </c>
      <c r="D144" s="30" t="s">
        <v>140</v>
      </c>
      <c r="E144" s="2">
        <v>19971103</v>
      </c>
      <c r="F144" s="2" t="s">
        <v>3</v>
      </c>
      <c r="G144" s="2" t="s">
        <v>11</v>
      </c>
      <c r="H144" s="2" t="s">
        <v>12</v>
      </c>
      <c r="I144" s="2" t="s">
        <v>29</v>
      </c>
      <c r="J144" s="2">
        <v>3</v>
      </c>
      <c r="K144" s="30" t="s">
        <v>30</v>
      </c>
      <c r="L144" s="2" t="s">
        <v>104</v>
      </c>
      <c r="M144" s="19">
        <v>152604</v>
      </c>
    </row>
    <row r="145" spans="1:13" x14ac:dyDescent="0.35">
      <c r="A145" s="2">
        <v>34334</v>
      </c>
      <c r="B145" s="30" t="s">
        <v>84</v>
      </c>
      <c r="C145" s="30" t="s">
        <v>74</v>
      </c>
      <c r="D145" s="30" t="s">
        <v>71</v>
      </c>
      <c r="E145" s="2">
        <v>19970129</v>
      </c>
      <c r="F145" s="2" t="s">
        <v>3</v>
      </c>
      <c r="G145" s="2" t="s">
        <v>17</v>
      </c>
      <c r="H145" s="2" t="s">
        <v>18</v>
      </c>
      <c r="I145" s="2" t="s">
        <v>29</v>
      </c>
      <c r="J145" s="2">
        <v>3</v>
      </c>
      <c r="K145" s="30" t="s">
        <v>30</v>
      </c>
      <c r="L145" s="2" t="s">
        <v>72</v>
      </c>
      <c r="M145" s="19">
        <v>54669</v>
      </c>
    </row>
    <row r="146" spans="1:13" x14ac:dyDescent="0.35">
      <c r="A146" s="2">
        <v>34417</v>
      </c>
      <c r="B146" s="30" t="s">
        <v>197</v>
      </c>
      <c r="C146" s="30" t="s">
        <v>198</v>
      </c>
      <c r="D146" s="30" t="s">
        <v>199</v>
      </c>
      <c r="E146" s="2">
        <v>19971006</v>
      </c>
      <c r="F146" s="2" t="s">
        <v>3</v>
      </c>
      <c r="G146" s="2" t="s">
        <v>17</v>
      </c>
      <c r="H146" s="2" t="s">
        <v>18</v>
      </c>
      <c r="I146" s="2" t="s">
        <v>29</v>
      </c>
      <c r="J146" s="2">
        <v>3</v>
      </c>
      <c r="K146" s="30" t="s">
        <v>30</v>
      </c>
      <c r="L146" s="2" t="s">
        <v>180</v>
      </c>
      <c r="M146" s="19">
        <v>46124</v>
      </c>
    </row>
    <row r="147" spans="1:13" x14ac:dyDescent="0.35">
      <c r="A147" s="2">
        <v>34496</v>
      </c>
      <c r="B147" s="30" t="s">
        <v>336</v>
      </c>
      <c r="C147" s="30" t="s">
        <v>337</v>
      </c>
      <c r="D147" s="30" t="s">
        <v>245</v>
      </c>
      <c r="E147" s="2">
        <v>19970520</v>
      </c>
      <c r="F147" s="2" t="s">
        <v>3</v>
      </c>
      <c r="G147" s="2" t="s">
        <v>17</v>
      </c>
      <c r="H147" s="2" t="s">
        <v>18</v>
      </c>
      <c r="I147" s="2" t="s">
        <v>29</v>
      </c>
      <c r="J147" s="2">
        <v>8</v>
      </c>
      <c r="K147" s="30" t="s">
        <v>629</v>
      </c>
      <c r="L147" s="2" t="s">
        <v>246</v>
      </c>
      <c r="M147" s="19">
        <v>288529</v>
      </c>
    </row>
    <row r="148" spans="1:13" x14ac:dyDescent="0.35">
      <c r="A148" s="2">
        <v>34542</v>
      </c>
      <c r="B148" s="30" t="s">
        <v>220</v>
      </c>
      <c r="C148" s="30" t="s">
        <v>213</v>
      </c>
      <c r="D148" s="30" t="s">
        <v>206</v>
      </c>
      <c r="E148" s="2">
        <v>19980319</v>
      </c>
      <c r="F148" s="2" t="s">
        <v>3</v>
      </c>
      <c r="G148" s="2" t="s">
        <v>17</v>
      </c>
      <c r="H148" s="2" t="s">
        <v>18</v>
      </c>
      <c r="I148" s="2" t="s">
        <v>29</v>
      </c>
      <c r="J148" s="2">
        <v>3</v>
      </c>
      <c r="K148" s="30" t="s">
        <v>30</v>
      </c>
      <c r="L148" s="2" t="s">
        <v>180</v>
      </c>
      <c r="M148" s="19">
        <v>73504</v>
      </c>
    </row>
    <row r="149" spans="1:13" x14ac:dyDescent="0.35">
      <c r="A149" s="2">
        <v>34656</v>
      </c>
      <c r="B149" s="30" t="s">
        <v>148</v>
      </c>
      <c r="C149" s="30" t="s">
        <v>144</v>
      </c>
      <c r="D149" s="30" t="s">
        <v>140</v>
      </c>
      <c r="E149" s="2">
        <v>19980518</v>
      </c>
      <c r="F149" s="2" t="s">
        <v>3</v>
      </c>
      <c r="G149" s="2" t="s">
        <v>11</v>
      </c>
      <c r="H149" s="2" t="s">
        <v>12</v>
      </c>
      <c r="I149" s="2" t="s">
        <v>29</v>
      </c>
      <c r="J149" s="2">
        <v>3</v>
      </c>
      <c r="K149" s="30" t="s">
        <v>30</v>
      </c>
      <c r="L149" s="2" t="s">
        <v>104</v>
      </c>
      <c r="M149" s="19">
        <v>192245</v>
      </c>
    </row>
    <row r="150" spans="1:13" x14ac:dyDescent="0.35">
      <c r="A150" s="2">
        <v>34692</v>
      </c>
      <c r="B150" s="30" t="s">
        <v>274</v>
      </c>
      <c r="C150" s="30" t="s">
        <v>275</v>
      </c>
      <c r="D150" s="30" t="s">
        <v>245</v>
      </c>
      <c r="E150" s="2">
        <v>19980710</v>
      </c>
      <c r="F150" s="2" t="s">
        <v>3</v>
      </c>
      <c r="G150" s="2" t="s">
        <v>11</v>
      </c>
      <c r="H150" s="2" t="s">
        <v>12</v>
      </c>
      <c r="I150" s="2" t="s">
        <v>11</v>
      </c>
      <c r="J150" s="2">
        <v>4</v>
      </c>
      <c r="K150" s="30" t="s">
        <v>58</v>
      </c>
      <c r="L150" s="2" t="s">
        <v>246</v>
      </c>
      <c r="M150" s="19">
        <v>159939</v>
      </c>
    </row>
    <row r="151" spans="1:13" x14ac:dyDescent="0.35">
      <c r="A151" s="2">
        <v>34759</v>
      </c>
      <c r="B151" s="30" t="s">
        <v>226</v>
      </c>
      <c r="C151" s="30" t="s">
        <v>223</v>
      </c>
      <c r="D151" s="30" t="s">
        <v>224</v>
      </c>
      <c r="E151" s="2">
        <v>19990609</v>
      </c>
      <c r="F151" s="2" t="s">
        <v>3</v>
      </c>
      <c r="G151" s="2" t="s">
        <v>25</v>
      </c>
      <c r="H151" s="2" t="s">
        <v>26</v>
      </c>
      <c r="I151" s="2" t="s">
        <v>29</v>
      </c>
      <c r="J151" s="2">
        <v>3</v>
      </c>
      <c r="K151" s="30" t="s">
        <v>30</v>
      </c>
      <c r="L151" s="2" t="s">
        <v>180</v>
      </c>
      <c r="M151" s="19">
        <v>45427</v>
      </c>
    </row>
    <row r="152" spans="1:13" x14ac:dyDescent="0.35">
      <c r="A152" s="2">
        <v>34818</v>
      </c>
      <c r="B152" s="30" t="s">
        <v>101</v>
      </c>
      <c r="C152" s="30" t="s">
        <v>99</v>
      </c>
      <c r="D152" s="30" t="s">
        <v>97</v>
      </c>
      <c r="E152" s="2">
        <v>19990729</v>
      </c>
      <c r="F152" s="2" t="s">
        <v>3</v>
      </c>
      <c r="G152" s="2" t="s">
        <v>25</v>
      </c>
      <c r="H152" s="2" t="s">
        <v>26</v>
      </c>
      <c r="I152" s="2" t="s">
        <v>6</v>
      </c>
      <c r="J152" s="2">
        <v>6</v>
      </c>
      <c r="K152" s="30" t="s">
        <v>627</v>
      </c>
      <c r="L152" s="2" t="s">
        <v>72</v>
      </c>
      <c r="M152" s="19">
        <v>81572</v>
      </c>
    </row>
    <row r="153" spans="1:13" x14ac:dyDescent="0.35">
      <c r="A153" s="2">
        <v>34829</v>
      </c>
      <c r="B153" s="30" t="s">
        <v>304</v>
      </c>
      <c r="C153" s="30" t="s">
        <v>305</v>
      </c>
      <c r="D153" s="30" t="s">
        <v>306</v>
      </c>
      <c r="E153" s="2">
        <v>19981009</v>
      </c>
      <c r="F153" s="2" t="s">
        <v>3</v>
      </c>
      <c r="G153" s="2" t="s">
        <v>17</v>
      </c>
      <c r="H153" s="2" t="s">
        <v>18</v>
      </c>
      <c r="I153" s="2" t="s">
        <v>29</v>
      </c>
      <c r="J153" s="2">
        <v>3</v>
      </c>
      <c r="K153" s="30" t="s">
        <v>30</v>
      </c>
      <c r="L153" s="2" t="s">
        <v>246</v>
      </c>
      <c r="M153" s="19">
        <v>161855</v>
      </c>
    </row>
    <row r="154" spans="1:13" x14ac:dyDescent="0.35">
      <c r="A154" s="2">
        <v>34967</v>
      </c>
      <c r="B154" s="30" t="s">
        <v>221</v>
      </c>
      <c r="C154" s="30" t="s">
        <v>213</v>
      </c>
      <c r="D154" s="30" t="s">
        <v>206</v>
      </c>
      <c r="E154" s="2">
        <v>19990102</v>
      </c>
      <c r="F154" s="2" t="s">
        <v>34</v>
      </c>
      <c r="G154" s="2" t="s">
        <v>25</v>
      </c>
      <c r="H154" s="2" t="s">
        <v>26</v>
      </c>
      <c r="I154" s="2" t="s">
        <v>22</v>
      </c>
      <c r="J154" s="2">
        <v>7</v>
      </c>
      <c r="K154" s="30" t="s">
        <v>628</v>
      </c>
      <c r="L154" s="2" t="s">
        <v>180</v>
      </c>
      <c r="M154" s="19">
        <v>6309618</v>
      </c>
    </row>
    <row r="155" spans="1:13" x14ac:dyDescent="0.35">
      <c r="A155" s="2">
        <v>34968</v>
      </c>
      <c r="B155" s="30" t="s">
        <v>234</v>
      </c>
      <c r="C155" s="30" t="s">
        <v>230</v>
      </c>
      <c r="D155" s="30" t="s">
        <v>231</v>
      </c>
      <c r="E155" s="2">
        <v>19990102</v>
      </c>
      <c r="F155" s="2" t="s">
        <v>34</v>
      </c>
      <c r="G155" s="2" t="s">
        <v>25</v>
      </c>
      <c r="H155" s="2" t="s">
        <v>26</v>
      </c>
      <c r="I155" s="2" t="s">
        <v>22</v>
      </c>
      <c r="J155" s="2">
        <v>7</v>
      </c>
      <c r="K155" s="30" t="s">
        <v>628</v>
      </c>
      <c r="L155" s="2" t="s">
        <v>180</v>
      </c>
      <c r="M155" s="19">
        <v>22182000</v>
      </c>
    </row>
    <row r="156" spans="1:13" x14ac:dyDescent="0.35">
      <c r="A156" s="2">
        <v>34982</v>
      </c>
      <c r="B156" s="30" t="s">
        <v>135</v>
      </c>
      <c r="C156" s="30" t="s">
        <v>133</v>
      </c>
      <c r="D156" s="30" t="s">
        <v>134</v>
      </c>
      <c r="E156" s="2">
        <v>19990315</v>
      </c>
      <c r="F156" s="2" t="s">
        <v>3</v>
      </c>
      <c r="G156" s="2" t="s">
        <v>17</v>
      </c>
      <c r="H156" s="2" t="s">
        <v>18</v>
      </c>
      <c r="I156" s="2" t="s">
        <v>6</v>
      </c>
      <c r="J156" s="2">
        <v>1</v>
      </c>
      <c r="K156" s="30" t="s">
        <v>7</v>
      </c>
      <c r="L156" s="2" t="s">
        <v>104</v>
      </c>
      <c r="M156" s="19">
        <v>27269</v>
      </c>
    </row>
    <row r="157" spans="1:13" x14ac:dyDescent="0.35">
      <c r="A157" s="2">
        <v>34998</v>
      </c>
      <c r="B157" s="30" t="s">
        <v>46</v>
      </c>
      <c r="C157" s="30" t="s">
        <v>45</v>
      </c>
      <c r="D157" s="30" t="s">
        <v>39</v>
      </c>
      <c r="E157" s="2">
        <v>20000131</v>
      </c>
      <c r="F157" s="2" t="s">
        <v>3</v>
      </c>
      <c r="G157" s="2" t="s">
        <v>17</v>
      </c>
      <c r="H157" s="2" t="s">
        <v>18</v>
      </c>
      <c r="I157" s="2" t="s">
        <v>29</v>
      </c>
      <c r="J157" s="2">
        <v>3</v>
      </c>
      <c r="K157" s="30" t="s">
        <v>30</v>
      </c>
      <c r="L157" s="2" t="s">
        <v>8</v>
      </c>
      <c r="M157" s="19">
        <v>80545</v>
      </c>
    </row>
    <row r="158" spans="1:13" x14ac:dyDescent="0.35">
      <c r="A158" s="2">
        <v>35065</v>
      </c>
      <c r="B158" s="30" t="s">
        <v>41</v>
      </c>
      <c r="C158" s="30" t="s">
        <v>38</v>
      </c>
      <c r="D158" s="30" t="s">
        <v>39</v>
      </c>
      <c r="E158" s="2">
        <v>19990920</v>
      </c>
      <c r="F158" s="2" t="s">
        <v>3</v>
      </c>
      <c r="G158" s="2" t="s">
        <v>11</v>
      </c>
      <c r="H158" s="2" t="s">
        <v>12</v>
      </c>
      <c r="I158" s="2" t="s">
        <v>22</v>
      </c>
      <c r="J158" s="2">
        <v>2</v>
      </c>
      <c r="K158" s="30" t="s">
        <v>23</v>
      </c>
      <c r="L158" s="2" t="s">
        <v>8</v>
      </c>
      <c r="M158" s="19">
        <v>89400</v>
      </c>
    </row>
    <row r="159" spans="1:13" x14ac:dyDescent="0.35">
      <c r="A159" s="2">
        <v>35163</v>
      </c>
      <c r="B159" s="30" t="s">
        <v>54</v>
      </c>
      <c r="C159" s="30" t="s">
        <v>55</v>
      </c>
      <c r="D159" s="30" t="s">
        <v>51</v>
      </c>
      <c r="E159" s="2">
        <v>20000522</v>
      </c>
      <c r="F159" s="2" t="s">
        <v>3</v>
      </c>
      <c r="G159" s="2" t="s">
        <v>17</v>
      </c>
      <c r="H159" s="2" t="s">
        <v>18</v>
      </c>
      <c r="I159" s="2" t="s">
        <v>6</v>
      </c>
      <c r="J159" s="2">
        <v>1</v>
      </c>
      <c r="K159" s="30" t="s">
        <v>7</v>
      </c>
      <c r="L159" s="2" t="s">
        <v>8</v>
      </c>
      <c r="M159" s="19">
        <v>24986</v>
      </c>
    </row>
    <row r="160" spans="1:13" x14ac:dyDescent="0.35">
      <c r="A160" s="2">
        <v>35186</v>
      </c>
      <c r="B160" s="30" t="s">
        <v>208</v>
      </c>
      <c r="C160" s="30" t="s">
        <v>209</v>
      </c>
      <c r="D160" s="30" t="s">
        <v>206</v>
      </c>
      <c r="E160" s="2">
        <v>19991115</v>
      </c>
      <c r="F160" s="2" t="s">
        <v>3</v>
      </c>
      <c r="G160" s="2" t="s">
        <v>17</v>
      </c>
      <c r="H160" s="2" t="s">
        <v>18</v>
      </c>
      <c r="I160" s="2" t="s">
        <v>29</v>
      </c>
      <c r="J160" s="2">
        <v>3</v>
      </c>
      <c r="K160" s="30" t="s">
        <v>30</v>
      </c>
      <c r="L160" s="2" t="s">
        <v>180</v>
      </c>
      <c r="M160" s="19">
        <v>118287</v>
      </c>
    </row>
    <row r="161" spans="1:13" x14ac:dyDescent="0.35">
      <c r="A161" s="2">
        <v>35208</v>
      </c>
      <c r="B161" s="30" t="s">
        <v>33</v>
      </c>
      <c r="C161" s="30" t="s">
        <v>32</v>
      </c>
      <c r="D161" s="30" t="s">
        <v>21</v>
      </c>
      <c r="E161" s="2">
        <v>20000701</v>
      </c>
      <c r="F161" s="2" t="s">
        <v>34</v>
      </c>
      <c r="G161" s="2" t="s">
        <v>11</v>
      </c>
      <c r="H161" s="2" t="s">
        <v>12</v>
      </c>
      <c r="I161" s="2" t="s">
        <v>22</v>
      </c>
      <c r="J161" s="2">
        <v>7</v>
      </c>
      <c r="K161" s="30" t="s">
        <v>628</v>
      </c>
      <c r="L161" s="2" t="s">
        <v>8</v>
      </c>
      <c r="M161" s="19">
        <v>63256</v>
      </c>
    </row>
    <row r="162" spans="1:13" x14ac:dyDescent="0.35">
      <c r="A162" s="2">
        <v>35241</v>
      </c>
      <c r="B162" s="30" t="s">
        <v>59</v>
      </c>
      <c r="C162" s="30" t="s">
        <v>60</v>
      </c>
      <c r="D162" s="30" t="s">
        <v>61</v>
      </c>
      <c r="E162" s="2">
        <v>19990326</v>
      </c>
      <c r="F162" s="2" t="s">
        <v>3</v>
      </c>
      <c r="G162" s="2" t="s">
        <v>17</v>
      </c>
      <c r="H162" s="2" t="s">
        <v>18</v>
      </c>
      <c r="I162" s="2" t="s">
        <v>6</v>
      </c>
      <c r="J162" s="2">
        <v>1</v>
      </c>
      <c r="K162" s="30" t="s">
        <v>7</v>
      </c>
      <c r="L162" s="2" t="s">
        <v>8</v>
      </c>
      <c r="M162" s="19">
        <v>33127</v>
      </c>
    </row>
    <row r="163" spans="1:13" x14ac:dyDescent="0.35">
      <c r="A163" s="2">
        <v>35314</v>
      </c>
      <c r="B163" s="30" t="s">
        <v>325</v>
      </c>
      <c r="C163" s="30" t="s">
        <v>1</v>
      </c>
      <c r="D163" s="30" t="s">
        <v>2</v>
      </c>
      <c r="E163" s="2">
        <v>20000128</v>
      </c>
      <c r="F163" s="2" t="s">
        <v>3</v>
      </c>
      <c r="G163" s="2" t="s">
        <v>17</v>
      </c>
      <c r="H163" s="2" t="s">
        <v>18</v>
      </c>
      <c r="I163" s="2" t="s">
        <v>6</v>
      </c>
      <c r="J163" s="2">
        <v>1</v>
      </c>
      <c r="K163" s="30" t="s">
        <v>7</v>
      </c>
      <c r="L163" s="2" t="s">
        <v>8</v>
      </c>
      <c r="M163" s="19">
        <v>54546</v>
      </c>
    </row>
    <row r="164" spans="1:13" x14ac:dyDescent="0.35">
      <c r="A164" s="2">
        <v>35379</v>
      </c>
      <c r="B164" s="30" t="s">
        <v>42</v>
      </c>
      <c r="C164" s="30" t="s">
        <v>43</v>
      </c>
      <c r="D164" s="30" t="s">
        <v>39</v>
      </c>
      <c r="E164" s="2">
        <v>20000124</v>
      </c>
      <c r="F164" s="2" t="s">
        <v>3</v>
      </c>
      <c r="G164" s="2" t="s">
        <v>17</v>
      </c>
      <c r="H164" s="2" t="s">
        <v>18</v>
      </c>
      <c r="I164" s="2" t="s">
        <v>29</v>
      </c>
      <c r="J164" s="2">
        <v>3</v>
      </c>
      <c r="K164" s="30" t="s">
        <v>30</v>
      </c>
      <c r="L164" s="2" t="s">
        <v>8</v>
      </c>
      <c r="M164" s="19">
        <v>124862</v>
      </c>
    </row>
    <row r="165" spans="1:13" x14ac:dyDescent="0.35">
      <c r="A165" s="2">
        <v>35393</v>
      </c>
      <c r="B165" s="30" t="s">
        <v>328</v>
      </c>
      <c r="C165" s="30" t="s">
        <v>70</v>
      </c>
      <c r="D165" s="30" t="s">
        <v>71</v>
      </c>
      <c r="E165" s="2">
        <v>20001124</v>
      </c>
      <c r="F165" s="2" t="s">
        <v>3</v>
      </c>
      <c r="G165" s="2" t="s">
        <v>14</v>
      </c>
      <c r="H165" s="2" t="s">
        <v>5</v>
      </c>
      <c r="I165" s="2" t="s">
        <v>29</v>
      </c>
      <c r="J165" s="2">
        <v>3</v>
      </c>
      <c r="K165" s="30" t="s">
        <v>30</v>
      </c>
      <c r="L165" s="2" t="s">
        <v>72</v>
      </c>
      <c r="M165" s="19">
        <v>38864</v>
      </c>
    </row>
    <row r="166" spans="1:13" x14ac:dyDescent="0.35">
      <c r="A166" s="2">
        <v>35419</v>
      </c>
      <c r="B166" s="30" t="s">
        <v>89</v>
      </c>
      <c r="C166" s="30" t="s">
        <v>90</v>
      </c>
      <c r="D166" s="30" t="s">
        <v>71</v>
      </c>
      <c r="E166" s="2">
        <v>20000214</v>
      </c>
      <c r="F166" s="2" t="s">
        <v>3</v>
      </c>
      <c r="G166" s="2" t="s">
        <v>17</v>
      </c>
      <c r="H166" s="2" t="s">
        <v>18</v>
      </c>
      <c r="I166" s="2" t="s">
        <v>29</v>
      </c>
      <c r="J166" s="2">
        <v>3</v>
      </c>
      <c r="K166" s="30" t="s">
        <v>30</v>
      </c>
      <c r="L166" s="2" t="s">
        <v>72</v>
      </c>
      <c r="M166" s="19">
        <v>78425</v>
      </c>
    </row>
    <row r="167" spans="1:13" x14ac:dyDescent="0.35">
      <c r="A167" s="2">
        <v>57041</v>
      </c>
      <c r="B167" s="30" t="s">
        <v>175</v>
      </c>
      <c r="C167" s="30" t="s">
        <v>176</v>
      </c>
      <c r="D167" s="30" t="s">
        <v>177</v>
      </c>
      <c r="E167" s="2">
        <v>20010223</v>
      </c>
      <c r="F167" s="2" t="s">
        <v>3</v>
      </c>
      <c r="G167" s="2" t="s">
        <v>17</v>
      </c>
      <c r="H167" s="2" t="s">
        <v>18</v>
      </c>
      <c r="I167" s="2" t="s">
        <v>178</v>
      </c>
      <c r="J167" s="2">
        <v>5</v>
      </c>
      <c r="K167" s="30" t="s">
        <v>179</v>
      </c>
      <c r="L167" s="2" t="s">
        <v>180</v>
      </c>
      <c r="M167" s="19">
        <v>45460</v>
      </c>
    </row>
    <row r="168" spans="1:13" x14ac:dyDescent="0.35">
      <c r="A168" s="2">
        <v>57119</v>
      </c>
      <c r="B168" s="30" t="s">
        <v>315</v>
      </c>
      <c r="C168" s="30" t="s">
        <v>316</v>
      </c>
      <c r="D168" s="30" t="s">
        <v>140</v>
      </c>
      <c r="E168" s="2">
        <v>20010501</v>
      </c>
      <c r="F168" s="2" t="s">
        <v>3</v>
      </c>
      <c r="G168" s="2" t="s">
        <v>25</v>
      </c>
      <c r="H168" s="2" t="s">
        <v>26</v>
      </c>
      <c r="I168" s="2" t="s">
        <v>22</v>
      </c>
      <c r="J168" s="2">
        <v>2</v>
      </c>
      <c r="K168" s="30" t="s">
        <v>23</v>
      </c>
      <c r="L168" s="2" t="s">
        <v>104</v>
      </c>
      <c r="M168" s="19">
        <v>39841</v>
      </c>
    </row>
    <row r="169" spans="1:13" x14ac:dyDescent="0.35">
      <c r="A169" s="2">
        <v>57246</v>
      </c>
      <c r="B169" s="30" t="s">
        <v>309</v>
      </c>
      <c r="C169" s="30" t="s">
        <v>308</v>
      </c>
      <c r="D169" s="30" t="s">
        <v>306</v>
      </c>
      <c r="E169" s="2">
        <v>20011115</v>
      </c>
      <c r="F169" s="2" t="s">
        <v>3</v>
      </c>
      <c r="G169" s="2" t="s">
        <v>17</v>
      </c>
      <c r="H169" s="2" t="s">
        <v>18</v>
      </c>
      <c r="I169" s="2" t="s">
        <v>29</v>
      </c>
      <c r="J169" s="2">
        <v>3</v>
      </c>
      <c r="K169" s="30" t="s">
        <v>30</v>
      </c>
      <c r="L169" s="2" t="s">
        <v>246</v>
      </c>
      <c r="M169" s="19">
        <v>62136</v>
      </c>
    </row>
    <row r="170" spans="1:13" x14ac:dyDescent="0.35">
      <c r="A170" s="2">
        <v>57332</v>
      </c>
      <c r="B170" s="30" t="s">
        <v>338</v>
      </c>
      <c r="C170" s="30" t="s">
        <v>257</v>
      </c>
      <c r="D170" s="30" t="s">
        <v>245</v>
      </c>
      <c r="E170" s="2">
        <v>20020701</v>
      </c>
      <c r="F170" s="2" t="s">
        <v>3</v>
      </c>
      <c r="G170" s="2" t="s">
        <v>17</v>
      </c>
      <c r="H170" s="2" t="s">
        <v>18</v>
      </c>
      <c r="I170" s="2" t="s">
        <v>29</v>
      </c>
      <c r="J170" s="2">
        <v>8</v>
      </c>
      <c r="K170" s="30" t="s">
        <v>629</v>
      </c>
      <c r="L170" s="2" t="s">
        <v>246</v>
      </c>
      <c r="M170" s="19">
        <v>70389</v>
      </c>
    </row>
    <row r="171" spans="1:13" x14ac:dyDescent="0.35">
      <c r="A171" s="2">
        <v>57463</v>
      </c>
      <c r="B171" s="30" t="s">
        <v>339</v>
      </c>
      <c r="C171" s="30" t="s">
        <v>257</v>
      </c>
      <c r="D171" s="30" t="s">
        <v>245</v>
      </c>
      <c r="E171" s="2">
        <v>20030918</v>
      </c>
      <c r="F171" s="2" t="s">
        <v>3</v>
      </c>
      <c r="G171" s="2" t="s">
        <v>17</v>
      </c>
      <c r="H171" s="2" t="s">
        <v>18</v>
      </c>
      <c r="I171" s="2" t="s">
        <v>29</v>
      </c>
      <c r="J171" s="2">
        <v>3</v>
      </c>
      <c r="K171" s="30" t="s">
        <v>30</v>
      </c>
      <c r="L171" s="2" t="s">
        <v>246</v>
      </c>
      <c r="M171" s="19">
        <v>53145</v>
      </c>
    </row>
  </sheetData>
  <mergeCells count="2">
    <mergeCell ref="A1:M1"/>
    <mergeCell ref="A2:M2"/>
  </mergeCells>
  <pageMargins left="0.25" right="0.25" top="0.75" bottom="0.75" header="0.3" footer="0.3"/>
  <pageSetup scale="55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M177"/>
  <sheetViews>
    <sheetView zoomScale="99" zoomScaleNormal="99" workbookViewId="0">
      <pane ySplit="5" topLeftCell="A6" activePane="bottomLeft" state="frozen"/>
      <selection sqref="A1:L1"/>
      <selection pane="bottomLeft" activeCell="A6" sqref="A6"/>
    </sheetView>
  </sheetViews>
  <sheetFormatPr defaultRowHeight="14.5" x14ac:dyDescent="0.35"/>
  <cols>
    <col min="1" max="1" width="18.36328125" style="2" bestFit="1" customWidth="1"/>
    <col min="2" max="2" width="33" style="16" bestFit="1" customWidth="1"/>
    <col min="3" max="3" width="17.90625" style="16" bestFit="1" customWidth="1"/>
    <col min="4" max="4" width="5.54296875" style="30" bestFit="1" customWidth="1"/>
    <col min="5" max="5" width="9" style="2" bestFit="1" customWidth="1"/>
    <col min="6" max="6" width="16.08984375" style="2" bestFit="1" customWidth="1"/>
    <col min="7" max="7" width="10.08984375" style="2" bestFit="1" customWidth="1"/>
    <col min="8" max="8" width="16.90625" style="2" bestFit="1" customWidth="1"/>
    <col min="9" max="9" width="27" style="2" bestFit="1" customWidth="1"/>
    <col min="10" max="10" width="29.453125" style="2" bestFit="1" customWidth="1"/>
    <col min="11" max="11" width="58.453125" style="30" bestFit="1" customWidth="1"/>
    <col min="12" max="12" width="12.6328125" style="2" bestFit="1" customWidth="1"/>
    <col min="13" max="13" width="19.90625" style="17" bestFit="1" customWidth="1"/>
    <col min="14" max="14" width="6.90625" bestFit="1" customWidth="1"/>
  </cols>
  <sheetData>
    <row r="1" spans="1:13" ht="26" x14ac:dyDescent="0.6">
      <c r="A1" s="88" t="s">
        <v>580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</row>
    <row r="2" spans="1:13" ht="21" x14ac:dyDescent="0.5">
      <c r="A2" s="89">
        <v>38352</v>
      </c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</row>
    <row r="3" spans="1:13" x14ac:dyDescent="0.35">
      <c r="B3"/>
      <c r="C3"/>
      <c r="D3"/>
    </row>
    <row r="4" spans="1:13" x14ac:dyDescent="0.35">
      <c r="B4"/>
      <c r="C4"/>
      <c r="D4"/>
    </row>
    <row r="5" spans="1:13" x14ac:dyDescent="0.35">
      <c r="A5" s="5" t="s">
        <v>561</v>
      </c>
      <c r="B5" s="29" t="s">
        <v>562</v>
      </c>
      <c r="C5" s="29" t="s">
        <v>563</v>
      </c>
      <c r="D5" s="29" t="s">
        <v>564</v>
      </c>
      <c r="E5" s="5" t="s">
        <v>565</v>
      </c>
      <c r="F5" s="5" t="s">
        <v>566</v>
      </c>
      <c r="G5" s="5" t="s">
        <v>567</v>
      </c>
      <c r="H5" s="5" t="s">
        <v>568</v>
      </c>
      <c r="I5" s="5" t="s">
        <v>631</v>
      </c>
      <c r="J5" s="5" t="s">
        <v>632</v>
      </c>
      <c r="K5" s="29" t="s">
        <v>569</v>
      </c>
      <c r="L5" s="5" t="s">
        <v>570</v>
      </c>
      <c r="M5" s="18" t="s">
        <v>571</v>
      </c>
    </row>
    <row r="6" spans="1:13" x14ac:dyDescent="0.35">
      <c r="A6" s="2">
        <v>422</v>
      </c>
      <c r="B6" s="30" t="s">
        <v>311</v>
      </c>
      <c r="C6" s="30" t="s">
        <v>312</v>
      </c>
      <c r="D6" s="30" t="s">
        <v>119</v>
      </c>
      <c r="E6" s="2">
        <v>19310101</v>
      </c>
      <c r="F6" s="2" t="s">
        <v>3</v>
      </c>
      <c r="G6" s="2" t="s">
        <v>17</v>
      </c>
      <c r="H6" s="2" t="s">
        <v>18</v>
      </c>
      <c r="I6" s="2" t="s">
        <v>11</v>
      </c>
      <c r="J6" s="2">
        <v>4</v>
      </c>
      <c r="K6" s="30" t="s">
        <v>58</v>
      </c>
      <c r="L6" s="2" t="s">
        <v>104</v>
      </c>
      <c r="M6" s="19">
        <v>75318</v>
      </c>
    </row>
    <row r="7" spans="1:13" x14ac:dyDescent="0.35">
      <c r="A7" s="2">
        <v>916</v>
      </c>
      <c r="B7" s="30" t="s">
        <v>73</v>
      </c>
      <c r="C7" s="30" t="s">
        <v>74</v>
      </c>
      <c r="D7" s="30" t="s">
        <v>71</v>
      </c>
      <c r="E7" s="2">
        <v>18970201</v>
      </c>
      <c r="F7" s="2" t="s">
        <v>3</v>
      </c>
      <c r="G7" s="2" t="s">
        <v>11</v>
      </c>
      <c r="H7" s="2" t="s">
        <v>12</v>
      </c>
      <c r="I7" s="2" t="s">
        <v>29</v>
      </c>
      <c r="J7" s="2">
        <v>3</v>
      </c>
      <c r="K7" s="30" t="s">
        <v>30</v>
      </c>
      <c r="L7" s="2" t="s">
        <v>72</v>
      </c>
      <c r="M7" s="19">
        <v>482705</v>
      </c>
    </row>
    <row r="8" spans="1:13" x14ac:dyDescent="0.35">
      <c r="A8" s="2">
        <v>1417</v>
      </c>
      <c r="B8" s="30" t="s">
        <v>165</v>
      </c>
      <c r="C8" s="30" t="s">
        <v>166</v>
      </c>
      <c r="D8" s="30" t="s">
        <v>167</v>
      </c>
      <c r="E8" s="2">
        <v>19081001</v>
      </c>
      <c r="F8" s="2" t="s">
        <v>3</v>
      </c>
      <c r="G8" s="2" t="s">
        <v>11</v>
      </c>
      <c r="H8" s="2" t="s">
        <v>12</v>
      </c>
      <c r="I8" s="2" t="s">
        <v>11</v>
      </c>
      <c r="J8" s="2">
        <v>4</v>
      </c>
      <c r="K8" s="30" t="s">
        <v>58</v>
      </c>
      <c r="L8" s="2" t="s">
        <v>164</v>
      </c>
      <c r="M8" s="19">
        <v>96070</v>
      </c>
    </row>
    <row r="9" spans="1:13" x14ac:dyDescent="0.35">
      <c r="A9" s="2">
        <v>2320</v>
      </c>
      <c r="B9" s="30" t="s">
        <v>313</v>
      </c>
      <c r="C9" s="30" t="s">
        <v>314</v>
      </c>
      <c r="D9" s="30" t="s">
        <v>119</v>
      </c>
      <c r="E9" s="2">
        <v>19030203</v>
      </c>
      <c r="F9" s="2" t="s">
        <v>3</v>
      </c>
      <c r="G9" s="2" t="s">
        <v>17</v>
      </c>
      <c r="H9" s="2" t="s">
        <v>18</v>
      </c>
      <c r="I9" s="2" t="s">
        <v>11</v>
      </c>
      <c r="J9" s="2">
        <v>4</v>
      </c>
      <c r="K9" s="30" t="s">
        <v>58</v>
      </c>
      <c r="L9" s="2" t="s">
        <v>104</v>
      </c>
      <c r="M9" s="19">
        <v>42759</v>
      </c>
    </row>
    <row r="10" spans="1:13" x14ac:dyDescent="0.35">
      <c r="A10" s="2">
        <v>2327</v>
      </c>
      <c r="B10" s="30" t="s">
        <v>122</v>
      </c>
      <c r="C10" s="30" t="s">
        <v>123</v>
      </c>
      <c r="D10" s="30" t="s">
        <v>119</v>
      </c>
      <c r="E10" s="2">
        <v>19081201</v>
      </c>
      <c r="F10" s="2" t="s">
        <v>3</v>
      </c>
      <c r="G10" s="2" t="s">
        <v>25</v>
      </c>
      <c r="H10" s="2" t="s">
        <v>26</v>
      </c>
      <c r="I10" s="2" t="s">
        <v>11</v>
      </c>
      <c r="J10" s="2">
        <v>4</v>
      </c>
      <c r="K10" s="30" t="s">
        <v>58</v>
      </c>
      <c r="L10" s="2" t="s">
        <v>104</v>
      </c>
      <c r="M10" s="19">
        <v>86021</v>
      </c>
    </row>
    <row r="11" spans="1:13" x14ac:dyDescent="0.35">
      <c r="A11" s="2">
        <v>4051</v>
      </c>
      <c r="B11" s="30" t="s">
        <v>346</v>
      </c>
      <c r="C11" s="30" t="s">
        <v>347</v>
      </c>
      <c r="D11" s="30" t="s">
        <v>119</v>
      </c>
      <c r="E11" s="2">
        <v>19010101</v>
      </c>
      <c r="F11" s="2" t="s">
        <v>3</v>
      </c>
      <c r="G11" s="2" t="s">
        <v>25</v>
      </c>
      <c r="H11" s="2" t="s">
        <v>26</v>
      </c>
      <c r="I11" s="2" t="s">
        <v>11</v>
      </c>
      <c r="J11" s="2">
        <v>4</v>
      </c>
      <c r="K11" s="30" t="s">
        <v>58</v>
      </c>
      <c r="L11" s="2" t="s">
        <v>104</v>
      </c>
      <c r="M11" s="19">
        <v>17917</v>
      </c>
    </row>
    <row r="12" spans="1:13" x14ac:dyDescent="0.35">
      <c r="A12" s="2">
        <v>4180</v>
      </c>
      <c r="B12" s="30" t="s">
        <v>126</v>
      </c>
      <c r="C12" s="30" t="s">
        <v>127</v>
      </c>
      <c r="D12" s="30" t="s">
        <v>119</v>
      </c>
      <c r="E12" s="2">
        <v>19050101</v>
      </c>
      <c r="F12" s="2" t="s">
        <v>3</v>
      </c>
      <c r="G12" s="2" t="s">
        <v>17</v>
      </c>
      <c r="H12" s="2" t="s">
        <v>18</v>
      </c>
      <c r="I12" s="2" t="s">
        <v>11</v>
      </c>
      <c r="J12" s="2">
        <v>4</v>
      </c>
      <c r="K12" s="30" t="s">
        <v>58</v>
      </c>
      <c r="L12" s="2" t="s">
        <v>104</v>
      </c>
      <c r="M12" s="19">
        <v>32649</v>
      </c>
    </row>
    <row r="13" spans="1:13" x14ac:dyDescent="0.35">
      <c r="A13" s="2">
        <v>4624</v>
      </c>
      <c r="B13" s="30" t="s">
        <v>161</v>
      </c>
      <c r="C13" s="30" t="s">
        <v>162</v>
      </c>
      <c r="D13" s="30" t="s">
        <v>163</v>
      </c>
      <c r="E13" s="2">
        <v>19170101</v>
      </c>
      <c r="F13" s="2" t="s">
        <v>3</v>
      </c>
      <c r="G13" s="2" t="s">
        <v>25</v>
      </c>
      <c r="H13" s="2" t="s">
        <v>26</v>
      </c>
      <c r="I13" s="2" t="s">
        <v>11</v>
      </c>
      <c r="J13" s="2">
        <v>4</v>
      </c>
      <c r="K13" s="30" t="s">
        <v>58</v>
      </c>
      <c r="L13" s="2" t="s">
        <v>164</v>
      </c>
      <c r="M13" s="19">
        <v>103465</v>
      </c>
    </row>
    <row r="14" spans="1:13" x14ac:dyDescent="0.35">
      <c r="A14" s="2">
        <v>8033</v>
      </c>
      <c r="B14" s="30" t="s">
        <v>37</v>
      </c>
      <c r="C14" s="30" t="s">
        <v>38</v>
      </c>
      <c r="D14" s="30" t="s">
        <v>39</v>
      </c>
      <c r="E14" s="2">
        <v>19210618</v>
      </c>
      <c r="F14" s="2" t="s">
        <v>3</v>
      </c>
      <c r="G14" s="2" t="s">
        <v>25</v>
      </c>
      <c r="H14" s="2" t="s">
        <v>26</v>
      </c>
      <c r="I14" s="2" t="s">
        <v>6</v>
      </c>
      <c r="J14" s="2">
        <v>1</v>
      </c>
      <c r="K14" s="30" t="s">
        <v>7</v>
      </c>
      <c r="L14" s="2" t="s">
        <v>8</v>
      </c>
      <c r="M14" s="19">
        <v>330833</v>
      </c>
    </row>
    <row r="15" spans="1:13" x14ac:dyDescent="0.35">
      <c r="A15" s="2">
        <v>9502</v>
      </c>
      <c r="B15" s="30" t="s">
        <v>62</v>
      </c>
      <c r="C15" s="30" t="s">
        <v>63</v>
      </c>
      <c r="D15" s="30" t="s">
        <v>64</v>
      </c>
      <c r="E15" s="2">
        <v>19190908</v>
      </c>
      <c r="F15" s="2" t="s">
        <v>3</v>
      </c>
      <c r="G15" s="2" t="s">
        <v>17</v>
      </c>
      <c r="H15" s="2" t="s">
        <v>18</v>
      </c>
      <c r="I15" s="2" t="s">
        <v>6</v>
      </c>
      <c r="J15" s="2">
        <v>1</v>
      </c>
      <c r="K15" s="30" t="s">
        <v>7</v>
      </c>
      <c r="L15" s="2" t="s">
        <v>8</v>
      </c>
      <c r="M15" s="19">
        <v>45455</v>
      </c>
    </row>
    <row r="16" spans="1:13" x14ac:dyDescent="0.35">
      <c r="A16" s="2">
        <v>10319</v>
      </c>
      <c r="B16" s="30" t="s">
        <v>136</v>
      </c>
      <c r="C16" s="30" t="s">
        <v>137</v>
      </c>
      <c r="D16" s="30" t="s">
        <v>134</v>
      </c>
      <c r="E16" s="2">
        <v>19040104</v>
      </c>
      <c r="F16" s="2" t="s">
        <v>3</v>
      </c>
      <c r="G16" s="2" t="s">
        <v>17</v>
      </c>
      <c r="H16" s="2" t="s">
        <v>18</v>
      </c>
      <c r="I16" s="2" t="s">
        <v>6</v>
      </c>
      <c r="J16" s="2">
        <v>1</v>
      </c>
      <c r="K16" s="30" t="s">
        <v>7</v>
      </c>
      <c r="L16" s="2" t="s">
        <v>104</v>
      </c>
      <c r="M16" s="19">
        <v>51687</v>
      </c>
    </row>
    <row r="17" spans="1:13" x14ac:dyDescent="0.35">
      <c r="A17" s="2">
        <v>11521</v>
      </c>
      <c r="B17" s="30" t="s">
        <v>310</v>
      </c>
      <c r="C17" s="30" t="s">
        <v>125</v>
      </c>
      <c r="D17" s="30" t="s">
        <v>119</v>
      </c>
      <c r="E17" s="2">
        <v>19030101</v>
      </c>
      <c r="F17" s="2" t="s">
        <v>3</v>
      </c>
      <c r="G17" s="2" t="s">
        <v>25</v>
      </c>
      <c r="H17" s="2" t="s">
        <v>26</v>
      </c>
      <c r="I17" s="2" t="s">
        <v>11</v>
      </c>
      <c r="J17" s="2">
        <v>4</v>
      </c>
      <c r="K17" s="30" t="s">
        <v>58</v>
      </c>
      <c r="L17" s="2" t="s">
        <v>104</v>
      </c>
      <c r="M17" s="19">
        <v>69595</v>
      </c>
    </row>
    <row r="18" spans="1:13" x14ac:dyDescent="0.35">
      <c r="A18" s="2">
        <v>11583</v>
      </c>
      <c r="B18" s="30" t="s">
        <v>67</v>
      </c>
      <c r="C18" s="30" t="s">
        <v>68</v>
      </c>
      <c r="D18" s="30" t="s">
        <v>64</v>
      </c>
      <c r="E18" s="2">
        <v>19030731</v>
      </c>
      <c r="F18" s="2" t="s">
        <v>3</v>
      </c>
      <c r="G18" s="2" t="s">
        <v>25</v>
      </c>
      <c r="H18" s="2" t="s">
        <v>26</v>
      </c>
      <c r="I18" s="2" t="s">
        <v>6</v>
      </c>
      <c r="J18" s="2">
        <v>1</v>
      </c>
      <c r="K18" s="30" t="s">
        <v>7</v>
      </c>
      <c r="L18" s="2" t="s">
        <v>8</v>
      </c>
      <c r="M18" s="19">
        <v>70093</v>
      </c>
    </row>
    <row r="19" spans="1:13" x14ac:dyDescent="0.35">
      <c r="A19" s="2">
        <v>12266</v>
      </c>
      <c r="B19" s="30" t="s">
        <v>49</v>
      </c>
      <c r="C19" s="30" t="s">
        <v>50</v>
      </c>
      <c r="D19" s="30" t="s">
        <v>51</v>
      </c>
      <c r="E19" s="2">
        <v>19080301</v>
      </c>
      <c r="F19" s="2" t="s">
        <v>3</v>
      </c>
      <c r="G19" s="2" t="s">
        <v>17</v>
      </c>
      <c r="H19" s="2" t="s">
        <v>18</v>
      </c>
      <c r="I19" s="2" t="s">
        <v>6</v>
      </c>
      <c r="J19" s="2">
        <v>1</v>
      </c>
      <c r="K19" s="30" t="s">
        <v>7</v>
      </c>
      <c r="L19" s="2" t="s">
        <v>8</v>
      </c>
      <c r="M19" s="19">
        <v>229751</v>
      </c>
    </row>
    <row r="20" spans="1:13" x14ac:dyDescent="0.35">
      <c r="A20" s="2">
        <v>12761</v>
      </c>
      <c r="B20" s="30" t="s">
        <v>117</v>
      </c>
      <c r="C20" s="30" t="s">
        <v>118</v>
      </c>
      <c r="D20" s="30" t="s">
        <v>119</v>
      </c>
      <c r="E20" s="2">
        <v>19020101</v>
      </c>
      <c r="F20" s="2" t="s">
        <v>3</v>
      </c>
      <c r="G20" s="2" t="s">
        <v>25</v>
      </c>
      <c r="H20" s="2" t="s">
        <v>26</v>
      </c>
      <c r="I20" s="2" t="s">
        <v>11</v>
      </c>
      <c r="J20" s="2">
        <v>4</v>
      </c>
      <c r="K20" s="30" t="s">
        <v>58</v>
      </c>
      <c r="L20" s="2" t="s">
        <v>104</v>
      </c>
      <c r="M20" s="19">
        <v>91052</v>
      </c>
    </row>
    <row r="21" spans="1:13" x14ac:dyDescent="0.35">
      <c r="A21" s="2">
        <v>14679</v>
      </c>
      <c r="B21" s="30" t="s">
        <v>194</v>
      </c>
      <c r="C21" s="30" t="s">
        <v>195</v>
      </c>
      <c r="D21" s="30" t="s">
        <v>191</v>
      </c>
      <c r="E21" s="2">
        <v>19340818</v>
      </c>
      <c r="F21" s="2" t="s">
        <v>3</v>
      </c>
      <c r="G21" s="2" t="s">
        <v>11</v>
      </c>
      <c r="H21" s="2" t="s">
        <v>12</v>
      </c>
      <c r="I21" s="2" t="s">
        <v>6</v>
      </c>
      <c r="J21" s="2">
        <v>1</v>
      </c>
      <c r="K21" s="30" t="s">
        <v>7</v>
      </c>
      <c r="L21" s="2" t="s">
        <v>180</v>
      </c>
      <c r="M21" s="19">
        <v>332966</v>
      </c>
    </row>
    <row r="22" spans="1:13" x14ac:dyDescent="0.35">
      <c r="A22" s="2">
        <v>15611</v>
      </c>
      <c r="B22" s="30" t="s">
        <v>330</v>
      </c>
      <c r="C22" s="30" t="s">
        <v>331</v>
      </c>
      <c r="D22" s="30" t="s">
        <v>119</v>
      </c>
      <c r="E22" s="2">
        <v>19380713</v>
      </c>
      <c r="F22" s="2" t="s">
        <v>3</v>
      </c>
      <c r="G22" s="2" t="s">
        <v>17</v>
      </c>
      <c r="H22" s="2" t="s">
        <v>18</v>
      </c>
      <c r="I22" s="2" t="s">
        <v>11</v>
      </c>
      <c r="J22" s="2">
        <v>4</v>
      </c>
      <c r="K22" s="30" t="s">
        <v>58</v>
      </c>
      <c r="L22" s="2" t="s">
        <v>104</v>
      </c>
      <c r="M22" s="19">
        <v>72771</v>
      </c>
    </row>
    <row r="23" spans="1:13" x14ac:dyDescent="0.35">
      <c r="A23" s="2">
        <v>16511</v>
      </c>
      <c r="B23" s="30" t="s">
        <v>132</v>
      </c>
      <c r="C23" s="30" t="s">
        <v>133</v>
      </c>
      <c r="D23" s="30" t="s">
        <v>134</v>
      </c>
      <c r="E23" s="2">
        <v>19461216</v>
      </c>
      <c r="F23" s="2" t="s">
        <v>3</v>
      </c>
      <c r="G23" s="2" t="s">
        <v>17</v>
      </c>
      <c r="H23" s="2" t="s">
        <v>18</v>
      </c>
      <c r="I23" s="2" t="s">
        <v>6</v>
      </c>
      <c r="J23" s="2">
        <v>1</v>
      </c>
      <c r="K23" s="30" t="s">
        <v>7</v>
      </c>
      <c r="L23" s="2" t="s">
        <v>104</v>
      </c>
      <c r="M23" s="19">
        <v>113034</v>
      </c>
    </row>
    <row r="24" spans="1:13" x14ac:dyDescent="0.35">
      <c r="A24" s="2">
        <v>16584</v>
      </c>
      <c r="B24" s="30" t="s">
        <v>47</v>
      </c>
      <c r="C24" s="30" t="s">
        <v>48</v>
      </c>
      <c r="D24" s="30" t="s">
        <v>39</v>
      </c>
      <c r="E24" s="2">
        <v>19270101</v>
      </c>
      <c r="F24" s="2" t="s">
        <v>3</v>
      </c>
      <c r="G24" s="2" t="s">
        <v>17</v>
      </c>
      <c r="H24" s="2" t="s">
        <v>18</v>
      </c>
      <c r="I24" s="2" t="s">
        <v>6</v>
      </c>
      <c r="J24" s="2">
        <v>1</v>
      </c>
      <c r="K24" s="30" t="s">
        <v>7</v>
      </c>
      <c r="L24" s="2" t="s">
        <v>8</v>
      </c>
      <c r="M24" s="19">
        <v>29245</v>
      </c>
    </row>
    <row r="25" spans="1:13" x14ac:dyDescent="0.35">
      <c r="A25" s="2">
        <v>18035</v>
      </c>
      <c r="B25" s="30" t="s">
        <v>295</v>
      </c>
      <c r="C25" s="30" t="s">
        <v>296</v>
      </c>
      <c r="D25" s="30" t="s">
        <v>297</v>
      </c>
      <c r="E25" s="2">
        <v>19590619</v>
      </c>
      <c r="F25" s="2" t="s">
        <v>3</v>
      </c>
      <c r="G25" s="2" t="s">
        <v>17</v>
      </c>
      <c r="H25" s="2" t="s">
        <v>18</v>
      </c>
      <c r="I25" s="2" t="s">
        <v>29</v>
      </c>
      <c r="J25" s="2">
        <v>3</v>
      </c>
      <c r="K25" s="30" t="s">
        <v>30</v>
      </c>
      <c r="L25" s="2" t="s">
        <v>246</v>
      </c>
      <c r="M25" s="19">
        <v>2259941</v>
      </c>
    </row>
    <row r="26" spans="1:13" x14ac:dyDescent="0.35">
      <c r="A26" s="2">
        <v>18296</v>
      </c>
      <c r="B26" s="30" t="s">
        <v>298</v>
      </c>
      <c r="C26" s="30" t="s">
        <v>296</v>
      </c>
      <c r="D26" s="30" t="s">
        <v>297</v>
      </c>
      <c r="E26" s="2">
        <v>19600916</v>
      </c>
      <c r="F26" s="2" t="s">
        <v>3</v>
      </c>
      <c r="G26" s="2" t="s">
        <v>11</v>
      </c>
      <c r="H26" s="2" t="s">
        <v>12</v>
      </c>
      <c r="I26" s="2" t="s">
        <v>29</v>
      </c>
      <c r="J26" s="2">
        <v>3</v>
      </c>
      <c r="K26" s="30" t="s">
        <v>30</v>
      </c>
      <c r="L26" s="2" t="s">
        <v>246</v>
      </c>
      <c r="M26" s="19">
        <v>456473</v>
      </c>
    </row>
    <row r="27" spans="1:13" x14ac:dyDescent="0.35">
      <c r="A27" s="2">
        <v>18386</v>
      </c>
      <c r="B27" s="30" t="s">
        <v>113</v>
      </c>
      <c r="C27" s="30" t="s">
        <v>114</v>
      </c>
      <c r="D27" s="30" t="s">
        <v>17</v>
      </c>
      <c r="E27" s="2">
        <v>19610607</v>
      </c>
      <c r="F27" s="2" t="s">
        <v>3</v>
      </c>
      <c r="G27" s="2" t="s">
        <v>17</v>
      </c>
      <c r="H27" s="2" t="s">
        <v>18</v>
      </c>
      <c r="I27" s="2" t="s">
        <v>22</v>
      </c>
      <c r="J27" s="2">
        <v>2</v>
      </c>
      <c r="K27" s="30" t="s">
        <v>23</v>
      </c>
      <c r="L27" s="2" t="s">
        <v>104</v>
      </c>
      <c r="M27" s="19">
        <v>116322</v>
      </c>
    </row>
    <row r="28" spans="1:13" x14ac:dyDescent="0.35">
      <c r="A28" s="2">
        <v>18503</v>
      </c>
      <c r="B28" s="30" t="s">
        <v>256</v>
      </c>
      <c r="C28" s="30" t="s">
        <v>257</v>
      </c>
      <c r="D28" s="30" t="s">
        <v>245</v>
      </c>
      <c r="E28" s="2">
        <v>19620419</v>
      </c>
      <c r="F28" s="2" t="s">
        <v>34</v>
      </c>
      <c r="G28" s="2" t="s">
        <v>17</v>
      </c>
      <c r="H28" s="2" t="s">
        <v>18</v>
      </c>
      <c r="I28" s="2" t="s">
        <v>29</v>
      </c>
      <c r="J28" s="2">
        <v>3</v>
      </c>
      <c r="K28" s="30" t="s">
        <v>30</v>
      </c>
      <c r="L28" s="2" t="s">
        <v>246</v>
      </c>
      <c r="M28" s="19">
        <v>6089372</v>
      </c>
    </row>
    <row r="29" spans="1:13" x14ac:dyDescent="0.35">
      <c r="A29" s="2">
        <v>18659</v>
      </c>
      <c r="B29" s="30" t="s">
        <v>85</v>
      </c>
      <c r="C29" s="30" t="s">
        <v>86</v>
      </c>
      <c r="D29" s="30" t="s">
        <v>71</v>
      </c>
      <c r="E29" s="2">
        <v>19621215</v>
      </c>
      <c r="F29" s="2" t="s">
        <v>3</v>
      </c>
      <c r="G29" s="2" t="s">
        <v>17</v>
      </c>
      <c r="H29" s="2" t="s">
        <v>18</v>
      </c>
      <c r="I29" s="2" t="s">
        <v>29</v>
      </c>
      <c r="J29" s="2">
        <v>3</v>
      </c>
      <c r="K29" s="30" t="s">
        <v>30</v>
      </c>
      <c r="L29" s="2" t="s">
        <v>72</v>
      </c>
      <c r="M29" s="19">
        <v>499424</v>
      </c>
    </row>
    <row r="30" spans="1:13" x14ac:dyDescent="0.35">
      <c r="A30" s="2">
        <v>19328</v>
      </c>
      <c r="B30" s="30" t="s">
        <v>75</v>
      </c>
      <c r="C30" s="30" t="s">
        <v>74</v>
      </c>
      <c r="D30" s="30" t="s">
        <v>71</v>
      </c>
      <c r="E30" s="2">
        <v>19650102</v>
      </c>
      <c r="F30" s="2" t="s">
        <v>3</v>
      </c>
      <c r="G30" s="2" t="s">
        <v>11</v>
      </c>
      <c r="H30" s="2" t="s">
        <v>12</v>
      </c>
      <c r="I30" s="2" t="s">
        <v>6</v>
      </c>
      <c r="J30" s="2">
        <v>1</v>
      </c>
      <c r="K30" s="30" t="s">
        <v>7</v>
      </c>
      <c r="L30" s="2" t="s">
        <v>72</v>
      </c>
      <c r="M30" s="19">
        <v>318516</v>
      </c>
    </row>
    <row r="31" spans="1:13" x14ac:dyDescent="0.35">
      <c r="A31" s="2">
        <v>19450</v>
      </c>
      <c r="B31" s="30" t="s">
        <v>334</v>
      </c>
      <c r="C31" s="30" t="s">
        <v>172</v>
      </c>
      <c r="D31" s="30" t="s">
        <v>170</v>
      </c>
      <c r="E31" s="2">
        <v>19650618</v>
      </c>
      <c r="F31" s="2" t="s">
        <v>3</v>
      </c>
      <c r="G31" s="2" t="s">
        <v>17</v>
      </c>
      <c r="H31" s="2" t="s">
        <v>18</v>
      </c>
      <c r="I31" s="2" t="s">
        <v>6</v>
      </c>
      <c r="J31" s="2">
        <v>1</v>
      </c>
      <c r="K31" s="30" t="s">
        <v>7</v>
      </c>
      <c r="L31" s="2" t="s">
        <v>164</v>
      </c>
      <c r="M31" s="19">
        <v>45966</v>
      </c>
    </row>
    <row r="32" spans="1:13" x14ac:dyDescent="0.35">
      <c r="A32" s="2">
        <v>19629</v>
      </c>
      <c r="B32" s="30" t="s">
        <v>138</v>
      </c>
      <c r="C32" s="30" t="s">
        <v>151</v>
      </c>
      <c r="D32" s="30" t="s">
        <v>140</v>
      </c>
      <c r="E32" s="2">
        <v>19660902</v>
      </c>
      <c r="F32" s="2" t="s">
        <v>34</v>
      </c>
      <c r="G32" s="2" t="s">
        <v>17</v>
      </c>
      <c r="H32" s="2" t="s">
        <v>18</v>
      </c>
      <c r="I32" s="2" t="s">
        <v>22</v>
      </c>
      <c r="J32" s="2">
        <v>2</v>
      </c>
      <c r="K32" s="30" t="s">
        <v>23</v>
      </c>
      <c r="L32" s="2" t="s">
        <v>104</v>
      </c>
      <c r="M32" s="19">
        <v>8394373</v>
      </c>
    </row>
    <row r="33" spans="1:13" x14ac:dyDescent="0.35">
      <c r="A33" s="2">
        <v>19736</v>
      </c>
      <c r="B33" s="30" t="s">
        <v>212</v>
      </c>
      <c r="C33" s="30" t="s">
        <v>213</v>
      </c>
      <c r="D33" s="30" t="s">
        <v>206</v>
      </c>
      <c r="E33" s="2">
        <v>19670801</v>
      </c>
      <c r="F33" s="2" t="s">
        <v>3</v>
      </c>
      <c r="G33" s="2" t="s">
        <v>17</v>
      </c>
      <c r="H33" s="2" t="s">
        <v>18</v>
      </c>
      <c r="I33" s="2" t="s">
        <v>29</v>
      </c>
      <c r="J33" s="2">
        <v>3</v>
      </c>
      <c r="K33" s="30" t="s">
        <v>30</v>
      </c>
      <c r="L33" s="2" t="s">
        <v>180</v>
      </c>
      <c r="M33" s="19">
        <v>364778</v>
      </c>
    </row>
    <row r="34" spans="1:13" x14ac:dyDescent="0.35">
      <c r="A34" s="2">
        <v>19904</v>
      </c>
      <c r="B34" s="30" t="s">
        <v>115</v>
      </c>
      <c r="C34" s="30" t="s">
        <v>116</v>
      </c>
      <c r="D34" s="30" t="s">
        <v>17</v>
      </c>
      <c r="E34" s="2">
        <v>19690301</v>
      </c>
      <c r="F34" s="2" t="s">
        <v>3</v>
      </c>
      <c r="G34" s="2" t="s">
        <v>17</v>
      </c>
      <c r="H34" s="2" t="s">
        <v>18</v>
      </c>
      <c r="I34" s="2" t="s">
        <v>22</v>
      </c>
      <c r="J34" s="2">
        <v>2</v>
      </c>
      <c r="K34" s="30" t="s">
        <v>23</v>
      </c>
      <c r="L34" s="2" t="s">
        <v>104</v>
      </c>
      <c r="M34" s="19">
        <v>125224</v>
      </c>
    </row>
    <row r="35" spans="1:13" x14ac:dyDescent="0.35">
      <c r="A35" s="2">
        <v>19919</v>
      </c>
      <c r="B35" s="30" t="s">
        <v>350</v>
      </c>
      <c r="C35" s="30" t="s">
        <v>240</v>
      </c>
      <c r="D35" s="30" t="s">
        <v>231</v>
      </c>
      <c r="E35" s="2">
        <v>19690225</v>
      </c>
      <c r="F35" s="2" t="s">
        <v>34</v>
      </c>
      <c r="G35" s="2" t="s">
        <v>17</v>
      </c>
      <c r="H35" s="2" t="s">
        <v>18</v>
      </c>
      <c r="I35" s="2" t="s">
        <v>22</v>
      </c>
      <c r="J35" s="2">
        <v>7</v>
      </c>
      <c r="K35" s="30" t="s">
        <v>628</v>
      </c>
      <c r="L35" s="2" t="s">
        <v>180</v>
      </c>
      <c r="M35" s="19">
        <v>5541779</v>
      </c>
    </row>
    <row r="36" spans="1:13" x14ac:dyDescent="0.35">
      <c r="A36" s="2">
        <v>20179</v>
      </c>
      <c r="B36" s="30" t="s">
        <v>91</v>
      </c>
      <c r="C36" s="30" t="s">
        <v>92</v>
      </c>
      <c r="D36" s="30" t="s">
        <v>93</v>
      </c>
      <c r="E36" s="2">
        <v>19700514</v>
      </c>
      <c r="F36" s="2" t="s">
        <v>3</v>
      </c>
      <c r="G36" s="2" t="s">
        <v>11</v>
      </c>
      <c r="H36" s="2" t="s">
        <v>12</v>
      </c>
      <c r="I36" s="2" t="s">
        <v>6</v>
      </c>
      <c r="J36" s="2">
        <v>1</v>
      </c>
      <c r="K36" s="30" t="s">
        <v>7</v>
      </c>
      <c r="L36" s="2" t="s">
        <v>72</v>
      </c>
      <c r="M36" s="19">
        <v>149487</v>
      </c>
    </row>
    <row r="37" spans="1:13" x14ac:dyDescent="0.35">
      <c r="A37" s="2">
        <v>20290</v>
      </c>
      <c r="B37" s="30" t="s">
        <v>76</v>
      </c>
      <c r="C37" s="30" t="s">
        <v>74</v>
      </c>
      <c r="D37" s="30" t="s">
        <v>71</v>
      </c>
      <c r="E37" s="2">
        <v>19701109</v>
      </c>
      <c r="F37" s="2" t="s">
        <v>3</v>
      </c>
      <c r="G37" s="2" t="s">
        <v>17</v>
      </c>
      <c r="H37" s="2" t="s">
        <v>18</v>
      </c>
      <c r="I37" s="2" t="s">
        <v>6</v>
      </c>
      <c r="J37" s="2">
        <v>1</v>
      </c>
      <c r="K37" s="30" t="s">
        <v>7</v>
      </c>
      <c r="L37" s="2" t="s">
        <v>72</v>
      </c>
      <c r="M37" s="19">
        <v>101633</v>
      </c>
    </row>
    <row r="38" spans="1:13" x14ac:dyDescent="0.35">
      <c r="A38" s="2">
        <v>20292</v>
      </c>
      <c r="B38" s="30" t="s">
        <v>130</v>
      </c>
      <c r="C38" s="30" t="s">
        <v>131</v>
      </c>
      <c r="D38" s="30" t="s">
        <v>119</v>
      </c>
      <c r="E38" s="2">
        <v>19701109</v>
      </c>
      <c r="F38" s="2" t="s">
        <v>3</v>
      </c>
      <c r="G38" s="2" t="s">
        <v>17</v>
      </c>
      <c r="H38" s="2" t="s">
        <v>18</v>
      </c>
      <c r="I38" s="2" t="s">
        <v>6</v>
      </c>
      <c r="J38" s="2">
        <v>1</v>
      </c>
      <c r="K38" s="30" t="s">
        <v>7</v>
      </c>
      <c r="L38" s="2" t="s">
        <v>104</v>
      </c>
      <c r="M38" s="19">
        <v>9729</v>
      </c>
    </row>
    <row r="39" spans="1:13" x14ac:dyDescent="0.35">
      <c r="A39" s="2">
        <v>20364</v>
      </c>
      <c r="B39" s="30" t="s">
        <v>98</v>
      </c>
      <c r="C39" s="30" t="s">
        <v>99</v>
      </c>
      <c r="D39" s="30" t="s">
        <v>97</v>
      </c>
      <c r="E39" s="2">
        <v>19710212</v>
      </c>
      <c r="F39" s="2" t="s">
        <v>3</v>
      </c>
      <c r="G39" s="2" t="s">
        <v>17</v>
      </c>
      <c r="H39" s="2" t="s">
        <v>18</v>
      </c>
      <c r="I39" s="2" t="s">
        <v>6</v>
      </c>
      <c r="J39" s="2">
        <v>1</v>
      </c>
      <c r="K39" s="30" t="s">
        <v>7</v>
      </c>
      <c r="L39" s="2" t="s">
        <v>72</v>
      </c>
      <c r="M39" s="19">
        <v>63748</v>
      </c>
    </row>
    <row r="40" spans="1:13" x14ac:dyDescent="0.35">
      <c r="A40" s="2">
        <v>20387</v>
      </c>
      <c r="B40" s="30" t="s">
        <v>280</v>
      </c>
      <c r="C40" s="30" t="s">
        <v>281</v>
      </c>
      <c r="D40" s="30" t="s">
        <v>245</v>
      </c>
      <c r="E40" s="2">
        <v>19710317</v>
      </c>
      <c r="F40" s="2" t="s">
        <v>3</v>
      </c>
      <c r="G40" s="2" t="s">
        <v>25</v>
      </c>
      <c r="H40" s="2" t="s">
        <v>26</v>
      </c>
      <c r="I40" s="2" t="s">
        <v>29</v>
      </c>
      <c r="J40" s="2">
        <v>3</v>
      </c>
      <c r="K40" s="30" t="s">
        <v>30</v>
      </c>
      <c r="L40" s="2" t="s">
        <v>246</v>
      </c>
      <c r="M40" s="19">
        <v>546864</v>
      </c>
    </row>
    <row r="41" spans="1:13" x14ac:dyDescent="0.35">
      <c r="A41" s="2">
        <v>20448</v>
      </c>
      <c r="B41" s="30" t="s">
        <v>258</v>
      </c>
      <c r="C41" s="30" t="s">
        <v>257</v>
      </c>
      <c r="D41" s="30" t="s">
        <v>245</v>
      </c>
      <c r="E41" s="2">
        <v>19710701</v>
      </c>
      <c r="F41" s="2" t="s">
        <v>3</v>
      </c>
      <c r="G41" s="2" t="s">
        <v>17</v>
      </c>
      <c r="H41" s="2" t="s">
        <v>18</v>
      </c>
      <c r="I41" s="2" t="s">
        <v>22</v>
      </c>
      <c r="J41" s="2">
        <v>2</v>
      </c>
      <c r="K41" s="30" t="s">
        <v>23</v>
      </c>
      <c r="L41" s="2" t="s">
        <v>246</v>
      </c>
      <c r="M41" s="19">
        <v>42018</v>
      </c>
    </row>
    <row r="42" spans="1:13" x14ac:dyDescent="0.35">
      <c r="A42" s="2">
        <v>20568</v>
      </c>
      <c r="B42" s="30" t="s">
        <v>56</v>
      </c>
      <c r="C42" s="30" t="s">
        <v>57</v>
      </c>
      <c r="D42" s="30" t="s">
        <v>51</v>
      </c>
      <c r="E42" s="2">
        <v>19711222</v>
      </c>
      <c r="F42" s="2" t="s">
        <v>3</v>
      </c>
      <c r="G42" s="2" t="s">
        <v>17</v>
      </c>
      <c r="H42" s="2" t="s">
        <v>18</v>
      </c>
      <c r="I42" s="2" t="s">
        <v>11</v>
      </c>
      <c r="J42" s="2">
        <v>4</v>
      </c>
      <c r="K42" s="30" t="s">
        <v>58</v>
      </c>
      <c r="L42" s="2" t="s">
        <v>8</v>
      </c>
      <c r="M42" s="19">
        <v>161579</v>
      </c>
    </row>
    <row r="43" spans="1:13" x14ac:dyDescent="0.35">
      <c r="A43" s="2">
        <v>20828</v>
      </c>
      <c r="B43" s="30" t="s">
        <v>351</v>
      </c>
      <c r="C43" s="30" t="s">
        <v>240</v>
      </c>
      <c r="D43" s="30" t="s">
        <v>231</v>
      </c>
      <c r="E43" s="2">
        <v>19721002</v>
      </c>
      <c r="F43" s="2" t="s">
        <v>34</v>
      </c>
      <c r="G43" s="2" t="s">
        <v>17</v>
      </c>
      <c r="H43" s="2" t="s">
        <v>18</v>
      </c>
      <c r="I43" s="2" t="s">
        <v>22</v>
      </c>
      <c r="J43" s="2">
        <v>7</v>
      </c>
      <c r="K43" s="30" t="s">
        <v>628</v>
      </c>
      <c r="L43" s="2" t="s">
        <v>180</v>
      </c>
      <c r="M43" s="19">
        <v>8258362</v>
      </c>
    </row>
    <row r="44" spans="1:13" x14ac:dyDescent="0.35">
      <c r="A44" s="2">
        <v>20845</v>
      </c>
      <c r="B44" s="30" t="s">
        <v>158</v>
      </c>
      <c r="C44" s="30" t="s">
        <v>159</v>
      </c>
      <c r="D44" s="30" t="s">
        <v>140</v>
      </c>
      <c r="E44" s="2">
        <v>19721028</v>
      </c>
      <c r="F44" s="2" t="s">
        <v>3</v>
      </c>
      <c r="G44" s="2" t="s">
        <v>17</v>
      </c>
      <c r="H44" s="2" t="s">
        <v>18</v>
      </c>
      <c r="I44" s="2" t="s">
        <v>29</v>
      </c>
      <c r="J44" s="2">
        <v>3</v>
      </c>
      <c r="K44" s="30" t="s">
        <v>30</v>
      </c>
      <c r="L44" s="2" t="s">
        <v>104</v>
      </c>
      <c r="M44" s="19">
        <v>164802</v>
      </c>
    </row>
    <row r="45" spans="1:13" x14ac:dyDescent="0.35">
      <c r="A45" s="2">
        <v>20856</v>
      </c>
      <c r="B45" s="30" t="s">
        <v>105</v>
      </c>
      <c r="C45" s="30" t="s">
        <v>106</v>
      </c>
      <c r="D45" s="30" t="s">
        <v>107</v>
      </c>
      <c r="E45" s="2">
        <v>19721116</v>
      </c>
      <c r="F45" s="2" t="s">
        <v>3</v>
      </c>
      <c r="G45" s="2" t="s">
        <v>17</v>
      </c>
      <c r="H45" s="2" t="s">
        <v>18</v>
      </c>
      <c r="I45" s="2" t="s">
        <v>6</v>
      </c>
      <c r="J45" s="2">
        <v>1</v>
      </c>
      <c r="K45" s="30" t="s">
        <v>7</v>
      </c>
      <c r="L45" s="2" t="s">
        <v>104</v>
      </c>
      <c r="M45" s="19">
        <v>348075</v>
      </c>
    </row>
    <row r="46" spans="1:13" x14ac:dyDescent="0.35">
      <c r="A46" s="2">
        <v>20884</v>
      </c>
      <c r="B46" s="30" t="s">
        <v>290</v>
      </c>
      <c r="C46" s="30" t="s">
        <v>291</v>
      </c>
      <c r="D46" s="30" t="s">
        <v>292</v>
      </c>
      <c r="E46" s="2">
        <v>19721211</v>
      </c>
      <c r="F46" s="2" t="s">
        <v>34</v>
      </c>
      <c r="G46" s="2" t="s">
        <v>17</v>
      </c>
      <c r="H46" s="2" t="s">
        <v>18</v>
      </c>
      <c r="I46" s="2" t="s">
        <v>29</v>
      </c>
      <c r="J46" s="2">
        <v>3</v>
      </c>
      <c r="K46" s="30" t="s">
        <v>30</v>
      </c>
      <c r="L46" s="2" t="s">
        <v>246</v>
      </c>
      <c r="M46" s="19">
        <v>749203</v>
      </c>
    </row>
    <row r="47" spans="1:13" x14ac:dyDescent="0.35">
      <c r="A47" s="2">
        <v>21090</v>
      </c>
      <c r="B47" s="30" t="s">
        <v>120</v>
      </c>
      <c r="C47" s="30" t="s">
        <v>121</v>
      </c>
      <c r="D47" s="30" t="s">
        <v>119</v>
      </c>
      <c r="E47" s="2">
        <v>19730521</v>
      </c>
      <c r="F47" s="2" t="s">
        <v>3</v>
      </c>
      <c r="G47" s="2" t="s">
        <v>17</v>
      </c>
      <c r="H47" s="2" t="s">
        <v>18</v>
      </c>
      <c r="I47" s="2" t="s">
        <v>11</v>
      </c>
      <c r="J47" s="2">
        <v>4</v>
      </c>
      <c r="K47" s="30" t="s">
        <v>58</v>
      </c>
      <c r="L47" s="2" t="s">
        <v>104</v>
      </c>
      <c r="M47" s="19">
        <v>51754</v>
      </c>
    </row>
    <row r="48" spans="1:13" x14ac:dyDescent="0.35">
      <c r="A48" s="2">
        <v>21111</v>
      </c>
      <c r="B48" s="30" t="s">
        <v>202</v>
      </c>
      <c r="C48" s="30" t="s">
        <v>203</v>
      </c>
      <c r="D48" s="30" t="s">
        <v>199</v>
      </c>
      <c r="E48" s="2">
        <v>19730611</v>
      </c>
      <c r="F48" s="2" t="s">
        <v>3</v>
      </c>
      <c r="G48" s="2" t="s">
        <v>11</v>
      </c>
      <c r="H48" s="2" t="s">
        <v>12</v>
      </c>
      <c r="I48" s="2" t="s">
        <v>6</v>
      </c>
      <c r="J48" s="2">
        <v>1</v>
      </c>
      <c r="K48" s="30" t="s">
        <v>7</v>
      </c>
      <c r="L48" s="2" t="s">
        <v>180</v>
      </c>
      <c r="M48" s="19">
        <v>325103</v>
      </c>
    </row>
    <row r="49" spans="1:13" x14ac:dyDescent="0.35">
      <c r="A49" s="2">
        <v>21578</v>
      </c>
      <c r="B49" s="30" t="s">
        <v>19</v>
      </c>
      <c r="C49" s="30" t="s">
        <v>20</v>
      </c>
      <c r="D49" s="30" t="s">
        <v>21</v>
      </c>
      <c r="E49" s="2">
        <v>19740510</v>
      </c>
      <c r="F49" s="2" t="s">
        <v>3</v>
      </c>
      <c r="G49" s="2" t="s">
        <v>11</v>
      </c>
      <c r="H49" s="2" t="s">
        <v>12</v>
      </c>
      <c r="I49" s="2" t="s">
        <v>22</v>
      </c>
      <c r="J49" s="2">
        <v>2</v>
      </c>
      <c r="K49" s="30" t="s">
        <v>23</v>
      </c>
      <c r="L49" s="2" t="s">
        <v>8</v>
      </c>
      <c r="M49" s="19">
        <v>210980</v>
      </c>
    </row>
    <row r="50" spans="1:13" x14ac:dyDescent="0.35">
      <c r="A50" s="2">
        <v>22229</v>
      </c>
      <c r="B50" s="30" t="s">
        <v>9</v>
      </c>
      <c r="C50" s="30" t="s">
        <v>10</v>
      </c>
      <c r="D50" s="30" t="s">
        <v>2</v>
      </c>
      <c r="E50" s="2">
        <v>19760219</v>
      </c>
      <c r="F50" s="2" t="s">
        <v>3</v>
      </c>
      <c r="G50" s="2" t="s">
        <v>11</v>
      </c>
      <c r="H50" s="2" t="s">
        <v>12</v>
      </c>
      <c r="I50" s="2" t="s">
        <v>6</v>
      </c>
      <c r="J50" s="2">
        <v>1</v>
      </c>
      <c r="K50" s="30" t="s">
        <v>7</v>
      </c>
      <c r="L50" s="2" t="s">
        <v>8</v>
      </c>
      <c r="M50" s="19">
        <v>53566</v>
      </c>
    </row>
    <row r="51" spans="1:13" x14ac:dyDescent="0.35">
      <c r="A51" s="2">
        <v>22476</v>
      </c>
      <c r="B51" s="30" t="s">
        <v>77</v>
      </c>
      <c r="C51" s="30" t="s">
        <v>74</v>
      </c>
      <c r="D51" s="30" t="s">
        <v>71</v>
      </c>
      <c r="E51" s="2">
        <v>19770620</v>
      </c>
      <c r="F51" s="2" t="s">
        <v>3</v>
      </c>
      <c r="G51" s="2" t="s">
        <v>17</v>
      </c>
      <c r="H51" s="2" t="s">
        <v>18</v>
      </c>
      <c r="I51" s="2" t="s">
        <v>6</v>
      </c>
      <c r="J51" s="2">
        <v>1</v>
      </c>
      <c r="K51" s="30" t="s">
        <v>7</v>
      </c>
      <c r="L51" s="2" t="s">
        <v>72</v>
      </c>
      <c r="M51" s="19">
        <v>39741</v>
      </c>
    </row>
    <row r="52" spans="1:13" x14ac:dyDescent="0.35">
      <c r="A52" s="2">
        <v>22657</v>
      </c>
      <c r="B52" s="30" t="s">
        <v>156</v>
      </c>
      <c r="C52" s="30" t="s">
        <v>157</v>
      </c>
      <c r="D52" s="30" t="s">
        <v>140</v>
      </c>
      <c r="E52" s="2">
        <v>19780515</v>
      </c>
      <c r="F52" s="2" t="s">
        <v>34</v>
      </c>
      <c r="G52" s="2" t="s">
        <v>17</v>
      </c>
      <c r="H52" s="2" t="s">
        <v>18</v>
      </c>
      <c r="I52" s="2" t="s">
        <v>22</v>
      </c>
      <c r="J52" s="2">
        <v>2</v>
      </c>
      <c r="K52" s="30" t="s">
        <v>23</v>
      </c>
      <c r="L52" s="2" t="s">
        <v>104</v>
      </c>
      <c r="M52" s="19">
        <v>60832</v>
      </c>
    </row>
    <row r="53" spans="1:13" x14ac:dyDescent="0.35">
      <c r="A53" s="2">
        <v>22946</v>
      </c>
      <c r="B53" s="30" t="s">
        <v>352</v>
      </c>
      <c r="C53" s="30" t="s">
        <v>240</v>
      </c>
      <c r="D53" s="30" t="s">
        <v>231</v>
      </c>
      <c r="E53" s="2">
        <v>19790907</v>
      </c>
      <c r="F53" s="2" t="s">
        <v>3</v>
      </c>
      <c r="G53" s="2" t="s">
        <v>17</v>
      </c>
      <c r="H53" s="2" t="s">
        <v>18</v>
      </c>
      <c r="I53" s="2" t="s">
        <v>22</v>
      </c>
      <c r="J53" s="2">
        <v>7</v>
      </c>
      <c r="K53" s="30" t="s">
        <v>628</v>
      </c>
      <c r="L53" s="2" t="s">
        <v>180</v>
      </c>
      <c r="M53" s="19">
        <v>1243517</v>
      </c>
    </row>
    <row r="54" spans="1:13" x14ac:dyDescent="0.35">
      <c r="A54" s="2">
        <v>23158</v>
      </c>
      <c r="B54" s="30" t="s">
        <v>355</v>
      </c>
      <c r="C54" s="30" t="s">
        <v>249</v>
      </c>
      <c r="D54" s="30" t="s">
        <v>245</v>
      </c>
      <c r="E54" s="2">
        <v>19800717</v>
      </c>
      <c r="F54" s="2" t="s">
        <v>3</v>
      </c>
      <c r="G54" s="2" t="s">
        <v>17</v>
      </c>
      <c r="H54" s="2" t="s">
        <v>18</v>
      </c>
      <c r="I54" s="2" t="s">
        <v>22</v>
      </c>
      <c r="J54" s="2">
        <v>2</v>
      </c>
      <c r="K54" s="30" t="s">
        <v>23</v>
      </c>
      <c r="L54" s="2" t="s">
        <v>246</v>
      </c>
      <c r="M54" s="19">
        <v>75764</v>
      </c>
    </row>
    <row r="55" spans="1:13" x14ac:dyDescent="0.35">
      <c r="A55" s="2">
        <v>23234</v>
      </c>
      <c r="B55" s="30" t="s">
        <v>252</v>
      </c>
      <c r="C55" s="30" t="s">
        <v>253</v>
      </c>
      <c r="D55" s="30" t="s">
        <v>245</v>
      </c>
      <c r="E55" s="2">
        <v>19801027</v>
      </c>
      <c r="F55" s="2" t="s">
        <v>3</v>
      </c>
      <c r="G55" s="2" t="s">
        <v>17</v>
      </c>
      <c r="H55" s="2" t="s">
        <v>18</v>
      </c>
      <c r="I55" s="2" t="s">
        <v>29</v>
      </c>
      <c r="J55" s="2">
        <v>3</v>
      </c>
      <c r="K55" s="30" t="s">
        <v>30</v>
      </c>
      <c r="L55" s="2" t="s">
        <v>246</v>
      </c>
      <c r="M55" s="19">
        <v>70246</v>
      </c>
    </row>
    <row r="56" spans="1:13" x14ac:dyDescent="0.35">
      <c r="A56" s="2">
        <v>23373</v>
      </c>
      <c r="B56" s="30" t="s">
        <v>214</v>
      </c>
      <c r="C56" s="30" t="s">
        <v>213</v>
      </c>
      <c r="D56" s="30" t="s">
        <v>206</v>
      </c>
      <c r="E56" s="2">
        <v>19810409</v>
      </c>
      <c r="F56" s="2" t="s">
        <v>3</v>
      </c>
      <c r="G56" s="2" t="s">
        <v>17</v>
      </c>
      <c r="H56" s="2" t="s">
        <v>18</v>
      </c>
      <c r="I56" s="2" t="s">
        <v>29</v>
      </c>
      <c r="J56" s="2">
        <v>3</v>
      </c>
      <c r="K56" s="30" t="s">
        <v>30</v>
      </c>
      <c r="L56" s="2" t="s">
        <v>180</v>
      </c>
      <c r="M56" s="19">
        <v>84280</v>
      </c>
    </row>
    <row r="57" spans="1:13" x14ac:dyDescent="0.35">
      <c r="A57" s="2">
        <v>23713</v>
      </c>
      <c r="B57" s="30" t="s">
        <v>204</v>
      </c>
      <c r="C57" s="30" t="s">
        <v>205</v>
      </c>
      <c r="D57" s="30" t="s">
        <v>206</v>
      </c>
      <c r="E57" s="2">
        <v>19820222</v>
      </c>
      <c r="F57" s="2" t="s">
        <v>3</v>
      </c>
      <c r="G57" s="2" t="s">
        <v>11</v>
      </c>
      <c r="H57" s="2" t="s">
        <v>12</v>
      </c>
      <c r="I57" s="2" t="s">
        <v>22</v>
      </c>
      <c r="J57" s="2">
        <v>2</v>
      </c>
      <c r="K57" s="30" t="s">
        <v>23</v>
      </c>
      <c r="L57" s="2" t="s">
        <v>180</v>
      </c>
      <c r="M57" s="19">
        <v>127691</v>
      </c>
    </row>
    <row r="58" spans="1:13" x14ac:dyDescent="0.35">
      <c r="A58" s="2">
        <v>23749</v>
      </c>
      <c r="B58" s="30" t="s">
        <v>282</v>
      </c>
      <c r="C58" s="30" t="s">
        <v>281</v>
      </c>
      <c r="D58" s="30" t="s">
        <v>245</v>
      </c>
      <c r="E58" s="2">
        <v>19820216</v>
      </c>
      <c r="F58" s="2" t="s">
        <v>3</v>
      </c>
      <c r="G58" s="2" t="s">
        <v>11</v>
      </c>
      <c r="H58" s="2" t="s">
        <v>12</v>
      </c>
      <c r="I58" s="2" t="s">
        <v>29</v>
      </c>
      <c r="J58" s="2">
        <v>3</v>
      </c>
      <c r="K58" s="30" t="s">
        <v>30</v>
      </c>
      <c r="L58" s="2" t="s">
        <v>246</v>
      </c>
      <c r="M58" s="19">
        <v>100746</v>
      </c>
    </row>
    <row r="59" spans="1:13" x14ac:dyDescent="0.35">
      <c r="A59" s="2">
        <v>23772</v>
      </c>
      <c r="B59" s="30" t="s">
        <v>152</v>
      </c>
      <c r="C59" s="30" t="s">
        <v>151</v>
      </c>
      <c r="D59" s="30" t="s">
        <v>140</v>
      </c>
      <c r="E59" s="2">
        <v>19820331</v>
      </c>
      <c r="F59" s="2" t="s">
        <v>34</v>
      </c>
      <c r="G59" s="2" t="s">
        <v>17</v>
      </c>
      <c r="H59" s="2" t="s">
        <v>18</v>
      </c>
      <c r="I59" s="2" t="s">
        <v>22</v>
      </c>
      <c r="J59" s="2">
        <v>2</v>
      </c>
      <c r="K59" s="30" t="s">
        <v>23</v>
      </c>
      <c r="L59" s="2" t="s">
        <v>104</v>
      </c>
      <c r="M59" s="19">
        <v>415462</v>
      </c>
    </row>
    <row r="60" spans="1:13" x14ac:dyDescent="0.35">
      <c r="A60" s="2">
        <v>23966</v>
      </c>
      <c r="B60" s="30" t="s">
        <v>322</v>
      </c>
      <c r="C60" s="30" t="s">
        <v>185</v>
      </c>
      <c r="D60" s="30" t="s">
        <v>186</v>
      </c>
      <c r="E60" s="2">
        <v>19820802</v>
      </c>
      <c r="F60" s="2" t="s">
        <v>3</v>
      </c>
      <c r="G60" s="2" t="s">
        <v>17</v>
      </c>
      <c r="H60" s="2" t="s">
        <v>18</v>
      </c>
      <c r="I60" s="2" t="s">
        <v>6</v>
      </c>
      <c r="J60" s="2">
        <v>1</v>
      </c>
      <c r="K60" s="30" t="s">
        <v>7</v>
      </c>
      <c r="L60" s="2" t="s">
        <v>180</v>
      </c>
      <c r="M60" s="19">
        <v>478565</v>
      </c>
    </row>
    <row r="61" spans="1:13" x14ac:dyDescent="0.35">
      <c r="A61" s="2">
        <v>24015</v>
      </c>
      <c r="B61" s="30" t="s">
        <v>189</v>
      </c>
      <c r="C61" s="30" t="s">
        <v>190</v>
      </c>
      <c r="D61" s="30" t="s">
        <v>191</v>
      </c>
      <c r="E61" s="2">
        <v>19820913</v>
      </c>
      <c r="F61" s="2" t="s">
        <v>3</v>
      </c>
      <c r="G61" s="2" t="s">
        <v>17</v>
      </c>
      <c r="H61" s="2" t="s">
        <v>18</v>
      </c>
      <c r="I61" s="2" t="s">
        <v>6</v>
      </c>
      <c r="J61" s="2">
        <v>6</v>
      </c>
      <c r="K61" s="30" t="s">
        <v>627</v>
      </c>
      <c r="L61" s="2" t="s">
        <v>180</v>
      </c>
      <c r="M61" s="19">
        <v>234979</v>
      </c>
    </row>
    <row r="62" spans="1:13" x14ac:dyDescent="0.35">
      <c r="A62" s="2">
        <v>24080</v>
      </c>
      <c r="B62" s="30" t="s">
        <v>243</v>
      </c>
      <c r="C62" s="30" t="s">
        <v>244</v>
      </c>
      <c r="D62" s="30" t="s">
        <v>245</v>
      </c>
      <c r="E62" s="2">
        <v>19821101</v>
      </c>
      <c r="F62" s="2" t="s">
        <v>3</v>
      </c>
      <c r="G62" s="2" t="s">
        <v>11</v>
      </c>
      <c r="H62" s="2" t="s">
        <v>12</v>
      </c>
      <c r="I62" s="2" t="s">
        <v>11</v>
      </c>
      <c r="J62" s="2">
        <v>4</v>
      </c>
      <c r="K62" s="30" t="s">
        <v>58</v>
      </c>
      <c r="L62" s="2" t="s">
        <v>246</v>
      </c>
      <c r="M62" s="19">
        <v>113351</v>
      </c>
    </row>
    <row r="63" spans="1:13" x14ac:dyDescent="0.35">
      <c r="A63" s="2">
        <v>24347</v>
      </c>
      <c r="B63" s="30" t="s">
        <v>319</v>
      </c>
      <c r="C63" s="30" t="s">
        <v>320</v>
      </c>
      <c r="D63" s="30" t="s">
        <v>140</v>
      </c>
      <c r="E63" s="2">
        <v>19830124</v>
      </c>
      <c r="F63" s="2" t="s">
        <v>3</v>
      </c>
      <c r="G63" s="2" t="s">
        <v>11</v>
      </c>
      <c r="H63" s="2" t="s">
        <v>12</v>
      </c>
      <c r="I63" s="2" t="s">
        <v>22</v>
      </c>
      <c r="J63" s="2">
        <v>2</v>
      </c>
      <c r="K63" s="30" t="s">
        <v>23</v>
      </c>
      <c r="L63" s="2" t="s">
        <v>104</v>
      </c>
      <c r="M63" s="19">
        <v>1089207</v>
      </c>
    </row>
    <row r="64" spans="1:13" x14ac:dyDescent="0.35">
      <c r="A64" s="2">
        <v>24497</v>
      </c>
      <c r="B64" s="30" t="s">
        <v>317</v>
      </c>
      <c r="C64" s="30" t="s">
        <v>144</v>
      </c>
      <c r="D64" s="30" t="s">
        <v>140</v>
      </c>
      <c r="E64" s="2">
        <v>19830516</v>
      </c>
      <c r="F64" s="2" t="s">
        <v>3</v>
      </c>
      <c r="G64" s="2" t="s">
        <v>11</v>
      </c>
      <c r="H64" s="2" t="s">
        <v>12</v>
      </c>
      <c r="I64" s="2" t="s">
        <v>29</v>
      </c>
      <c r="J64" s="2">
        <v>3</v>
      </c>
      <c r="K64" s="30" t="s">
        <v>30</v>
      </c>
      <c r="L64" s="2" t="s">
        <v>104</v>
      </c>
      <c r="M64" s="19">
        <v>106998</v>
      </c>
    </row>
    <row r="65" spans="1:13" x14ac:dyDescent="0.35">
      <c r="A65" s="2">
        <v>24660</v>
      </c>
      <c r="B65" s="30" t="s">
        <v>168</v>
      </c>
      <c r="C65" s="30" t="s">
        <v>169</v>
      </c>
      <c r="D65" s="30" t="s">
        <v>170</v>
      </c>
      <c r="E65" s="2">
        <v>19830903</v>
      </c>
      <c r="F65" s="2" t="s">
        <v>3</v>
      </c>
      <c r="G65" s="2" t="s">
        <v>11</v>
      </c>
      <c r="H65" s="2" t="s">
        <v>12</v>
      </c>
      <c r="I65" s="2" t="s">
        <v>6</v>
      </c>
      <c r="J65" s="2">
        <v>1</v>
      </c>
      <c r="K65" s="30" t="s">
        <v>7</v>
      </c>
      <c r="L65" s="2" t="s">
        <v>164</v>
      </c>
      <c r="M65" s="19">
        <v>93029</v>
      </c>
    </row>
    <row r="66" spans="1:13" x14ac:dyDescent="0.35">
      <c r="A66" s="2">
        <v>24961</v>
      </c>
      <c r="B66" s="30" t="s">
        <v>138</v>
      </c>
      <c r="C66" s="30" t="s">
        <v>160</v>
      </c>
      <c r="D66" s="30" t="s">
        <v>140</v>
      </c>
      <c r="E66" s="2">
        <v>19840206</v>
      </c>
      <c r="F66" s="2" t="s">
        <v>34</v>
      </c>
      <c r="G66" s="2" t="s">
        <v>17</v>
      </c>
      <c r="H66" s="2" t="s">
        <v>18</v>
      </c>
      <c r="I66" s="2" t="s">
        <v>22</v>
      </c>
      <c r="J66" s="2">
        <v>2</v>
      </c>
      <c r="K66" s="30" t="s">
        <v>23</v>
      </c>
      <c r="L66" s="2" t="s">
        <v>104</v>
      </c>
      <c r="M66" s="19">
        <v>314130</v>
      </c>
    </row>
    <row r="67" spans="1:13" x14ac:dyDescent="0.35">
      <c r="A67" s="2">
        <v>25050</v>
      </c>
      <c r="B67" s="30" t="s">
        <v>283</v>
      </c>
      <c r="C67" s="30" t="s">
        <v>281</v>
      </c>
      <c r="D67" s="30" t="s">
        <v>245</v>
      </c>
      <c r="E67" s="2">
        <v>19840208</v>
      </c>
      <c r="F67" s="2" t="s">
        <v>3</v>
      </c>
      <c r="G67" s="2" t="s">
        <v>11</v>
      </c>
      <c r="H67" s="2" t="s">
        <v>12</v>
      </c>
      <c r="I67" s="2" t="s">
        <v>29</v>
      </c>
      <c r="J67" s="2">
        <v>3</v>
      </c>
      <c r="K67" s="30" t="s">
        <v>30</v>
      </c>
      <c r="L67" s="2" t="s">
        <v>246</v>
      </c>
      <c r="M67" s="19">
        <v>80315</v>
      </c>
    </row>
    <row r="68" spans="1:13" x14ac:dyDescent="0.35">
      <c r="A68" s="2">
        <v>25158</v>
      </c>
      <c r="B68" s="30" t="s">
        <v>299</v>
      </c>
      <c r="C68" s="30" t="s">
        <v>296</v>
      </c>
      <c r="D68" s="30" t="s">
        <v>297</v>
      </c>
      <c r="E68" s="2">
        <v>19520514</v>
      </c>
      <c r="F68" s="2" t="s">
        <v>34</v>
      </c>
      <c r="G68" s="2" t="s">
        <v>17</v>
      </c>
      <c r="H68" s="2" t="s">
        <v>18</v>
      </c>
      <c r="I68" s="2" t="s">
        <v>29</v>
      </c>
      <c r="J68" s="2">
        <v>3</v>
      </c>
      <c r="K68" s="30" t="s">
        <v>30</v>
      </c>
      <c r="L68" s="2" t="s">
        <v>246</v>
      </c>
      <c r="M68" s="19">
        <v>595548</v>
      </c>
    </row>
    <row r="69" spans="1:13" x14ac:dyDescent="0.35">
      <c r="A69" s="2">
        <v>25330</v>
      </c>
      <c r="B69" s="30" t="s">
        <v>141</v>
      </c>
      <c r="C69" s="30" t="s">
        <v>142</v>
      </c>
      <c r="D69" s="30" t="s">
        <v>140</v>
      </c>
      <c r="E69" s="2">
        <v>19840820</v>
      </c>
      <c r="F69" s="2" t="s">
        <v>3</v>
      </c>
      <c r="G69" s="2" t="s">
        <v>17</v>
      </c>
      <c r="H69" s="2" t="s">
        <v>18</v>
      </c>
      <c r="I69" s="2" t="s">
        <v>29</v>
      </c>
      <c r="J69" s="2">
        <v>3</v>
      </c>
      <c r="K69" s="30" t="s">
        <v>30</v>
      </c>
      <c r="L69" s="2" t="s">
        <v>104</v>
      </c>
      <c r="M69" s="19">
        <v>326910</v>
      </c>
    </row>
    <row r="70" spans="1:13" x14ac:dyDescent="0.35">
      <c r="A70" s="2">
        <v>25580</v>
      </c>
      <c r="B70" s="30" t="s">
        <v>24</v>
      </c>
      <c r="C70" s="30" t="s">
        <v>20</v>
      </c>
      <c r="D70" s="30" t="s">
        <v>21</v>
      </c>
      <c r="E70" s="2">
        <v>19840824</v>
      </c>
      <c r="F70" s="2" t="s">
        <v>3</v>
      </c>
      <c r="G70" s="2" t="s">
        <v>25</v>
      </c>
      <c r="H70" s="2" t="s">
        <v>26</v>
      </c>
      <c r="I70" s="2" t="s">
        <v>22</v>
      </c>
      <c r="J70" s="2">
        <v>2</v>
      </c>
      <c r="K70" s="30" t="s">
        <v>23</v>
      </c>
      <c r="L70" s="2" t="s">
        <v>8</v>
      </c>
      <c r="M70" s="19">
        <v>454966</v>
      </c>
    </row>
    <row r="71" spans="1:13" x14ac:dyDescent="0.35">
      <c r="A71" s="2">
        <v>25679</v>
      </c>
      <c r="B71" s="30" t="s">
        <v>138</v>
      </c>
      <c r="C71" s="30" t="s">
        <v>139</v>
      </c>
      <c r="D71" s="30" t="s">
        <v>140</v>
      </c>
      <c r="E71" s="2">
        <v>19841009</v>
      </c>
      <c r="F71" s="2" t="s">
        <v>34</v>
      </c>
      <c r="G71" s="2" t="s">
        <v>17</v>
      </c>
      <c r="H71" s="2" t="s">
        <v>18</v>
      </c>
      <c r="I71" s="2" t="s">
        <v>22</v>
      </c>
      <c r="J71" s="2">
        <v>2</v>
      </c>
      <c r="K71" s="30" t="s">
        <v>23</v>
      </c>
      <c r="L71" s="2" t="s">
        <v>104</v>
      </c>
      <c r="M71" s="19">
        <v>772457</v>
      </c>
    </row>
    <row r="72" spans="1:13" x14ac:dyDescent="0.35">
      <c r="A72" s="2">
        <v>25738</v>
      </c>
      <c r="B72" s="30" t="s">
        <v>128</v>
      </c>
      <c r="C72" s="30" t="s">
        <v>129</v>
      </c>
      <c r="D72" s="30" t="s">
        <v>119</v>
      </c>
      <c r="E72" s="2">
        <v>19841029</v>
      </c>
      <c r="F72" s="2" t="s">
        <v>3</v>
      </c>
      <c r="G72" s="2" t="s">
        <v>11</v>
      </c>
      <c r="H72" s="2" t="s">
        <v>12</v>
      </c>
      <c r="I72" s="2" t="s">
        <v>11</v>
      </c>
      <c r="J72" s="2">
        <v>4</v>
      </c>
      <c r="K72" s="30" t="s">
        <v>58</v>
      </c>
      <c r="L72" s="2" t="s">
        <v>104</v>
      </c>
      <c r="M72" s="19">
        <v>101595</v>
      </c>
    </row>
    <row r="73" spans="1:13" x14ac:dyDescent="0.35">
      <c r="A73" s="2">
        <v>25749</v>
      </c>
      <c r="B73" s="30" t="s">
        <v>215</v>
      </c>
      <c r="C73" s="30" t="s">
        <v>213</v>
      </c>
      <c r="D73" s="30" t="s">
        <v>206</v>
      </c>
      <c r="E73" s="2">
        <v>19841126</v>
      </c>
      <c r="F73" s="2" t="s">
        <v>3</v>
      </c>
      <c r="G73" s="2" t="s">
        <v>11</v>
      </c>
      <c r="H73" s="2" t="s">
        <v>12</v>
      </c>
      <c r="I73" s="2" t="s">
        <v>29</v>
      </c>
      <c r="J73" s="2">
        <v>3</v>
      </c>
      <c r="K73" s="30" t="s">
        <v>30</v>
      </c>
      <c r="L73" s="2" t="s">
        <v>180</v>
      </c>
      <c r="M73" s="19">
        <v>141267</v>
      </c>
    </row>
    <row r="74" spans="1:13" x14ac:dyDescent="0.35">
      <c r="A74" s="2">
        <v>25869</v>
      </c>
      <c r="B74" s="30" t="s">
        <v>270</v>
      </c>
      <c r="C74" s="30" t="s">
        <v>271</v>
      </c>
      <c r="D74" s="30" t="s">
        <v>245</v>
      </c>
      <c r="E74" s="2">
        <v>19830901</v>
      </c>
      <c r="F74" s="2" t="s">
        <v>3</v>
      </c>
      <c r="G74" s="2" t="s">
        <v>17</v>
      </c>
      <c r="H74" s="2" t="s">
        <v>18</v>
      </c>
      <c r="I74" s="2" t="s">
        <v>29</v>
      </c>
      <c r="J74" s="2">
        <v>3</v>
      </c>
      <c r="K74" s="30" t="s">
        <v>30</v>
      </c>
      <c r="L74" s="2" t="s">
        <v>246</v>
      </c>
      <c r="M74" s="19">
        <v>97861</v>
      </c>
    </row>
    <row r="75" spans="1:13" x14ac:dyDescent="0.35">
      <c r="A75" s="2">
        <v>26223</v>
      </c>
      <c r="B75" s="30" t="s">
        <v>145</v>
      </c>
      <c r="C75" s="30" t="s">
        <v>144</v>
      </c>
      <c r="D75" s="30" t="s">
        <v>140</v>
      </c>
      <c r="E75" s="2">
        <v>19850503</v>
      </c>
      <c r="F75" s="2" t="s">
        <v>3</v>
      </c>
      <c r="G75" s="2" t="s">
        <v>11</v>
      </c>
      <c r="H75" s="2" t="s">
        <v>12</v>
      </c>
      <c r="I75" s="2" t="s">
        <v>29</v>
      </c>
      <c r="J75" s="2">
        <v>3</v>
      </c>
      <c r="K75" s="30" t="s">
        <v>30</v>
      </c>
      <c r="L75" s="2" t="s">
        <v>104</v>
      </c>
      <c r="M75" s="19">
        <v>338240</v>
      </c>
    </row>
    <row r="76" spans="1:13" x14ac:dyDescent="0.35">
      <c r="A76" s="2">
        <v>26351</v>
      </c>
      <c r="B76" s="30" t="s">
        <v>146</v>
      </c>
      <c r="C76" s="30" t="s">
        <v>144</v>
      </c>
      <c r="D76" s="30" t="s">
        <v>140</v>
      </c>
      <c r="E76" s="2">
        <v>19850801</v>
      </c>
      <c r="F76" s="2" t="s">
        <v>3</v>
      </c>
      <c r="G76" s="2" t="s">
        <v>11</v>
      </c>
      <c r="H76" s="2" t="s">
        <v>12</v>
      </c>
      <c r="I76" s="2" t="s">
        <v>6</v>
      </c>
      <c r="J76" s="2">
        <v>1</v>
      </c>
      <c r="K76" s="30" t="s">
        <v>7</v>
      </c>
      <c r="L76" s="2" t="s">
        <v>104</v>
      </c>
      <c r="M76" s="19">
        <v>57262</v>
      </c>
    </row>
    <row r="77" spans="1:13" x14ac:dyDescent="0.35">
      <c r="A77" s="2">
        <v>26363</v>
      </c>
      <c r="B77" s="30" t="s">
        <v>260</v>
      </c>
      <c r="C77" s="30" t="s">
        <v>257</v>
      </c>
      <c r="D77" s="30" t="s">
        <v>245</v>
      </c>
      <c r="E77" s="2">
        <v>19761001</v>
      </c>
      <c r="F77" s="2" t="s">
        <v>34</v>
      </c>
      <c r="G77" s="2" t="s">
        <v>17</v>
      </c>
      <c r="H77" s="2" t="s">
        <v>18</v>
      </c>
      <c r="I77" s="2" t="s">
        <v>22</v>
      </c>
      <c r="J77" s="2">
        <v>2</v>
      </c>
      <c r="K77" s="30" t="s">
        <v>23</v>
      </c>
      <c r="L77" s="2" t="s">
        <v>246</v>
      </c>
      <c r="M77" s="19">
        <v>268673</v>
      </c>
    </row>
    <row r="78" spans="1:13" x14ac:dyDescent="0.35">
      <c r="A78" s="2">
        <v>26610</v>
      </c>
      <c r="B78" s="30" t="s">
        <v>323</v>
      </c>
      <c r="C78" s="30" t="s">
        <v>257</v>
      </c>
      <c r="D78" s="30" t="s">
        <v>245</v>
      </c>
      <c r="E78" s="2">
        <v>19860318</v>
      </c>
      <c r="F78" s="2" t="s">
        <v>34</v>
      </c>
      <c r="G78" s="2" t="s">
        <v>17</v>
      </c>
      <c r="H78" s="2" t="s">
        <v>18</v>
      </c>
      <c r="I78" s="2" t="s">
        <v>29</v>
      </c>
      <c r="J78" s="2">
        <v>3</v>
      </c>
      <c r="K78" s="30" t="s">
        <v>30</v>
      </c>
      <c r="L78" s="2" t="s">
        <v>246</v>
      </c>
      <c r="M78" s="19">
        <v>1338049</v>
      </c>
    </row>
    <row r="79" spans="1:13" x14ac:dyDescent="0.35">
      <c r="A79" s="2">
        <v>26725</v>
      </c>
      <c r="B79" s="30" t="s">
        <v>229</v>
      </c>
      <c r="C79" s="30" t="s">
        <v>326</v>
      </c>
      <c r="D79" s="30" t="s">
        <v>21</v>
      </c>
      <c r="E79" s="2">
        <v>19860724</v>
      </c>
      <c r="F79" s="2" t="s">
        <v>3</v>
      </c>
      <c r="G79" s="2" t="s">
        <v>17</v>
      </c>
      <c r="H79" s="2" t="s">
        <v>18</v>
      </c>
      <c r="I79" s="2" t="s">
        <v>22</v>
      </c>
      <c r="J79" s="2">
        <v>7</v>
      </c>
      <c r="K79" s="30" t="s">
        <v>628</v>
      </c>
      <c r="L79" s="2" t="s">
        <v>8</v>
      </c>
      <c r="M79" s="19">
        <v>80586</v>
      </c>
    </row>
    <row r="80" spans="1:13" x14ac:dyDescent="0.35">
      <c r="A80" s="2">
        <v>26727</v>
      </c>
      <c r="B80" s="30" t="s">
        <v>332</v>
      </c>
      <c r="C80" s="30" t="s">
        <v>333</v>
      </c>
      <c r="D80" s="30" t="s">
        <v>140</v>
      </c>
      <c r="E80" s="2">
        <v>19860708</v>
      </c>
      <c r="F80" s="2" t="s">
        <v>3</v>
      </c>
      <c r="G80" s="2" t="s">
        <v>17</v>
      </c>
      <c r="H80" s="2" t="s">
        <v>18</v>
      </c>
      <c r="I80" s="2" t="s">
        <v>22</v>
      </c>
      <c r="J80" s="2">
        <v>2</v>
      </c>
      <c r="K80" s="30" t="s">
        <v>23</v>
      </c>
      <c r="L80" s="2" t="s">
        <v>104</v>
      </c>
      <c r="M80" s="19">
        <v>53123</v>
      </c>
    </row>
    <row r="81" spans="1:13" x14ac:dyDescent="0.35">
      <c r="A81" s="2">
        <v>26790</v>
      </c>
      <c r="B81" s="30" t="s">
        <v>216</v>
      </c>
      <c r="C81" s="30" t="s">
        <v>335</v>
      </c>
      <c r="D81" s="30" t="s">
        <v>199</v>
      </c>
      <c r="E81" s="2">
        <v>19860916</v>
      </c>
      <c r="F81" s="2" t="s">
        <v>3</v>
      </c>
      <c r="G81" s="2" t="s">
        <v>11</v>
      </c>
      <c r="H81" s="2" t="s">
        <v>12</v>
      </c>
      <c r="I81" s="2" t="s">
        <v>29</v>
      </c>
      <c r="J81" s="2">
        <v>3</v>
      </c>
      <c r="K81" s="30" t="s">
        <v>30</v>
      </c>
      <c r="L81" s="2" t="s">
        <v>180</v>
      </c>
      <c r="M81" s="19">
        <v>240630</v>
      </c>
    </row>
    <row r="82" spans="1:13" x14ac:dyDescent="0.35">
      <c r="A82" s="2">
        <v>26856</v>
      </c>
      <c r="B82" s="30" t="s">
        <v>153</v>
      </c>
      <c r="C82" s="30" t="s">
        <v>151</v>
      </c>
      <c r="D82" s="30" t="s">
        <v>140</v>
      </c>
      <c r="E82" s="2">
        <v>19861210</v>
      </c>
      <c r="F82" s="2" t="s">
        <v>3</v>
      </c>
      <c r="G82" s="2" t="s">
        <v>17</v>
      </c>
      <c r="H82" s="2" t="s">
        <v>18</v>
      </c>
      <c r="I82" s="2" t="s">
        <v>22</v>
      </c>
      <c r="J82" s="2">
        <v>2</v>
      </c>
      <c r="K82" s="30" t="s">
        <v>23</v>
      </c>
      <c r="L82" s="2" t="s">
        <v>104</v>
      </c>
      <c r="M82" s="19">
        <v>359918</v>
      </c>
    </row>
    <row r="83" spans="1:13" x14ac:dyDescent="0.35">
      <c r="A83" s="2">
        <v>26937</v>
      </c>
      <c r="B83" s="30" t="s">
        <v>147</v>
      </c>
      <c r="C83" s="30" t="s">
        <v>144</v>
      </c>
      <c r="D83" s="30" t="s">
        <v>140</v>
      </c>
      <c r="E83" s="2">
        <v>19870415</v>
      </c>
      <c r="F83" s="2" t="s">
        <v>3</v>
      </c>
      <c r="G83" s="2" t="s">
        <v>11</v>
      </c>
      <c r="H83" s="2" t="s">
        <v>12</v>
      </c>
      <c r="I83" s="2" t="s">
        <v>29</v>
      </c>
      <c r="J83" s="2">
        <v>3</v>
      </c>
      <c r="K83" s="30" t="s">
        <v>30</v>
      </c>
      <c r="L83" s="2" t="s">
        <v>104</v>
      </c>
      <c r="M83" s="19">
        <v>916232</v>
      </c>
    </row>
    <row r="84" spans="1:13" x14ac:dyDescent="0.35">
      <c r="A84" s="2">
        <v>27026</v>
      </c>
      <c r="B84" s="30" t="s">
        <v>301</v>
      </c>
      <c r="C84" s="30" t="s">
        <v>302</v>
      </c>
      <c r="D84" s="30" t="s">
        <v>303</v>
      </c>
      <c r="E84" s="2">
        <v>19870727</v>
      </c>
      <c r="F84" s="2" t="s">
        <v>3</v>
      </c>
      <c r="G84" s="2" t="s">
        <v>11</v>
      </c>
      <c r="H84" s="2" t="s">
        <v>12</v>
      </c>
      <c r="I84" s="2" t="s">
        <v>11</v>
      </c>
      <c r="J84" s="2">
        <v>4</v>
      </c>
      <c r="K84" s="30" t="s">
        <v>58</v>
      </c>
      <c r="L84" s="2" t="s">
        <v>246</v>
      </c>
      <c r="M84" s="19">
        <v>53363</v>
      </c>
    </row>
    <row r="85" spans="1:13" x14ac:dyDescent="0.35">
      <c r="A85" s="2">
        <v>27034</v>
      </c>
      <c r="B85" s="30" t="s">
        <v>78</v>
      </c>
      <c r="C85" s="30" t="s">
        <v>74</v>
      </c>
      <c r="D85" s="30" t="s">
        <v>71</v>
      </c>
      <c r="E85" s="2">
        <v>19870824</v>
      </c>
      <c r="F85" s="2" t="s">
        <v>3</v>
      </c>
      <c r="G85" s="2" t="s">
        <v>25</v>
      </c>
      <c r="H85" s="2" t="s">
        <v>26</v>
      </c>
      <c r="I85" s="2" t="s">
        <v>29</v>
      </c>
      <c r="J85" s="2">
        <v>3</v>
      </c>
      <c r="K85" s="30" t="s">
        <v>30</v>
      </c>
      <c r="L85" s="2" t="s">
        <v>72</v>
      </c>
      <c r="M85" s="19">
        <v>139330</v>
      </c>
    </row>
    <row r="86" spans="1:13" x14ac:dyDescent="0.35">
      <c r="A86" s="2">
        <v>27074</v>
      </c>
      <c r="B86" s="30" t="s">
        <v>149</v>
      </c>
      <c r="C86" s="30" t="s">
        <v>150</v>
      </c>
      <c r="D86" s="30" t="s">
        <v>140</v>
      </c>
      <c r="E86" s="2">
        <v>19871019</v>
      </c>
      <c r="F86" s="2" t="s">
        <v>3</v>
      </c>
      <c r="G86" s="2" t="s">
        <v>17</v>
      </c>
      <c r="H86" s="2" t="s">
        <v>18</v>
      </c>
      <c r="I86" s="2" t="s">
        <v>29</v>
      </c>
      <c r="J86" s="2">
        <v>3</v>
      </c>
      <c r="K86" s="30" t="s">
        <v>30</v>
      </c>
      <c r="L86" s="2" t="s">
        <v>104</v>
      </c>
      <c r="M86" s="19">
        <v>185671</v>
      </c>
    </row>
    <row r="87" spans="1:13" x14ac:dyDescent="0.35">
      <c r="A87" s="2">
        <v>27150</v>
      </c>
      <c r="B87" s="30" t="s">
        <v>229</v>
      </c>
      <c r="C87" s="30" t="s">
        <v>230</v>
      </c>
      <c r="D87" s="30" t="s">
        <v>231</v>
      </c>
      <c r="E87" s="2">
        <v>19800601</v>
      </c>
      <c r="F87" s="2" t="s">
        <v>34</v>
      </c>
      <c r="G87" s="2" t="s">
        <v>17</v>
      </c>
      <c r="H87" s="2" t="s">
        <v>18</v>
      </c>
      <c r="I87" s="2" t="s">
        <v>22</v>
      </c>
      <c r="J87" s="2">
        <v>2</v>
      </c>
      <c r="K87" s="30" t="s">
        <v>23</v>
      </c>
      <c r="L87" s="2" t="s">
        <v>180</v>
      </c>
      <c r="M87" s="19">
        <v>2101351</v>
      </c>
    </row>
    <row r="88" spans="1:13" x14ac:dyDescent="0.35">
      <c r="A88" s="2">
        <v>27206</v>
      </c>
      <c r="B88" s="30" t="s">
        <v>181</v>
      </c>
      <c r="C88" s="30" t="s">
        <v>182</v>
      </c>
      <c r="D88" s="30" t="s">
        <v>183</v>
      </c>
      <c r="E88" s="2">
        <v>19880218</v>
      </c>
      <c r="F88" s="2" t="s">
        <v>3</v>
      </c>
      <c r="G88" s="2" t="s">
        <v>11</v>
      </c>
      <c r="H88" s="2" t="s">
        <v>12</v>
      </c>
      <c r="I88" s="2" t="s">
        <v>29</v>
      </c>
      <c r="J88" s="2">
        <v>3</v>
      </c>
      <c r="K88" s="30" t="s">
        <v>30</v>
      </c>
      <c r="L88" s="2" t="s">
        <v>180</v>
      </c>
      <c r="M88" s="19">
        <v>91274</v>
      </c>
    </row>
    <row r="89" spans="1:13" x14ac:dyDescent="0.35">
      <c r="A89" s="2">
        <v>27267</v>
      </c>
      <c r="B89" s="30" t="s">
        <v>210</v>
      </c>
      <c r="C89" s="30" t="s">
        <v>211</v>
      </c>
      <c r="D89" s="30" t="s">
        <v>206</v>
      </c>
      <c r="E89" s="2">
        <v>19880620</v>
      </c>
      <c r="F89" s="2" t="s">
        <v>3</v>
      </c>
      <c r="G89" s="2" t="s">
        <v>17</v>
      </c>
      <c r="H89" s="2" t="s">
        <v>18</v>
      </c>
      <c r="I89" s="2" t="s">
        <v>29</v>
      </c>
      <c r="J89" s="2">
        <v>3</v>
      </c>
      <c r="K89" s="30" t="s">
        <v>30</v>
      </c>
      <c r="L89" s="2" t="s">
        <v>180</v>
      </c>
      <c r="M89" s="19">
        <v>139244</v>
      </c>
    </row>
    <row r="90" spans="1:13" x14ac:dyDescent="0.35">
      <c r="A90" s="2">
        <v>27421</v>
      </c>
      <c r="B90" s="30" t="s">
        <v>124</v>
      </c>
      <c r="C90" s="30" t="s">
        <v>125</v>
      </c>
      <c r="D90" s="30" t="s">
        <v>119</v>
      </c>
      <c r="E90" s="2">
        <v>19890112</v>
      </c>
      <c r="F90" s="2" t="s">
        <v>3</v>
      </c>
      <c r="G90" s="2" t="s">
        <v>11</v>
      </c>
      <c r="H90" s="2" t="s">
        <v>12</v>
      </c>
      <c r="I90" s="2" t="s">
        <v>11</v>
      </c>
      <c r="J90" s="2">
        <v>4</v>
      </c>
      <c r="K90" s="30" t="s">
        <v>58</v>
      </c>
      <c r="L90" s="2" t="s">
        <v>104</v>
      </c>
      <c r="M90" s="19">
        <v>46504</v>
      </c>
    </row>
    <row r="91" spans="1:13" x14ac:dyDescent="0.35">
      <c r="A91" s="2">
        <v>27447</v>
      </c>
      <c r="B91" s="30" t="s">
        <v>79</v>
      </c>
      <c r="C91" s="30" t="s">
        <v>74</v>
      </c>
      <c r="D91" s="30" t="s">
        <v>71</v>
      </c>
      <c r="E91" s="2">
        <v>19890208</v>
      </c>
      <c r="F91" s="2" t="s">
        <v>3</v>
      </c>
      <c r="G91" s="2" t="s">
        <v>17</v>
      </c>
      <c r="H91" s="2" t="s">
        <v>18</v>
      </c>
      <c r="I91" s="2" t="s">
        <v>29</v>
      </c>
      <c r="J91" s="2">
        <v>3</v>
      </c>
      <c r="K91" s="30" t="s">
        <v>30</v>
      </c>
      <c r="L91" s="2" t="s">
        <v>72</v>
      </c>
      <c r="M91" s="19">
        <v>354334</v>
      </c>
    </row>
    <row r="92" spans="1:13" x14ac:dyDescent="0.35">
      <c r="A92" s="2">
        <v>28480</v>
      </c>
      <c r="B92" s="30" t="s">
        <v>100</v>
      </c>
      <c r="C92" s="30" t="s">
        <v>99</v>
      </c>
      <c r="D92" s="30" t="s">
        <v>97</v>
      </c>
      <c r="E92" s="2">
        <v>19240101</v>
      </c>
      <c r="F92" s="2" t="s">
        <v>3</v>
      </c>
      <c r="G92" s="2" t="s">
        <v>4</v>
      </c>
      <c r="H92" s="2" t="s">
        <v>5</v>
      </c>
      <c r="I92" s="2" t="s">
        <v>6</v>
      </c>
      <c r="J92" s="2">
        <v>1</v>
      </c>
      <c r="K92" s="30" t="s">
        <v>7</v>
      </c>
      <c r="L92" s="2" t="s">
        <v>72</v>
      </c>
      <c r="M92" s="19">
        <v>18703</v>
      </c>
    </row>
    <row r="93" spans="1:13" x14ac:dyDescent="0.35">
      <c r="A93" s="2">
        <v>29399</v>
      </c>
      <c r="B93" s="30" t="s">
        <v>81</v>
      </c>
      <c r="C93" s="30" t="s">
        <v>74</v>
      </c>
      <c r="D93" s="30" t="s">
        <v>71</v>
      </c>
      <c r="E93" s="2">
        <v>19340101</v>
      </c>
      <c r="F93" s="2" t="s">
        <v>3</v>
      </c>
      <c r="G93" s="2" t="s">
        <v>4</v>
      </c>
      <c r="H93" s="2" t="s">
        <v>5</v>
      </c>
      <c r="I93" s="2" t="s">
        <v>6</v>
      </c>
      <c r="J93" s="2">
        <v>1</v>
      </c>
      <c r="K93" s="30" t="s">
        <v>7</v>
      </c>
      <c r="L93" s="2" t="s">
        <v>72</v>
      </c>
      <c r="M93" s="19">
        <v>129275</v>
      </c>
    </row>
    <row r="94" spans="1:13" x14ac:dyDescent="0.35">
      <c r="A94" s="2">
        <v>30118</v>
      </c>
      <c r="B94" s="30" t="s">
        <v>52</v>
      </c>
      <c r="C94" s="30" t="s">
        <v>50</v>
      </c>
      <c r="D94" s="30" t="s">
        <v>51</v>
      </c>
      <c r="E94" s="2">
        <v>19210101</v>
      </c>
      <c r="F94" s="2" t="s">
        <v>3</v>
      </c>
      <c r="G94" s="2" t="s">
        <v>53</v>
      </c>
      <c r="H94" s="2" t="s">
        <v>18</v>
      </c>
      <c r="I94" s="2" t="s">
        <v>6</v>
      </c>
      <c r="J94" s="2">
        <v>1</v>
      </c>
      <c r="K94" s="30" t="s">
        <v>7</v>
      </c>
      <c r="L94" s="2" t="s">
        <v>8</v>
      </c>
      <c r="M94" s="19">
        <v>89154</v>
      </c>
    </row>
    <row r="95" spans="1:13" x14ac:dyDescent="0.35">
      <c r="A95" s="2">
        <v>30306</v>
      </c>
      <c r="B95" s="30" t="s">
        <v>262</v>
      </c>
      <c r="C95" s="30" t="s">
        <v>257</v>
      </c>
      <c r="D95" s="30" t="s">
        <v>245</v>
      </c>
      <c r="E95" s="2">
        <v>19470226</v>
      </c>
      <c r="F95" s="2" t="s">
        <v>3</v>
      </c>
      <c r="G95" s="2" t="s">
        <v>14</v>
      </c>
      <c r="H95" s="2" t="s">
        <v>5</v>
      </c>
      <c r="I95" s="2" t="s">
        <v>6</v>
      </c>
      <c r="J95" s="2">
        <v>1</v>
      </c>
      <c r="K95" s="30" t="s">
        <v>7</v>
      </c>
      <c r="L95" s="2" t="s">
        <v>246</v>
      </c>
      <c r="M95" s="19">
        <v>276170</v>
      </c>
    </row>
    <row r="96" spans="1:13" x14ac:dyDescent="0.35">
      <c r="A96" s="2">
        <v>30329</v>
      </c>
      <c r="B96" s="30" t="s">
        <v>94</v>
      </c>
      <c r="C96" s="30" t="s">
        <v>92</v>
      </c>
      <c r="D96" s="30" t="s">
        <v>93</v>
      </c>
      <c r="E96" s="2">
        <v>19471101</v>
      </c>
      <c r="F96" s="2" t="s">
        <v>3</v>
      </c>
      <c r="G96" s="2" t="s">
        <v>14</v>
      </c>
      <c r="H96" s="2" t="s">
        <v>5</v>
      </c>
      <c r="I96" s="2" t="s">
        <v>6</v>
      </c>
      <c r="J96" s="2">
        <v>1</v>
      </c>
      <c r="K96" s="30" t="s">
        <v>7</v>
      </c>
      <c r="L96" s="2" t="s">
        <v>72</v>
      </c>
      <c r="M96" s="19">
        <v>25420</v>
      </c>
    </row>
    <row r="97" spans="1:13" x14ac:dyDescent="0.35">
      <c r="A97" s="2">
        <v>30387</v>
      </c>
      <c r="B97" s="30" t="s">
        <v>241</v>
      </c>
      <c r="C97" s="30" t="s">
        <v>242</v>
      </c>
      <c r="D97" s="30" t="s">
        <v>231</v>
      </c>
      <c r="E97" s="2">
        <v>19490117</v>
      </c>
      <c r="F97" s="2" t="s">
        <v>34</v>
      </c>
      <c r="G97" s="2" t="s">
        <v>17</v>
      </c>
      <c r="H97" s="2" t="s">
        <v>18</v>
      </c>
      <c r="I97" s="2" t="s">
        <v>22</v>
      </c>
      <c r="J97" s="2">
        <v>7</v>
      </c>
      <c r="K97" s="30" t="s">
        <v>628</v>
      </c>
      <c r="L97" s="2" t="s">
        <v>180</v>
      </c>
      <c r="M97" s="19">
        <v>15521250</v>
      </c>
    </row>
    <row r="98" spans="1:13" x14ac:dyDescent="0.35">
      <c r="A98" s="2">
        <v>30394</v>
      </c>
      <c r="B98" s="30" t="s">
        <v>217</v>
      </c>
      <c r="C98" s="30" t="s">
        <v>213</v>
      </c>
      <c r="D98" s="30" t="s">
        <v>206</v>
      </c>
      <c r="E98" s="2">
        <v>19480101</v>
      </c>
      <c r="F98" s="2" t="s">
        <v>3</v>
      </c>
      <c r="G98" s="2" t="s">
        <v>14</v>
      </c>
      <c r="H98" s="2" t="s">
        <v>5</v>
      </c>
      <c r="I98" s="2" t="s">
        <v>6</v>
      </c>
      <c r="J98" s="2">
        <v>6</v>
      </c>
      <c r="K98" s="30" t="s">
        <v>627</v>
      </c>
      <c r="L98" s="2" t="s">
        <v>180</v>
      </c>
      <c r="M98" s="19">
        <v>616415</v>
      </c>
    </row>
    <row r="99" spans="1:13" x14ac:dyDescent="0.35">
      <c r="A99" s="2">
        <v>30692</v>
      </c>
      <c r="B99" s="30" t="s">
        <v>293</v>
      </c>
      <c r="C99" s="30" t="s">
        <v>291</v>
      </c>
      <c r="D99" s="30" t="s">
        <v>292</v>
      </c>
      <c r="E99" s="2">
        <v>19530101</v>
      </c>
      <c r="F99" s="2" t="s">
        <v>3</v>
      </c>
      <c r="G99" s="2" t="s">
        <v>4</v>
      </c>
      <c r="H99" s="2" t="s">
        <v>5</v>
      </c>
      <c r="I99" s="2" t="s">
        <v>29</v>
      </c>
      <c r="J99" s="2">
        <v>3</v>
      </c>
      <c r="K99" s="30" t="s">
        <v>30</v>
      </c>
      <c r="L99" s="2" t="s">
        <v>246</v>
      </c>
      <c r="M99" s="19">
        <v>83109</v>
      </c>
    </row>
    <row r="100" spans="1:13" x14ac:dyDescent="0.35">
      <c r="A100" s="2">
        <v>30722</v>
      </c>
      <c r="B100" s="30" t="s">
        <v>288</v>
      </c>
      <c r="C100" s="30" t="s">
        <v>289</v>
      </c>
      <c r="D100" s="30" t="s">
        <v>245</v>
      </c>
      <c r="E100" s="2">
        <v>19541117</v>
      </c>
      <c r="F100" s="2" t="s">
        <v>3</v>
      </c>
      <c r="G100" s="2" t="s">
        <v>14</v>
      </c>
      <c r="H100" s="2" t="s">
        <v>5</v>
      </c>
      <c r="I100" s="2" t="s">
        <v>29</v>
      </c>
      <c r="J100" s="2">
        <v>3</v>
      </c>
      <c r="K100" s="30" t="s">
        <v>30</v>
      </c>
      <c r="L100" s="2" t="s">
        <v>246</v>
      </c>
      <c r="M100" s="19">
        <v>417133</v>
      </c>
    </row>
    <row r="101" spans="1:13" x14ac:dyDescent="0.35">
      <c r="A101" s="2">
        <v>30836</v>
      </c>
      <c r="B101" s="30" t="s">
        <v>324</v>
      </c>
      <c r="C101" s="30" t="s">
        <v>296</v>
      </c>
      <c r="D101" s="30" t="s">
        <v>297</v>
      </c>
      <c r="E101" s="2">
        <v>19210101</v>
      </c>
      <c r="F101" s="2" t="s">
        <v>3</v>
      </c>
      <c r="G101" s="2" t="s">
        <v>14</v>
      </c>
      <c r="H101" s="2" t="s">
        <v>5</v>
      </c>
      <c r="I101" s="2" t="s">
        <v>29</v>
      </c>
      <c r="J101" s="2">
        <v>3</v>
      </c>
      <c r="K101" s="30" t="s">
        <v>30</v>
      </c>
      <c r="L101" s="2" t="s">
        <v>246</v>
      </c>
      <c r="M101" s="19">
        <v>1213381</v>
      </c>
    </row>
    <row r="102" spans="1:13" x14ac:dyDescent="0.35">
      <c r="A102" s="2">
        <v>31027</v>
      </c>
      <c r="B102" s="30" t="s">
        <v>235</v>
      </c>
      <c r="C102" s="30" t="s">
        <v>236</v>
      </c>
      <c r="D102" s="30" t="s">
        <v>231</v>
      </c>
      <c r="E102" s="2">
        <v>19580430</v>
      </c>
      <c r="F102" s="2" t="s">
        <v>34</v>
      </c>
      <c r="G102" s="2" t="s">
        <v>17</v>
      </c>
      <c r="H102" s="2" t="s">
        <v>18</v>
      </c>
      <c r="I102" s="2" t="s">
        <v>22</v>
      </c>
      <c r="J102" s="2">
        <v>7</v>
      </c>
      <c r="K102" s="30" t="s">
        <v>628</v>
      </c>
      <c r="L102" s="2" t="s">
        <v>180</v>
      </c>
      <c r="M102" s="19">
        <v>14200158</v>
      </c>
    </row>
    <row r="103" spans="1:13" x14ac:dyDescent="0.35">
      <c r="A103" s="2">
        <v>31189</v>
      </c>
      <c r="B103" s="30" t="s">
        <v>207</v>
      </c>
      <c r="C103" s="30" t="s">
        <v>205</v>
      </c>
      <c r="D103" s="30" t="s">
        <v>206</v>
      </c>
      <c r="E103" s="2">
        <v>19600331</v>
      </c>
      <c r="F103" s="2" t="s">
        <v>3</v>
      </c>
      <c r="G103" s="2" t="s">
        <v>14</v>
      </c>
      <c r="H103" s="2" t="s">
        <v>5</v>
      </c>
      <c r="I103" s="2" t="s">
        <v>22</v>
      </c>
      <c r="J103" s="2">
        <v>7</v>
      </c>
      <c r="K103" s="30" t="s">
        <v>628</v>
      </c>
      <c r="L103" s="2" t="s">
        <v>180</v>
      </c>
      <c r="M103" s="19">
        <v>578626</v>
      </c>
    </row>
    <row r="104" spans="1:13" x14ac:dyDescent="0.35">
      <c r="A104" s="2">
        <v>31372</v>
      </c>
      <c r="B104" s="30" t="s">
        <v>192</v>
      </c>
      <c r="C104" s="30" t="s">
        <v>190</v>
      </c>
      <c r="D104" s="30" t="s">
        <v>191</v>
      </c>
      <c r="E104" s="2">
        <v>19570101</v>
      </c>
      <c r="F104" s="2" t="s">
        <v>3</v>
      </c>
      <c r="G104" s="2" t="s">
        <v>14</v>
      </c>
      <c r="H104" s="2" t="s">
        <v>5</v>
      </c>
      <c r="I104" s="2" t="s">
        <v>6</v>
      </c>
      <c r="J104" s="2">
        <v>6</v>
      </c>
      <c r="K104" s="30" t="s">
        <v>627</v>
      </c>
      <c r="L104" s="2" t="s">
        <v>180</v>
      </c>
      <c r="M104" s="19">
        <v>73151</v>
      </c>
    </row>
    <row r="105" spans="1:13" x14ac:dyDescent="0.35">
      <c r="A105" s="2">
        <v>31390</v>
      </c>
      <c r="B105" s="30" t="s">
        <v>327</v>
      </c>
      <c r="C105" s="30" t="s">
        <v>32</v>
      </c>
      <c r="D105" s="30" t="s">
        <v>21</v>
      </c>
      <c r="E105" s="2">
        <v>19620101</v>
      </c>
      <c r="F105" s="2" t="s">
        <v>3</v>
      </c>
      <c r="G105" s="2" t="s">
        <v>14</v>
      </c>
      <c r="H105" s="2" t="s">
        <v>5</v>
      </c>
      <c r="I105" s="2" t="s">
        <v>6</v>
      </c>
      <c r="J105" s="2">
        <v>1</v>
      </c>
      <c r="K105" s="30" t="s">
        <v>7</v>
      </c>
      <c r="L105" s="2" t="s">
        <v>8</v>
      </c>
      <c r="M105" s="19">
        <v>11077</v>
      </c>
    </row>
    <row r="106" spans="1:13" x14ac:dyDescent="0.35">
      <c r="A106" s="2">
        <v>31469</v>
      </c>
      <c r="B106" s="30" t="s">
        <v>232</v>
      </c>
      <c r="C106" s="30" t="s">
        <v>240</v>
      </c>
      <c r="D106" s="30" t="s">
        <v>231</v>
      </c>
      <c r="E106" s="2">
        <v>19650325</v>
      </c>
      <c r="F106" s="2" t="s">
        <v>34</v>
      </c>
      <c r="G106" s="2" t="s">
        <v>17</v>
      </c>
      <c r="H106" s="2" t="s">
        <v>18</v>
      </c>
      <c r="I106" s="2" t="s">
        <v>22</v>
      </c>
      <c r="J106" s="2">
        <v>7</v>
      </c>
      <c r="K106" s="30" t="s">
        <v>628</v>
      </c>
      <c r="L106" s="2" t="s">
        <v>180</v>
      </c>
      <c r="M106" s="19">
        <v>4128894</v>
      </c>
    </row>
    <row r="107" spans="1:13" x14ac:dyDescent="0.35">
      <c r="A107" s="2">
        <v>31555</v>
      </c>
      <c r="B107" s="30" t="s">
        <v>184</v>
      </c>
      <c r="C107" s="30" t="s">
        <v>182</v>
      </c>
      <c r="D107" s="30" t="s">
        <v>183</v>
      </c>
      <c r="E107" s="2">
        <v>19680701</v>
      </c>
      <c r="F107" s="2" t="s">
        <v>3</v>
      </c>
      <c r="G107" s="2" t="s">
        <v>14</v>
      </c>
      <c r="H107" s="2" t="s">
        <v>5</v>
      </c>
      <c r="I107" s="2" t="s">
        <v>6</v>
      </c>
      <c r="J107" s="2">
        <v>6</v>
      </c>
      <c r="K107" s="30" t="s">
        <v>627</v>
      </c>
      <c r="L107" s="2" t="s">
        <v>180</v>
      </c>
      <c r="M107" s="19">
        <v>177305</v>
      </c>
    </row>
    <row r="108" spans="1:13" x14ac:dyDescent="0.35">
      <c r="A108" s="2">
        <v>31559</v>
      </c>
      <c r="B108" s="30" t="s">
        <v>227</v>
      </c>
      <c r="C108" s="30" t="s">
        <v>228</v>
      </c>
      <c r="D108" s="30" t="s">
        <v>224</v>
      </c>
      <c r="E108" s="2">
        <v>18900101</v>
      </c>
      <c r="F108" s="2" t="s">
        <v>3</v>
      </c>
      <c r="G108" s="2" t="s">
        <v>4</v>
      </c>
      <c r="H108" s="2" t="s">
        <v>5</v>
      </c>
      <c r="I108" s="2" t="s">
        <v>6</v>
      </c>
      <c r="J108" s="2">
        <v>6</v>
      </c>
      <c r="K108" s="30" t="s">
        <v>627</v>
      </c>
      <c r="L108" s="2" t="s">
        <v>180</v>
      </c>
      <c r="M108" s="19">
        <v>21157</v>
      </c>
    </row>
    <row r="109" spans="1:13" x14ac:dyDescent="0.35">
      <c r="A109" s="2">
        <v>31623</v>
      </c>
      <c r="B109" s="30" t="s">
        <v>65</v>
      </c>
      <c r="C109" s="30" t="s">
        <v>66</v>
      </c>
      <c r="D109" s="30" t="s">
        <v>64</v>
      </c>
      <c r="E109" s="2">
        <v>19290101</v>
      </c>
      <c r="F109" s="2" t="s">
        <v>3</v>
      </c>
      <c r="G109" s="2" t="s">
        <v>4</v>
      </c>
      <c r="H109" s="2" t="s">
        <v>5</v>
      </c>
      <c r="I109" s="2" t="s">
        <v>6</v>
      </c>
      <c r="J109" s="2">
        <v>1</v>
      </c>
      <c r="K109" s="30" t="s">
        <v>7</v>
      </c>
      <c r="L109" s="2" t="s">
        <v>8</v>
      </c>
      <c r="M109" s="19">
        <v>9557</v>
      </c>
    </row>
    <row r="110" spans="1:13" x14ac:dyDescent="0.35">
      <c r="A110" s="2">
        <v>31628</v>
      </c>
      <c r="B110" s="30" t="s">
        <v>357</v>
      </c>
      <c r="C110" s="30" t="s">
        <v>358</v>
      </c>
      <c r="D110" s="30" t="s">
        <v>245</v>
      </c>
      <c r="E110" s="2">
        <v>19720101</v>
      </c>
      <c r="F110" s="2" t="s">
        <v>34</v>
      </c>
      <c r="G110" s="2" t="s">
        <v>25</v>
      </c>
      <c r="H110" s="2" t="s">
        <v>26</v>
      </c>
      <c r="I110" s="2" t="s">
        <v>29</v>
      </c>
      <c r="J110" s="2">
        <v>8</v>
      </c>
      <c r="K110" s="30" t="s">
        <v>629</v>
      </c>
      <c r="L110" s="2" t="s">
        <v>246</v>
      </c>
      <c r="M110" s="19">
        <v>6020758</v>
      </c>
    </row>
    <row r="111" spans="1:13" x14ac:dyDescent="0.35">
      <c r="A111" s="2">
        <v>31762</v>
      </c>
      <c r="B111" s="30" t="s">
        <v>348</v>
      </c>
      <c r="C111" s="30" t="s">
        <v>349</v>
      </c>
      <c r="D111" s="30" t="s">
        <v>140</v>
      </c>
      <c r="E111" s="2">
        <v>19740101</v>
      </c>
      <c r="F111" s="2" t="s">
        <v>3</v>
      </c>
      <c r="G111" s="2" t="s">
        <v>17</v>
      </c>
      <c r="H111" s="2" t="s">
        <v>18</v>
      </c>
      <c r="I111" s="2" t="s">
        <v>22</v>
      </c>
      <c r="J111" s="2">
        <v>2</v>
      </c>
      <c r="K111" s="30" t="s">
        <v>23</v>
      </c>
      <c r="L111" s="2" t="s">
        <v>104</v>
      </c>
      <c r="M111" s="19">
        <v>25102</v>
      </c>
    </row>
    <row r="112" spans="1:13" x14ac:dyDescent="0.35">
      <c r="A112" s="2">
        <v>31823</v>
      </c>
      <c r="B112" s="30" t="s">
        <v>27</v>
      </c>
      <c r="C112" s="30" t="s">
        <v>20</v>
      </c>
      <c r="D112" s="30" t="s">
        <v>21</v>
      </c>
      <c r="E112" s="2">
        <v>19760823</v>
      </c>
      <c r="F112" s="2" t="s">
        <v>3</v>
      </c>
      <c r="G112" s="2" t="s">
        <v>14</v>
      </c>
      <c r="H112" s="2" t="s">
        <v>5</v>
      </c>
      <c r="I112" s="2" t="s">
        <v>22</v>
      </c>
      <c r="J112" s="2">
        <v>2</v>
      </c>
      <c r="K112" s="30" t="s">
        <v>23</v>
      </c>
      <c r="L112" s="2" t="s">
        <v>8</v>
      </c>
      <c r="M112" s="19">
        <v>234525</v>
      </c>
    </row>
    <row r="113" spans="1:13" x14ac:dyDescent="0.35">
      <c r="A113" s="2">
        <v>31992</v>
      </c>
      <c r="B113" s="30" t="s">
        <v>284</v>
      </c>
      <c r="C113" s="30" t="s">
        <v>281</v>
      </c>
      <c r="D113" s="30" t="s">
        <v>245</v>
      </c>
      <c r="E113" s="2">
        <v>19791129</v>
      </c>
      <c r="F113" s="2" t="s">
        <v>3</v>
      </c>
      <c r="G113" s="2" t="s">
        <v>14</v>
      </c>
      <c r="H113" s="2" t="s">
        <v>5</v>
      </c>
      <c r="I113" s="2" t="s">
        <v>29</v>
      </c>
      <c r="J113" s="2">
        <v>3</v>
      </c>
      <c r="K113" s="30" t="s">
        <v>30</v>
      </c>
      <c r="L113" s="2" t="s">
        <v>246</v>
      </c>
      <c r="M113" s="19">
        <v>53948</v>
      </c>
    </row>
    <row r="114" spans="1:13" x14ac:dyDescent="0.35">
      <c r="A114" s="2">
        <v>32049</v>
      </c>
      <c r="B114" s="30" t="s">
        <v>35</v>
      </c>
      <c r="C114" s="30" t="s">
        <v>20</v>
      </c>
      <c r="D114" s="30" t="s">
        <v>21</v>
      </c>
      <c r="E114" s="2">
        <v>19801009</v>
      </c>
      <c r="F114" s="2" t="s">
        <v>3</v>
      </c>
      <c r="G114" s="2" t="s">
        <v>14</v>
      </c>
      <c r="H114" s="2" t="s">
        <v>5</v>
      </c>
      <c r="I114" s="2" t="s">
        <v>22</v>
      </c>
      <c r="J114" s="2">
        <v>7</v>
      </c>
      <c r="K114" s="30" t="s">
        <v>628</v>
      </c>
      <c r="L114" s="2" t="s">
        <v>8</v>
      </c>
      <c r="M114" s="19">
        <v>491507</v>
      </c>
    </row>
    <row r="115" spans="1:13" x14ac:dyDescent="0.35">
      <c r="A115" s="2">
        <v>32111</v>
      </c>
      <c r="B115" s="30" t="s">
        <v>340</v>
      </c>
      <c r="C115" s="30" t="s">
        <v>268</v>
      </c>
      <c r="D115" s="30" t="s">
        <v>245</v>
      </c>
      <c r="E115" s="2">
        <v>19800101</v>
      </c>
      <c r="F115" s="2" t="s">
        <v>3</v>
      </c>
      <c r="G115" s="2" t="s">
        <v>14</v>
      </c>
      <c r="H115" s="2" t="s">
        <v>5</v>
      </c>
      <c r="I115" s="2" t="s">
        <v>29</v>
      </c>
      <c r="J115" s="2">
        <v>3</v>
      </c>
      <c r="K115" s="30" t="s">
        <v>30</v>
      </c>
      <c r="L115" s="2" t="s">
        <v>246</v>
      </c>
      <c r="M115" s="19">
        <v>969617</v>
      </c>
    </row>
    <row r="116" spans="1:13" x14ac:dyDescent="0.35">
      <c r="A116" s="2">
        <v>32185</v>
      </c>
      <c r="B116" s="30" t="s">
        <v>233</v>
      </c>
      <c r="C116" s="30" t="s">
        <v>230</v>
      </c>
      <c r="D116" s="30" t="s">
        <v>231</v>
      </c>
      <c r="E116" s="2">
        <v>19831215</v>
      </c>
      <c r="F116" s="2" t="s">
        <v>34</v>
      </c>
      <c r="G116" s="2" t="s">
        <v>17</v>
      </c>
      <c r="H116" s="2" t="s">
        <v>18</v>
      </c>
      <c r="I116" s="2" t="s">
        <v>22</v>
      </c>
      <c r="J116" s="2">
        <v>2</v>
      </c>
      <c r="K116" s="30" t="s">
        <v>23</v>
      </c>
      <c r="L116" s="2" t="s">
        <v>180</v>
      </c>
      <c r="M116" s="19">
        <v>9029688</v>
      </c>
    </row>
    <row r="117" spans="1:13" x14ac:dyDescent="0.35">
      <c r="A117" s="2">
        <v>32193</v>
      </c>
      <c r="B117" s="30" t="s">
        <v>254</v>
      </c>
      <c r="C117" s="30" t="s">
        <v>255</v>
      </c>
      <c r="D117" s="30" t="s">
        <v>245</v>
      </c>
      <c r="E117" s="2">
        <v>19830101</v>
      </c>
      <c r="F117" s="2" t="s">
        <v>3</v>
      </c>
      <c r="G117" s="2" t="s">
        <v>17</v>
      </c>
      <c r="H117" s="2" t="s">
        <v>18</v>
      </c>
      <c r="I117" s="2" t="s">
        <v>29</v>
      </c>
      <c r="J117" s="2">
        <v>3</v>
      </c>
      <c r="K117" s="30" t="s">
        <v>30</v>
      </c>
      <c r="L117" s="2" t="s">
        <v>246</v>
      </c>
      <c r="M117" s="19">
        <v>201733</v>
      </c>
    </row>
    <row r="118" spans="1:13" x14ac:dyDescent="0.35">
      <c r="A118" s="2">
        <v>32209</v>
      </c>
      <c r="B118" s="30" t="s">
        <v>218</v>
      </c>
      <c r="C118" s="30" t="s">
        <v>213</v>
      </c>
      <c r="D118" s="30" t="s">
        <v>206</v>
      </c>
      <c r="E118" s="2">
        <v>19840427</v>
      </c>
      <c r="F118" s="2" t="s">
        <v>3</v>
      </c>
      <c r="G118" s="2" t="s">
        <v>14</v>
      </c>
      <c r="H118" s="2" t="s">
        <v>5</v>
      </c>
      <c r="I118" s="2" t="s">
        <v>29</v>
      </c>
      <c r="J118" s="2">
        <v>3</v>
      </c>
      <c r="K118" s="30" t="s">
        <v>30</v>
      </c>
      <c r="L118" s="2" t="s">
        <v>180</v>
      </c>
      <c r="M118" s="19">
        <v>133129</v>
      </c>
    </row>
    <row r="119" spans="1:13" x14ac:dyDescent="0.35">
      <c r="A119" s="2">
        <v>32257</v>
      </c>
      <c r="B119" s="30" t="s">
        <v>219</v>
      </c>
      <c r="C119" s="30" t="s">
        <v>213</v>
      </c>
      <c r="D119" s="30" t="s">
        <v>206</v>
      </c>
      <c r="E119" s="2">
        <v>19841129</v>
      </c>
      <c r="F119" s="2" t="s">
        <v>3</v>
      </c>
      <c r="G119" s="2" t="s">
        <v>14</v>
      </c>
      <c r="H119" s="2" t="s">
        <v>5</v>
      </c>
      <c r="I119" s="2" t="s">
        <v>29</v>
      </c>
      <c r="J119" s="2">
        <v>3</v>
      </c>
      <c r="K119" s="30" t="s">
        <v>30</v>
      </c>
      <c r="L119" s="2" t="s">
        <v>180</v>
      </c>
      <c r="M119" s="19">
        <v>217596</v>
      </c>
    </row>
    <row r="120" spans="1:13" x14ac:dyDescent="0.35">
      <c r="A120" s="2">
        <v>32277</v>
      </c>
      <c r="B120" s="30" t="s">
        <v>264</v>
      </c>
      <c r="C120" s="30" t="s">
        <v>257</v>
      </c>
      <c r="D120" s="30" t="s">
        <v>245</v>
      </c>
      <c r="E120" s="2">
        <v>19850226</v>
      </c>
      <c r="F120" s="2" t="s">
        <v>3</v>
      </c>
      <c r="G120" s="2" t="s">
        <v>17</v>
      </c>
      <c r="H120" s="2" t="s">
        <v>18</v>
      </c>
      <c r="I120" s="2" t="s">
        <v>29</v>
      </c>
      <c r="J120" s="2">
        <v>3</v>
      </c>
      <c r="K120" s="30" t="s">
        <v>30</v>
      </c>
      <c r="L120" s="2" t="s">
        <v>246</v>
      </c>
      <c r="M120" s="19">
        <v>83424</v>
      </c>
    </row>
    <row r="121" spans="1:13" x14ac:dyDescent="0.35">
      <c r="A121" s="2">
        <v>32456</v>
      </c>
      <c r="B121" s="30" t="s">
        <v>193</v>
      </c>
      <c r="C121" s="30" t="s">
        <v>190</v>
      </c>
      <c r="D121" s="30" t="s">
        <v>191</v>
      </c>
      <c r="E121" s="2">
        <v>19200404</v>
      </c>
      <c r="F121" s="2" t="s">
        <v>3</v>
      </c>
      <c r="G121" s="2" t="s">
        <v>14</v>
      </c>
      <c r="H121" s="2" t="s">
        <v>5</v>
      </c>
      <c r="I121" s="2" t="s">
        <v>6</v>
      </c>
      <c r="J121" s="2">
        <v>6</v>
      </c>
      <c r="K121" s="30" t="s">
        <v>627</v>
      </c>
      <c r="L121" s="2" t="s">
        <v>180</v>
      </c>
      <c r="M121" s="19">
        <v>8462</v>
      </c>
    </row>
    <row r="122" spans="1:13" x14ac:dyDescent="0.35">
      <c r="A122" s="2">
        <v>32571</v>
      </c>
      <c r="B122" s="30" t="s">
        <v>13</v>
      </c>
      <c r="C122" s="30" t="s">
        <v>10</v>
      </c>
      <c r="D122" s="30" t="s">
        <v>2</v>
      </c>
      <c r="E122" s="2">
        <v>19871104</v>
      </c>
      <c r="F122" s="2" t="s">
        <v>3</v>
      </c>
      <c r="G122" s="2" t="s">
        <v>14</v>
      </c>
      <c r="H122" s="2" t="s">
        <v>5</v>
      </c>
      <c r="I122" s="2" t="s">
        <v>6</v>
      </c>
      <c r="J122" s="2">
        <v>1</v>
      </c>
      <c r="K122" s="30" t="s">
        <v>7</v>
      </c>
      <c r="L122" s="2" t="s">
        <v>8</v>
      </c>
      <c r="M122" s="19">
        <v>16602</v>
      </c>
    </row>
    <row r="123" spans="1:13" x14ac:dyDescent="0.35">
      <c r="A123" s="2">
        <v>33103</v>
      </c>
      <c r="B123" s="30" t="s">
        <v>285</v>
      </c>
      <c r="C123" s="30" t="s">
        <v>281</v>
      </c>
      <c r="D123" s="30" t="s">
        <v>245</v>
      </c>
      <c r="E123" s="2">
        <v>19900608</v>
      </c>
      <c r="F123" s="2" t="s">
        <v>3</v>
      </c>
      <c r="G123" s="2" t="s">
        <v>14</v>
      </c>
      <c r="H123" s="2" t="s">
        <v>5</v>
      </c>
      <c r="I123" s="2" t="s">
        <v>29</v>
      </c>
      <c r="J123" s="2">
        <v>3</v>
      </c>
      <c r="K123" s="30" t="s">
        <v>30</v>
      </c>
      <c r="L123" s="2" t="s">
        <v>246</v>
      </c>
      <c r="M123" s="19">
        <v>341027</v>
      </c>
    </row>
    <row r="124" spans="1:13" x14ac:dyDescent="0.35">
      <c r="A124" s="2">
        <v>33144</v>
      </c>
      <c r="B124" s="30" t="s">
        <v>108</v>
      </c>
      <c r="C124" s="30" t="s">
        <v>106</v>
      </c>
      <c r="D124" s="30" t="s">
        <v>107</v>
      </c>
      <c r="E124" s="2">
        <v>19900928</v>
      </c>
      <c r="F124" s="2" t="s">
        <v>3</v>
      </c>
      <c r="G124" s="2" t="s">
        <v>17</v>
      </c>
      <c r="H124" s="2" t="s">
        <v>18</v>
      </c>
      <c r="I124" s="2" t="s">
        <v>6</v>
      </c>
      <c r="J124" s="2">
        <v>1</v>
      </c>
      <c r="K124" s="30" t="s">
        <v>7</v>
      </c>
      <c r="L124" s="2" t="s">
        <v>104</v>
      </c>
      <c r="M124" s="19">
        <v>23720</v>
      </c>
    </row>
    <row r="125" spans="1:13" x14ac:dyDescent="0.35">
      <c r="A125" s="2">
        <v>33316</v>
      </c>
      <c r="B125" s="30" t="s">
        <v>294</v>
      </c>
      <c r="C125" s="30" t="s">
        <v>291</v>
      </c>
      <c r="D125" s="30" t="s">
        <v>292</v>
      </c>
      <c r="E125" s="2">
        <v>19910111</v>
      </c>
      <c r="F125" s="2" t="s">
        <v>3</v>
      </c>
      <c r="G125" s="2" t="s">
        <v>17</v>
      </c>
      <c r="H125" s="2" t="s">
        <v>18</v>
      </c>
      <c r="I125" s="2" t="s">
        <v>29</v>
      </c>
      <c r="J125" s="2">
        <v>3</v>
      </c>
      <c r="K125" s="30" t="s">
        <v>30</v>
      </c>
      <c r="L125" s="2" t="s">
        <v>246</v>
      </c>
      <c r="M125" s="19">
        <v>121240</v>
      </c>
    </row>
    <row r="126" spans="1:13" x14ac:dyDescent="0.35">
      <c r="A126" s="2">
        <v>33401</v>
      </c>
      <c r="B126" s="30" t="s">
        <v>278</v>
      </c>
      <c r="C126" s="30" t="s">
        <v>279</v>
      </c>
      <c r="D126" s="30" t="s">
        <v>245</v>
      </c>
      <c r="E126" s="2">
        <v>19910515</v>
      </c>
      <c r="F126" s="2" t="s">
        <v>3</v>
      </c>
      <c r="G126" s="2" t="s">
        <v>17</v>
      </c>
      <c r="H126" s="2" t="s">
        <v>18</v>
      </c>
      <c r="I126" s="2" t="s">
        <v>29</v>
      </c>
      <c r="J126" s="2">
        <v>3</v>
      </c>
      <c r="K126" s="30" t="s">
        <v>30</v>
      </c>
      <c r="L126" s="2" t="s">
        <v>246</v>
      </c>
      <c r="M126" s="19">
        <v>168231</v>
      </c>
    </row>
    <row r="127" spans="1:13" x14ac:dyDescent="0.35">
      <c r="A127" s="2">
        <v>33435</v>
      </c>
      <c r="B127" s="30" t="s">
        <v>265</v>
      </c>
      <c r="C127" s="30" t="s">
        <v>257</v>
      </c>
      <c r="D127" s="30" t="s">
        <v>245</v>
      </c>
      <c r="E127" s="2">
        <v>19910612</v>
      </c>
      <c r="F127" s="2" t="s">
        <v>3</v>
      </c>
      <c r="G127" s="2" t="s">
        <v>17</v>
      </c>
      <c r="H127" s="2" t="s">
        <v>18</v>
      </c>
      <c r="I127" s="2" t="s">
        <v>29</v>
      </c>
      <c r="J127" s="2">
        <v>3</v>
      </c>
      <c r="K127" s="30" t="s">
        <v>30</v>
      </c>
      <c r="L127" s="2" t="s">
        <v>246</v>
      </c>
      <c r="M127" s="19">
        <v>368637</v>
      </c>
    </row>
    <row r="128" spans="1:13" x14ac:dyDescent="0.35">
      <c r="A128" s="2">
        <v>33513</v>
      </c>
      <c r="B128" s="30" t="s">
        <v>154</v>
      </c>
      <c r="C128" s="30" t="s">
        <v>155</v>
      </c>
      <c r="D128" s="30" t="s">
        <v>140</v>
      </c>
      <c r="E128" s="2">
        <v>19911024</v>
      </c>
      <c r="F128" s="2" t="s">
        <v>3</v>
      </c>
      <c r="G128" s="2" t="s">
        <v>17</v>
      </c>
      <c r="H128" s="2" t="s">
        <v>18</v>
      </c>
      <c r="I128" s="2" t="s">
        <v>29</v>
      </c>
      <c r="J128" s="2">
        <v>3</v>
      </c>
      <c r="K128" s="30" t="s">
        <v>30</v>
      </c>
      <c r="L128" s="2" t="s">
        <v>104</v>
      </c>
      <c r="M128" s="19">
        <v>210445</v>
      </c>
    </row>
    <row r="129" spans="1:13" x14ac:dyDescent="0.35">
      <c r="A129" s="2">
        <v>33519</v>
      </c>
      <c r="B129" s="30" t="s">
        <v>15</v>
      </c>
      <c r="C129" s="30" t="s">
        <v>16</v>
      </c>
      <c r="D129" s="30" t="s">
        <v>2</v>
      </c>
      <c r="E129" s="2">
        <v>19911011</v>
      </c>
      <c r="F129" s="2" t="s">
        <v>3</v>
      </c>
      <c r="G129" s="2" t="s">
        <v>17</v>
      </c>
      <c r="H129" s="2" t="s">
        <v>18</v>
      </c>
      <c r="I129" s="2" t="s">
        <v>6</v>
      </c>
      <c r="J129" s="2">
        <v>1</v>
      </c>
      <c r="K129" s="30" t="s">
        <v>7</v>
      </c>
      <c r="L129" s="2" t="s">
        <v>8</v>
      </c>
      <c r="M129" s="19">
        <v>61148</v>
      </c>
    </row>
    <row r="130" spans="1:13" x14ac:dyDescent="0.35">
      <c r="A130" s="2">
        <v>33539</v>
      </c>
      <c r="B130" s="30" t="s">
        <v>266</v>
      </c>
      <c r="C130" s="30" t="s">
        <v>257</v>
      </c>
      <c r="D130" s="30" t="s">
        <v>245</v>
      </c>
      <c r="E130" s="2">
        <v>19911223</v>
      </c>
      <c r="F130" s="2" t="s">
        <v>3</v>
      </c>
      <c r="G130" s="2" t="s">
        <v>17</v>
      </c>
      <c r="H130" s="2" t="s">
        <v>18</v>
      </c>
      <c r="I130" s="2" t="s">
        <v>29</v>
      </c>
      <c r="J130" s="2">
        <v>3</v>
      </c>
      <c r="K130" s="30" t="s">
        <v>30</v>
      </c>
      <c r="L130" s="2" t="s">
        <v>246</v>
      </c>
      <c r="M130" s="19">
        <v>907286</v>
      </c>
    </row>
    <row r="131" spans="1:13" x14ac:dyDescent="0.35">
      <c r="A131" s="2">
        <v>33568</v>
      </c>
      <c r="B131" s="30" t="s">
        <v>225</v>
      </c>
      <c r="C131" s="30" t="s">
        <v>223</v>
      </c>
      <c r="D131" s="30" t="s">
        <v>224</v>
      </c>
      <c r="E131" s="2">
        <v>19920323</v>
      </c>
      <c r="F131" s="2" t="s">
        <v>3</v>
      </c>
      <c r="G131" s="2" t="s">
        <v>25</v>
      </c>
      <c r="H131" s="2" t="s">
        <v>26</v>
      </c>
      <c r="I131" s="2" t="s">
        <v>6</v>
      </c>
      <c r="J131" s="2">
        <v>1</v>
      </c>
      <c r="K131" s="30" t="s">
        <v>7</v>
      </c>
      <c r="L131" s="2" t="s">
        <v>180</v>
      </c>
      <c r="M131" s="19">
        <v>72301</v>
      </c>
    </row>
    <row r="132" spans="1:13" x14ac:dyDescent="0.35">
      <c r="A132" s="2">
        <v>33708</v>
      </c>
      <c r="B132" s="30" t="s">
        <v>82</v>
      </c>
      <c r="C132" s="30" t="s">
        <v>74</v>
      </c>
      <c r="D132" s="30" t="s">
        <v>71</v>
      </c>
      <c r="E132" s="2">
        <v>19921026</v>
      </c>
      <c r="F132" s="2" t="s">
        <v>3</v>
      </c>
      <c r="G132" s="2" t="s">
        <v>17</v>
      </c>
      <c r="H132" s="2" t="s">
        <v>18</v>
      </c>
      <c r="I132" s="2" t="s">
        <v>29</v>
      </c>
      <c r="J132" s="2">
        <v>3</v>
      </c>
      <c r="K132" s="30" t="s">
        <v>30</v>
      </c>
      <c r="L132" s="2" t="s">
        <v>72</v>
      </c>
      <c r="M132" s="19">
        <v>121044</v>
      </c>
    </row>
    <row r="133" spans="1:13" x14ac:dyDescent="0.35">
      <c r="A133" s="2">
        <v>33825</v>
      </c>
      <c r="B133" s="30" t="s">
        <v>188</v>
      </c>
      <c r="C133" s="30" t="s">
        <v>185</v>
      </c>
      <c r="D133" s="30" t="s">
        <v>186</v>
      </c>
      <c r="E133" s="2">
        <v>19930811</v>
      </c>
      <c r="F133" s="2" t="s">
        <v>3</v>
      </c>
      <c r="G133" s="2" t="s">
        <v>17</v>
      </c>
      <c r="H133" s="2" t="s">
        <v>18</v>
      </c>
      <c r="I133" s="2" t="s">
        <v>29</v>
      </c>
      <c r="J133" s="2">
        <v>3</v>
      </c>
      <c r="K133" s="30" t="s">
        <v>30</v>
      </c>
      <c r="L133" s="2" t="s">
        <v>180</v>
      </c>
      <c r="M133" s="19">
        <v>130597</v>
      </c>
    </row>
    <row r="134" spans="1:13" x14ac:dyDescent="0.35">
      <c r="A134" s="2">
        <v>33872</v>
      </c>
      <c r="B134" s="30" t="s">
        <v>28</v>
      </c>
      <c r="C134" s="30" t="s">
        <v>20</v>
      </c>
      <c r="D134" s="30" t="s">
        <v>21</v>
      </c>
      <c r="E134" s="2">
        <v>19940120</v>
      </c>
      <c r="F134" s="2" t="s">
        <v>3</v>
      </c>
      <c r="G134" s="2" t="s">
        <v>17</v>
      </c>
      <c r="H134" s="2" t="s">
        <v>18</v>
      </c>
      <c r="I134" s="2" t="s">
        <v>29</v>
      </c>
      <c r="J134" s="2">
        <v>3</v>
      </c>
      <c r="K134" s="30" t="s">
        <v>30</v>
      </c>
      <c r="L134" s="2" t="s">
        <v>8</v>
      </c>
      <c r="M134" s="19">
        <v>68416</v>
      </c>
    </row>
    <row r="135" spans="1:13" x14ac:dyDescent="0.35">
      <c r="A135" s="2">
        <v>33895</v>
      </c>
      <c r="B135" s="30" t="s">
        <v>247</v>
      </c>
      <c r="C135" s="30" t="s">
        <v>248</v>
      </c>
      <c r="D135" s="30" t="s">
        <v>245</v>
      </c>
      <c r="E135" s="2">
        <v>19940429</v>
      </c>
      <c r="F135" s="2" t="s">
        <v>34</v>
      </c>
      <c r="G135" s="2" t="s">
        <v>14</v>
      </c>
      <c r="H135" s="2" t="s">
        <v>5</v>
      </c>
      <c r="I135" s="2" t="s">
        <v>22</v>
      </c>
      <c r="J135" s="2">
        <v>2</v>
      </c>
      <c r="K135" s="30" t="s">
        <v>23</v>
      </c>
      <c r="L135" s="2" t="s">
        <v>246</v>
      </c>
      <c r="M135" s="19">
        <v>84792</v>
      </c>
    </row>
    <row r="136" spans="1:13" x14ac:dyDescent="0.35">
      <c r="A136" s="2">
        <v>33933</v>
      </c>
      <c r="B136" s="30" t="s">
        <v>109</v>
      </c>
      <c r="C136" s="30" t="s">
        <v>106</v>
      </c>
      <c r="D136" s="30" t="s">
        <v>107</v>
      </c>
      <c r="E136" s="2">
        <v>19940909</v>
      </c>
      <c r="F136" s="2" t="s">
        <v>3</v>
      </c>
      <c r="G136" s="2" t="s">
        <v>14</v>
      </c>
      <c r="H136" s="2" t="s">
        <v>5</v>
      </c>
      <c r="I136" s="2" t="s">
        <v>6</v>
      </c>
      <c r="J136" s="2">
        <v>1</v>
      </c>
      <c r="K136" s="30" t="s">
        <v>7</v>
      </c>
      <c r="L136" s="2" t="s">
        <v>104</v>
      </c>
      <c r="M136" s="19">
        <v>103456</v>
      </c>
    </row>
    <row r="137" spans="1:13" x14ac:dyDescent="0.35">
      <c r="A137" s="2">
        <v>33938</v>
      </c>
      <c r="B137" s="30" t="s">
        <v>40</v>
      </c>
      <c r="C137" s="30" t="s">
        <v>38</v>
      </c>
      <c r="D137" s="30" t="s">
        <v>39</v>
      </c>
      <c r="E137" s="2">
        <v>19941003</v>
      </c>
      <c r="F137" s="2" t="s">
        <v>3</v>
      </c>
      <c r="G137" s="2" t="s">
        <v>17</v>
      </c>
      <c r="H137" s="2" t="s">
        <v>18</v>
      </c>
      <c r="I137" s="2" t="s">
        <v>6</v>
      </c>
      <c r="J137" s="2">
        <v>1</v>
      </c>
      <c r="K137" s="30" t="s">
        <v>7</v>
      </c>
      <c r="L137" s="2" t="s">
        <v>8</v>
      </c>
      <c r="M137" s="19">
        <v>190261</v>
      </c>
    </row>
    <row r="138" spans="1:13" x14ac:dyDescent="0.35">
      <c r="A138" s="2">
        <v>34010</v>
      </c>
      <c r="B138" s="30" t="s">
        <v>250</v>
      </c>
      <c r="C138" s="30" t="s">
        <v>251</v>
      </c>
      <c r="D138" s="30" t="s">
        <v>245</v>
      </c>
      <c r="E138" s="2">
        <v>19950503</v>
      </c>
      <c r="F138" s="2" t="s">
        <v>3</v>
      </c>
      <c r="G138" s="2" t="s">
        <v>17</v>
      </c>
      <c r="H138" s="2" t="s">
        <v>18</v>
      </c>
      <c r="I138" s="2" t="s">
        <v>29</v>
      </c>
      <c r="J138" s="2">
        <v>8</v>
      </c>
      <c r="K138" s="30" t="s">
        <v>629</v>
      </c>
      <c r="L138" s="2" t="s">
        <v>246</v>
      </c>
      <c r="M138" s="19">
        <v>293712</v>
      </c>
    </row>
    <row r="139" spans="1:13" x14ac:dyDescent="0.35">
      <c r="A139" s="2">
        <v>34046</v>
      </c>
      <c r="B139" s="30" t="s">
        <v>44</v>
      </c>
      <c r="C139" s="30" t="s">
        <v>45</v>
      </c>
      <c r="D139" s="30" t="s">
        <v>39</v>
      </c>
      <c r="E139" s="2">
        <v>19950818</v>
      </c>
      <c r="F139" s="2" t="s">
        <v>3</v>
      </c>
      <c r="G139" s="2" t="s">
        <v>17</v>
      </c>
      <c r="H139" s="2" t="s">
        <v>18</v>
      </c>
      <c r="I139" s="2" t="s">
        <v>29</v>
      </c>
      <c r="J139" s="2">
        <v>3</v>
      </c>
      <c r="K139" s="30" t="s">
        <v>30</v>
      </c>
      <c r="L139" s="2" t="s">
        <v>8</v>
      </c>
      <c r="M139" s="19">
        <v>98164</v>
      </c>
    </row>
    <row r="140" spans="1:13" x14ac:dyDescent="0.35">
      <c r="A140" s="2">
        <v>34052</v>
      </c>
      <c r="B140" s="30" t="s">
        <v>95</v>
      </c>
      <c r="C140" s="30" t="s">
        <v>96</v>
      </c>
      <c r="D140" s="30" t="s">
        <v>97</v>
      </c>
      <c r="E140" s="2">
        <v>19950821</v>
      </c>
      <c r="F140" s="2" t="s">
        <v>3</v>
      </c>
      <c r="G140" s="2" t="s">
        <v>17</v>
      </c>
      <c r="H140" s="2" t="s">
        <v>18</v>
      </c>
      <c r="I140" s="2" t="s">
        <v>11</v>
      </c>
      <c r="J140" s="2">
        <v>4</v>
      </c>
      <c r="K140" s="30" t="s">
        <v>58</v>
      </c>
      <c r="L140" s="2" t="s">
        <v>72</v>
      </c>
      <c r="M140" s="19">
        <v>82978</v>
      </c>
    </row>
    <row r="141" spans="1:13" x14ac:dyDescent="0.35">
      <c r="A141" s="2">
        <v>34089</v>
      </c>
      <c r="B141" s="30" t="s">
        <v>83</v>
      </c>
      <c r="C141" s="30" t="s">
        <v>74</v>
      </c>
      <c r="D141" s="30" t="s">
        <v>71</v>
      </c>
      <c r="E141" s="2">
        <v>19951109</v>
      </c>
      <c r="F141" s="2" t="s">
        <v>3</v>
      </c>
      <c r="G141" s="2" t="s">
        <v>25</v>
      </c>
      <c r="H141" s="2" t="s">
        <v>26</v>
      </c>
      <c r="I141" s="2" t="s">
        <v>29</v>
      </c>
      <c r="J141" s="2">
        <v>3</v>
      </c>
      <c r="K141" s="30" t="s">
        <v>30</v>
      </c>
      <c r="L141" s="2" t="s">
        <v>72</v>
      </c>
      <c r="M141" s="19">
        <v>103420</v>
      </c>
    </row>
    <row r="142" spans="1:13" x14ac:dyDescent="0.35">
      <c r="A142" s="2">
        <v>34112</v>
      </c>
      <c r="B142" s="30" t="s">
        <v>89</v>
      </c>
      <c r="C142" s="30" t="s">
        <v>102</v>
      </c>
      <c r="D142" s="30" t="s">
        <v>103</v>
      </c>
      <c r="E142" s="2">
        <v>19951229</v>
      </c>
      <c r="F142" s="2" t="s">
        <v>3</v>
      </c>
      <c r="G142" s="2" t="s">
        <v>25</v>
      </c>
      <c r="H142" s="2" t="s">
        <v>26</v>
      </c>
      <c r="I142" s="2" t="s">
        <v>29</v>
      </c>
      <c r="J142" s="2">
        <v>3</v>
      </c>
      <c r="K142" s="30" t="s">
        <v>30</v>
      </c>
      <c r="L142" s="2" t="s">
        <v>104</v>
      </c>
      <c r="M142" s="19">
        <v>131668</v>
      </c>
    </row>
    <row r="143" spans="1:13" x14ac:dyDescent="0.35">
      <c r="A143" s="2">
        <v>34146</v>
      </c>
      <c r="B143" s="30" t="s">
        <v>321</v>
      </c>
      <c r="C143" s="30" t="s">
        <v>174</v>
      </c>
      <c r="D143" s="30" t="s">
        <v>170</v>
      </c>
      <c r="E143" s="2">
        <v>19960315</v>
      </c>
      <c r="F143" s="2" t="s">
        <v>3</v>
      </c>
      <c r="G143" s="2" t="s">
        <v>17</v>
      </c>
      <c r="H143" s="2" t="s">
        <v>18</v>
      </c>
      <c r="I143" s="2" t="s">
        <v>11</v>
      </c>
      <c r="J143" s="2">
        <v>4</v>
      </c>
      <c r="K143" s="30" t="s">
        <v>58</v>
      </c>
      <c r="L143" s="2" t="s">
        <v>164</v>
      </c>
      <c r="M143" s="19">
        <v>31052</v>
      </c>
    </row>
    <row r="144" spans="1:13" x14ac:dyDescent="0.35">
      <c r="A144" s="2">
        <v>34270</v>
      </c>
      <c r="B144" s="30" t="s">
        <v>200</v>
      </c>
      <c r="C144" s="30" t="s">
        <v>201</v>
      </c>
      <c r="D144" s="30" t="s">
        <v>199</v>
      </c>
      <c r="E144" s="2">
        <v>19970115</v>
      </c>
      <c r="F144" s="2" t="s">
        <v>3</v>
      </c>
      <c r="G144" s="2" t="s">
        <v>17</v>
      </c>
      <c r="H144" s="2" t="s">
        <v>18</v>
      </c>
      <c r="I144" s="2" t="s">
        <v>22</v>
      </c>
      <c r="J144" s="2">
        <v>2</v>
      </c>
      <c r="K144" s="30" t="s">
        <v>23</v>
      </c>
      <c r="L144" s="2" t="s">
        <v>180</v>
      </c>
      <c r="M144" s="19">
        <v>107605</v>
      </c>
    </row>
    <row r="145" spans="1:13" x14ac:dyDescent="0.35">
      <c r="A145" s="2">
        <v>34308</v>
      </c>
      <c r="B145" s="30" t="s">
        <v>342</v>
      </c>
      <c r="C145" s="30" t="s">
        <v>343</v>
      </c>
      <c r="D145" s="30" t="s">
        <v>344</v>
      </c>
      <c r="E145" s="2">
        <v>19970106</v>
      </c>
      <c r="F145" s="2" t="s">
        <v>3</v>
      </c>
      <c r="G145" s="2" t="s">
        <v>17</v>
      </c>
      <c r="H145" s="2" t="s">
        <v>18</v>
      </c>
      <c r="I145" s="2" t="s">
        <v>6</v>
      </c>
      <c r="J145" s="2">
        <v>6</v>
      </c>
      <c r="K145" s="30" t="s">
        <v>627</v>
      </c>
      <c r="L145" s="2" t="s">
        <v>72</v>
      </c>
      <c r="M145" s="19">
        <v>35511</v>
      </c>
    </row>
    <row r="146" spans="1:13" x14ac:dyDescent="0.35">
      <c r="A146" s="2">
        <v>34319</v>
      </c>
      <c r="B146" s="30" t="s">
        <v>318</v>
      </c>
      <c r="C146" s="30" t="s">
        <v>144</v>
      </c>
      <c r="D146" s="30" t="s">
        <v>140</v>
      </c>
      <c r="E146" s="2">
        <v>19971103</v>
      </c>
      <c r="F146" s="2" t="s">
        <v>3</v>
      </c>
      <c r="G146" s="2" t="s">
        <v>11</v>
      </c>
      <c r="H146" s="2" t="s">
        <v>12</v>
      </c>
      <c r="I146" s="2" t="s">
        <v>29</v>
      </c>
      <c r="J146" s="2">
        <v>3</v>
      </c>
      <c r="K146" s="30" t="s">
        <v>30</v>
      </c>
      <c r="L146" s="2" t="s">
        <v>104</v>
      </c>
      <c r="M146" s="19">
        <v>175453</v>
      </c>
    </row>
    <row r="147" spans="1:13" x14ac:dyDescent="0.35">
      <c r="A147" s="2">
        <v>34334</v>
      </c>
      <c r="B147" s="30" t="s">
        <v>84</v>
      </c>
      <c r="C147" s="30" t="s">
        <v>74</v>
      </c>
      <c r="D147" s="30" t="s">
        <v>71</v>
      </c>
      <c r="E147" s="2">
        <v>19970129</v>
      </c>
      <c r="F147" s="2" t="s">
        <v>3</v>
      </c>
      <c r="G147" s="2" t="s">
        <v>17</v>
      </c>
      <c r="H147" s="2" t="s">
        <v>18</v>
      </c>
      <c r="I147" s="2" t="s">
        <v>29</v>
      </c>
      <c r="J147" s="2">
        <v>3</v>
      </c>
      <c r="K147" s="30" t="s">
        <v>30</v>
      </c>
      <c r="L147" s="2" t="s">
        <v>72</v>
      </c>
      <c r="M147" s="19">
        <v>54892</v>
      </c>
    </row>
    <row r="148" spans="1:13" x14ac:dyDescent="0.35">
      <c r="A148" s="2">
        <v>34417</v>
      </c>
      <c r="B148" s="30" t="s">
        <v>197</v>
      </c>
      <c r="C148" s="30" t="s">
        <v>198</v>
      </c>
      <c r="D148" s="30" t="s">
        <v>199</v>
      </c>
      <c r="E148" s="2">
        <v>19971006</v>
      </c>
      <c r="F148" s="2" t="s">
        <v>3</v>
      </c>
      <c r="G148" s="2" t="s">
        <v>17</v>
      </c>
      <c r="H148" s="2" t="s">
        <v>18</v>
      </c>
      <c r="I148" s="2" t="s">
        <v>29</v>
      </c>
      <c r="J148" s="2">
        <v>3</v>
      </c>
      <c r="K148" s="30" t="s">
        <v>30</v>
      </c>
      <c r="L148" s="2" t="s">
        <v>180</v>
      </c>
      <c r="M148" s="19">
        <v>56919</v>
      </c>
    </row>
    <row r="149" spans="1:13" x14ac:dyDescent="0.35">
      <c r="A149" s="2">
        <v>34496</v>
      </c>
      <c r="B149" s="30" t="s">
        <v>336</v>
      </c>
      <c r="C149" s="30" t="s">
        <v>337</v>
      </c>
      <c r="D149" s="30" t="s">
        <v>245</v>
      </c>
      <c r="E149" s="2">
        <v>19970520</v>
      </c>
      <c r="F149" s="2" t="s">
        <v>3</v>
      </c>
      <c r="G149" s="2" t="s">
        <v>17</v>
      </c>
      <c r="H149" s="2" t="s">
        <v>18</v>
      </c>
      <c r="I149" s="2" t="s">
        <v>29</v>
      </c>
      <c r="J149" s="2">
        <v>8</v>
      </c>
      <c r="K149" s="30" t="s">
        <v>629</v>
      </c>
      <c r="L149" s="2" t="s">
        <v>246</v>
      </c>
      <c r="M149" s="19">
        <v>302659</v>
      </c>
    </row>
    <row r="150" spans="1:13" x14ac:dyDescent="0.35">
      <c r="A150" s="2">
        <v>34542</v>
      </c>
      <c r="B150" s="30" t="s">
        <v>220</v>
      </c>
      <c r="C150" s="30" t="s">
        <v>213</v>
      </c>
      <c r="D150" s="30" t="s">
        <v>206</v>
      </c>
      <c r="E150" s="2">
        <v>19980319</v>
      </c>
      <c r="F150" s="2" t="s">
        <v>3</v>
      </c>
      <c r="G150" s="2" t="s">
        <v>17</v>
      </c>
      <c r="H150" s="2" t="s">
        <v>18</v>
      </c>
      <c r="I150" s="2" t="s">
        <v>29</v>
      </c>
      <c r="J150" s="2">
        <v>3</v>
      </c>
      <c r="K150" s="30" t="s">
        <v>30</v>
      </c>
      <c r="L150" s="2" t="s">
        <v>180</v>
      </c>
      <c r="M150" s="19">
        <v>63148</v>
      </c>
    </row>
    <row r="151" spans="1:13" x14ac:dyDescent="0.35">
      <c r="A151" s="2">
        <v>34656</v>
      </c>
      <c r="B151" s="30" t="s">
        <v>148</v>
      </c>
      <c r="C151" s="30" t="s">
        <v>144</v>
      </c>
      <c r="D151" s="30" t="s">
        <v>140</v>
      </c>
      <c r="E151" s="2">
        <v>19980518</v>
      </c>
      <c r="F151" s="2" t="s">
        <v>3</v>
      </c>
      <c r="G151" s="2" t="s">
        <v>11</v>
      </c>
      <c r="H151" s="2" t="s">
        <v>12</v>
      </c>
      <c r="I151" s="2" t="s">
        <v>29</v>
      </c>
      <c r="J151" s="2">
        <v>3</v>
      </c>
      <c r="K151" s="30" t="s">
        <v>30</v>
      </c>
      <c r="L151" s="2" t="s">
        <v>104</v>
      </c>
      <c r="M151" s="19">
        <v>226334</v>
      </c>
    </row>
    <row r="152" spans="1:13" x14ac:dyDescent="0.35">
      <c r="A152" s="2">
        <v>34658</v>
      </c>
      <c r="B152" s="30" t="s">
        <v>341</v>
      </c>
      <c r="C152" s="30" t="s">
        <v>74</v>
      </c>
      <c r="D152" s="30" t="s">
        <v>71</v>
      </c>
      <c r="E152" s="2">
        <v>20000131</v>
      </c>
      <c r="F152" s="2" t="s">
        <v>3</v>
      </c>
      <c r="G152" s="2" t="s">
        <v>17</v>
      </c>
      <c r="H152" s="2" t="s">
        <v>18</v>
      </c>
      <c r="I152" s="2" t="s">
        <v>29</v>
      </c>
      <c r="J152" s="2">
        <v>3</v>
      </c>
      <c r="K152" s="30" t="s">
        <v>30</v>
      </c>
      <c r="L152" s="2" t="s">
        <v>72</v>
      </c>
      <c r="M152" s="19">
        <v>63896</v>
      </c>
    </row>
    <row r="153" spans="1:13" x14ac:dyDescent="0.35">
      <c r="A153" s="2">
        <v>34692</v>
      </c>
      <c r="B153" s="30" t="s">
        <v>274</v>
      </c>
      <c r="C153" s="30" t="s">
        <v>275</v>
      </c>
      <c r="D153" s="30" t="s">
        <v>245</v>
      </c>
      <c r="E153" s="2">
        <v>19980710</v>
      </c>
      <c r="F153" s="2" t="s">
        <v>3</v>
      </c>
      <c r="G153" s="2" t="s">
        <v>11</v>
      </c>
      <c r="H153" s="2" t="s">
        <v>12</v>
      </c>
      <c r="I153" s="2" t="s">
        <v>11</v>
      </c>
      <c r="J153" s="2">
        <v>4</v>
      </c>
      <c r="K153" s="30" t="s">
        <v>58</v>
      </c>
      <c r="L153" s="2" t="s">
        <v>246</v>
      </c>
      <c r="M153" s="19">
        <v>202157</v>
      </c>
    </row>
    <row r="154" spans="1:13" x14ac:dyDescent="0.35">
      <c r="A154" s="2">
        <v>34759</v>
      </c>
      <c r="B154" s="30" t="s">
        <v>226</v>
      </c>
      <c r="C154" s="30" t="s">
        <v>223</v>
      </c>
      <c r="D154" s="30" t="s">
        <v>224</v>
      </c>
      <c r="E154" s="2">
        <v>19990609</v>
      </c>
      <c r="F154" s="2" t="s">
        <v>3</v>
      </c>
      <c r="G154" s="2" t="s">
        <v>25</v>
      </c>
      <c r="H154" s="2" t="s">
        <v>26</v>
      </c>
      <c r="I154" s="2" t="s">
        <v>29</v>
      </c>
      <c r="J154" s="2">
        <v>3</v>
      </c>
      <c r="K154" s="30" t="s">
        <v>30</v>
      </c>
      <c r="L154" s="2" t="s">
        <v>180</v>
      </c>
      <c r="M154" s="19">
        <v>53802</v>
      </c>
    </row>
    <row r="155" spans="1:13" x14ac:dyDescent="0.35">
      <c r="A155" s="2">
        <v>34818</v>
      </c>
      <c r="B155" s="30" t="s">
        <v>101</v>
      </c>
      <c r="C155" s="30" t="s">
        <v>99</v>
      </c>
      <c r="D155" s="30" t="s">
        <v>97</v>
      </c>
      <c r="E155" s="2">
        <v>19990729</v>
      </c>
      <c r="F155" s="2" t="s">
        <v>3</v>
      </c>
      <c r="G155" s="2" t="s">
        <v>25</v>
      </c>
      <c r="H155" s="2" t="s">
        <v>26</v>
      </c>
      <c r="I155" s="2" t="s">
        <v>6</v>
      </c>
      <c r="J155" s="2">
        <v>6</v>
      </c>
      <c r="K155" s="30" t="s">
        <v>627</v>
      </c>
      <c r="L155" s="2" t="s">
        <v>72</v>
      </c>
      <c r="M155" s="19">
        <v>102678</v>
      </c>
    </row>
    <row r="156" spans="1:13" x14ac:dyDescent="0.35">
      <c r="A156" s="2">
        <v>34829</v>
      </c>
      <c r="B156" s="30" t="s">
        <v>304</v>
      </c>
      <c r="C156" s="30" t="s">
        <v>305</v>
      </c>
      <c r="D156" s="30" t="s">
        <v>306</v>
      </c>
      <c r="E156" s="2">
        <v>19981009</v>
      </c>
      <c r="F156" s="2" t="s">
        <v>3</v>
      </c>
      <c r="G156" s="2" t="s">
        <v>17</v>
      </c>
      <c r="H156" s="2" t="s">
        <v>18</v>
      </c>
      <c r="I156" s="2" t="s">
        <v>29</v>
      </c>
      <c r="J156" s="2">
        <v>3</v>
      </c>
      <c r="K156" s="30" t="s">
        <v>30</v>
      </c>
      <c r="L156" s="2" t="s">
        <v>246</v>
      </c>
      <c r="M156" s="19">
        <v>170047</v>
      </c>
    </row>
    <row r="157" spans="1:13" x14ac:dyDescent="0.35">
      <c r="A157" s="2">
        <v>34919</v>
      </c>
      <c r="B157" s="30" t="s">
        <v>345</v>
      </c>
      <c r="C157" s="30" t="s">
        <v>92</v>
      </c>
      <c r="D157" s="30" t="s">
        <v>93</v>
      </c>
      <c r="E157" s="2">
        <v>19981214</v>
      </c>
      <c r="F157" s="2" t="s">
        <v>34</v>
      </c>
      <c r="G157" s="2" t="s">
        <v>17</v>
      </c>
      <c r="H157" s="2" t="s">
        <v>18</v>
      </c>
      <c r="I157" s="2" t="s">
        <v>6</v>
      </c>
      <c r="J157" s="2">
        <v>6</v>
      </c>
      <c r="K157" s="30" t="s">
        <v>627</v>
      </c>
      <c r="L157" s="2" t="s">
        <v>72</v>
      </c>
      <c r="M157" s="19">
        <v>70038</v>
      </c>
    </row>
    <row r="158" spans="1:13" x14ac:dyDescent="0.35">
      <c r="A158" s="2">
        <v>34967</v>
      </c>
      <c r="B158" s="30" t="s">
        <v>221</v>
      </c>
      <c r="C158" s="30" t="s">
        <v>213</v>
      </c>
      <c r="D158" s="30" t="s">
        <v>206</v>
      </c>
      <c r="E158" s="2">
        <v>19990102</v>
      </c>
      <c r="F158" s="2" t="s">
        <v>34</v>
      </c>
      <c r="G158" s="2" t="s">
        <v>25</v>
      </c>
      <c r="H158" s="2" t="s">
        <v>26</v>
      </c>
      <c r="I158" s="2" t="s">
        <v>22</v>
      </c>
      <c r="J158" s="2">
        <v>7</v>
      </c>
      <c r="K158" s="30" t="s">
        <v>628</v>
      </c>
      <c r="L158" s="2" t="s">
        <v>180</v>
      </c>
      <c r="M158" s="19">
        <v>10228042</v>
      </c>
    </row>
    <row r="159" spans="1:13" x14ac:dyDescent="0.35">
      <c r="A159" s="2">
        <v>34968</v>
      </c>
      <c r="B159" s="30" t="s">
        <v>234</v>
      </c>
      <c r="C159" s="30" t="s">
        <v>230</v>
      </c>
      <c r="D159" s="30" t="s">
        <v>231</v>
      </c>
      <c r="E159" s="2">
        <v>19990102</v>
      </c>
      <c r="F159" s="2" t="s">
        <v>34</v>
      </c>
      <c r="G159" s="2" t="s">
        <v>25</v>
      </c>
      <c r="H159" s="2" t="s">
        <v>26</v>
      </c>
      <c r="I159" s="2" t="s">
        <v>22</v>
      </c>
      <c r="J159" s="2">
        <v>7</v>
      </c>
      <c r="K159" s="30" t="s">
        <v>628</v>
      </c>
      <c r="L159" s="2" t="s">
        <v>180</v>
      </c>
      <c r="M159" s="19">
        <v>23802000</v>
      </c>
    </row>
    <row r="160" spans="1:13" x14ac:dyDescent="0.35">
      <c r="A160" s="2">
        <v>34982</v>
      </c>
      <c r="B160" s="30" t="s">
        <v>135</v>
      </c>
      <c r="C160" s="30" t="s">
        <v>133</v>
      </c>
      <c r="D160" s="30" t="s">
        <v>134</v>
      </c>
      <c r="E160" s="2">
        <v>19990315</v>
      </c>
      <c r="F160" s="2" t="s">
        <v>3</v>
      </c>
      <c r="G160" s="2" t="s">
        <v>17</v>
      </c>
      <c r="H160" s="2" t="s">
        <v>18</v>
      </c>
      <c r="I160" s="2" t="s">
        <v>6</v>
      </c>
      <c r="J160" s="2">
        <v>1</v>
      </c>
      <c r="K160" s="30" t="s">
        <v>7</v>
      </c>
      <c r="L160" s="2" t="s">
        <v>104</v>
      </c>
      <c r="M160" s="19">
        <v>26262</v>
      </c>
    </row>
    <row r="161" spans="1:13" x14ac:dyDescent="0.35">
      <c r="A161" s="2">
        <v>34998</v>
      </c>
      <c r="B161" s="30" t="s">
        <v>46</v>
      </c>
      <c r="C161" s="30" t="s">
        <v>45</v>
      </c>
      <c r="D161" s="30" t="s">
        <v>39</v>
      </c>
      <c r="E161" s="2">
        <v>20000131</v>
      </c>
      <c r="F161" s="2" t="s">
        <v>3</v>
      </c>
      <c r="G161" s="2" t="s">
        <v>17</v>
      </c>
      <c r="H161" s="2" t="s">
        <v>18</v>
      </c>
      <c r="I161" s="2" t="s">
        <v>29</v>
      </c>
      <c r="J161" s="2">
        <v>3</v>
      </c>
      <c r="K161" s="30" t="s">
        <v>30</v>
      </c>
      <c r="L161" s="2" t="s">
        <v>8</v>
      </c>
      <c r="M161" s="19">
        <v>96424</v>
      </c>
    </row>
    <row r="162" spans="1:13" x14ac:dyDescent="0.35">
      <c r="A162" s="2">
        <v>35065</v>
      </c>
      <c r="B162" s="30" t="s">
        <v>41</v>
      </c>
      <c r="C162" s="30" t="s">
        <v>38</v>
      </c>
      <c r="D162" s="30" t="s">
        <v>39</v>
      </c>
      <c r="E162" s="2">
        <v>19990920</v>
      </c>
      <c r="F162" s="2" t="s">
        <v>3</v>
      </c>
      <c r="G162" s="2" t="s">
        <v>11</v>
      </c>
      <c r="H162" s="2" t="s">
        <v>12</v>
      </c>
      <c r="I162" s="2" t="s">
        <v>22</v>
      </c>
      <c r="J162" s="2">
        <v>2</v>
      </c>
      <c r="K162" s="30" t="s">
        <v>23</v>
      </c>
      <c r="L162" s="2" t="s">
        <v>8</v>
      </c>
      <c r="M162" s="19">
        <v>113341</v>
      </c>
    </row>
    <row r="163" spans="1:13" x14ac:dyDescent="0.35">
      <c r="A163" s="2">
        <v>35163</v>
      </c>
      <c r="B163" s="30" t="s">
        <v>54</v>
      </c>
      <c r="C163" s="30" t="s">
        <v>55</v>
      </c>
      <c r="D163" s="30" t="s">
        <v>51</v>
      </c>
      <c r="E163" s="2">
        <v>20000522</v>
      </c>
      <c r="F163" s="2" t="s">
        <v>3</v>
      </c>
      <c r="G163" s="2" t="s">
        <v>17</v>
      </c>
      <c r="H163" s="2" t="s">
        <v>18</v>
      </c>
      <c r="I163" s="2" t="s">
        <v>6</v>
      </c>
      <c r="J163" s="2">
        <v>1</v>
      </c>
      <c r="K163" s="30" t="s">
        <v>7</v>
      </c>
      <c r="L163" s="2" t="s">
        <v>8</v>
      </c>
      <c r="M163" s="19">
        <v>26135</v>
      </c>
    </row>
    <row r="164" spans="1:13" x14ac:dyDescent="0.35">
      <c r="A164" s="2">
        <v>35186</v>
      </c>
      <c r="B164" s="30" t="s">
        <v>208</v>
      </c>
      <c r="C164" s="30" t="s">
        <v>209</v>
      </c>
      <c r="D164" s="30" t="s">
        <v>206</v>
      </c>
      <c r="E164" s="2">
        <v>19991115</v>
      </c>
      <c r="F164" s="2" t="s">
        <v>3</v>
      </c>
      <c r="G164" s="2" t="s">
        <v>17</v>
      </c>
      <c r="H164" s="2" t="s">
        <v>18</v>
      </c>
      <c r="I164" s="2" t="s">
        <v>29</v>
      </c>
      <c r="J164" s="2">
        <v>3</v>
      </c>
      <c r="K164" s="30" t="s">
        <v>30</v>
      </c>
      <c r="L164" s="2" t="s">
        <v>180</v>
      </c>
      <c r="M164" s="19">
        <v>175520</v>
      </c>
    </row>
    <row r="165" spans="1:13" x14ac:dyDescent="0.35">
      <c r="A165" s="2">
        <v>35208</v>
      </c>
      <c r="B165" s="30" t="s">
        <v>33</v>
      </c>
      <c r="C165" s="30" t="s">
        <v>32</v>
      </c>
      <c r="D165" s="30" t="s">
        <v>21</v>
      </c>
      <c r="E165" s="2">
        <v>20000701</v>
      </c>
      <c r="F165" s="2" t="s">
        <v>34</v>
      </c>
      <c r="G165" s="2" t="s">
        <v>11</v>
      </c>
      <c r="H165" s="2" t="s">
        <v>12</v>
      </c>
      <c r="I165" s="2" t="s">
        <v>22</v>
      </c>
      <c r="J165" s="2">
        <v>7</v>
      </c>
      <c r="K165" s="30" t="s">
        <v>628</v>
      </c>
      <c r="L165" s="2" t="s">
        <v>8</v>
      </c>
      <c r="M165" s="19">
        <v>68037</v>
      </c>
    </row>
    <row r="166" spans="1:13" x14ac:dyDescent="0.35">
      <c r="A166" s="2">
        <v>35241</v>
      </c>
      <c r="B166" s="30" t="s">
        <v>59</v>
      </c>
      <c r="C166" s="30" t="s">
        <v>60</v>
      </c>
      <c r="D166" s="30" t="s">
        <v>61</v>
      </c>
      <c r="E166" s="2">
        <v>19990326</v>
      </c>
      <c r="F166" s="2" t="s">
        <v>3</v>
      </c>
      <c r="G166" s="2" t="s">
        <v>17</v>
      </c>
      <c r="H166" s="2" t="s">
        <v>18</v>
      </c>
      <c r="I166" s="2" t="s">
        <v>6</v>
      </c>
      <c r="J166" s="2">
        <v>1</v>
      </c>
      <c r="K166" s="30" t="s">
        <v>7</v>
      </c>
      <c r="L166" s="2" t="s">
        <v>8</v>
      </c>
      <c r="M166" s="19">
        <v>36827</v>
      </c>
    </row>
    <row r="167" spans="1:13" x14ac:dyDescent="0.35">
      <c r="A167" s="2">
        <v>35314</v>
      </c>
      <c r="B167" s="30" t="s">
        <v>325</v>
      </c>
      <c r="C167" s="30" t="s">
        <v>1</v>
      </c>
      <c r="D167" s="30" t="s">
        <v>2</v>
      </c>
      <c r="E167" s="2">
        <v>20000128</v>
      </c>
      <c r="F167" s="2" t="s">
        <v>3</v>
      </c>
      <c r="G167" s="2" t="s">
        <v>17</v>
      </c>
      <c r="H167" s="2" t="s">
        <v>18</v>
      </c>
      <c r="I167" s="2" t="s">
        <v>6</v>
      </c>
      <c r="J167" s="2">
        <v>1</v>
      </c>
      <c r="K167" s="30" t="s">
        <v>7</v>
      </c>
      <c r="L167" s="2" t="s">
        <v>8</v>
      </c>
      <c r="M167" s="19">
        <v>61278</v>
      </c>
    </row>
    <row r="168" spans="1:13" x14ac:dyDescent="0.35">
      <c r="A168" s="2">
        <v>35379</v>
      </c>
      <c r="B168" s="30" t="s">
        <v>42</v>
      </c>
      <c r="C168" s="30" t="s">
        <v>43</v>
      </c>
      <c r="D168" s="30" t="s">
        <v>39</v>
      </c>
      <c r="E168" s="2">
        <v>20000124</v>
      </c>
      <c r="F168" s="2" t="s">
        <v>3</v>
      </c>
      <c r="G168" s="2" t="s">
        <v>17</v>
      </c>
      <c r="H168" s="2" t="s">
        <v>18</v>
      </c>
      <c r="I168" s="2" t="s">
        <v>29</v>
      </c>
      <c r="J168" s="2">
        <v>3</v>
      </c>
      <c r="K168" s="30" t="s">
        <v>30</v>
      </c>
      <c r="L168" s="2" t="s">
        <v>8</v>
      </c>
      <c r="M168" s="19">
        <v>175346</v>
      </c>
    </row>
    <row r="169" spans="1:13" x14ac:dyDescent="0.35">
      <c r="A169" s="2">
        <v>35393</v>
      </c>
      <c r="B169" s="30" t="s">
        <v>328</v>
      </c>
      <c r="C169" s="30" t="s">
        <v>70</v>
      </c>
      <c r="D169" s="30" t="s">
        <v>71</v>
      </c>
      <c r="E169" s="2">
        <v>20001124</v>
      </c>
      <c r="F169" s="2" t="s">
        <v>3</v>
      </c>
      <c r="G169" s="2" t="s">
        <v>14</v>
      </c>
      <c r="H169" s="2" t="s">
        <v>5</v>
      </c>
      <c r="I169" s="2" t="s">
        <v>29</v>
      </c>
      <c r="J169" s="2">
        <v>3</v>
      </c>
      <c r="K169" s="30" t="s">
        <v>30</v>
      </c>
      <c r="L169" s="2" t="s">
        <v>72</v>
      </c>
      <c r="M169" s="19">
        <v>41841</v>
      </c>
    </row>
    <row r="170" spans="1:13" x14ac:dyDescent="0.35">
      <c r="A170" s="2">
        <v>35419</v>
      </c>
      <c r="B170" s="30" t="s">
        <v>89</v>
      </c>
      <c r="C170" s="30" t="s">
        <v>90</v>
      </c>
      <c r="D170" s="30" t="s">
        <v>71</v>
      </c>
      <c r="E170" s="2">
        <v>20000214</v>
      </c>
      <c r="F170" s="2" t="s">
        <v>3</v>
      </c>
      <c r="G170" s="2" t="s">
        <v>17</v>
      </c>
      <c r="H170" s="2" t="s">
        <v>18</v>
      </c>
      <c r="I170" s="2" t="s">
        <v>29</v>
      </c>
      <c r="J170" s="2">
        <v>3</v>
      </c>
      <c r="K170" s="30" t="s">
        <v>30</v>
      </c>
      <c r="L170" s="2" t="s">
        <v>72</v>
      </c>
      <c r="M170" s="19">
        <v>115383</v>
      </c>
    </row>
    <row r="171" spans="1:13" x14ac:dyDescent="0.35">
      <c r="A171" s="2">
        <v>57041</v>
      </c>
      <c r="B171" s="30" t="s">
        <v>175</v>
      </c>
      <c r="C171" s="30" t="s">
        <v>176</v>
      </c>
      <c r="D171" s="30" t="s">
        <v>177</v>
      </c>
      <c r="E171" s="2">
        <v>20010223</v>
      </c>
      <c r="F171" s="2" t="s">
        <v>3</v>
      </c>
      <c r="G171" s="2" t="s">
        <v>17</v>
      </c>
      <c r="H171" s="2" t="s">
        <v>18</v>
      </c>
      <c r="I171" s="2" t="s">
        <v>178</v>
      </c>
      <c r="J171" s="2">
        <v>5</v>
      </c>
      <c r="K171" s="30" t="s">
        <v>179</v>
      </c>
      <c r="L171" s="2" t="s">
        <v>180</v>
      </c>
      <c r="M171" s="19">
        <v>27509</v>
      </c>
    </row>
    <row r="172" spans="1:13" x14ac:dyDescent="0.35">
      <c r="A172" s="2">
        <v>57119</v>
      </c>
      <c r="B172" s="30" t="s">
        <v>315</v>
      </c>
      <c r="C172" s="30" t="s">
        <v>316</v>
      </c>
      <c r="D172" s="30" t="s">
        <v>140</v>
      </c>
      <c r="E172" s="2">
        <v>20010501</v>
      </c>
      <c r="F172" s="2" t="s">
        <v>3</v>
      </c>
      <c r="G172" s="2" t="s">
        <v>25</v>
      </c>
      <c r="H172" s="2" t="s">
        <v>26</v>
      </c>
      <c r="I172" s="2" t="s">
        <v>22</v>
      </c>
      <c r="J172" s="2">
        <v>2</v>
      </c>
      <c r="K172" s="30" t="s">
        <v>23</v>
      </c>
      <c r="L172" s="2" t="s">
        <v>104</v>
      </c>
      <c r="M172" s="19">
        <v>54468</v>
      </c>
    </row>
    <row r="173" spans="1:13" x14ac:dyDescent="0.35">
      <c r="A173" s="2">
        <v>57198</v>
      </c>
      <c r="B173" s="30" t="s">
        <v>353</v>
      </c>
      <c r="C173" s="30" t="s">
        <v>354</v>
      </c>
      <c r="D173" s="30" t="s">
        <v>245</v>
      </c>
      <c r="E173" s="2">
        <v>20030707</v>
      </c>
      <c r="F173" s="2" t="s">
        <v>3</v>
      </c>
      <c r="G173" s="2" t="s">
        <v>17</v>
      </c>
      <c r="H173" s="2" t="s">
        <v>18</v>
      </c>
      <c r="I173" s="2" t="s">
        <v>29</v>
      </c>
      <c r="J173" s="2">
        <v>3</v>
      </c>
      <c r="K173" s="30" t="s">
        <v>30</v>
      </c>
      <c r="L173" s="2" t="s">
        <v>246</v>
      </c>
      <c r="M173" s="19">
        <v>47820</v>
      </c>
    </row>
    <row r="174" spans="1:13" x14ac:dyDescent="0.35">
      <c r="A174" s="2">
        <v>57246</v>
      </c>
      <c r="B174" s="30" t="s">
        <v>309</v>
      </c>
      <c r="C174" s="30" t="s">
        <v>308</v>
      </c>
      <c r="D174" s="30" t="s">
        <v>306</v>
      </c>
      <c r="E174" s="2">
        <v>20011115</v>
      </c>
      <c r="F174" s="2" t="s">
        <v>3</v>
      </c>
      <c r="G174" s="2" t="s">
        <v>17</v>
      </c>
      <c r="H174" s="2" t="s">
        <v>18</v>
      </c>
      <c r="I174" s="2" t="s">
        <v>29</v>
      </c>
      <c r="J174" s="2">
        <v>3</v>
      </c>
      <c r="K174" s="30" t="s">
        <v>30</v>
      </c>
      <c r="L174" s="2" t="s">
        <v>246</v>
      </c>
      <c r="M174" s="19">
        <v>109260</v>
      </c>
    </row>
    <row r="175" spans="1:13" x14ac:dyDescent="0.35">
      <c r="A175" s="2">
        <v>57332</v>
      </c>
      <c r="B175" s="30" t="s">
        <v>338</v>
      </c>
      <c r="C175" s="30" t="s">
        <v>257</v>
      </c>
      <c r="D175" s="30" t="s">
        <v>245</v>
      </c>
      <c r="E175" s="2">
        <v>20020701</v>
      </c>
      <c r="F175" s="2" t="s">
        <v>3</v>
      </c>
      <c r="G175" s="2" t="s">
        <v>17</v>
      </c>
      <c r="H175" s="2" t="s">
        <v>18</v>
      </c>
      <c r="I175" s="2" t="s">
        <v>29</v>
      </c>
      <c r="J175" s="2">
        <v>8</v>
      </c>
      <c r="K175" s="30" t="s">
        <v>629</v>
      </c>
      <c r="L175" s="2" t="s">
        <v>246</v>
      </c>
      <c r="M175" s="19">
        <v>111723</v>
      </c>
    </row>
    <row r="176" spans="1:13" x14ac:dyDescent="0.35">
      <c r="A176" s="2">
        <v>57444</v>
      </c>
      <c r="B176" s="30" t="s">
        <v>356</v>
      </c>
      <c r="C176" s="30" t="s">
        <v>251</v>
      </c>
      <c r="D176" s="30" t="s">
        <v>245</v>
      </c>
      <c r="E176" s="2">
        <v>20031006</v>
      </c>
      <c r="F176" s="2" t="s">
        <v>3</v>
      </c>
      <c r="G176" s="2" t="s">
        <v>17</v>
      </c>
      <c r="H176" s="2" t="s">
        <v>18</v>
      </c>
      <c r="I176" s="2" t="s">
        <v>29</v>
      </c>
      <c r="J176" s="2">
        <v>3</v>
      </c>
      <c r="K176" s="30" t="s">
        <v>30</v>
      </c>
      <c r="L176" s="2" t="s">
        <v>246</v>
      </c>
      <c r="M176" s="19">
        <v>49193</v>
      </c>
    </row>
    <row r="177" spans="1:13" x14ac:dyDescent="0.35">
      <c r="A177" s="2">
        <v>57463</v>
      </c>
      <c r="B177" s="30" t="s">
        <v>339</v>
      </c>
      <c r="C177" s="30" t="s">
        <v>257</v>
      </c>
      <c r="D177" s="30" t="s">
        <v>245</v>
      </c>
      <c r="E177" s="2">
        <v>20030918</v>
      </c>
      <c r="F177" s="2" t="s">
        <v>3</v>
      </c>
      <c r="G177" s="2" t="s">
        <v>17</v>
      </c>
      <c r="H177" s="2" t="s">
        <v>18</v>
      </c>
      <c r="I177" s="2" t="s">
        <v>29</v>
      </c>
      <c r="J177" s="2">
        <v>3</v>
      </c>
      <c r="K177" s="30" t="s">
        <v>30</v>
      </c>
      <c r="L177" s="2" t="s">
        <v>246</v>
      </c>
      <c r="M177" s="19">
        <v>122325</v>
      </c>
    </row>
  </sheetData>
  <mergeCells count="2">
    <mergeCell ref="A1:M1"/>
    <mergeCell ref="A2:M2"/>
  </mergeCells>
  <pageMargins left="0.25" right="0.25" top="0.75" bottom="0.75" header="0.3" footer="0.3"/>
  <pageSetup scale="55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M194"/>
  <sheetViews>
    <sheetView workbookViewId="0">
      <pane ySplit="5" topLeftCell="A6" activePane="bottomLeft" state="frozen"/>
      <selection sqref="A1:L1"/>
      <selection pane="bottomLeft" activeCell="A6" sqref="A6"/>
    </sheetView>
  </sheetViews>
  <sheetFormatPr defaultRowHeight="14.5" x14ac:dyDescent="0.35"/>
  <cols>
    <col min="1" max="1" width="18.36328125" style="2" bestFit="1" customWidth="1"/>
    <col min="2" max="2" width="33" style="16" bestFit="1" customWidth="1"/>
    <col min="3" max="3" width="18.453125" style="16" bestFit="1" customWidth="1"/>
    <col min="4" max="4" width="5.54296875" style="30" bestFit="1" customWidth="1"/>
    <col min="5" max="5" width="9" style="2" bestFit="1" customWidth="1"/>
    <col min="6" max="6" width="16.08984375" style="2" bestFit="1" customWidth="1"/>
    <col min="7" max="7" width="10.08984375" style="2" bestFit="1" customWidth="1"/>
    <col min="8" max="8" width="16.90625" style="2" bestFit="1" customWidth="1"/>
    <col min="9" max="9" width="27" style="2" bestFit="1" customWidth="1"/>
    <col min="10" max="10" width="29.453125" style="2" bestFit="1" customWidth="1"/>
    <col min="11" max="11" width="58.453125" style="16" bestFit="1" customWidth="1"/>
    <col min="12" max="12" width="12.6328125" style="2" bestFit="1" customWidth="1"/>
    <col min="13" max="13" width="19.90625" style="17" bestFit="1" customWidth="1"/>
    <col min="14" max="14" width="13" customWidth="1"/>
  </cols>
  <sheetData>
    <row r="1" spans="1:13" ht="26" x14ac:dyDescent="0.6">
      <c r="A1" s="88" t="s">
        <v>580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</row>
    <row r="2" spans="1:13" ht="21" x14ac:dyDescent="0.5">
      <c r="A2" s="89">
        <v>38717</v>
      </c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</row>
    <row r="3" spans="1:13" x14ac:dyDescent="0.35">
      <c r="B3"/>
      <c r="C3"/>
      <c r="D3"/>
      <c r="K3"/>
    </row>
    <row r="4" spans="1:13" x14ac:dyDescent="0.35">
      <c r="B4"/>
      <c r="C4"/>
      <c r="D4"/>
      <c r="K4"/>
    </row>
    <row r="5" spans="1:13" x14ac:dyDescent="0.35">
      <c r="A5" s="5" t="s">
        <v>561</v>
      </c>
      <c r="B5" s="29" t="s">
        <v>562</v>
      </c>
      <c r="C5" s="29" t="s">
        <v>563</v>
      </c>
      <c r="D5" s="29" t="s">
        <v>564</v>
      </c>
      <c r="E5" s="5" t="s">
        <v>565</v>
      </c>
      <c r="F5" s="5" t="s">
        <v>566</v>
      </c>
      <c r="G5" s="5" t="s">
        <v>567</v>
      </c>
      <c r="H5" s="5" t="s">
        <v>568</v>
      </c>
      <c r="I5" s="5" t="s">
        <v>631</v>
      </c>
      <c r="J5" s="5" t="s">
        <v>632</v>
      </c>
      <c r="K5" s="29" t="s">
        <v>569</v>
      </c>
      <c r="L5" s="5" t="s">
        <v>570</v>
      </c>
      <c r="M5" s="18" t="s">
        <v>571</v>
      </c>
    </row>
    <row r="6" spans="1:13" x14ac:dyDescent="0.35">
      <c r="A6" s="2">
        <v>422</v>
      </c>
      <c r="B6" s="30" t="s">
        <v>311</v>
      </c>
      <c r="C6" s="30" t="s">
        <v>312</v>
      </c>
      <c r="D6" s="30" t="s">
        <v>119</v>
      </c>
      <c r="E6" s="2">
        <v>19310101</v>
      </c>
      <c r="F6" s="2" t="s">
        <v>3</v>
      </c>
      <c r="G6" s="2" t="s">
        <v>17</v>
      </c>
      <c r="H6" s="2" t="s">
        <v>18</v>
      </c>
      <c r="I6" s="2" t="s">
        <v>11</v>
      </c>
      <c r="J6" s="2">
        <v>4</v>
      </c>
      <c r="K6" s="2" t="s">
        <v>58</v>
      </c>
      <c r="L6" s="2" t="s">
        <v>104</v>
      </c>
      <c r="M6" s="19">
        <v>76419</v>
      </c>
    </row>
    <row r="7" spans="1:13" x14ac:dyDescent="0.35">
      <c r="A7" s="2">
        <v>916</v>
      </c>
      <c r="B7" s="30" t="s">
        <v>73</v>
      </c>
      <c r="C7" s="30" t="s">
        <v>74</v>
      </c>
      <c r="D7" s="30" t="s">
        <v>71</v>
      </c>
      <c r="E7" s="2">
        <v>18970201</v>
      </c>
      <c r="F7" s="2" t="s">
        <v>3</v>
      </c>
      <c r="G7" s="2" t="s">
        <v>11</v>
      </c>
      <c r="H7" s="2" t="s">
        <v>12</v>
      </c>
      <c r="I7" s="2" t="s">
        <v>29</v>
      </c>
      <c r="J7" s="2">
        <v>3</v>
      </c>
      <c r="K7" s="2" t="s">
        <v>30</v>
      </c>
      <c r="L7" s="2" t="s">
        <v>72</v>
      </c>
      <c r="M7" s="19">
        <v>527208</v>
      </c>
    </row>
    <row r="8" spans="1:13" x14ac:dyDescent="0.35">
      <c r="A8" s="2">
        <v>1417</v>
      </c>
      <c r="B8" s="30" t="s">
        <v>165</v>
      </c>
      <c r="C8" s="30" t="s">
        <v>166</v>
      </c>
      <c r="D8" s="30" t="s">
        <v>167</v>
      </c>
      <c r="E8" s="2">
        <v>19081001</v>
      </c>
      <c r="F8" s="2" t="s">
        <v>3</v>
      </c>
      <c r="G8" s="2" t="s">
        <v>11</v>
      </c>
      <c r="H8" s="2" t="s">
        <v>12</v>
      </c>
      <c r="I8" s="2" t="s">
        <v>11</v>
      </c>
      <c r="J8" s="2">
        <v>4</v>
      </c>
      <c r="K8" s="2" t="s">
        <v>58</v>
      </c>
      <c r="L8" s="2" t="s">
        <v>164</v>
      </c>
      <c r="M8" s="19">
        <v>105259</v>
      </c>
    </row>
    <row r="9" spans="1:13" x14ac:dyDescent="0.35">
      <c r="A9" s="2">
        <v>2320</v>
      </c>
      <c r="B9" s="30" t="s">
        <v>313</v>
      </c>
      <c r="C9" s="30" t="s">
        <v>314</v>
      </c>
      <c r="D9" s="30" t="s">
        <v>119</v>
      </c>
      <c r="E9" s="2">
        <v>19030203</v>
      </c>
      <c r="F9" s="2" t="s">
        <v>3</v>
      </c>
      <c r="G9" s="2" t="s">
        <v>17</v>
      </c>
      <c r="H9" s="2" t="s">
        <v>18</v>
      </c>
      <c r="I9" s="2" t="s">
        <v>11</v>
      </c>
      <c r="J9" s="2">
        <v>4</v>
      </c>
      <c r="K9" s="2" t="s">
        <v>58</v>
      </c>
      <c r="L9" s="2" t="s">
        <v>104</v>
      </c>
      <c r="M9" s="19">
        <v>44458</v>
      </c>
    </row>
    <row r="10" spans="1:13" x14ac:dyDescent="0.35">
      <c r="A10" s="2">
        <v>2327</v>
      </c>
      <c r="B10" s="30" t="s">
        <v>122</v>
      </c>
      <c r="C10" s="30" t="s">
        <v>123</v>
      </c>
      <c r="D10" s="30" t="s">
        <v>119</v>
      </c>
      <c r="E10" s="2">
        <v>19081201</v>
      </c>
      <c r="F10" s="2" t="s">
        <v>3</v>
      </c>
      <c r="G10" s="2" t="s">
        <v>25</v>
      </c>
      <c r="H10" s="2" t="s">
        <v>26</v>
      </c>
      <c r="I10" s="2" t="s">
        <v>11</v>
      </c>
      <c r="J10" s="2">
        <v>4</v>
      </c>
      <c r="K10" s="2" t="s">
        <v>58</v>
      </c>
      <c r="L10" s="2" t="s">
        <v>104</v>
      </c>
      <c r="M10" s="19">
        <v>92273</v>
      </c>
    </row>
    <row r="11" spans="1:13" x14ac:dyDescent="0.35">
      <c r="A11" s="2">
        <v>4051</v>
      </c>
      <c r="B11" s="30" t="s">
        <v>346</v>
      </c>
      <c r="C11" s="30" t="s">
        <v>347</v>
      </c>
      <c r="D11" s="30" t="s">
        <v>119</v>
      </c>
      <c r="E11" s="2">
        <v>19010101</v>
      </c>
      <c r="F11" s="2" t="s">
        <v>3</v>
      </c>
      <c r="G11" s="2" t="s">
        <v>25</v>
      </c>
      <c r="H11" s="2" t="s">
        <v>26</v>
      </c>
      <c r="I11" s="2" t="s">
        <v>11</v>
      </c>
      <c r="J11" s="2">
        <v>4</v>
      </c>
      <c r="K11" s="2" t="s">
        <v>58</v>
      </c>
      <c r="L11" s="2" t="s">
        <v>104</v>
      </c>
      <c r="M11" s="19">
        <v>16950</v>
      </c>
    </row>
    <row r="12" spans="1:13" x14ac:dyDescent="0.35">
      <c r="A12" s="2">
        <v>4180</v>
      </c>
      <c r="B12" s="30" t="s">
        <v>126</v>
      </c>
      <c r="C12" s="30" t="s">
        <v>127</v>
      </c>
      <c r="D12" s="30" t="s">
        <v>119</v>
      </c>
      <c r="E12" s="2">
        <v>19050101</v>
      </c>
      <c r="F12" s="2" t="s">
        <v>3</v>
      </c>
      <c r="G12" s="2" t="s">
        <v>17</v>
      </c>
      <c r="H12" s="2" t="s">
        <v>18</v>
      </c>
      <c r="I12" s="2" t="s">
        <v>11</v>
      </c>
      <c r="J12" s="2">
        <v>4</v>
      </c>
      <c r="K12" s="2" t="s">
        <v>58</v>
      </c>
      <c r="L12" s="2" t="s">
        <v>104</v>
      </c>
      <c r="M12" s="19">
        <v>35331</v>
      </c>
    </row>
    <row r="13" spans="1:13" x14ac:dyDescent="0.35">
      <c r="A13" s="2">
        <v>4624</v>
      </c>
      <c r="B13" s="30" t="s">
        <v>161</v>
      </c>
      <c r="C13" s="30" t="s">
        <v>162</v>
      </c>
      <c r="D13" s="30" t="s">
        <v>163</v>
      </c>
      <c r="E13" s="2">
        <v>19170101</v>
      </c>
      <c r="F13" s="2" t="s">
        <v>3</v>
      </c>
      <c r="G13" s="2" t="s">
        <v>25</v>
      </c>
      <c r="H13" s="2" t="s">
        <v>26</v>
      </c>
      <c r="I13" s="2" t="s">
        <v>11</v>
      </c>
      <c r="J13" s="2">
        <v>4</v>
      </c>
      <c r="K13" s="2" t="s">
        <v>58</v>
      </c>
      <c r="L13" s="2" t="s">
        <v>164</v>
      </c>
      <c r="M13" s="19">
        <v>110352</v>
      </c>
    </row>
    <row r="14" spans="1:13" x14ac:dyDescent="0.35">
      <c r="A14" s="2">
        <v>8033</v>
      </c>
      <c r="B14" s="30" t="s">
        <v>37</v>
      </c>
      <c r="C14" s="30" t="s">
        <v>38</v>
      </c>
      <c r="D14" s="30" t="s">
        <v>39</v>
      </c>
      <c r="E14" s="2">
        <v>19210618</v>
      </c>
      <c r="F14" s="2" t="s">
        <v>3</v>
      </c>
      <c r="G14" s="2" t="s">
        <v>25</v>
      </c>
      <c r="H14" s="2" t="s">
        <v>26</v>
      </c>
      <c r="I14" s="2" t="s">
        <v>6</v>
      </c>
      <c r="J14" s="2">
        <v>1</v>
      </c>
      <c r="K14" s="2" t="s">
        <v>7</v>
      </c>
      <c r="L14" s="2" t="s">
        <v>8</v>
      </c>
      <c r="M14" s="19">
        <v>327982</v>
      </c>
    </row>
    <row r="15" spans="1:13" x14ac:dyDescent="0.35">
      <c r="A15" s="2">
        <v>9502</v>
      </c>
      <c r="B15" s="30" t="s">
        <v>62</v>
      </c>
      <c r="C15" s="30" t="s">
        <v>63</v>
      </c>
      <c r="D15" s="30" t="s">
        <v>64</v>
      </c>
      <c r="E15" s="2">
        <v>19190908</v>
      </c>
      <c r="F15" s="2" t="s">
        <v>3</v>
      </c>
      <c r="G15" s="2" t="s">
        <v>17</v>
      </c>
      <c r="H15" s="2" t="s">
        <v>18</v>
      </c>
      <c r="I15" s="2" t="s">
        <v>6</v>
      </c>
      <c r="J15" s="2">
        <v>1</v>
      </c>
      <c r="K15" s="2" t="s">
        <v>7</v>
      </c>
      <c r="L15" s="2" t="s">
        <v>8</v>
      </c>
      <c r="M15" s="19">
        <v>36451</v>
      </c>
    </row>
    <row r="16" spans="1:13" x14ac:dyDescent="0.35">
      <c r="A16" s="2">
        <v>10319</v>
      </c>
      <c r="B16" s="30" t="s">
        <v>136</v>
      </c>
      <c r="C16" s="30" t="s">
        <v>137</v>
      </c>
      <c r="D16" s="30" t="s">
        <v>134</v>
      </c>
      <c r="E16" s="2">
        <v>19040104</v>
      </c>
      <c r="F16" s="2" t="s">
        <v>3</v>
      </c>
      <c r="G16" s="2" t="s">
        <v>17</v>
      </c>
      <c r="H16" s="2" t="s">
        <v>18</v>
      </c>
      <c r="I16" s="2" t="s">
        <v>6</v>
      </c>
      <c r="J16" s="2">
        <v>1</v>
      </c>
      <c r="K16" s="2" t="s">
        <v>7</v>
      </c>
      <c r="L16" s="2" t="s">
        <v>104</v>
      </c>
      <c r="M16" s="19">
        <v>56065</v>
      </c>
    </row>
    <row r="17" spans="1:13" x14ac:dyDescent="0.35">
      <c r="A17" s="2">
        <v>11521</v>
      </c>
      <c r="B17" s="30" t="s">
        <v>310</v>
      </c>
      <c r="C17" s="30" t="s">
        <v>125</v>
      </c>
      <c r="D17" s="30" t="s">
        <v>119</v>
      </c>
      <c r="E17" s="2">
        <v>19030101</v>
      </c>
      <c r="F17" s="2" t="s">
        <v>3</v>
      </c>
      <c r="G17" s="2" t="s">
        <v>25</v>
      </c>
      <c r="H17" s="2" t="s">
        <v>26</v>
      </c>
      <c r="I17" s="2" t="s">
        <v>11</v>
      </c>
      <c r="J17" s="2">
        <v>4</v>
      </c>
      <c r="K17" s="2" t="s">
        <v>58</v>
      </c>
      <c r="L17" s="2" t="s">
        <v>104</v>
      </c>
      <c r="M17" s="19">
        <v>77425</v>
      </c>
    </row>
    <row r="18" spans="1:13" x14ac:dyDescent="0.35">
      <c r="A18" s="2">
        <v>11583</v>
      </c>
      <c r="B18" s="30" t="s">
        <v>67</v>
      </c>
      <c r="C18" s="30" t="s">
        <v>68</v>
      </c>
      <c r="D18" s="30" t="s">
        <v>64</v>
      </c>
      <c r="E18" s="2">
        <v>19030731</v>
      </c>
      <c r="F18" s="2" t="s">
        <v>3</v>
      </c>
      <c r="G18" s="2" t="s">
        <v>25</v>
      </c>
      <c r="H18" s="2" t="s">
        <v>26</v>
      </c>
      <c r="I18" s="2" t="s">
        <v>6</v>
      </c>
      <c r="J18" s="2">
        <v>1</v>
      </c>
      <c r="K18" s="2" t="s">
        <v>7</v>
      </c>
      <c r="L18" s="2" t="s">
        <v>8</v>
      </c>
      <c r="M18" s="19">
        <v>72659</v>
      </c>
    </row>
    <row r="19" spans="1:13" x14ac:dyDescent="0.35">
      <c r="A19" s="2">
        <v>12266</v>
      </c>
      <c r="B19" s="30" t="s">
        <v>49</v>
      </c>
      <c r="C19" s="30" t="s">
        <v>50</v>
      </c>
      <c r="D19" s="30" t="s">
        <v>51</v>
      </c>
      <c r="E19" s="2">
        <v>19080301</v>
      </c>
      <c r="F19" s="2" t="s">
        <v>3</v>
      </c>
      <c r="G19" s="2" t="s">
        <v>17</v>
      </c>
      <c r="H19" s="2" t="s">
        <v>18</v>
      </c>
      <c r="I19" s="2" t="s">
        <v>6</v>
      </c>
      <c r="J19" s="2">
        <v>1</v>
      </c>
      <c r="K19" s="2" t="s">
        <v>7</v>
      </c>
      <c r="L19" s="2" t="s">
        <v>8</v>
      </c>
      <c r="M19" s="19">
        <v>245649</v>
      </c>
    </row>
    <row r="20" spans="1:13" x14ac:dyDescent="0.35">
      <c r="A20" s="2">
        <v>12761</v>
      </c>
      <c r="B20" s="30" t="s">
        <v>117</v>
      </c>
      <c r="C20" s="30" t="s">
        <v>118</v>
      </c>
      <c r="D20" s="30" t="s">
        <v>119</v>
      </c>
      <c r="E20" s="2">
        <v>19020101</v>
      </c>
      <c r="F20" s="2" t="s">
        <v>3</v>
      </c>
      <c r="G20" s="2" t="s">
        <v>17</v>
      </c>
      <c r="H20" s="2" t="s">
        <v>18</v>
      </c>
      <c r="I20" s="2" t="s">
        <v>11</v>
      </c>
      <c r="J20" s="2">
        <v>4</v>
      </c>
      <c r="K20" s="2" t="s">
        <v>58</v>
      </c>
      <c r="L20" s="2" t="s">
        <v>104</v>
      </c>
      <c r="M20" s="19">
        <v>97663</v>
      </c>
    </row>
    <row r="21" spans="1:13" x14ac:dyDescent="0.35">
      <c r="A21" s="2">
        <v>14679</v>
      </c>
      <c r="B21" s="30" t="s">
        <v>194</v>
      </c>
      <c r="C21" s="30" t="s">
        <v>195</v>
      </c>
      <c r="D21" s="30" t="s">
        <v>191</v>
      </c>
      <c r="E21" s="2">
        <v>19340818</v>
      </c>
      <c r="F21" s="2" t="s">
        <v>3</v>
      </c>
      <c r="G21" s="2" t="s">
        <v>11</v>
      </c>
      <c r="H21" s="2" t="s">
        <v>12</v>
      </c>
      <c r="I21" s="2" t="s">
        <v>6</v>
      </c>
      <c r="J21" s="2">
        <v>1</v>
      </c>
      <c r="K21" s="2" t="s">
        <v>7</v>
      </c>
      <c r="L21" s="2" t="s">
        <v>180</v>
      </c>
      <c r="M21" s="19">
        <v>333047</v>
      </c>
    </row>
    <row r="22" spans="1:13" x14ac:dyDescent="0.35">
      <c r="A22" s="2">
        <v>15611</v>
      </c>
      <c r="B22" s="30" t="s">
        <v>330</v>
      </c>
      <c r="C22" s="30" t="s">
        <v>331</v>
      </c>
      <c r="D22" s="30" t="s">
        <v>119</v>
      </c>
      <c r="E22" s="2">
        <v>19380713</v>
      </c>
      <c r="F22" s="2" t="s">
        <v>3</v>
      </c>
      <c r="G22" s="2" t="s">
        <v>17</v>
      </c>
      <c r="H22" s="2" t="s">
        <v>18</v>
      </c>
      <c r="I22" s="2" t="s">
        <v>11</v>
      </c>
      <c r="J22" s="2">
        <v>4</v>
      </c>
      <c r="K22" s="2" t="s">
        <v>58</v>
      </c>
      <c r="L22" s="2" t="s">
        <v>104</v>
      </c>
      <c r="M22" s="19">
        <v>70169</v>
      </c>
    </row>
    <row r="23" spans="1:13" x14ac:dyDescent="0.35">
      <c r="A23" s="2">
        <v>16511</v>
      </c>
      <c r="B23" s="30" t="s">
        <v>132</v>
      </c>
      <c r="C23" s="30" t="s">
        <v>133</v>
      </c>
      <c r="D23" s="30" t="s">
        <v>134</v>
      </c>
      <c r="E23" s="2">
        <v>19461216</v>
      </c>
      <c r="F23" s="2" t="s">
        <v>3</v>
      </c>
      <c r="G23" s="2" t="s">
        <v>17</v>
      </c>
      <c r="H23" s="2" t="s">
        <v>18</v>
      </c>
      <c r="I23" s="2" t="s">
        <v>6</v>
      </c>
      <c r="J23" s="2">
        <v>1</v>
      </c>
      <c r="K23" s="2" t="s">
        <v>7</v>
      </c>
      <c r="L23" s="2" t="s">
        <v>104</v>
      </c>
      <c r="M23" s="19">
        <v>113262</v>
      </c>
    </row>
    <row r="24" spans="1:13" x14ac:dyDescent="0.35">
      <c r="A24" s="2">
        <v>16584</v>
      </c>
      <c r="B24" s="30" t="s">
        <v>47</v>
      </c>
      <c r="C24" s="30" t="s">
        <v>48</v>
      </c>
      <c r="D24" s="30" t="s">
        <v>39</v>
      </c>
      <c r="E24" s="2">
        <v>19270101</v>
      </c>
      <c r="F24" s="2" t="s">
        <v>3</v>
      </c>
      <c r="G24" s="2" t="s">
        <v>17</v>
      </c>
      <c r="H24" s="2" t="s">
        <v>18</v>
      </c>
      <c r="I24" s="2" t="s">
        <v>6</v>
      </c>
      <c r="J24" s="2">
        <v>1</v>
      </c>
      <c r="K24" s="2" t="s">
        <v>7</v>
      </c>
      <c r="L24" s="2" t="s">
        <v>8</v>
      </c>
      <c r="M24" s="19">
        <v>32418</v>
      </c>
    </row>
    <row r="25" spans="1:13" x14ac:dyDescent="0.35">
      <c r="A25" s="2">
        <v>18296</v>
      </c>
      <c r="B25" s="30" t="s">
        <v>298</v>
      </c>
      <c r="C25" s="30" t="s">
        <v>296</v>
      </c>
      <c r="D25" s="30" t="s">
        <v>297</v>
      </c>
      <c r="E25" s="2">
        <v>19600916</v>
      </c>
      <c r="F25" s="2" t="s">
        <v>3</v>
      </c>
      <c r="G25" s="2" t="s">
        <v>11</v>
      </c>
      <c r="H25" s="2" t="s">
        <v>12</v>
      </c>
      <c r="I25" s="2" t="s">
        <v>29</v>
      </c>
      <c r="J25" s="2">
        <v>3</v>
      </c>
      <c r="K25" s="2" t="s">
        <v>30</v>
      </c>
      <c r="L25" s="2" t="s">
        <v>246</v>
      </c>
      <c r="M25" s="19">
        <v>438076</v>
      </c>
    </row>
    <row r="26" spans="1:13" x14ac:dyDescent="0.35">
      <c r="A26" s="2">
        <v>18301</v>
      </c>
      <c r="B26" s="30" t="s">
        <v>62</v>
      </c>
      <c r="C26" s="30" t="s">
        <v>383</v>
      </c>
      <c r="D26" s="30" t="s">
        <v>140</v>
      </c>
      <c r="E26" s="2">
        <v>19601008</v>
      </c>
      <c r="F26" s="2" t="s">
        <v>3</v>
      </c>
      <c r="G26" s="2" t="s">
        <v>17</v>
      </c>
      <c r="H26" s="2" t="s">
        <v>18</v>
      </c>
      <c r="I26" s="2" t="s">
        <v>29</v>
      </c>
      <c r="J26" s="2">
        <v>3</v>
      </c>
      <c r="K26" s="2" t="s">
        <v>30</v>
      </c>
      <c r="L26" s="2" t="s">
        <v>104</v>
      </c>
      <c r="M26" s="19">
        <v>35052</v>
      </c>
    </row>
    <row r="27" spans="1:13" x14ac:dyDescent="0.35">
      <c r="A27" s="2">
        <v>18386</v>
      </c>
      <c r="B27" s="30" t="s">
        <v>113</v>
      </c>
      <c r="C27" s="30" t="s">
        <v>114</v>
      </c>
      <c r="D27" s="30" t="s">
        <v>17</v>
      </c>
      <c r="E27" s="2">
        <v>19610607</v>
      </c>
      <c r="F27" s="2" t="s">
        <v>3</v>
      </c>
      <c r="G27" s="2" t="s">
        <v>17</v>
      </c>
      <c r="H27" s="2" t="s">
        <v>18</v>
      </c>
      <c r="I27" s="2" t="s">
        <v>22</v>
      </c>
      <c r="J27" s="2">
        <v>2</v>
      </c>
      <c r="K27" s="2" t="s">
        <v>23</v>
      </c>
      <c r="L27" s="2" t="s">
        <v>104</v>
      </c>
      <c r="M27" s="19">
        <v>107096</v>
      </c>
    </row>
    <row r="28" spans="1:13" x14ac:dyDescent="0.35">
      <c r="A28" s="2">
        <v>18503</v>
      </c>
      <c r="B28" s="30" t="s">
        <v>256</v>
      </c>
      <c r="C28" s="30" t="s">
        <v>257</v>
      </c>
      <c r="D28" s="30" t="s">
        <v>245</v>
      </c>
      <c r="E28" s="2">
        <v>19620419</v>
      </c>
      <c r="F28" s="2" t="s">
        <v>34</v>
      </c>
      <c r="G28" s="2" t="s">
        <v>17</v>
      </c>
      <c r="H28" s="2" t="s">
        <v>18</v>
      </c>
      <c r="I28" s="2" t="s">
        <v>29</v>
      </c>
      <c r="J28" s="2">
        <v>3</v>
      </c>
      <c r="K28" s="2" t="s">
        <v>30</v>
      </c>
      <c r="L28" s="2" t="s">
        <v>246</v>
      </c>
      <c r="M28" s="19">
        <v>6382209</v>
      </c>
    </row>
    <row r="29" spans="1:13" x14ac:dyDescent="0.35">
      <c r="A29" s="2">
        <v>18659</v>
      </c>
      <c r="B29" s="30" t="s">
        <v>85</v>
      </c>
      <c r="C29" s="30" t="s">
        <v>86</v>
      </c>
      <c r="D29" s="30" t="s">
        <v>71</v>
      </c>
      <c r="E29" s="2">
        <v>19621215</v>
      </c>
      <c r="F29" s="2" t="s">
        <v>3</v>
      </c>
      <c r="G29" s="2" t="s">
        <v>17</v>
      </c>
      <c r="H29" s="2" t="s">
        <v>18</v>
      </c>
      <c r="I29" s="2" t="s">
        <v>29</v>
      </c>
      <c r="J29" s="2">
        <v>3</v>
      </c>
      <c r="K29" s="2" t="s">
        <v>30</v>
      </c>
      <c r="L29" s="2" t="s">
        <v>72</v>
      </c>
      <c r="M29" s="19">
        <v>898633</v>
      </c>
    </row>
    <row r="30" spans="1:13" x14ac:dyDescent="0.35">
      <c r="A30" s="2">
        <v>19040</v>
      </c>
      <c r="B30" s="30" t="s">
        <v>359</v>
      </c>
      <c r="C30" s="30" t="s">
        <v>360</v>
      </c>
      <c r="D30" s="30" t="s">
        <v>21</v>
      </c>
      <c r="E30" s="2">
        <v>19640221</v>
      </c>
      <c r="F30" s="2" t="s">
        <v>34</v>
      </c>
      <c r="G30" s="2" t="s">
        <v>11</v>
      </c>
      <c r="H30" s="2" t="s">
        <v>12</v>
      </c>
      <c r="I30" s="2" t="s">
        <v>22</v>
      </c>
      <c r="J30" s="2">
        <v>7</v>
      </c>
      <c r="K30" s="2" t="s">
        <v>628</v>
      </c>
      <c r="L30" s="2" t="s">
        <v>8</v>
      </c>
      <c r="M30" s="19">
        <v>965653</v>
      </c>
    </row>
    <row r="31" spans="1:13" x14ac:dyDescent="0.35">
      <c r="A31" s="2">
        <v>19328</v>
      </c>
      <c r="B31" s="30" t="s">
        <v>75</v>
      </c>
      <c r="C31" s="30" t="s">
        <v>74</v>
      </c>
      <c r="D31" s="30" t="s">
        <v>71</v>
      </c>
      <c r="E31" s="2">
        <v>19650102</v>
      </c>
      <c r="F31" s="2" t="s">
        <v>3</v>
      </c>
      <c r="G31" s="2" t="s">
        <v>11</v>
      </c>
      <c r="H31" s="2" t="s">
        <v>12</v>
      </c>
      <c r="I31" s="2" t="s">
        <v>6</v>
      </c>
      <c r="J31" s="2">
        <v>1</v>
      </c>
      <c r="K31" s="2" t="s">
        <v>7</v>
      </c>
      <c r="L31" s="2" t="s">
        <v>72</v>
      </c>
      <c r="M31" s="19">
        <v>332531</v>
      </c>
    </row>
    <row r="32" spans="1:13" x14ac:dyDescent="0.35">
      <c r="A32" s="2">
        <v>19450</v>
      </c>
      <c r="B32" s="30" t="s">
        <v>334</v>
      </c>
      <c r="C32" s="30" t="s">
        <v>172</v>
      </c>
      <c r="D32" s="30" t="s">
        <v>170</v>
      </c>
      <c r="E32" s="2">
        <v>19650618</v>
      </c>
      <c r="F32" s="2" t="s">
        <v>3</v>
      </c>
      <c r="G32" s="2" t="s">
        <v>17</v>
      </c>
      <c r="H32" s="2" t="s">
        <v>18</v>
      </c>
      <c r="I32" s="2" t="s">
        <v>6</v>
      </c>
      <c r="J32" s="2">
        <v>1</v>
      </c>
      <c r="K32" s="2" t="s">
        <v>7</v>
      </c>
      <c r="L32" s="2" t="s">
        <v>164</v>
      </c>
      <c r="M32" s="19">
        <v>59527</v>
      </c>
    </row>
    <row r="33" spans="1:13" x14ac:dyDescent="0.35">
      <c r="A33" s="2">
        <v>19629</v>
      </c>
      <c r="B33" s="30" t="s">
        <v>138</v>
      </c>
      <c r="C33" s="30" t="s">
        <v>151</v>
      </c>
      <c r="D33" s="30" t="s">
        <v>140</v>
      </c>
      <c r="E33" s="2">
        <v>19660902</v>
      </c>
      <c r="F33" s="2" t="s">
        <v>34</v>
      </c>
      <c r="G33" s="2" t="s">
        <v>17</v>
      </c>
      <c r="H33" s="2" t="s">
        <v>18</v>
      </c>
      <c r="I33" s="2" t="s">
        <v>22</v>
      </c>
      <c r="J33" s="2">
        <v>2</v>
      </c>
      <c r="K33" s="2" t="s">
        <v>23</v>
      </c>
      <c r="L33" s="2" t="s">
        <v>104</v>
      </c>
      <c r="M33" s="19">
        <v>8779649</v>
      </c>
    </row>
    <row r="34" spans="1:13" x14ac:dyDescent="0.35">
      <c r="A34" s="2">
        <v>19736</v>
      </c>
      <c r="B34" s="30" t="s">
        <v>212</v>
      </c>
      <c r="C34" s="30" t="s">
        <v>213</v>
      </c>
      <c r="D34" s="30" t="s">
        <v>206</v>
      </c>
      <c r="E34" s="2">
        <v>19670801</v>
      </c>
      <c r="F34" s="2" t="s">
        <v>3</v>
      </c>
      <c r="G34" s="2" t="s">
        <v>17</v>
      </c>
      <c r="H34" s="2" t="s">
        <v>18</v>
      </c>
      <c r="I34" s="2" t="s">
        <v>29</v>
      </c>
      <c r="J34" s="2">
        <v>3</v>
      </c>
      <c r="K34" s="2" t="s">
        <v>30</v>
      </c>
      <c r="L34" s="2" t="s">
        <v>180</v>
      </c>
      <c r="M34" s="19">
        <v>334551</v>
      </c>
    </row>
    <row r="35" spans="1:13" x14ac:dyDescent="0.35">
      <c r="A35" s="2">
        <v>19904</v>
      </c>
      <c r="B35" s="30" t="s">
        <v>115</v>
      </c>
      <c r="C35" s="30" t="s">
        <v>116</v>
      </c>
      <c r="D35" s="30" t="s">
        <v>17</v>
      </c>
      <c r="E35" s="2">
        <v>19690301</v>
      </c>
      <c r="F35" s="2" t="s">
        <v>3</v>
      </c>
      <c r="G35" s="2" t="s">
        <v>17</v>
      </c>
      <c r="H35" s="2" t="s">
        <v>18</v>
      </c>
      <c r="I35" s="2" t="s">
        <v>22</v>
      </c>
      <c r="J35" s="2">
        <v>2</v>
      </c>
      <c r="K35" s="2" t="s">
        <v>23</v>
      </c>
      <c r="L35" s="2" t="s">
        <v>104</v>
      </c>
      <c r="M35" s="19">
        <v>135911</v>
      </c>
    </row>
    <row r="36" spans="1:13" x14ac:dyDescent="0.35">
      <c r="A36" s="2">
        <v>19919</v>
      </c>
      <c r="B36" s="30" t="s">
        <v>350</v>
      </c>
      <c r="C36" s="30" t="s">
        <v>240</v>
      </c>
      <c r="D36" s="30" t="s">
        <v>231</v>
      </c>
      <c r="E36" s="2">
        <v>19690225</v>
      </c>
      <c r="F36" s="2" t="s">
        <v>34</v>
      </c>
      <c r="G36" s="2" t="s">
        <v>17</v>
      </c>
      <c r="H36" s="2" t="s">
        <v>18</v>
      </c>
      <c r="I36" s="2" t="s">
        <v>22</v>
      </c>
      <c r="J36" s="2">
        <v>7</v>
      </c>
      <c r="K36" s="2" t="s">
        <v>628</v>
      </c>
      <c r="L36" s="2" t="s">
        <v>180</v>
      </c>
      <c r="M36" s="19">
        <v>7043254</v>
      </c>
    </row>
    <row r="37" spans="1:13" x14ac:dyDescent="0.35">
      <c r="A37" s="2">
        <v>20179</v>
      </c>
      <c r="B37" s="30" t="s">
        <v>382</v>
      </c>
      <c r="C37" s="30" t="s">
        <v>92</v>
      </c>
      <c r="D37" s="30" t="s">
        <v>93</v>
      </c>
      <c r="E37" s="2">
        <v>19700514</v>
      </c>
      <c r="F37" s="2" t="s">
        <v>3</v>
      </c>
      <c r="G37" s="2" t="s">
        <v>17</v>
      </c>
      <c r="H37" s="2" t="s">
        <v>18</v>
      </c>
      <c r="I37" s="2" t="s">
        <v>6</v>
      </c>
      <c r="J37" s="2">
        <v>1</v>
      </c>
      <c r="K37" s="2" t="s">
        <v>7</v>
      </c>
      <c r="L37" s="2" t="s">
        <v>72</v>
      </c>
      <c r="M37" s="19">
        <v>191858</v>
      </c>
    </row>
    <row r="38" spans="1:13" x14ac:dyDescent="0.35">
      <c r="A38" s="2">
        <v>20290</v>
      </c>
      <c r="B38" s="30" t="s">
        <v>76</v>
      </c>
      <c r="C38" s="30" t="s">
        <v>74</v>
      </c>
      <c r="D38" s="30" t="s">
        <v>71</v>
      </c>
      <c r="E38" s="2">
        <v>19701109</v>
      </c>
      <c r="F38" s="2" t="s">
        <v>3</v>
      </c>
      <c r="G38" s="2" t="s">
        <v>17</v>
      </c>
      <c r="H38" s="2" t="s">
        <v>18</v>
      </c>
      <c r="I38" s="2" t="s">
        <v>6</v>
      </c>
      <c r="J38" s="2">
        <v>1</v>
      </c>
      <c r="K38" s="2" t="s">
        <v>7</v>
      </c>
      <c r="L38" s="2" t="s">
        <v>72</v>
      </c>
      <c r="M38" s="19">
        <v>97328</v>
      </c>
    </row>
    <row r="39" spans="1:13" x14ac:dyDescent="0.35">
      <c r="A39" s="2">
        <v>20292</v>
      </c>
      <c r="B39" s="30" t="s">
        <v>130</v>
      </c>
      <c r="C39" s="30" t="s">
        <v>131</v>
      </c>
      <c r="D39" s="30" t="s">
        <v>119</v>
      </c>
      <c r="E39" s="2">
        <v>19701109</v>
      </c>
      <c r="F39" s="2" t="s">
        <v>3</v>
      </c>
      <c r="G39" s="2" t="s">
        <v>17</v>
      </c>
      <c r="H39" s="2" t="s">
        <v>18</v>
      </c>
      <c r="I39" s="2" t="s">
        <v>6</v>
      </c>
      <c r="J39" s="2">
        <v>1</v>
      </c>
      <c r="K39" s="2" t="s">
        <v>7</v>
      </c>
      <c r="L39" s="2" t="s">
        <v>104</v>
      </c>
      <c r="M39" s="19">
        <v>14187</v>
      </c>
    </row>
    <row r="40" spans="1:13" x14ac:dyDescent="0.35">
      <c r="A40" s="2">
        <v>20364</v>
      </c>
      <c r="B40" s="30" t="s">
        <v>98</v>
      </c>
      <c r="C40" s="30" t="s">
        <v>99</v>
      </c>
      <c r="D40" s="30" t="s">
        <v>97</v>
      </c>
      <c r="E40" s="2">
        <v>19710212</v>
      </c>
      <c r="F40" s="2" t="s">
        <v>3</v>
      </c>
      <c r="G40" s="2" t="s">
        <v>17</v>
      </c>
      <c r="H40" s="2" t="s">
        <v>18</v>
      </c>
      <c r="I40" s="2" t="s">
        <v>6</v>
      </c>
      <c r="J40" s="2">
        <v>1</v>
      </c>
      <c r="K40" s="2" t="s">
        <v>7</v>
      </c>
      <c r="L40" s="2" t="s">
        <v>72</v>
      </c>
      <c r="M40" s="19">
        <v>65904</v>
      </c>
    </row>
    <row r="41" spans="1:13" x14ac:dyDescent="0.35">
      <c r="A41" s="2">
        <v>20387</v>
      </c>
      <c r="B41" s="30" t="s">
        <v>280</v>
      </c>
      <c r="C41" s="30" t="s">
        <v>281</v>
      </c>
      <c r="D41" s="30" t="s">
        <v>245</v>
      </c>
      <c r="E41" s="2">
        <v>19710317</v>
      </c>
      <c r="F41" s="2" t="s">
        <v>3</v>
      </c>
      <c r="G41" s="2" t="s">
        <v>25</v>
      </c>
      <c r="H41" s="2" t="s">
        <v>26</v>
      </c>
      <c r="I41" s="2" t="s">
        <v>29</v>
      </c>
      <c r="J41" s="2">
        <v>3</v>
      </c>
      <c r="K41" s="2" t="s">
        <v>30</v>
      </c>
      <c r="L41" s="2" t="s">
        <v>246</v>
      </c>
      <c r="M41" s="19">
        <v>584218</v>
      </c>
    </row>
    <row r="42" spans="1:13" x14ac:dyDescent="0.35">
      <c r="A42" s="2">
        <v>20448</v>
      </c>
      <c r="B42" s="30" t="s">
        <v>258</v>
      </c>
      <c r="C42" s="30" t="s">
        <v>257</v>
      </c>
      <c r="D42" s="30" t="s">
        <v>245</v>
      </c>
      <c r="E42" s="2">
        <v>19710701</v>
      </c>
      <c r="F42" s="2" t="s">
        <v>3</v>
      </c>
      <c r="G42" s="2" t="s">
        <v>17</v>
      </c>
      <c r="H42" s="2" t="s">
        <v>18</v>
      </c>
      <c r="I42" s="2" t="s">
        <v>22</v>
      </c>
      <c r="J42" s="2">
        <v>2</v>
      </c>
      <c r="K42" s="2" t="s">
        <v>23</v>
      </c>
      <c r="L42" s="2" t="s">
        <v>246</v>
      </c>
      <c r="M42" s="19">
        <v>41950</v>
      </c>
    </row>
    <row r="43" spans="1:13" x14ac:dyDescent="0.35">
      <c r="A43" s="2">
        <v>20568</v>
      </c>
      <c r="B43" s="30" t="s">
        <v>56</v>
      </c>
      <c r="C43" s="30" t="s">
        <v>57</v>
      </c>
      <c r="D43" s="30" t="s">
        <v>51</v>
      </c>
      <c r="E43" s="2">
        <v>19711222</v>
      </c>
      <c r="F43" s="2" t="s">
        <v>3</v>
      </c>
      <c r="G43" s="2" t="s">
        <v>17</v>
      </c>
      <c r="H43" s="2" t="s">
        <v>18</v>
      </c>
      <c r="I43" s="2" t="s">
        <v>11</v>
      </c>
      <c r="J43" s="2">
        <v>4</v>
      </c>
      <c r="K43" s="2" t="s">
        <v>58</v>
      </c>
      <c r="L43" s="2" t="s">
        <v>8</v>
      </c>
      <c r="M43" s="19">
        <v>187156</v>
      </c>
    </row>
    <row r="44" spans="1:13" x14ac:dyDescent="0.35">
      <c r="A44" s="2">
        <v>20711</v>
      </c>
      <c r="B44" s="30" t="s">
        <v>362</v>
      </c>
      <c r="C44" s="30" t="s">
        <v>20</v>
      </c>
      <c r="D44" s="30" t="s">
        <v>21</v>
      </c>
      <c r="E44" s="2">
        <v>19720607</v>
      </c>
      <c r="F44" s="2" t="s">
        <v>3</v>
      </c>
      <c r="G44" s="2" t="s">
        <v>11</v>
      </c>
      <c r="H44" s="2" t="s">
        <v>12</v>
      </c>
      <c r="I44" s="2" t="s">
        <v>22</v>
      </c>
      <c r="J44" s="2">
        <v>2</v>
      </c>
      <c r="K44" s="2" t="s">
        <v>23</v>
      </c>
      <c r="L44" s="2" t="s">
        <v>8</v>
      </c>
      <c r="M44" s="19">
        <v>280918</v>
      </c>
    </row>
    <row r="45" spans="1:13" x14ac:dyDescent="0.35">
      <c r="A45" s="2">
        <v>20828</v>
      </c>
      <c r="B45" s="30" t="s">
        <v>351</v>
      </c>
      <c r="C45" s="30" t="s">
        <v>240</v>
      </c>
      <c r="D45" s="30" t="s">
        <v>231</v>
      </c>
      <c r="E45" s="2">
        <v>19721002</v>
      </c>
      <c r="F45" s="2" t="s">
        <v>34</v>
      </c>
      <c r="G45" s="2" t="s">
        <v>17</v>
      </c>
      <c r="H45" s="2" t="s">
        <v>18</v>
      </c>
      <c r="I45" s="2" t="s">
        <v>22</v>
      </c>
      <c r="J45" s="2">
        <v>7</v>
      </c>
      <c r="K45" s="2" t="s">
        <v>628</v>
      </c>
      <c r="L45" s="2" t="s">
        <v>180</v>
      </c>
      <c r="M45" s="19">
        <v>8082156</v>
      </c>
    </row>
    <row r="46" spans="1:13" x14ac:dyDescent="0.35">
      <c r="A46" s="2">
        <v>20845</v>
      </c>
      <c r="B46" s="30" t="s">
        <v>158</v>
      </c>
      <c r="C46" s="30" t="s">
        <v>159</v>
      </c>
      <c r="D46" s="30" t="s">
        <v>140</v>
      </c>
      <c r="E46" s="2">
        <v>19721028</v>
      </c>
      <c r="F46" s="2" t="s">
        <v>3</v>
      </c>
      <c r="G46" s="2" t="s">
        <v>17</v>
      </c>
      <c r="H46" s="2" t="s">
        <v>18</v>
      </c>
      <c r="I46" s="2" t="s">
        <v>29</v>
      </c>
      <c r="J46" s="2">
        <v>3</v>
      </c>
      <c r="K46" s="2" t="s">
        <v>30</v>
      </c>
      <c r="L46" s="2" t="s">
        <v>104</v>
      </c>
      <c r="M46" s="19">
        <v>219858</v>
      </c>
    </row>
    <row r="47" spans="1:13" x14ac:dyDescent="0.35">
      <c r="A47" s="2">
        <v>20856</v>
      </c>
      <c r="B47" s="30" t="s">
        <v>105</v>
      </c>
      <c r="C47" s="30" t="s">
        <v>106</v>
      </c>
      <c r="D47" s="30" t="s">
        <v>107</v>
      </c>
      <c r="E47" s="2">
        <v>19721116</v>
      </c>
      <c r="F47" s="2" t="s">
        <v>3</v>
      </c>
      <c r="G47" s="2" t="s">
        <v>17</v>
      </c>
      <c r="H47" s="2" t="s">
        <v>18</v>
      </c>
      <c r="I47" s="2" t="s">
        <v>6</v>
      </c>
      <c r="J47" s="2">
        <v>1</v>
      </c>
      <c r="K47" s="2" t="s">
        <v>7</v>
      </c>
      <c r="L47" s="2" t="s">
        <v>104</v>
      </c>
      <c r="M47" s="19">
        <v>294905</v>
      </c>
    </row>
    <row r="48" spans="1:13" x14ac:dyDescent="0.35">
      <c r="A48" s="2">
        <v>20884</v>
      </c>
      <c r="B48" s="30" t="s">
        <v>290</v>
      </c>
      <c r="C48" s="30" t="s">
        <v>291</v>
      </c>
      <c r="D48" s="30" t="s">
        <v>292</v>
      </c>
      <c r="E48" s="2">
        <v>19721211</v>
      </c>
      <c r="F48" s="2" t="s">
        <v>34</v>
      </c>
      <c r="G48" s="2" t="s">
        <v>17</v>
      </c>
      <c r="H48" s="2" t="s">
        <v>18</v>
      </c>
      <c r="I48" s="2" t="s">
        <v>29</v>
      </c>
      <c r="J48" s="2">
        <v>3</v>
      </c>
      <c r="K48" s="2" t="s">
        <v>30</v>
      </c>
      <c r="L48" s="2" t="s">
        <v>246</v>
      </c>
      <c r="M48" s="19">
        <v>793441</v>
      </c>
    </row>
    <row r="49" spans="1:13" x14ac:dyDescent="0.35">
      <c r="A49" s="2">
        <v>21090</v>
      </c>
      <c r="B49" s="30" t="s">
        <v>120</v>
      </c>
      <c r="C49" s="30" t="s">
        <v>121</v>
      </c>
      <c r="D49" s="30" t="s">
        <v>119</v>
      </c>
      <c r="E49" s="2">
        <v>19730521</v>
      </c>
      <c r="F49" s="2" t="s">
        <v>3</v>
      </c>
      <c r="G49" s="2" t="s">
        <v>17</v>
      </c>
      <c r="H49" s="2" t="s">
        <v>18</v>
      </c>
      <c r="I49" s="2" t="s">
        <v>11</v>
      </c>
      <c r="J49" s="2">
        <v>4</v>
      </c>
      <c r="K49" s="2" t="s">
        <v>58</v>
      </c>
      <c r="L49" s="2" t="s">
        <v>104</v>
      </c>
      <c r="M49" s="19">
        <v>53805</v>
      </c>
    </row>
    <row r="50" spans="1:13" x14ac:dyDescent="0.35">
      <c r="A50" s="2">
        <v>21111</v>
      </c>
      <c r="B50" s="30" t="s">
        <v>202</v>
      </c>
      <c r="C50" s="30" t="s">
        <v>203</v>
      </c>
      <c r="D50" s="30" t="s">
        <v>199</v>
      </c>
      <c r="E50" s="2">
        <v>19730611</v>
      </c>
      <c r="F50" s="2" t="s">
        <v>3</v>
      </c>
      <c r="G50" s="2" t="s">
        <v>11</v>
      </c>
      <c r="H50" s="2" t="s">
        <v>12</v>
      </c>
      <c r="I50" s="2" t="s">
        <v>6</v>
      </c>
      <c r="J50" s="2">
        <v>1</v>
      </c>
      <c r="K50" s="2" t="s">
        <v>7</v>
      </c>
      <c r="L50" s="2" t="s">
        <v>180</v>
      </c>
      <c r="M50" s="19">
        <v>363175</v>
      </c>
    </row>
    <row r="51" spans="1:13" x14ac:dyDescent="0.35">
      <c r="A51" s="2">
        <v>21220</v>
      </c>
      <c r="B51" s="30" t="s">
        <v>363</v>
      </c>
      <c r="C51" s="30" t="s">
        <v>20</v>
      </c>
      <c r="D51" s="30" t="s">
        <v>21</v>
      </c>
      <c r="E51" s="2">
        <v>19730912</v>
      </c>
      <c r="F51" s="2" t="s">
        <v>3</v>
      </c>
      <c r="G51" s="2" t="s">
        <v>17</v>
      </c>
      <c r="H51" s="2" t="s">
        <v>18</v>
      </c>
      <c r="I51" s="2" t="s">
        <v>22</v>
      </c>
      <c r="J51" s="2">
        <v>7</v>
      </c>
      <c r="K51" s="2" t="s">
        <v>628</v>
      </c>
      <c r="L51" s="2" t="s">
        <v>8</v>
      </c>
      <c r="M51" s="19">
        <v>421244</v>
      </c>
    </row>
    <row r="52" spans="1:13" x14ac:dyDescent="0.35">
      <c r="A52" s="2">
        <v>21265</v>
      </c>
      <c r="B52" s="30" t="s">
        <v>361</v>
      </c>
      <c r="C52" s="30" t="s">
        <v>360</v>
      </c>
      <c r="D52" s="30" t="s">
        <v>21</v>
      </c>
      <c r="E52" s="2">
        <v>19731012</v>
      </c>
      <c r="F52" s="2" t="s">
        <v>34</v>
      </c>
      <c r="G52" s="2" t="s">
        <v>17</v>
      </c>
      <c r="H52" s="2" t="s">
        <v>18</v>
      </c>
      <c r="I52" s="2" t="s">
        <v>22</v>
      </c>
      <c r="J52" s="2">
        <v>2</v>
      </c>
      <c r="K52" s="2" t="s">
        <v>23</v>
      </c>
      <c r="L52" s="2" t="s">
        <v>8</v>
      </c>
      <c r="M52" s="19">
        <v>798801</v>
      </c>
    </row>
    <row r="53" spans="1:13" x14ac:dyDescent="0.35">
      <c r="A53" s="2">
        <v>21578</v>
      </c>
      <c r="B53" s="30" t="s">
        <v>19</v>
      </c>
      <c r="C53" s="30" t="s">
        <v>20</v>
      </c>
      <c r="D53" s="30" t="s">
        <v>21</v>
      </c>
      <c r="E53" s="2">
        <v>19740510</v>
      </c>
      <c r="F53" s="2" t="s">
        <v>3</v>
      </c>
      <c r="G53" s="2" t="s">
        <v>11</v>
      </c>
      <c r="H53" s="2" t="s">
        <v>12</v>
      </c>
      <c r="I53" s="2" t="s">
        <v>22</v>
      </c>
      <c r="J53" s="2">
        <v>2</v>
      </c>
      <c r="K53" s="2" t="s">
        <v>23</v>
      </c>
      <c r="L53" s="2" t="s">
        <v>8</v>
      </c>
      <c r="M53" s="19">
        <v>220729</v>
      </c>
    </row>
    <row r="54" spans="1:13" x14ac:dyDescent="0.35">
      <c r="A54" s="2">
        <v>22229</v>
      </c>
      <c r="B54" s="30" t="s">
        <v>9</v>
      </c>
      <c r="C54" s="30" t="s">
        <v>10</v>
      </c>
      <c r="D54" s="30" t="s">
        <v>2</v>
      </c>
      <c r="E54" s="2">
        <v>19760219</v>
      </c>
      <c r="F54" s="2" t="s">
        <v>3</v>
      </c>
      <c r="G54" s="2" t="s">
        <v>11</v>
      </c>
      <c r="H54" s="2" t="s">
        <v>12</v>
      </c>
      <c r="I54" s="2" t="s">
        <v>6</v>
      </c>
      <c r="J54" s="2">
        <v>1</v>
      </c>
      <c r="K54" s="2" t="s">
        <v>7</v>
      </c>
      <c r="L54" s="2" t="s">
        <v>8</v>
      </c>
      <c r="M54" s="19">
        <v>59416</v>
      </c>
    </row>
    <row r="55" spans="1:13" x14ac:dyDescent="0.35">
      <c r="A55" s="2">
        <v>22476</v>
      </c>
      <c r="B55" s="30" t="s">
        <v>77</v>
      </c>
      <c r="C55" s="30" t="s">
        <v>74</v>
      </c>
      <c r="D55" s="30" t="s">
        <v>71</v>
      </c>
      <c r="E55" s="2">
        <v>19770620</v>
      </c>
      <c r="F55" s="2" t="s">
        <v>3</v>
      </c>
      <c r="G55" s="2" t="s">
        <v>17</v>
      </c>
      <c r="H55" s="2" t="s">
        <v>18</v>
      </c>
      <c r="I55" s="2" t="s">
        <v>6</v>
      </c>
      <c r="J55" s="2">
        <v>1</v>
      </c>
      <c r="K55" s="2" t="s">
        <v>7</v>
      </c>
      <c r="L55" s="2" t="s">
        <v>72</v>
      </c>
      <c r="M55" s="19">
        <v>38843</v>
      </c>
    </row>
    <row r="56" spans="1:13" x14ac:dyDescent="0.35">
      <c r="A56" s="2">
        <v>22657</v>
      </c>
      <c r="B56" s="30" t="s">
        <v>156</v>
      </c>
      <c r="C56" s="30" t="s">
        <v>157</v>
      </c>
      <c r="D56" s="30" t="s">
        <v>140</v>
      </c>
      <c r="E56" s="2">
        <v>19780515</v>
      </c>
      <c r="F56" s="2" t="s">
        <v>34</v>
      </c>
      <c r="G56" s="2" t="s">
        <v>17</v>
      </c>
      <c r="H56" s="2" t="s">
        <v>18</v>
      </c>
      <c r="I56" s="2" t="s">
        <v>22</v>
      </c>
      <c r="J56" s="2">
        <v>2</v>
      </c>
      <c r="K56" s="2" t="s">
        <v>23</v>
      </c>
      <c r="L56" s="2" t="s">
        <v>104</v>
      </c>
      <c r="M56" s="19">
        <v>59203</v>
      </c>
    </row>
    <row r="57" spans="1:13" x14ac:dyDescent="0.35">
      <c r="A57" s="2">
        <v>22946</v>
      </c>
      <c r="B57" s="30" t="s">
        <v>352</v>
      </c>
      <c r="C57" s="30" t="s">
        <v>240</v>
      </c>
      <c r="D57" s="30" t="s">
        <v>231</v>
      </c>
      <c r="E57" s="2">
        <v>19790907</v>
      </c>
      <c r="F57" s="2" t="s">
        <v>3</v>
      </c>
      <c r="G57" s="2" t="s">
        <v>17</v>
      </c>
      <c r="H57" s="2" t="s">
        <v>18</v>
      </c>
      <c r="I57" s="2" t="s">
        <v>22</v>
      </c>
      <c r="J57" s="2">
        <v>7</v>
      </c>
      <c r="K57" s="2" t="s">
        <v>628</v>
      </c>
      <c r="L57" s="2" t="s">
        <v>180</v>
      </c>
      <c r="M57" s="19">
        <v>1311002</v>
      </c>
    </row>
    <row r="58" spans="1:13" x14ac:dyDescent="0.35">
      <c r="A58" s="2">
        <v>23158</v>
      </c>
      <c r="B58" s="30" t="s">
        <v>355</v>
      </c>
      <c r="C58" s="30" t="s">
        <v>249</v>
      </c>
      <c r="D58" s="30" t="s">
        <v>245</v>
      </c>
      <c r="E58" s="2">
        <v>19800717</v>
      </c>
      <c r="F58" s="2" t="s">
        <v>3</v>
      </c>
      <c r="G58" s="2" t="s">
        <v>17</v>
      </c>
      <c r="H58" s="2" t="s">
        <v>18</v>
      </c>
      <c r="I58" s="2" t="s">
        <v>22</v>
      </c>
      <c r="J58" s="2">
        <v>2</v>
      </c>
      <c r="K58" s="2" t="s">
        <v>23</v>
      </c>
      <c r="L58" s="2" t="s">
        <v>246</v>
      </c>
      <c r="M58" s="19">
        <v>95308</v>
      </c>
    </row>
    <row r="59" spans="1:13" x14ac:dyDescent="0.35">
      <c r="A59" s="2">
        <v>23234</v>
      </c>
      <c r="B59" s="30" t="s">
        <v>252</v>
      </c>
      <c r="C59" s="30" t="s">
        <v>253</v>
      </c>
      <c r="D59" s="30" t="s">
        <v>245</v>
      </c>
      <c r="E59" s="2">
        <v>19801027</v>
      </c>
      <c r="F59" s="2" t="s">
        <v>3</v>
      </c>
      <c r="G59" s="2" t="s">
        <v>17</v>
      </c>
      <c r="H59" s="2" t="s">
        <v>18</v>
      </c>
      <c r="I59" s="2" t="s">
        <v>29</v>
      </c>
      <c r="J59" s="2">
        <v>3</v>
      </c>
      <c r="K59" s="2" t="s">
        <v>30</v>
      </c>
      <c r="L59" s="2" t="s">
        <v>246</v>
      </c>
      <c r="M59" s="19">
        <v>50997</v>
      </c>
    </row>
    <row r="60" spans="1:13" x14ac:dyDescent="0.35">
      <c r="A60" s="2">
        <v>23373</v>
      </c>
      <c r="B60" s="30" t="s">
        <v>214</v>
      </c>
      <c r="C60" s="30" t="s">
        <v>213</v>
      </c>
      <c r="D60" s="30" t="s">
        <v>206</v>
      </c>
      <c r="E60" s="2">
        <v>19810409</v>
      </c>
      <c r="F60" s="2" t="s">
        <v>3</v>
      </c>
      <c r="G60" s="2" t="s">
        <v>17</v>
      </c>
      <c r="H60" s="2" t="s">
        <v>18</v>
      </c>
      <c r="I60" s="2" t="s">
        <v>29</v>
      </c>
      <c r="J60" s="2">
        <v>3</v>
      </c>
      <c r="K60" s="2" t="s">
        <v>30</v>
      </c>
      <c r="L60" s="2" t="s">
        <v>180</v>
      </c>
      <c r="M60" s="19">
        <v>78692</v>
      </c>
    </row>
    <row r="61" spans="1:13" x14ac:dyDescent="0.35">
      <c r="A61" s="2">
        <v>23713</v>
      </c>
      <c r="B61" s="30" t="s">
        <v>204</v>
      </c>
      <c r="C61" s="30" t="s">
        <v>205</v>
      </c>
      <c r="D61" s="30" t="s">
        <v>206</v>
      </c>
      <c r="E61" s="2">
        <v>19820222</v>
      </c>
      <c r="F61" s="2" t="s">
        <v>3</v>
      </c>
      <c r="G61" s="2" t="s">
        <v>11</v>
      </c>
      <c r="H61" s="2" t="s">
        <v>12</v>
      </c>
      <c r="I61" s="2" t="s">
        <v>22</v>
      </c>
      <c r="J61" s="2">
        <v>2</v>
      </c>
      <c r="K61" s="2" t="s">
        <v>23</v>
      </c>
      <c r="L61" s="2" t="s">
        <v>180</v>
      </c>
      <c r="M61" s="19">
        <v>128176</v>
      </c>
    </row>
    <row r="62" spans="1:13" x14ac:dyDescent="0.35">
      <c r="A62" s="2">
        <v>23749</v>
      </c>
      <c r="B62" s="30" t="s">
        <v>282</v>
      </c>
      <c r="C62" s="30" t="s">
        <v>281</v>
      </c>
      <c r="D62" s="30" t="s">
        <v>245</v>
      </c>
      <c r="E62" s="2">
        <v>19820216</v>
      </c>
      <c r="F62" s="2" t="s">
        <v>3</v>
      </c>
      <c r="G62" s="2" t="s">
        <v>11</v>
      </c>
      <c r="H62" s="2" t="s">
        <v>12</v>
      </c>
      <c r="I62" s="2" t="s">
        <v>29</v>
      </c>
      <c r="J62" s="2">
        <v>3</v>
      </c>
      <c r="K62" s="2" t="s">
        <v>30</v>
      </c>
      <c r="L62" s="2" t="s">
        <v>246</v>
      </c>
      <c r="M62" s="19">
        <v>114907</v>
      </c>
    </row>
    <row r="63" spans="1:13" x14ac:dyDescent="0.35">
      <c r="A63" s="2">
        <v>23772</v>
      </c>
      <c r="B63" s="30" t="s">
        <v>152</v>
      </c>
      <c r="C63" s="30" t="s">
        <v>151</v>
      </c>
      <c r="D63" s="30" t="s">
        <v>140</v>
      </c>
      <c r="E63" s="2">
        <v>19820331</v>
      </c>
      <c r="F63" s="2" t="s">
        <v>34</v>
      </c>
      <c r="G63" s="2" t="s">
        <v>17</v>
      </c>
      <c r="H63" s="2" t="s">
        <v>18</v>
      </c>
      <c r="I63" s="2" t="s">
        <v>22</v>
      </c>
      <c r="J63" s="2">
        <v>2</v>
      </c>
      <c r="K63" s="2" t="s">
        <v>23</v>
      </c>
      <c r="L63" s="2" t="s">
        <v>104</v>
      </c>
      <c r="M63" s="19">
        <v>475589</v>
      </c>
    </row>
    <row r="64" spans="1:13" x14ac:dyDescent="0.35">
      <c r="A64" s="2">
        <v>23805</v>
      </c>
      <c r="B64" s="30" t="s">
        <v>386</v>
      </c>
      <c r="C64" s="30" t="s">
        <v>251</v>
      </c>
      <c r="D64" s="30" t="s">
        <v>245</v>
      </c>
      <c r="E64" s="2">
        <v>19820511</v>
      </c>
      <c r="F64" s="2" t="s">
        <v>3</v>
      </c>
      <c r="G64" s="2" t="s">
        <v>17</v>
      </c>
      <c r="H64" s="2" t="s">
        <v>18</v>
      </c>
      <c r="I64" s="2" t="s">
        <v>29</v>
      </c>
      <c r="J64" s="2">
        <v>3</v>
      </c>
      <c r="K64" s="2" t="s">
        <v>30</v>
      </c>
      <c r="L64" s="2" t="s">
        <v>246</v>
      </c>
      <c r="M64" s="19">
        <v>100078</v>
      </c>
    </row>
    <row r="65" spans="1:13" x14ac:dyDescent="0.35">
      <c r="A65" s="2">
        <v>23966</v>
      </c>
      <c r="B65" s="30" t="s">
        <v>322</v>
      </c>
      <c r="C65" s="30" t="s">
        <v>185</v>
      </c>
      <c r="D65" s="30" t="s">
        <v>186</v>
      </c>
      <c r="E65" s="2">
        <v>19820802</v>
      </c>
      <c r="F65" s="2" t="s">
        <v>3</v>
      </c>
      <c r="G65" s="2" t="s">
        <v>17</v>
      </c>
      <c r="H65" s="2" t="s">
        <v>18</v>
      </c>
      <c r="I65" s="2" t="s">
        <v>6</v>
      </c>
      <c r="J65" s="2">
        <v>1</v>
      </c>
      <c r="K65" s="2" t="s">
        <v>7</v>
      </c>
      <c r="L65" s="2" t="s">
        <v>180</v>
      </c>
      <c r="M65" s="19">
        <v>540677</v>
      </c>
    </row>
    <row r="66" spans="1:13" x14ac:dyDescent="0.35">
      <c r="A66" s="2">
        <v>24015</v>
      </c>
      <c r="B66" s="30" t="s">
        <v>189</v>
      </c>
      <c r="C66" s="30" t="s">
        <v>190</v>
      </c>
      <c r="D66" s="30" t="s">
        <v>191</v>
      </c>
      <c r="E66" s="2">
        <v>19820913</v>
      </c>
      <c r="F66" s="2" t="s">
        <v>3</v>
      </c>
      <c r="G66" s="2" t="s">
        <v>17</v>
      </c>
      <c r="H66" s="2" t="s">
        <v>18</v>
      </c>
      <c r="I66" s="2" t="s">
        <v>6</v>
      </c>
      <c r="J66" s="2">
        <v>6</v>
      </c>
      <c r="K66" s="2" t="s">
        <v>627</v>
      </c>
      <c r="L66" s="2" t="s">
        <v>180</v>
      </c>
      <c r="M66" s="19">
        <v>256100</v>
      </c>
    </row>
    <row r="67" spans="1:13" x14ac:dyDescent="0.35">
      <c r="A67" s="2">
        <v>24080</v>
      </c>
      <c r="B67" s="30" t="s">
        <v>243</v>
      </c>
      <c r="C67" s="30" t="s">
        <v>390</v>
      </c>
      <c r="D67" s="30" t="s">
        <v>245</v>
      </c>
      <c r="E67" s="2">
        <v>19821101</v>
      </c>
      <c r="F67" s="2" t="s">
        <v>3</v>
      </c>
      <c r="G67" s="2" t="s">
        <v>11</v>
      </c>
      <c r="H67" s="2" t="s">
        <v>12</v>
      </c>
      <c r="I67" s="2" t="s">
        <v>11</v>
      </c>
      <c r="J67" s="2">
        <v>4</v>
      </c>
      <c r="K67" s="2" t="s">
        <v>58</v>
      </c>
      <c r="L67" s="2" t="s">
        <v>246</v>
      </c>
      <c r="M67" s="19">
        <v>88529</v>
      </c>
    </row>
    <row r="68" spans="1:13" x14ac:dyDescent="0.35">
      <c r="A68" s="2">
        <v>24156</v>
      </c>
      <c r="B68" s="30" t="s">
        <v>364</v>
      </c>
      <c r="C68" s="30" t="s">
        <v>20</v>
      </c>
      <c r="D68" s="30" t="s">
        <v>21</v>
      </c>
      <c r="E68" s="2">
        <v>19821209</v>
      </c>
      <c r="F68" s="2" t="s">
        <v>3</v>
      </c>
      <c r="G68" s="2" t="s">
        <v>17</v>
      </c>
      <c r="H68" s="2" t="s">
        <v>18</v>
      </c>
      <c r="I68" s="2" t="s">
        <v>22</v>
      </c>
      <c r="J68" s="2">
        <v>2</v>
      </c>
      <c r="K68" s="2" t="s">
        <v>23</v>
      </c>
      <c r="L68" s="2" t="s">
        <v>8</v>
      </c>
      <c r="M68" s="19">
        <v>5645988</v>
      </c>
    </row>
    <row r="69" spans="1:13" x14ac:dyDescent="0.35">
      <c r="A69" s="2">
        <v>24347</v>
      </c>
      <c r="B69" s="30" t="s">
        <v>319</v>
      </c>
      <c r="C69" s="30" t="s">
        <v>320</v>
      </c>
      <c r="D69" s="30" t="s">
        <v>140</v>
      </c>
      <c r="E69" s="2">
        <v>19830124</v>
      </c>
      <c r="F69" s="2" t="s">
        <v>3</v>
      </c>
      <c r="G69" s="2" t="s">
        <v>11</v>
      </c>
      <c r="H69" s="2" t="s">
        <v>12</v>
      </c>
      <c r="I69" s="2" t="s">
        <v>22</v>
      </c>
      <c r="J69" s="2">
        <v>2</v>
      </c>
      <c r="K69" s="2" t="s">
        <v>23</v>
      </c>
      <c r="L69" s="2" t="s">
        <v>104</v>
      </c>
      <c r="M69" s="19">
        <v>1405943</v>
      </c>
    </row>
    <row r="70" spans="1:13" x14ac:dyDescent="0.35">
      <c r="A70" s="2">
        <v>24497</v>
      </c>
      <c r="B70" s="30" t="s">
        <v>317</v>
      </c>
      <c r="C70" s="30" t="s">
        <v>144</v>
      </c>
      <c r="D70" s="30" t="s">
        <v>140</v>
      </c>
      <c r="E70" s="2">
        <v>19830516</v>
      </c>
      <c r="F70" s="2" t="s">
        <v>3</v>
      </c>
      <c r="G70" s="2" t="s">
        <v>11</v>
      </c>
      <c r="H70" s="2" t="s">
        <v>12</v>
      </c>
      <c r="I70" s="2" t="s">
        <v>29</v>
      </c>
      <c r="J70" s="2">
        <v>3</v>
      </c>
      <c r="K70" s="2" t="s">
        <v>30</v>
      </c>
      <c r="L70" s="2" t="s">
        <v>104</v>
      </c>
      <c r="M70" s="19">
        <v>116044</v>
      </c>
    </row>
    <row r="71" spans="1:13" x14ac:dyDescent="0.35">
      <c r="A71" s="2">
        <v>24660</v>
      </c>
      <c r="B71" s="30" t="s">
        <v>168</v>
      </c>
      <c r="C71" s="30" t="s">
        <v>169</v>
      </c>
      <c r="D71" s="30" t="s">
        <v>170</v>
      </c>
      <c r="E71" s="2">
        <v>19830903</v>
      </c>
      <c r="F71" s="2" t="s">
        <v>3</v>
      </c>
      <c r="G71" s="2" t="s">
        <v>11</v>
      </c>
      <c r="H71" s="2" t="s">
        <v>12</v>
      </c>
      <c r="I71" s="2" t="s">
        <v>6</v>
      </c>
      <c r="J71" s="2">
        <v>1</v>
      </c>
      <c r="K71" s="2" t="s">
        <v>7</v>
      </c>
      <c r="L71" s="2" t="s">
        <v>164</v>
      </c>
      <c r="M71" s="19">
        <v>103098</v>
      </c>
    </row>
    <row r="72" spans="1:13" x14ac:dyDescent="0.35">
      <c r="A72" s="2">
        <v>24823</v>
      </c>
      <c r="B72" s="30" t="s">
        <v>365</v>
      </c>
      <c r="C72" s="30" t="s">
        <v>20</v>
      </c>
      <c r="D72" s="30" t="s">
        <v>21</v>
      </c>
      <c r="E72" s="2">
        <v>19831130</v>
      </c>
      <c r="F72" s="2" t="s">
        <v>3</v>
      </c>
      <c r="G72" s="2" t="s">
        <v>17</v>
      </c>
      <c r="H72" s="2" t="s">
        <v>18</v>
      </c>
      <c r="I72" s="2" t="s">
        <v>22</v>
      </c>
      <c r="J72" s="2">
        <v>7</v>
      </c>
      <c r="K72" s="2" t="s">
        <v>628</v>
      </c>
      <c r="L72" s="2" t="s">
        <v>8</v>
      </c>
      <c r="M72" s="19">
        <v>293418</v>
      </c>
    </row>
    <row r="73" spans="1:13" x14ac:dyDescent="0.35">
      <c r="A73" s="2">
        <v>24961</v>
      </c>
      <c r="B73" s="30" t="s">
        <v>138</v>
      </c>
      <c r="C73" s="30" t="s">
        <v>160</v>
      </c>
      <c r="D73" s="30" t="s">
        <v>140</v>
      </c>
      <c r="E73" s="2">
        <v>19840206</v>
      </c>
      <c r="F73" s="2" t="s">
        <v>34</v>
      </c>
      <c r="G73" s="2" t="s">
        <v>17</v>
      </c>
      <c r="H73" s="2" t="s">
        <v>18</v>
      </c>
      <c r="I73" s="2" t="s">
        <v>22</v>
      </c>
      <c r="J73" s="2">
        <v>2</v>
      </c>
      <c r="K73" s="2" t="s">
        <v>23</v>
      </c>
      <c r="L73" s="2" t="s">
        <v>104</v>
      </c>
      <c r="M73" s="19">
        <v>353068</v>
      </c>
    </row>
    <row r="74" spans="1:13" x14ac:dyDescent="0.35">
      <c r="A74" s="2">
        <v>25050</v>
      </c>
      <c r="B74" s="30" t="s">
        <v>283</v>
      </c>
      <c r="C74" s="30" t="s">
        <v>281</v>
      </c>
      <c r="D74" s="30" t="s">
        <v>245</v>
      </c>
      <c r="E74" s="2">
        <v>19840208</v>
      </c>
      <c r="F74" s="2" t="s">
        <v>3</v>
      </c>
      <c r="G74" s="2" t="s">
        <v>11</v>
      </c>
      <c r="H74" s="2" t="s">
        <v>12</v>
      </c>
      <c r="I74" s="2" t="s">
        <v>29</v>
      </c>
      <c r="J74" s="2">
        <v>3</v>
      </c>
      <c r="K74" s="2" t="s">
        <v>30</v>
      </c>
      <c r="L74" s="2" t="s">
        <v>246</v>
      </c>
      <c r="M74" s="19">
        <v>89232</v>
      </c>
    </row>
    <row r="75" spans="1:13" x14ac:dyDescent="0.35">
      <c r="A75" s="2">
        <v>25158</v>
      </c>
      <c r="B75" s="30" t="s">
        <v>299</v>
      </c>
      <c r="C75" s="30" t="s">
        <v>296</v>
      </c>
      <c r="D75" s="30" t="s">
        <v>297</v>
      </c>
      <c r="E75" s="2">
        <v>19520514</v>
      </c>
      <c r="F75" s="2" t="s">
        <v>34</v>
      </c>
      <c r="G75" s="2" t="s">
        <v>17</v>
      </c>
      <c r="H75" s="2" t="s">
        <v>18</v>
      </c>
      <c r="I75" s="2" t="s">
        <v>29</v>
      </c>
      <c r="J75" s="2">
        <v>3</v>
      </c>
      <c r="K75" s="2" t="s">
        <v>30</v>
      </c>
      <c r="L75" s="2" t="s">
        <v>246</v>
      </c>
      <c r="M75" s="19">
        <v>652708</v>
      </c>
    </row>
    <row r="76" spans="1:13" x14ac:dyDescent="0.35">
      <c r="A76" s="2">
        <v>25330</v>
      </c>
      <c r="B76" s="30" t="s">
        <v>141</v>
      </c>
      <c r="C76" s="30" t="s">
        <v>142</v>
      </c>
      <c r="D76" s="30" t="s">
        <v>140</v>
      </c>
      <c r="E76" s="2">
        <v>19840820</v>
      </c>
      <c r="F76" s="2" t="s">
        <v>3</v>
      </c>
      <c r="G76" s="2" t="s">
        <v>17</v>
      </c>
      <c r="H76" s="2" t="s">
        <v>18</v>
      </c>
      <c r="I76" s="2" t="s">
        <v>29</v>
      </c>
      <c r="J76" s="2">
        <v>3</v>
      </c>
      <c r="K76" s="2" t="s">
        <v>30</v>
      </c>
      <c r="L76" s="2" t="s">
        <v>104</v>
      </c>
      <c r="M76" s="19">
        <v>441916</v>
      </c>
    </row>
    <row r="77" spans="1:13" x14ac:dyDescent="0.35">
      <c r="A77" s="2">
        <v>25580</v>
      </c>
      <c r="B77" s="30" t="s">
        <v>24</v>
      </c>
      <c r="C77" s="30" t="s">
        <v>20</v>
      </c>
      <c r="D77" s="30" t="s">
        <v>21</v>
      </c>
      <c r="E77" s="2">
        <v>19840824</v>
      </c>
      <c r="F77" s="2" t="s">
        <v>3</v>
      </c>
      <c r="G77" s="2" t="s">
        <v>25</v>
      </c>
      <c r="H77" s="2" t="s">
        <v>26</v>
      </c>
      <c r="I77" s="2" t="s">
        <v>22</v>
      </c>
      <c r="J77" s="2">
        <v>2</v>
      </c>
      <c r="K77" s="2" t="s">
        <v>23</v>
      </c>
      <c r="L77" s="2" t="s">
        <v>8</v>
      </c>
      <c r="M77" s="19">
        <v>539110</v>
      </c>
    </row>
    <row r="78" spans="1:13" x14ac:dyDescent="0.35">
      <c r="A78" s="2">
        <v>25679</v>
      </c>
      <c r="B78" s="30" t="s">
        <v>138</v>
      </c>
      <c r="C78" s="30" t="s">
        <v>139</v>
      </c>
      <c r="D78" s="30" t="s">
        <v>140</v>
      </c>
      <c r="E78" s="2">
        <v>19841009</v>
      </c>
      <c r="F78" s="2" t="s">
        <v>34</v>
      </c>
      <c r="G78" s="2" t="s">
        <v>17</v>
      </c>
      <c r="H78" s="2" t="s">
        <v>18</v>
      </c>
      <c r="I78" s="2" t="s">
        <v>22</v>
      </c>
      <c r="J78" s="2">
        <v>2</v>
      </c>
      <c r="K78" s="2" t="s">
        <v>23</v>
      </c>
      <c r="L78" s="2" t="s">
        <v>104</v>
      </c>
      <c r="M78" s="19">
        <v>761168</v>
      </c>
    </row>
    <row r="79" spans="1:13" x14ac:dyDescent="0.35">
      <c r="A79" s="2">
        <v>25738</v>
      </c>
      <c r="B79" s="30" t="s">
        <v>128</v>
      </c>
      <c r="C79" s="30" t="s">
        <v>129</v>
      </c>
      <c r="D79" s="30" t="s">
        <v>119</v>
      </c>
      <c r="E79" s="2">
        <v>19841029</v>
      </c>
      <c r="F79" s="2" t="s">
        <v>3</v>
      </c>
      <c r="G79" s="2" t="s">
        <v>11</v>
      </c>
      <c r="H79" s="2" t="s">
        <v>12</v>
      </c>
      <c r="I79" s="2" t="s">
        <v>11</v>
      </c>
      <c r="J79" s="2">
        <v>4</v>
      </c>
      <c r="K79" s="2" t="s">
        <v>58</v>
      </c>
      <c r="L79" s="2" t="s">
        <v>104</v>
      </c>
      <c r="M79" s="19">
        <v>108186</v>
      </c>
    </row>
    <row r="80" spans="1:13" x14ac:dyDescent="0.35">
      <c r="A80" s="2">
        <v>25749</v>
      </c>
      <c r="B80" s="30" t="s">
        <v>215</v>
      </c>
      <c r="C80" s="30" t="s">
        <v>213</v>
      </c>
      <c r="D80" s="30" t="s">
        <v>206</v>
      </c>
      <c r="E80" s="2">
        <v>19841126</v>
      </c>
      <c r="F80" s="2" t="s">
        <v>3</v>
      </c>
      <c r="G80" s="2" t="s">
        <v>11</v>
      </c>
      <c r="H80" s="2" t="s">
        <v>12</v>
      </c>
      <c r="I80" s="2" t="s">
        <v>29</v>
      </c>
      <c r="J80" s="2">
        <v>3</v>
      </c>
      <c r="K80" s="2" t="s">
        <v>30</v>
      </c>
      <c r="L80" s="2" t="s">
        <v>180</v>
      </c>
      <c r="M80" s="19">
        <v>138030</v>
      </c>
    </row>
    <row r="81" spans="1:13" x14ac:dyDescent="0.35">
      <c r="A81" s="2">
        <v>25869</v>
      </c>
      <c r="B81" s="30" t="s">
        <v>270</v>
      </c>
      <c r="C81" s="30" t="s">
        <v>271</v>
      </c>
      <c r="D81" s="30" t="s">
        <v>245</v>
      </c>
      <c r="E81" s="2">
        <v>19830901</v>
      </c>
      <c r="F81" s="2" t="s">
        <v>3</v>
      </c>
      <c r="G81" s="2" t="s">
        <v>17</v>
      </c>
      <c r="H81" s="2" t="s">
        <v>18</v>
      </c>
      <c r="I81" s="2" t="s">
        <v>29</v>
      </c>
      <c r="J81" s="2">
        <v>3</v>
      </c>
      <c r="K81" s="2" t="s">
        <v>30</v>
      </c>
      <c r="L81" s="2" t="s">
        <v>246</v>
      </c>
      <c r="M81" s="19">
        <v>104316</v>
      </c>
    </row>
    <row r="82" spans="1:13" x14ac:dyDescent="0.35">
      <c r="A82" s="2">
        <v>26223</v>
      </c>
      <c r="B82" s="30" t="s">
        <v>145</v>
      </c>
      <c r="C82" s="30" t="s">
        <v>144</v>
      </c>
      <c r="D82" s="30" t="s">
        <v>140</v>
      </c>
      <c r="E82" s="2">
        <v>19850503</v>
      </c>
      <c r="F82" s="2" t="s">
        <v>3</v>
      </c>
      <c r="G82" s="2" t="s">
        <v>11</v>
      </c>
      <c r="H82" s="2" t="s">
        <v>12</v>
      </c>
      <c r="I82" s="2" t="s">
        <v>29</v>
      </c>
      <c r="J82" s="2">
        <v>3</v>
      </c>
      <c r="K82" s="2" t="s">
        <v>30</v>
      </c>
      <c r="L82" s="2" t="s">
        <v>104</v>
      </c>
      <c r="M82" s="19">
        <v>342422</v>
      </c>
    </row>
    <row r="83" spans="1:13" x14ac:dyDescent="0.35">
      <c r="A83" s="2">
        <v>26351</v>
      </c>
      <c r="B83" s="30" t="s">
        <v>146</v>
      </c>
      <c r="C83" s="30" t="s">
        <v>144</v>
      </c>
      <c r="D83" s="30" t="s">
        <v>140</v>
      </c>
      <c r="E83" s="2">
        <v>19850801</v>
      </c>
      <c r="F83" s="2" t="s">
        <v>3</v>
      </c>
      <c r="G83" s="2" t="s">
        <v>11</v>
      </c>
      <c r="H83" s="2" t="s">
        <v>12</v>
      </c>
      <c r="I83" s="2" t="s">
        <v>6</v>
      </c>
      <c r="J83" s="2">
        <v>1</v>
      </c>
      <c r="K83" s="2" t="s">
        <v>7</v>
      </c>
      <c r="L83" s="2" t="s">
        <v>104</v>
      </c>
      <c r="M83" s="19">
        <v>55779</v>
      </c>
    </row>
    <row r="84" spans="1:13" x14ac:dyDescent="0.35">
      <c r="A84" s="2">
        <v>26363</v>
      </c>
      <c r="B84" s="30" t="s">
        <v>260</v>
      </c>
      <c r="C84" s="30" t="s">
        <v>257</v>
      </c>
      <c r="D84" s="30" t="s">
        <v>245</v>
      </c>
      <c r="E84" s="2">
        <v>19761001</v>
      </c>
      <c r="F84" s="2" t="s">
        <v>34</v>
      </c>
      <c r="G84" s="2" t="s">
        <v>17</v>
      </c>
      <c r="H84" s="2" t="s">
        <v>18</v>
      </c>
      <c r="I84" s="2" t="s">
        <v>22</v>
      </c>
      <c r="J84" s="2">
        <v>2</v>
      </c>
      <c r="K84" s="2" t="s">
        <v>23</v>
      </c>
      <c r="L84" s="2" t="s">
        <v>246</v>
      </c>
      <c r="M84" s="19">
        <v>305249</v>
      </c>
    </row>
    <row r="85" spans="1:13" x14ac:dyDescent="0.35">
      <c r="A85" s="2">
        <v>26610</v>
      </c>
      <c r="B85" s="30" t="s">
        <v>323</v>
      </c>
      <c r="C85" s="30" t="s">
        <v>257</v>
      </c>
      <c r="D85" s="30" t="s">
        <v>245</v>
      </c>
      <c r="E85" s="2">
        <v>19860318</v>
      </c>
      <c r="F85" s="2" t="s">
        <v>34</v>
      </c>
      <c r="G85" s="2" t="s">
        <v>17</v>
      </c>
      <c r="H85" s="2" t="s">
        <v>18</v>
      </c>
      <c r="I85" s="2" t="s">
        <v>29</v>
      </c>
      <c r="J85" s="2">
        <v>3</v>
      </c>
      <c r="K85" s="2" t="s">
        <v>30</v>
      </c>
      <c r="L85" s="2" t="s">
        <v>246</v>
      </c>
      <c r="M85" s="19">
        <v>1662073</v>
      </c>
    </row>
    <row r="86" spans="1:13" x14ac:dyDescent="0.35">
      <c r="A86" s="2">
        <v>26725</v>
      </c>
      <c r="B86" s="30" t="s">
        <v>229</v>
      </c>
      <c r="C86" s="30" t="s">
        <v>326</v>
      </c>
      <c r="D86" s="30" t="s">
        <v>21</v>
      </c>
      <c r="E86" s="2">
        <v>19860724</v>
      </c>
      <c r="F86" s="2" t="s">
        <v>3</v>
      </c>
      <c r="G86" s="2" t="s">
        <v>17</v>
      </c>
      <c r="H86" s="2" t="s">
        <v>18</v>
      </c>
      <c r="I86" s="2" t="s">
        <v>22</v>
      </c>
      <c r="J86" s="2">
        <v>7</v>
      </c>
      <c r="K86" s="2" t="s">
        <v>628</v>
      </c>
      <c r="L86" s="2" t="s">
        <v>8</v>
      </c>
      <c r="M86" s="19">
        <v>90054</v>
      </c>
    </row>
    <row r="87" spans="1:13" x14ac:dyDescent="0.35">
      <c r="A87" s="2">
        <v>26727</v>
      </c>
      <c r="B87" s="30" t="s">
        <v>332</v>
      </c>
      <c r="C87" s="30" t="s">
        <v>333</v>
      </c>
      <c r="D87" s="30" t="s">
        <v>140</v>
      </c>
      <c r="E87" s="2">
        <v>19860708</v>
      </c>
      <c r="F87" s="2" t="s">
        <v>3</v>
      </c>
      <c r="G87" s="2" t="s">
        <v>17</v>
      </c>
      <c r="H87" s="2" t="s">
        <v>18</v>
      </c>
      <c r="I87" s="2" t="s">
        <v>22</v>
      </c>
      <c r="J87" s="2">
        <v>2</v>
      </c>
      <c r="K87" s="2" t="s">
        <v>23</v>
      </c>
      <c r="L87" s="2" t="s">
        <v>104</v>
      </c>
      <c r="M87" s="19">
        <v>51017</v>
      </c>
    </row>
    <row r="88" spans="1:13" x14ac:dyDescent="0.35">
      <c r="A88" s="2">
        <v>26790</v>
      </c>
      <c r="B88" s="30" t="s">
        <v>216</v>
      </c>
      <c r="C88" s="30" t="s">
        <v>335</v>
      </c>
      <c r="D88" s="30" t="s">
        <v>199</v>
      </c>
      <c r="E88" s="2">
        <v>19860916</v>
      </c>
      <c r="F88" s="2" t="s">
        <v>3</v>
      </c>
      <c r="G88" s="2" t="s">
        <v>11</v>
      </c>
      <c r="H88" s="2" t="s">
        <v>12</v>
      </c>
      <c r="I88" s="2" t="s">
        <v>29</v>
      </c>
      <c r="J88" s="2">
        <v>3</v>
      </c>
      <c r="K88" s="2" t="s">
        <v>30</v>
      </c>
      <c r="L88" s="2" t="s">
        <v>180</v>
      </c>
      <c r="M88" s="19">
        <v>260434</v>
      </c>
    </row>
    <row r="89" spans="1:13" x14ac:dyDescent="0.35">
      <c r="A89" s="2">
        <v>26856</v>
      </c>
      <c r="B89" s="30" t="s">
        <v>153</v>
      </c>
      <c r="C89" s="30" t="s">
        <v>151</v>
      </c>
      <c r="D89" s="30" t="s">
        <v>140</v>
      </c>
      <c r="E89" s="2">
        <v>19861210</v>
      </c>
      <c r="F89" s="2" t="s">
        <v>3</v>
      </c>
      <c r="G89" s="2" t="s">
        <v>17</v>
      </c>
      <c r="H89" s="2" t="s">
        <v>18</v>
      </c>
      <c r="I89" s="2" t="s">
        <v>22</v>
      </c>
      <c r="J89" s="2">
        <v>2</v>
      </c>
      <c r="K89" s="2" t="s">
        <v>23</v>
      </c>
      <c r="L89" s="2" t="s">
        <v>104</v>
      </c>
      <c r="M89" s="19">
        <v>466665</v>
      </c>
    </row>
    <row r="90" spans="1:13" x14ac:dyDescent="0.35">
      <c r="A90" s="2">
        <v>26937</v>
      </c>
      <c r="B90" s="30" t="s">
        <v>147</v>
      </c>
      <c r="C90" s="30" t="s">
        <v>144</v>
      </c>
      <c r="D90" s="30" t="s">
        <v>140</v>
      </c>
      <c r="E90" s="2">
        <v>19870415</v>
      </c>
      <c r="F90" s="2" t="s">
        <v>34</v>
      </c>
      <c r="G90" s="2" t="s">
        <v>11</v>
      </c>
      <c r="H90" s="2" t="s">
        <v>12</v>
      </c>
      <c r="I90" s="2" t="s">
        <v>29</v>
      </c>
      <c r="J90" s="2">
        <v>3</v>
      </c>
      <c r="K90" s="2" t="s">
        <v>30</v>
      </c>
      <c r="L90" s="2" t="s">
        <v>104</v>
      </c>
      <c r="M90" s="19">
        <v>916346</v>
      </c>
    </row>
    <row r="91" spans="1:13" x14ac:dyDescent="0.35">
      <c r="A91" s="2">
        <v>27026</v>
      </c>
      <c r="B91" s="30" t="s">
        <v>301</v>
      </c>
      <c r="C91" s="30" t="s">
        <v>302</v>
      </c>
      <c r="D91" s="30" t="s">
        <v>303</v>
      </c>
      <c r="E91" s="2">
        <v>19870727</v>
      </c>
      <c r="F91" s="2" t="s">
        <v>3</v>
      </c>
      <c r="G91" s="2" t="s">
        <v>11</v>
      </c>
      <c r="H91" s="2" t="s">
        <v>12</v>
      </c>
      <c r="I91" s="2" t="s">
        <v>11</v>
      </c>
      <c r="J91" s="2">
        <v>4</v>
      </c>
      <c r="K91" s="2" t="s">
        <v>58</v>
      </c>
      <c r="L91" s="2" t="s">
        <v>246</v>
      </c>
      <c r="M91" s="19">
        <v>61037</v>
      </c>
    </row>
    <row r="92" spans="1:13" x14ac:dyDescent="0.35">
      <c r="A92" s="2">
        <v>27034</v>
      </c>
      <c r="B92" s="30" t="s">
        <v>381</v>
      </c>
      <c r="C92" s="30" t="s">
        <v>74</v>
      </c>
      <c r="D92" s="30" t="s">
        <v>71</v>
      </c>
      <c r="E92" s="2">
        <v>19870824</v>
      </c>
      <c r="F92" s="2" t="s">
        <v>3</v>
      </c>
      <c r="G92" s="2" t="s">
        <v>25</v>
      </c>
      <c r="H92" s="2" t="s">
        <v>26</v>
      </c>
      <c r="I92" s="2" t="s">
        <v>29</v>
      </c>
      <c r="J92" s="2">
        <v>3</v>
      </c>
      <c r="K92" s="2" t="s">
        <v>30</v>
      </c>
      <c r="L92" s="2" t="s">
        <v>72</v>
      </c>
      <c r="M92" s="19">
        <v>144984</v>
      </c>
    </row>
    <row r="93" spans="1:13" x14ac:dyDescent="0.35">
      <c r="A93" s="2">
        <v>27074</v>
      </c>
      <c r="B93" s="30" t="s">
        <v>149</v>
      </c>
      <c r="C93" s="30" t="s">
        <v>150</v>
      </c>
      <c r="D93" s="30" t="s">
        <v>140</v>
      </c>
      <c r="E93" s="2">
        <v>19871019</v>
      </c>
      <c r="F93" s="2" t="s">
        <v>3</v>
      </c>
      <c r="G93" s="2" t="s">
        <v>17</v>
      </c>
      <c r="H93" s="2" t="s">
        <v>18</v>
      </c>
      <c r="I93" s="2" t="s">
        <v>29</v>
      </c>
      <c r="J93" s="2">
        <v>3</v>
      </c>
      <c r="K93" s="2" t="s">
        <v>30</v>
      </c>
      <c r="L93" s="2" t="s">
        <v>104</v>
      </c>
      <c r="M93" s="19">
        <v>202411</v>
      </c>
    </row>
    <row r="94" spans="1:13" x14ac:dyDescent="0.35">
      <c r="A94" s="2">
        <v>27150</v>
      </c>
      <c r="B94" s="30" t="s">
        <v>229</v>
      </c>
      <c r="C94" s="30" t="s">
        <v>230</v>
      </c>
      <c r="D94" s="30" t="s">
        <v>231</v>
      </c>
      <c r="E94" s="2">
        <v>19800601</v>
      </c>
      <c r="F94" s="2" t="s">
        <v>34</v>
      </c>
      <c r="G94" s="2" t="s">
        <v>17</v>
      </c>
      <c r="H94" s="2" t="s">
        <v>18</v>
      </c>
      <c r="I94" s="2" t="s">
        <v>22</v>
      </c>
      <c r="J94" s="2">
        <v>2</v>
      </c>
      <c r="K94" s="2" t="s">
        <v>23</v>
      </c>
      <c r="L94" s="2" t="s">
        <v>180</v>
      </c>
      <c r="M94" s="19">
        <v>2392021</v>
      </c>
    </row>
    <row r="95" spans="1:13" x14ac:dyDescent="0.35">
      <c r="A95" s="2">
        <v>27199</v>
      </c>
      <c r="B95" s="30" t="s">
        <v>373</v>
      </c>
      <c r="C95" s="30" t="s">
        <v>38</v>
      </c>
      <c r="D95" s="30" t="s">
        <v>39</v>
      </c>
      <c r="E95" s="2">
        <v>19880310</v>
      </c>
      <c r="F95" s="2" t="s">
        <v>3</v>
      </c>
      <c r="G95" s="2" t="s">
        <v>11</v>
      </c>
      <c r="H95" s="2" t="s">
        <v>12</v>
      </c>
      <c r="I95" s="2" t="s">
        <v>22</v>
      </c>
      <c r="J95" s="2">
        <v>2</v>
      </c>
      <c r="K95" s="2" t="s">
        <v>23</v>
      </c>
      <c r="L95" s="2" t="s">
        <v>8</v>
      </c>
      <c r="M95" s="19">
        <v>526303</v>
      </c>
    </row>
    <row r="96" spans="1:13" x14ac:dyDescent="0.35">
      <c r="A96" s="2">
        <v>27206</v>
      </c>
      <c r="B96" s="30" t="s">
        <v>181</v>
      </c>
      <c r="C96" s="30" t="s">
        <v>182</v>
      </c>
      <c r="D96" s="30" t="s">
        <v>183</v>
      </c>
      <c r="E96" s="2">
        <v>19880218</v>
      </c>
      <c r="F96" s="2" t="s">
        <v>3</v>
      </c>
      <c r="G96" s="2" t="s">
        <v>11</v>
      </c>
      <c r="H96" s="2" t="s">
        <v>12</v>
      </c>
      <c r="I96" s="2" t="s">
        <v>29</v>
      </c>
      <c r="J96" s="2">
        <v>3</v>
      </c>
      <c r="K96" s="2" t="s">
        <v>30</v>
      </c>
      <c r="L96" s="2" t="s">
        <v>180</v>
      </c>
      <c r="M96" s="19">
        <v>91259</v>
      </c>
    </row>
    <row r="97" spans="1:13" x14ac:dyDescent="0.35">
      <c r="A97" s="2">
        <v>27267</v>
      </c>
      <c r="B97" s="30" t="s">
        <v>210</v>
      </c>
      <c r="C97" s="30" t="s">
        <v>211</v>
      </c>
      <c r="D97" s="30" t="s">
        <v>206</v>
      </c>
      <c r="E97" s="2">
        <v>19880620</v>
      </c>
      <c r="F97" s="2" t="s">
        <v>3</v>
      </c>
      <c r="G97" s="2" t="s">
        <v>17</v>
      </c>
      <c r="H97" s="2" t="s">
        <v>18</v>
      </c>
      <c r="I97" s="2" t="s">
        <v>29</v>
      </c>
      <c r="J97" s="2">
        <v>3</v>
      </c>
      <c r="K97" s="2" t="s">
        <v>30</v>
      </c>
      <c r="L97" s="2" t="s">
        <v>180</v>
      </c>
      <c r="M97" s="19">
        <v>144357</v>
      </c>
    </row>
    <row r="98" spans="1:13" x14ac:dyDescent="0.35">
      <c r="A98" s="2">
        <v>27421</v>
      </c>
      <c r="B98" s="30" t="s">
        <v>124</v>
      </c>
      <c r="C98" s="30" t="s">
        <v>125</v>
      </c>
      <c r="D98" s="30" t="s">
        <v>119</v>
      </c>
      <c r="E98" s="2">
        <v>19890112</v>
      </c>
      <c r="F98" s="2" t="s">
        <v>3</v>
      </c>
      <c r="G98" s="2" t="s">
        <v>11</v>
      </c>
      <c r="H98" s="2" t="s">
        <v>12</v>
      </c>
      <c r="I98" s="2" t="s">
        <v>11</v>
      </c>
      <c r="J98" s="2">
        <v>4</v>
      </c>
      <c r="K98" s="2" t="s">
        <v>58</v>
      </c>
      <c r="L98" s="2" t="s">
        <v>104</v>
      </c>
      <c r="M98" s="19">
        <v>57078</v>
      </c>
    </row>
    <row r="99" spans="1:13" x14ac:dyDescent="0.35">
      <c r="A99" s="2">
        <v>27447</v>
      </c>
      <c r="B99" s="30" t="s">
        <v>79</v>
      </c>
      <c r="C99" s="30" t="s">
        <v>74</v>
      </c>
      <c r="D99" s="30" t="s">
        <v>71</v>
      </c>
      <c r="E99" s="2">
        <v>19890208</v>
      </c>
      <c r="F99" s="2" t="s">
        <v>3</v>
      </c>
      <c r="G99" s="2" t="s">
        <v>17</v>
      </c>
      <c r="H99" s="2" t="s">
        <v>18</v>
      </c>
      <c r="I99" s="2" t="s">
        <v>29</v>
      </c>
      <c r="J99" s="2">
        <v>3</v>
      </c>
      <c r="K99" s="2" t="s">
        <v>30</v>
      </c>
      <c r="L99" s="2" t="s">
        <v>72</v>
      </c>
      <c r="M99" s="19">
        <v>428964</v>
      </c>
    </row>
    <row r="100" spans="1:13" x14ac:dyDescent="0.35">
      <c r="A100" s="2">
        <v>28480</v>
      </c>
      <c r="B100" s="30" t="s">
        <v>100</v>
      </c>
      <c r="C100" s="30" t="s">
        <v>99</v>
      </c>
      <c r="D100" s="30" t="s">
        <v>97</v>
      </c>
      <c r="E100" s="2">
        <v>19240101</v>
      </c>
      <c r="F100" s="2" t="s">
        <v>3</v>
      </c>
      <c r="G100" s="2" t="s">
        <v>4</v>
      </c>
      <c r="H100" s="2" t="s">
        <v>5</v>
      </c>
      <c r="I100" s="2" t="s">
        <v>6</v>
      </c>
      <c r="J100" s="2">
        <v>1</v>
      </c>
      <c r="K100" s="2" t="s">
        <v>7</v>
      </c>
      <c r="L100" s="2" t="s">
        <v>72</v>
      </c>
      <c r="M100" s="19">
        <v>19205</v>
      </c>
    </row>
    <row r="101" spans="1:13" x14ac:dyDescent="0.35">
      <c r="A101" s="2">
        <v>29399</v>
      </c>
      <c r="B101" s="30" t="s">
        <v>81</v>
      </c>
      <c r="C101" s="30" t="s">
        <v>74</v>
      </c>
      <c r="D101" s="30" t="s">
        <v>71</v>
      </c>
      <c r="E101" s="2">
        <v>19340101</v>
      </c>
      <c r="F101" s="2" t="s">
        <v>3</v>
      </c>
      <c r="G101" s="2" t="s">
        <v>4</v>
      </c>
      <c r="H101" s="2" t="s">
        <v>5</v>
      </c>
      <c r="I101" s="2" t="s">
        <v>6</v>
      </c>
      <c r="J101" s="2">
        <v>1</v>
      </c>
      <c r="K101" s="2" t="s">
        <v>7</v>
      </c>
      <c r="L101" s="2" t="s">
        <v>72</v>
      </c>
      <c r="M101" s="19">
        <v>118284</v>
      </c>
    </row>
    <row r="102" spans="1:13" x14ac:dyDescent="0.35">
      <c r="A102" s="2">
        <v>30118</v>
      </c>
      <c r="B102" s="30" t="s">
        <v>52</v>
      </c>
      <c r="C102" s="30" t="s">
        <v>50</v>
      </c>
      <c r="D102" s="30" t="s">
        <v>51</v>
      </c>
      <c r="E102" s="2">
        <v>19210101</v>
      </c>
      <c r="F102" s="2" t="s">
        <v>3</v>
      </c>
      <c r="G102" s="2" t="s">
        <v>53</v>
      </c>
      <c r="H102" s="2" t="s">
        <v>18</v>
      </c>
      <c r="I102" s="2" t="s">
        <v>6</v>
      </c>
      <c r="J102" s="2">
        <v>1</v>
      </c>
      <c r="K102" s="2" t="s">
        <v>7</v>
      </c>
      <c r="L102" s="2" t="s">
        <v>8</v>
      </c>
      <c r="M102" s="19">
        <v>84563</v>
      </c>
    </row>
    <row r="103" spans="1:13" x14ac:dyDescent="0.35">
      <c r="A103" s="2">
        <v>30306</v>
      </c>
      <c r="B103" s="30" t="s">
        <v>262</v>
      </c>
      <c r="C103" s="30" t="s">
        <v>257</v>
      </c>
      <c r="D103" s="30" t="s">
        <v>245</v>
      </c>
      <c r="E103" s="2">
        <v>19470226</v>
      </c>
      <c r="F103" s="2" t="s">
        <v>3</v>
      </c>
      <c r="G103" s="2" t="s">
        <v>14</v>
      </c>
      <c r="H103" s="2" t="s">
        <v>5</v>
      </c>
      <c r="I103" s="2" t="s">
        <v>6</v>
      </c>
      <c r="J103" s="2">
        <v>1</v>
      </c>
      <c r="K103" s="2" t="s">
        <v>7</v>
      </c>
      <c r="L103" s="2" t="s">
        <v>246</v>
      </c>
      <c r="M103" s="19">
        <v>292292</v>
      </c>
    </row>
    <row r="104" spans="1:13" x14ac:dyDescent="0.35">
      <c r="A104" s="2">
        <v>30329</v>
      </c>
      <c r="B104" s="30" t="s">
        <v>94</v>
      </c>
      <c r="C104" s="30" t="s">
        <v>92</v>
      </c>
      <c r="D104" s="30" t="s">
        <v>93</v>
      </c>
      <c r="E104" s="2">
        <v>19471101</v>
      </c>
      <c r="F104" s="2" t="s">
        <v>3</v>
      </c>
      <c r="G104" s="2" t="s">
        <v>14</v>
      </c>
      <c r="H104" s="2" t="s">
        <v>5</v>
      </c>
      <c r="I104" s="2" t="s">
        <v>6</v>
      </c>
      <c r="J104" s="2">
        <v>1</v>
      </c>
      <c r="K104" s="2" t="s">
        <v>7</v>
      </c>
      <c r="L104" s="2" t="s">
        <v>72</v>
      </c>
      <c r="M104" s="19">
        <v>24515</v>
      </c>
    </row>
    <row r="105" spans="1:13" x14ac:dyDescent="0.35">
      <c r="A105" s="2">
        <v>30387</v>
      </c>
      <c r="B105" s="30" t="s">
        <v>241</v>
      </c>
      <c r="C105" s="30" t="s">
        <v>242</v>
      </c>
      <c r="D105" s="30" t="s">
        <v>231</v>
      </c>
      <c r="E105" s="2">
        <v>19490117</v>
      </c>
      <c r="F105" s="2" t="s">
        <v>34</v>
      </c>
      <c r="G105" s="2" t="s">
        <v>17</v>
      </c>
      <c r="H105" s="2" t="s">
        <v>18</v>
      </c>
      <c r="I105" s="2" t="s">
        <v>22</v>
      </c>
      <c r="J105" s="2">
        <v>7</v>
      </c>
      <c r="K105" s="2" t="s">
        <v>628</v>
      </c>
      <c r="L105" s="2" t="s">
        <v>180</v>
      </c>
      <c r="M105" s="19">
        <v>19157899</v>
      </c>
    </row>
    <row r="106" spans="1:13" x14ac:dyDescent="0.35">
      <c r="A106" s="2">
        <v>30394</v>
      </c>
      <c r="B106" s="30" t="s">
        <v>217</v>
      </c>
      <c r="C106" s="30" t="s">
        <v>213</v>
      </c>
      <c r="D106" s="30" t="s">
        <v>206</v>
      </c>
      <c r="E106" s="2">
        <v>19480101</v>
      </c>
      <c r="F106" s="2" t="s">
        <v>3</v>
      </c>
      <c r="G106" s="2" t="s">
        <v>14</v>
      </c>
      <c r="H106" s="2" t="s">
        <v>5</v>
      </c>
      <c r="I106" s="2" t="s">
        <v>6</v>
      </c>
      <c r="J106" s="2">
        <v>6</v>
      </c>
      <c r="K106" s="2" t="s">
        <v>627</v>
      </c>
      <c r="L106" s="2" t="s">
        <v>180</v>
      </c>
      <c r="M106" s="19">
        <v>648971</v>
      </c>
    </row>
    <row r="107" spans="1:13" x14ac:dyDescent="0.35">
      <c r="A107" s="2">
        <v>30692</v>
      </c>
      <c r="B107" s="30" t="s">
        <v>293</v>
      </c>
      <c r="C107" s="30" t="s">
        <v>291</v>
      </c>
      <c r="D107" s="30" t="s">
        <v>292</v>
      </c>
      <c r="E107" s="2">
        <v>19530101</v>
      </c>
      <c r="F107" s="2" t="s">
        <v>3</v>
      </c>
      <c r="G107" s="2" t="s">
        <v>4</v>
      </c>
      <c r="H107" s="2" t="s">
        <v>5</v>
      </c>
      <c r="I107" s="2" t="s">
        <v>29</v>
      </c>
      <c r="J107" s="2">
        <v>3</v>
      </c>
      <c r="K107" s="2" t="s">
        <v>30</v>
      </c>
      <c r="L107" s="2" t="s">
        <v>246</v>
      </c>
      <c r="M107" s="19">
        <v>82161</v>
      </c>
    </row>
    <row r="108" spans="1:13" x14ac:dyDescent="0.35">
      <c r="A108" s="2">
        <v>30722</v>
      </c>
      <c r="B108" s="30" t="s">
        <v>288</v>
      </c>
      <c r="C108" s="30" t="s">
        <v>289</v>
      </c>
      <c r="D108" s="30" t="s">
        <v>245</v>
      </c>
      <c r="E108" s="2">
        <v>19541117</v>
      </c>
      <c r="F108" s="2" t="s">
        <v>3</v>
      </c>
      <c r="G108" s="2" t="s">
        <v>14</v>
      </c>
      <c r="H108" s="2" t="s">
        <v>5</v>
      </c>
      <c r="I108" s="2" t="s">
        <v>29</v>
      </c>
      <c r="J108" s="2">
        <v>3</v>
      </c>
      <c r="K108" s="2" t="s">
        <v>30</v>
      </c>
      <c r="L108" s="2" t="s">
        <v>246</v>
      </c>
      <c r="M108" s="19">
        <v>433448</v>
      </c>
    </row>
    <row r="109" spans="1:13" x14ac:dyDescent="0.35">
      <c r="A109" s="2">
        <v>30836</v>
      </c>
      <c r="B109" s="30" t="s">
        <v>324</v>
      </c>
      <c r="C109" s="30" t="s">
        <v>296</v>
      </c>
      <c r="D109" s="30" t="s">
        <v>297</v>
      </c>
      <c r="E109" s="2">
        <v>19210101</v>
      </c>
      <c r="F109" s="2" t="s">
        <v>3</v>
      </c>
      <c r="G109" s="2" t="s">
        <v>14</v>
      </c>
      <c r="H109" s="2" t="s">
        <v>5</v>
      </c>
      <c r="I109" s="2" t="s">
        <v>29</v>
      </c>
      <c r="J109" s="2">
        <v>3</v>
      </c>
      <c r="K109" s="2" t="s">
        <v>30</v>
      </c>
      <c r="L109" s="2" t="s">
        <v>246</v>
      </c>
      <c r="M109" s="19">
        <v>1244479</v>
      </c>
    </row>
    <row r="110" spans="1:13" x14ac:dyDescent="0.35">
      <c r="A110" s="2">
        <v>31027</v>
      </c>
      <c r="B110" s="30" t="s">
        <v>235</v>
      </c>
      <c r="C110" s="30" t="s">
        <v>236</v>
      </c>
      <c r="D110" s="30" t="s">
        <v>231</v>
      </c>
      <c r="E110" s="2">
        <v>19580430</v>
      </c>
      <c r="F110" s="2" t="s">
        <v>34</v>
      </c>
      <c r="G110" s="2" t="s">
        <v>17</v>
      </c>
      <c r="H110" s="2" t="s">
        <v>18</v>
      </c>
      <c r="I110" s="2" t="s">
        <v>22</v>
      </c>
      <c r="J110" s="2">
        <v>7</v>
      </c>
      <c r="K110" s="2" t="s">
        <v>628</v>
      </c>
      <c r="L110" s="2" t="s">
        <v>180</v>
      </c>
      <c r="M110" s="19">
        <v>16039232</v>
      </c>
    </row>
    <row r="111" spans="1:13" x14ac:dyDescent="0.35">
      <c r="A111" s="2">
        <v>31189</v>
      </c>
      <c r="B111" s="30" t="s">
        <v>207</v>
      </c>
      <c r="C111" s="30" t="s">
        <v>205</v>
      </c>
      <c r="D111" s="30" t="s">
        <v>206</v>
      </c>
      <c r="E111" s="2">
        <v>19600331</v>
      </c>
      <c r="F111" s="2" t="s">
        <v>3</v>
      </c>
      <c r="G111" s="2" t="s">
        <v>14</v>
      </c>
      <c r="H111" s="2" t="s">
        <v>5</v>
      </c>
      <c r="I111" s="2" t="s">
        <v>22</v>
      </c>
      <c r="J111" s="2">
        <v>7</v>
      </c>
      <c r="K111" s="2" t="s">
        <v>628</v>
      </c>
      <c r="L111" s="2" t="s">
        <v>180</v>
      </c>
      <c r="M111" s="19">
        <v>585093</v>
      </c>
    </row>
    <row r="112" spans="1:13" x14ac:dyDescent="0.35">
      <c r="A112" s="2">
        <v>31372</v>
      </c>
      <c r="B112" s="30" t="s">
        <v>192</v>
      </c>
      <c r="C112" s="30" t="s">
        <v>190</v>
      </c>
      <c r="D112" s="30" t="s">
        <v>191</v>
      </c>
      <c r="E112" s="2">
        <v>19570101</v>
      </c>
      <c r="F112" s="2" t="s">
        <v>3</v>
      </c>
      <c r="G112" s="2" t="s">
        <v>14</v>
      </c>
      <c r="H112" s="2" t="s">
        <v>5</v>
      </c>
      <c r="I112" s="2" t="s">
        <v>6</v>
      </c>
      <c r="J112" s="2">
        <v>6</v>
      </c>
      <c r="K112" s="2" t="s">
        <v>627</v>
      </c>
      <c r="L112" s="2" t="s">
        <v>180</v>
      </c>
      <c r="M112" s="19">
        <v>70341</v>
      </c>
    </row>
    <row r="113" spans="1:13" x14ac:dyDescent="0.35">
      <c r="A113" s="2">
        <v>31469</v>
      </c>
      <c r="B113" s="30" t="s">
        <v>232</v>
      </c>
      <c r="C113" s="30" t="s">
        <v>240</v>
      </c>
      <c r="D113" s="30" t="s">
        <v>231</v>
      </c>
      <c r="E113" s="2">
        <v>19650325</v>
      </c>
      <c r="F113" s="2" t="s">
        <v>34</v>
      </c>
      <c r="G113" s="2" t="s">
        <v>17</v>
      </c>
      <c r="H113" s="2" t="s">
        <v>18</v>
      </c>
      <c r="I113" s="2" t="s">
        <v>22</v>
      </c>
      <c r="J113" s="2">
        <v>7</v>
      </c>
      <c r="K113" s="2" t="s">
        <v>628</v>
      </c>
      <c r="L113" s="2" t="s">
        <v>180</v>
      </c>
      <c r="M113" s="19">
        <v>4510223</v>
      </c>
    </row>
    <row r="114" spans="1:13" x14ac:dyDescent="0.35">
      <c r="A114" s="2">
        <v>31555</v>
      </c>
      <c r="B114" s="30" t="s">
        <v>184</v>
      </c>
      <c r="C114" s="30" t="s">
        <v>182</v>
      </c>
      <c r="D114" s="30" t="s">
        <v>183</v>
      </c>
      <c r="E114" s="2">
        <v>19680701</v>
      </c>
      <c r="F114" s="2" t="s">
        <v>3</v>
      </c>
      <c r="G114" s="2" t="s">
        <v>14</v>
      </c>
      <c r="H114" s="2" t="s">
        <v>5</v>
      </c>
      <c r="I114" s="2" t="s">
        <v>6</v>
      </c>
      <c r="J114" s="2">
        <v>6</v>
      </c>
      <c r="K114" s="2" t="s">
        <v>627</v>
      </c>
      <c r="L114" s="2" t="s">
        <v>180</v>
      </c>
      <c r="M114" s="19">
        <v>167090</v>
      </c>
    </row>
    <row r="115" spans="1:13" x14ac:dyDescent="0.35">
      <c r="A115" s="2">
        <v>31559</v>
      </c>
      <c r="B115" s="30" t="s">
        <v>227</v>
      </c>
      <c r="C115" s="30" t="s">
        <v>228</v>
      </c>
      <c r="D115" s="30" t="s">
        <v>224</v>
      </c>
      <c r="E115" s="2">
        <v>18900101</v>
      </c>
      <c r="F115" s="2" t="s">
        <v>3</v>
      </c>
      <c r="G115" s="2" t="s">
        <v>4</v>
      </c>
      <c r="H115" s="2" t="s">
        <v>5</v>
      </c>
      <c r="I115" s="2" t="s">
        <v>6</v>
      </c>
      <c r="J115" s="2">
        <v>6</v>
      </c>
      <c r="K115" s="2" t="s">
        <v>627</v>
      </c>
      <c r="L115" s="2" t="s">
        <v>180</v>
      </c>
      <c r="M115" s="19">
        <v>20014</v>
      </c>
    </row>
    <row r="116" spans="1:13" x14ac:dyDescent="0.35">
      <c r="A116" s="2">
        <v>31623</v>
      </c>
      <c r="B116" s="30" t="s">
        <v>380</v>
      </c>
      <c r="C116" s="30" t="s">
        <v>66</v>
      </c>
      <c r="D116" s="30" t="s">
        <v>64</v>
      </c>
      <c r="E116" s="2">
        <v>19290101</v>
      </c>
      <c r="F116" s="2" t="s">
        <v>3</v>
      </c>
      <c r="G116" s="2" t="s">
        <v>4</v>
      </c>
      <c r="H116" s="2" t="s">
        <v>5</v>
      </c>
      <c r="I116" s="2" t="s">
        <v>6</v>
      </c>
      <c r="J116" s="2">
        <v>1</v>
      </c>
      <c r="K116" s="2" t="s">
        <v>7</v>
      </c>
      <c r="L116" s="2" t="s">
        <v>8</v>
      </c>
      <c r="M116" s="19">
        <v>8832</v>
      </c>
    </row>
    <row r="117" spans="1:13" x14ac:dyDescent="0.35">
      <c r="A117" s="2">
        <v>31628</v>
      </c>
      <c r="B117" s="30" t="s">
        <v>395</v>
      </c>
      <c r="C117" s="30" t="s">
        <v>358</v>
      </c>
      <c r="D117" s="30" t="s">
        <v>245</v>
      </c>
      <c r="E117" s="2">
        <v>19720101</v>
      </c>
      <c r="F117" s="2" t="s">
        <v>34</v>
      </c>
      <c r="G117" s="2" t="s">
        <v>25</v>
      </c>
      <c r="H117" s="2" t="s">
        <v>26</v>
      </c>
      <c r="I117" s="2" t="s">
        <v>29</v>
      </c>
      <c r="J117" s="2">
        <v>8</v>
      </c>
      <c r="K117" s="2" t="s">
        <v>629</v>
      </c>
      <c r="L117" s="2" t="s">
        <v>246</v>
      </c>
      <c r="M117" s="19">
        <v>8268795</v>
      </c>
    </row>
    <row r="118" spans="1:13" x14ac:dyDescent="0.35">
      <c r="A118" s="2">
        <v>31762</v>
      </c>
      <c r="B118" s="30" t="s">
        <v>348</v>
      </c>
      <c r="C118" s="30" t="s">
        <v>349</v>
      </c>
      <c r="D118" s="30" t="s">
        <v>140</v>
      </c>
      <c r="E118" s="2">
        <v>19740101</v>
      </c>
      <c r="F118" s="2" t="s">
        <v>3</v>
      </c>
      <c r="G118" s="2" t="s">
        <v>17</v>
      </c>
      <c r="H118" s="2" t="s">
        <v>18</v>
      </c>
      <c r="I118" s="2" t="s">
        <v>22</v>
      </c>
      <c r="J118" s="2">
        <v>2</v>
      </c>
      <c r="K118" s="2" t="s">
        <v>23</v>
      </c>
      <c r="L118" s="2" t="s">
        <v>104</v>
      </c>
      <c r="M118" s="19">
        <v>26464</v>
      </c>
    </row>
    <row r="119" spans="1:13" x14ac:dyDescent="0.35">
      <c r="A119" s="2">
        <v>31823</v>
      </c>
      <c r="B119" s="30" t="s">
        <v>27</v>
      </c>
      <c r="C119" s="30" t="s">
        <v>20</v>
      </c>
      <c r="D119" s="30" t="s">
        <v>21</v>
      </c>
      <c r="E119" s="2">
        <v>19760823</v>
      </c>
      <c r="F119" s="2" t="s">
        <v>3</v>
      </c>
      <c r="G119" s="2" t="s">
        <v>14</v>
      </c>
      <c r="H119" s="2" t="s">
        <v>5</v>
      </c>
      <c r="I119" s="2" t="s">
        <v>22</v>
      </c>
      <c r="J119" s="2">
        <v>2</v>
      </c>
      <c r="K119" s="2" t="s">
        <v>23</v>
      </c>
      <c r="L119" s="2" t="s">
        <v>8</v>
      </c>
      <c r="M119" s="19">
        <v>252048</v>
      </c>
    </row>
    <row r="120" spans="1:13" x14ac:dyDescent="0.35">
      <c r="A120" s="2">
        <v>32049</v>
      </c>
      <c r="B120" s="30" t="s">
        <v>35</v>
      </c>
      <c r="C120" s="30" t="s">
        <v>20</v>
      </c>
      <c r="D120" s="30" t="s">
        <v>21</v>
      </c>
      <c r="E120" s="2">
        <v>19801009</v>
      </c>
      <c r="F120" s="2" t="s">
        <v>34</v>
      </c>
      <c r="G120" s="2" t="s">
        <v>14</v>
      </c>
      <c r="H120" s="2" t="s">
        <v>5</v>
      </c>
      <c r="I120" s="2" t="s">
        <v>22</v>
      </c>
      <c r="J120" s="2">
        <v>7</v>
      </c>
      <c r="K120" s="2" t="s">
        <v>628</v>
      </c>
      <c r="L120" s="2" t="s">
        <v>8</v>
      </c>
      <c r="M120" s="19">
        <v>698485</v>
      </c>
    </row>
    <row r="121" spans="1:13" x14ac:dyDescent="0.35">
      <c r="A121" s="2">
        <v>32111</v>
      </c>
      <c r="B121" s="30" t="s">
        <v>340</v>
      </c>
      <c r="C121" s="30" t="s">
        <v>268</v>
      </c>
      <c r="D121" s="30" t="s">
        <v>245</v>
      </c>
      <c r="E121" s="2">
        <v>19800101</v>
      </c>
      <c r="F121" s="2" t="s">
        <v>3</v>
      </c>
      <c r="G121" s="2" t="s">
        <v>14</v>
      </c>
      <c r="H121" s="2" t="s">
        <v>5</v>
      </c>
      <c r="I121" s="2" t="s">
        <v>29</v>
      </c>
      <c r="J121" s="2">
        <v>3</v>
      </c>
      <c r="K121" s="2" t="s">
        <v>30</v>
      </c>
      <c r="L121" s="2" t="s">
        <v>246</v>
      </c>
      <c r="M121" s="19">
        <v>922548</v>
      </c>
    </row>
    <row r="122" spans="1:13" x14ac:dyDescent="0.35">
      <c r="A122" s="2">
        <v>32185</v>
      </c>
      <c r="B122" s="30" t="s">
        <v>233</v>
      </c>
      <c r="C122" s="30" t="s">
        <v>230</v>
      </c>
      <c r="D122" s="30" t="s">
        <v>231</v>
      </c>
      <c r="E122" s="2">
        <v>19831215</v>
      </c>
      <c r="F122" s="2" t="s">
        <v>34</v>
      </c>
      <c r="G122" s="2" t="s">
        <v>17</v>
      </c>
      <c r="H122" s="2" t="s">
        <v>18</v>
      </c>
      <c r="I122" s="2" t="s">
        <v>22</v>
      </c>
      <c r="J122" s="2">
        <v>2</v>
      </c>
      <c r="K122" s="2" t="s">
        <v>23</v>
      </c>
      <c r="L122" s="2" t="s">
        <v>180</v>
      </c>
      <c r="M122" s="19">
        <v>8893411</v>
      </c>
    </row>
    <row r="123" spans="1:13" x14ac:dyDescent="0.35">
      <c r="A123" s="2">
        <v>32193</v>
      </c>
      <c r="B123" s="30" t="s">
        <v>254</v>
      </c>
      <c r="C123" s="30" t="s">
        <v>255</v>
      </c>
      <c r="D123" s="30" t="s">
        <v>245</v>
      </c>
      <c r="E123" s="2">
        <v>19830101</v>
      </c>
      <c r="F123" s="2" t="s">
        <v>3</v>
      </c>
      <c r="G123" s="2" t="s">
        <v>17</v>
      </c>
      <c r="H123" s="2" t="s">
        <v>18</v>
      </c>
      <c r="I123" s="2" t="s">
        <v>29</v>
      </c>
      <c r="J123" s="2">
        <v>3</v>
      </c>
      <c r="K123" s="2" t="s">
        <v>30</v>
      </c>
      <c r="L123" s="2" t="s">
        <v>246</v>
      </c>
      <c r="M123" s="19">
        <v>231215</v>
      </c>
    </row>
    <row r="124" spans="1:13" x14ac:dyDescent="0.35">
      <c r="A124" s="2">
        <v>32209</v>
      </c>
      <c r="B124" s="30" t="s">
        <v>218</v>
      </c>
      <c r="C124" s="30" t="s">
        <v>213</v>
      </c>
      <c r="D124" s="30" t="s">
        <v>206</v>
      </c>
      <c r="E124" s="2">
        <v>19840427</v>
      </c>
      <c r="F124" s="2" t="s">
        <v>3</v>
      </c>
      <c r="G124" s="2" t="s">
        <v>14</v>
      </c>
      <c r="H124" s="2" t="s">
        <v>5</v>
      </c>
      <c r="I124" s="2" t="s">
        <v>29</v>
      </c>
      <c r="J124" s="2">
        <v>3</v>
      </c>
      <c r="K124" s="2" t="s">
        <v>30</v>
      </c>
      <c r="L124" s="2" t="s">
        <v>180</v>
      </c>
      <c r="M124" s="19">
        <v>134898</v>
      </c>
    </row>
    <row r="125" spans="1:13" x14ac:dyDescent="0.35">
      <c r="A125" s="2">
        <v>32257</v>
      </c>
      <c r="B125" s="30" t="s">
        <v>219</v>
      </c>
      <c r="C125" s="30" t="s">
        <v>213</v>
      </c>
      <c r="D125" s="30" t="s">
        <v>206</v>
      </c>
      <c r="E125" s="2">
        <v>19841129</v>
      </c>
      <c r="F125" s="2" t="s">
        <v>3</v>
      </c>
      <c r="G125" s="2" t="s">
        <v>14</v>
      </c>
      <c r="H125" s="2" t="s">
        <v>5</v>
      </c>
      <c r="I125" s="2" t="s">
        <v>29</v>
      </c>
      <c r="J125" s="2">
        <v>3</v>
      </c>
      <c r="K125" s="2" t="s">
        <v>30</v>
      </c>
      <c r="L125" s="2" t="s">
        <v>180</v>
      </c>
      <c r="M125" s="19">
        <v>219369</v>
      </c>
    </row>
    <row r="126" spans="1:13" x14ac:dyDescent="0.35">
      <c r="A126" s="2">
        <v>32277</v>
      </c>
      <c r="B126" s="30" t="s">
        <v>264</v>
      </c>
      <c r="C126" s="30" t="s">
        <v>257</v>
      </c>
      <c r="D126" s="30" t="s">
        <v>245</v>
      </c>
      <c r="E126" s="2">
        <v>19850226</v>
      </c>
      <c r="F126" s="2" t="s">
        <v>3</v>
      </c>
      <c r="G126" s="2" t="s">
        <v>17</v>
      </c>
      <c r="H126" s="2" t="s">
        <v>18</v>
      </c>
      <c r="I126" s="2" t="s">
        <v>29</v>
      </c>
      <c r="J126" s="2">
        <v>3</v>
      </c>
      <c r="K126" s="2" t="s">
        <v>30</v>
      </c>
      <c r="L126" s="2" t="s">
        <v>246</v>
      </c>
      <c r="M126" s="19">
        <v>83201</v>
      </c>
    </row>
    <row r="127" spans="1:13" x14ac:dyDescent="0.35">
      <c r="A127" s="2">
        <v>32456</v>
      </c>
      <c r="B127" s="30" t="s">
        <v>193</v>
      </c>
      <c r="C127" s="30" t="s">
        <v>190</v>
      </c>
      <c r="D127" s="30" t="s">
        <v>191</v>
      </c>
      <c r="E127" s="2">
        <v>19200404</v>
      </c>
      <c r="F127" s="2" t="s">
        <v>3</v>
      </c>
      <c r="G127" s="2" t="s">
        <v>14</v>
      </c>
      <c r="H127" s="2" t="s">
        <v>5</v>
      </c>
      <c r="I127" s="2" t="s">
        <v>6</v>
      </c>
      <c r="J127" s="2">
        <v>6</v>
      </c>
      <c r="K127" s="2" t="s">
        <v>627</v>
      </c>
      <c r="L127" s="2" t="s">
        <v>180</v>
      </c>
      <c r="M127" s="19">
        <v>7750</v>
      </c>
    </row>
    <row r="128" spans="1:13" x14ac:dyDescent="0.35">
      <c r="A128" s="2">
        <v>32571</v>
      </c>
      <c r="B128" s="30" t="s">
        <v>13</v>
      </c>
      <c r="C128" s="30" t="s">
        <v>10</v>
      </c>
      <c r="D128" s="30" t="s">
        <v>2</v>
      </c>
      <c r="E128" s="2">
        <v>19871104</v>
      </c>
      <c r="F128" s="2" t="s">
        <v>3</v>
      </c>
      <c r="G128" s="2" t="s">
        <v>14</v>
      </c>
      <c r="H128" s="2" t="s">
        <v>5</v>
      </c>
      <c r="I128" s="2" t="s">
        <v>6</v>
      </c>
      <c r="J128" s="2">
        <v>1</v>
      </c>
      <c r="K128" s="2" t="s">
        <v>7</v>
      </c>
      <c r="L128" s="2" t="s">
        <v>8</v>
      </c>
      <c r="M128" s="19">
        <v>18848</v>
      </c>
    </row>
    <row r="129" spans="1:13" x14ac:dyDescent="0.35">
      <c r="A129" s="2">
        <v>33103</v>
      </c>
      <c r="B129" s="30" t="s">
        <v>285</v>
      </c>
      <c r="C129" s="30" t="s">
        <v>281</v>
      </c>
      <c r="D129" s="30" t="s">
        <v>245</v>
      </c>
      <c r="E129" s="2">
        <v>19900608</v>
      </c>
      <c r="F129" s="2" t="s">
        <v>3</v>
      </c>
      <c r="G129" s="2" t="s">
        <v>14</v>
      </c>
      <c r="H129" s="2" t="s">
        <v>5</v>
      </c>
      <c r="I129" s="2" t="s">
        <v>29</v>
      </c>
      <c r="J129" s="2">
        <v>3</v>
      </c>
      <c r="K129" s="2" t="s">
        <v>30</v>
      </c>
      <c r="L129" s="2" t="s">
        <v>246</v>
      </c>
      <c r="M129" s="19">
        <v>408799</v>
      </c>
    </row>
    <row r="130" spans="1:13" x14ac:dyDescent="0.35">
      <c r="A130" s="2">
        <v>33144</v>
      </c>
      <c r="B130" s="30" t="s">
        <v>108</v>
      </c>
      <c r="C130" s="30" t="s">
        <v>106</v>
      </c>
      <c r="D130" s="30" t="s">
        <v>107</v>
      </c>
      <c r="E130" s="2">
        <v>19900928</v>
      </c>
      <c r="F130" s="2" t="s">
        <v>3</v>
      </c>
      <c r="G130" s="2" t="s">
        <v>17</v>
      </c>
      <c r="H130" s="2" t="s">
        <v>18</v>
      </c>
      <c r="I130" s="2" t="s">
        <v>6</v>
      </c>
      <c r="J130" s="2">
        <v>1</v>
      </c>
      <c r="K130" s="2" t="s">
        <v>7</v>
      </c>
      <c r="L130" s="2" t="s">
        <v>104</v>
      </c>
      <c r="M130" s="19">
        <v>26369</v>
      </c>
    </row>
    <row r="131" spans="1:13" x14ac:dyDescent="0.35">
      <c r="A131" s="2">
        <v>33316</v>
      </c>
      <c r="B131" s="30" t="s">
        <v>294</v>
      </c>
      <c r="C131" s="30" t="s">
        <v>291</v>
      </c>
      <c r="D131" s="30" t="s">
        <v>292</v>
      </c>
      <c r="E131" s="2">
        <v>19910111</v>
      </c>
      <c r="F131" s="2" t="s">
        <v>3</v>
      </c>
      <c r="G131" s="2" t="s">
        <v>17</v>
      </c>
      <c r="H131" s="2" t="s">
        <v>18</v>
      </c>
      <c r="I131" s="2" t="s">
        <v>29</v>
      </c>
      <c r="J131" s="2">
        <v>3</v>
      </c>
      <c r="K131" s="2" t="s">
        <v>30</v>
      </c>
      <c r="L131" s="2" t="s">
        <v>246</v>
      </c>
      <c r="M131" s="19">
        <v>139189</v>
      </c>
    </row>
    <row r="132" spans="1:13" x14ac:dyDescent="0.35">
      <c r="A132" s="2">
        <v>33401</v>
      </c>
      <c r="B132" s="30" t="s">
        <v>278</v>
      </c>
      <c r="C132" s="30" t="s">
        <v>279</v>
      </c>
      <c r="D132" s="30" t="s">
        <v>245</v>
      </c>
      <c r="E132" s="2">
        <v>19910515</v>
      </c>
      <c r="F132" s="2" t="s">
        <v>34</v>
      </c>
      <c r="G132" s="2" t="s">
        <v>17</v>
      </c>
      <c r="H132" s="2" t="s">
        <v>18</v>
      </c>
      <c r="I132" s="2" t="s">
        <v>29</v>
      </c>
      <c r="J132" s="2">
        <v>3</v>
      </c>
      <c r="K132" s="2" t="s">
        <v>30</v>
      </c>
      <c r="L132" s="2" t="s">
        <v>246</v>
      </c>
      <c r="M132" s="19">
        <v>212766</v>
      </c>
    </row>
    <row r="133" spans="1:13" x14ac:dyDescent="0.35">
      <c r="A133" s="2">
        <v>33435</v>
      </c>
      <c r="B133" s="30" t="s">
        <v>265</v>
      </c>
      <c r="C133" s="30" t="s">
        <v>257</v>
      </c>
      <c r="D133" s="30" t="s">
        <v>245</v>
      </c>
      <c r="E133" s="2">
        <v>19910612</v>
      </c>
      <c r="F133" s="2" t="s">
        <v>3</v>
      </c>
      <c r="G133" s="2" t="s">
        <v>17</v>
      </c>
      <c r="H133" s="2" t="s">
        <v>18</v>
      </c>
      <c r="I133" s="2" t="s">
        <v>29</v>
      </c>
      <c r="J133" s="2">
        <v>3</v>
      </c>
      <c r="K133" s="2" t="s">
        <v>30</v>
      </c>
      <c r="L133" s="2" t="s">
        <v>246</v>
      </c>
      <c r="M133" s="19">
        <v>513140</v>
      </c>
    </row>
    <row r="134" spans="1:13" x14ac:dyDescent="0.35">
      <c r="A134" s="2">
        <v>33513</v>
      </c>
      <c r="B134" s="30" t="s">
        <v>154</v>
      </c>
      <c r="C134" s="30" t="s">
        <v>155</v>
      </c>
      <c r="D134" s="30" t="s">
        <v>140</v>
      </c>
      <c r="E134" s="2">
        <v>19911024</v>
      </c>
      <c r="F134" s="2" t="s">
        <v>3</v>
      </c>
      <c r="G134" s="2" t="s">
        <v>17</v>
      </c>
      <c r="H134" s="2" t="s">
        <v>18</v>
      </c>
      <c r="I134" s="2" t="s">
        <v>29</v>
      </c>
      <c r="J134" s="2">
        <v>3</v>
      </c>
      <c r="K134" s="2" t="s">
        <v>30</v>
      </c>
      <c r="L134" s="2" t="s">
        <v>104</v>
      </c>
      <c r="M134" s="19">
        <v>240045</v>
      </c>
    </row>
    <row r="135" spans="1:13" x14ac:dyDescent="0.35">
      <c r="A135" s="2">
        <v>33519</v>
      </c>
      <c r="B135" s="30" t="s">
        <v>15</v>
      </c>
      <c r="C135" s="30" t="s">
        <v>16</v>
      </c>
      <c r="D135" s="30" t="s">
        <v>2</v>
      </c>
      <c r="E135" s="2">
        <v>19911011</v>
      </c>
      <c r="F135" s="2" t="s">
        <v>3</v>
      </c>
      <c r="G135" s="2" t="s">
        <v>17</v>
      </c>
      <c r="H135" s="2" t="s">
        <v>18</v>
      </c>
      <c r="I135" s="2" t="s">
        <v>6</v>
      </c>
      <c r="J135" s="2">
        <v>1</v>
      </c>
      <c r="K135" s="2" t="s">
        <v>7</v>
      </c>
      <c r="L135" s="2" t="s">
        <v>8</v>
      </c>
      <c r="M135" s="19">
        <v>67800</v>
      </c>
    </row>
    <row r="136" spans="1:13" x14ac:dyDescent="0.35">
      <c r="A136" s="2">
        <v>33539</v>
      </c>
      <c r="B136" s="30" t="s">
        <v>266</v>
      </c>
      <c r="C136" s="30" t="s">
        <v>257</v>
      </c>
      <c r="D136" s="30" t="s">
        <v>245</v>
      </c>
      <c r="E136" s="2">
        <v>19911223</v>
      </c>
      <c r="F136" s="2" t="s">
        <v>3</v>
      </c>
      <c r="G136" s="2" t="s">
        <v>17</v>
      </c>
      <c r="H136" s="2" t="s">
        <v>18</v>
      </c>
      <c r="I136" s="2" t="s">
        <v>29</v>
      </c>
      <c r="J136" s="2">
        <v>3</v>
      </c>
      <c r="K136" s="2" t="s">
        <v>30</v>
      </c>
      <c r="L136" s="2" t="s">
        <v>246</v>
      </c>
      <c r="M136" s="19">
        <v>1136752</v>
      </c>
    </row>
    <row r="137" spans="1:13" x14ac:dyDescent="0.35">
      <c r="A137" s="2">
        <v>33568</v>
      </c>
      <c r="B137" s="30" t="s">
        <v>225</v>
      </c>
      <c r="C137" s="30" t="s">
        <v>223</v>
      </c>
      <c r="D137" s="30" t="s">
        <v>224</v>
      </c>
      <c r="E137" s="2">
        <v>19920323</v>
      </c>
      <c r="F137" s="2" t="s">
        <v>3</v>
      </c>
      <c r="G137" s="2" t="s">
        <v>25</v>
      </c>
      <c r="H137" s="2" t="s">
        <v>26</v>
      </c>
      <c r="I137" s="2" t="s">
        <v>6</v>
      </c>
      <c r="J137" s="2">
        <v>1</v>
      </c>
      <c r="K137" s="2" t="s">
        <v>7</v>
      </c>
      <c r="L137" s="2" t="s">
        <v>180</v>
      </c>
      <c r="M137" s="19">
        <v>72208</v>
      </c>
    </row>
    <row r="138" spans="1:13" x14ac:dyDescent="0.35">
      <c r="A138" s="2">
        <v>33708</v>
      </c>
      <c r="B138" s="30" t="s">
        <v>82</v>
      </c>
      <c r="C138" s="30" t="s">
        <v>74</v>
      </c>
      <c r="D138" s="30" t="s">
        <v>71</v>
      </c>
      <c r="E138" s="2">
        <v>19921026</v>
      </c>
      <c r="F138" s="2" t="s">
        <v>3</v>
      </c>
      <c r="G138" s="2" t="s">
        <v>17</v>
      </c>
      <c r="H138" s="2" t="s">
        <v>18</v>
      </c>
      <c r="I138" s="2" t="s">
        <v>29</v>
      </c>
      <c r="J138" s="2">
        <v>3</v>
      </c>
      <c r="K138" s="2" t="s">
        <v>30</v>
      </c>
      <c r="L138" s="2" t="s">
        <v>72</v>
      </c>
      <c r="M138" s="19">
        <v>140028</v>
      </c>
    </row>
    <row r="139" spans="1:13" x14ac:dyDescent="0.35">
      <c r="A139" s="2">
        <v>33872</v>
      </c>
      <c r="B139" s="30" t="s">
        <v>28</v>
      </c>
      <c r="C139" s="30" t="s">
        <v>20</v>
      </c>
      <c r="D139" s="30" t="s">
        <v>21</v>
      </c>
      <c r="E139" s="2">
        <v>19940120</v>
      </c>
      <c r="F139" s="2" t="s">
        <v>3</v>
      </c>
      <c r="G139" s="2" t="s">
        <v>17</v>
      </c>
      <c r="H139" s="2" t="s">
        <v>18</v>
      </c>
      <c r="I139" s="2" t="s">
        <v>29</v>
      </c>
      <c r="J139" s="2">
        <v>3</v>
      </c>
      <c r="K139" s="2" t="s">
        <v>30</v>
      </c>
      <c r="L139" s="2" t="s">
        <v>8</v>
      </c>
      <c r="M139" s="19">
        <v>73252</v>
      </c>
    </row>
    <row r="140" spans="1:13" x14ac:dyDescent="0.35">
      <c r="A140" s="2">
        <v>33933</v>
      </c>
      <c r="B140" s="30" t="s">
        <v>109</v>
      </c>
      <c r="C140" s="30" t="s">
        <v>106</v>
      </c>
      <c r="D140" s="30" t="s">
        <v>107</v>
      </c>
      <c r="E140" s="2">
        <v>19940909</v>
      </c>
      <c r="F140" s="2" t="s">
        <v>3</v>
      </c>
      <c r="G140" s="2" t="s">
        <v>14</v>
      </c>
      <c r="H140" s="2" t="s">
        <v>5</v>
      </c>
      <c r="I140" s="2" t="s">
        <v>6</v>
      </c>
      <c r="J140" s="2">
        <v>1</v>
      </c>
      <c r="K140" s="2" t="s">
        <v>7</v>
      </c>
      <c r="L140" s="2" t="s">
        <v>104</v>
      </c>
      <c r="M140" s="19">
        <v>107799</v>
      </c>
    </row>
    <row r="141" spans="1:13" x14ac:dyDescent="0.35">
      <c r="A141" s="2">
        <v>33938</v>
      </c>
      <c r="B141" s="30" t="s">
        <v>40</v>
      </c>
      <c r="C141" s="30" t="s">
        <v>38</v>
      </c>
      <c r="D141" s="30" t="s">
        <v>39</v>
      </c>
      <c r="E141" s="2">
        <v>19941003</v>
      </c>
      <c r="F141" s="2" t="s">
        <v>3</v>
      </c>
      <c r="G141" s="2" t="s">
        <v>17</v>
      </c>
      <c r="H141" s="2" t="s">
        <v>18</v>
      </c>
      <c r="I141" s="2" t="s">
        <v>6</v>
      </c>
      <c r="J141" s="2">
        <v>1</v>
      </c>
      <c r="K141" s="2" t="s">
        <v>7</v>
      </c>
      <c r="L141" s="2" t="s">
        <v>8</v>
      </c>
      <c r="M141" s="19">
        <v>240434</v>
      </c>
    </row>
    <row r="142" spans="1:13" x14ac:dyDescent="0.35">
      <c r="A142" s="2">
        <v>34010</v>
      </c>
      <c r="B142" s="30" t="s">
        <v>250</v>
      </c>
      <c r="C142" s="30" t="s">
        <v>251</v>
      </c>
      <c r="D142" s="30" t="s">
        <v>245</v>
      </c>
      <c r="E142" s="2">
        <v>19950503</v>
      </c>
      <c r="F142" s="2" t="s">
        <v>3</v>
      </c>
      <c r="G142" s="2" t="s">
        <v>17</v>
      </c>
      <c r="H142" s="2" t="s">
        <v>18</v>
      </c>
      <c r="I142" s="2" t="s">
        <v>29</v>
      </c>
      <c r="J142" s="2">
        <v>8</v>
      </c>
      <c r="K142" s="2" t="s">
        <v>629</v>
      </c>
      <c r="L142" s="2" t="s">
        <v>246</v>
      </c>
      <c r="M142" s="19">
        <v>312209</v>
      </c>
    </row>
    <row r="143" spans="1:13" x14ac:dyDescent="0.35">
      <c r="A143" s="2">
        <v>34046</v>
      </c>
      <c r="B143" s="30" t="s">
        <v>44</v>
      </c>
      <c r="C143" s="30" t="s">
        <v>45</v>
      </c>
      <c r="D143" s="30" t="s">
        <v>39</v>
      </c>
      <c r="E143" s="2">
        <v>19950818</v>
      </c>
      <c r="F143" s="2" t="s">
        <v>3</v>
      </c>
      <c r="G143" s="2" t="s">
        <v>17</v>
      </c>
      <c r="H143" s="2" t="s">
        <v>18</v>
      </c>
      <c r="I143" s="2" t="s">
        <v>29</v>
      </c>
      <c r="J143" s="2">
        <v>3</v>
      </c>
      <c r="K143" s="2" t="s">
        <v>30</v>
      </c>
      <c r="L143" s="2" t="s">
        <v>8</v>
      </c>
      <c r="M143" s="19">
        <v>88339</v>
      </c>
    </row>
    <row r="144" spans="1:13" x14ac:dyDescent="0.35">
      <c r="A144" s="2">
        <v>34052</v>
      </c>
      <c r="B144" s="30" t="s">
        <v>95</v>
      </c>
      <c r="C144" s="30" t="s">
        <v>96</v>
      </c>
      <c r="D144" s="30" t="s">
        <v>97</v>
      </c>
      <c r="E144" s="2">
        <v>19950821</v>
      </c>
      <c r="F144" s="2" t="s">
        <v>3</v>
      </c>
      <c r="G144" s="2" t="s">
        <v>17</v>
      </c>
      <c r="H144" s="2" t="s">
        <v>18</v>
      </c>
      <c r="I144" s="2" t="s">
        <v>11</v>
      </c>
      <c r="J144" s="2">
        <v>4</v>
      </c>
      <c r="K144" s="2" t="s">
        <v>58</v>
      </c>
      <c r="L144" s="2" t="s">
        <v>72</v>
      </c>
      <c r="M144" s="19">
        <v>98020</v>
      </c>
    </row>
    <row r="145" spans="1:13" x14ac:dyDescent="0.35">
      <c r="A145" s="2">
        <v>34089</v>
      </c>
      <c r="B145" s="30" t="s">
        <v>83</v>
      </c>
      <c r="C145" s="30" t="s">
        <v>74</v>
      </c>
      <c r="D145" s="30" t="s">
        <v>71</v>
      </c>
      <c r="E145" s="2">
        <v>19951109</v>
      </c>
      <c r="F145" s="2" t="s">
        <v>3</v>
      </c>
      <c r="G145" s="2" t="s">
        <v>25</v>
      </c>
      <c r="H145" s="2" t="s">
        <v>26</v>
      </c>
      <c r="I145" s="2" t="s">
        <v>29</v>
      </c>
      <c r="J145" s="2">
        <v>3</v>
      </c>
      <c r="K145" s="2" t="s">
        <v>30</v>
      </c>
      <c r="L145" s="2" t="s">
        <v>72</v>
      </c>
      <c r="M145" s="19">
        <v>121587</v>
      </c>
    </row>
    <row r="146" spans="1:13" x14ac:dyDescent="0.35">
      <c r="A146" s="2">
        <v>34110</v>
      </c>
      <c r="B146" s="30" t="s">
        <v>378</v>
      </c>
      <c r="C146" s="30" t="s">
        <v>379</v>
      </c>
      <c r="D146" s="30" t="s">
        <v>39</v>
      </c>
      <c r="E146" s="2">
        <v>19951227</v>
      </c>
      <c r="F146" s="2" t="s">
        <v>3</v>
      </c>
      <c r="G146" s="2" t="s">
        <v>11</v>
      </c>
      <c r="H146" s="2" t="s">
        <v>12</v>
      </c>
      <c r="I146" s="2" t="s">
        <v>29</v>
      </c>
      <c r="J146" s="2">
        <v>3</v>
      </c>
      <c r="K146" s="2" t="s">
        <v>30</v>
      </c>
      <c r="L146" s="2" t="s">
        <v>8</v>
      </c>
      <c r="M146" s="19">
        <v>220392</v>
      </c>
    </row>
    <row r="147" spans="1:13" x14ac:dyDescent="0.35">
      <c r="A147" s="2">
        <v>34112</v>
      </c>
      <c r="B147" s="30" t="s">
        <v>89</v>
      </c>
      <c r="C147" s="30" t="s">
        <v>102</v>
      </c>
      <c r="D147" s="30" t="s">
        <v>103</v>
      </c>
      <c r="E147" s="2">
        <v>19951229</v>
      </c>
      <c r="F147" s="2" t="s">
        <v>3</v>
      </c>
      <c r="G147" s="2" t="s">
        <v>25</v>
      </c>
      <c r="H147" s="2" t="s">
        <v>26</v>
      </c>
      <c r="I147" s="2" t="s">
        <v>29</v>
      </c>
      <c r="J147" s="2">
        <v>3</v>
      </c>
      <c r="K147" s="2" t="s">
        <v>30</v>
      </c>
      <c r="L147" s="2" t="s">
        <v>104</v>
      </c>
      <c r="M147" s="19">
        <v>107339</v>
      </c>
    </row>
    <row r="148" spans="1:13" x14ac:dyDescent="0.35">
      <c r="A148" s="2">
        <v>34146</v>
      </c>
      <c r="B148" s="30" t="s">
        <v>321</v>
      </c>
      <c r="C148" s="30" t="s">
        <v>174</v>
      </c>
      <c r="D148" s="30" t="s">
        <v>170</v>
      </c>
      <c r="E148" s="2">
        <v>19960315</v>
      </c>
      <c r="F148" s="2" t="s">
        <v>3</v>
      </c>
      <c r="G148" s="2" t="s">
        <v>17</v>
      </c>
      <c r="H148" s="2" t="s">
        <v>18</v>
      </c>
      <c r="I148" s="2" t="s">
        <v>11</v>
      </c>
      <c r="J148" s="2">
        <v>4</v>
      </c>
      <c r="K148" s="2" t="s">
        <v>58</v>
      </c>
      <c r="L148" s="2" t="s">
        <v>164</v>
      </c>
      <c r="M148" s="19">
        <v>37141</v>
      </c>
    </row>
    <row r="149" spans="1:13" x14ac:dyDescent="0.35">
      <c r="A149" s="2">
        <v>34270</v>
      </c>
      <c r="B149" s="30" t="s">
        <v>200</v>
      </c>
      <c r="C149" s="30" t="s">
        <v>201</v>
      </c>
      <c r="D149" s="30" t="s">
        <v>199</v>
      </c>
      <c r="E149" s="2">
        <v>19970115</v>
      </c>
      <c r="F149" s="2" t="s">
        <v>3</v>
      </c>
      <c r="G149" s="2" t="s">
        <v>17</v>
      </c>
      <c r="H149" s="2" t="s">
        <v>18</v>
      </c>
      <c r="I149" s="2" t="s">
        <v>22</v>
      </c>
      <c r="J149" s="2">
        <v>2</v>
      </c>
      <c r="K149" s="2" t="s">
        <v>23</v>
      </c>
      <c r="L149" s="2" t="s">
        <v>180</v>
      </c>
      <c r="M149" s="19">
        <v>145670</v>
      </c>
    </row>
    <row r="150" spans="1:13" x14ac:dyDescent="0.35">
      <c r="A150" s="2">
        <v>34308</v>
      </c>
      <c r="B150" s="30" t="s">
        <v>342</v>
      </c>
      <c r="C150" s="30" t="s">
        <v>343</v>
      </c>
      <c r="D150" s="30" t="s">
        <v>344</v>
      </c>
      <c r="E150" s="2">
        <v>19970106</v>
      </c>
      <c r="F150" s="2" t="s">
        <v>3</v>
      </c>
      <c r="G150" s="2" t="s">
        <v>17</v>
      </c>
      <c r="H150" s="2" t="s">
        <v>18</v>
      </c>
      <c r="I150" s="2" t="s">
        <v>6</v>
      </c>
      <c r="J150" s="2">
        <v>6</v>
      </c>
      <c r="K150" s="2" t="s">
        <v>627</v>
      </c>
      <c r="L150" s="2" t="s">
        <v>72</v>
      </c>
      <c r="M150" s="19">
        <v>33903</v>
      </c>
    </row>
    <row r="151" spans="1:13" x14ac:dyDescent="0.35">
      <c r="A151" s="2">
        <v>34319</v>
      </c>
      <c r="B151" s="30" t="s">
        <v>318</v>
      </c>
      <c r="C151" s="30" t="s">
        <v>144</v>
      </c>
      <c r="D151" s="30" t="s">
        <v>140</v>
      </c>
      <c r="E151" s="2">
        <v>19971103</v>
      </c>
      <c r="F151" s="2" t="s">
        <v>3</v>
      </c>
      <c r="G151" s="2" t="s">
        <v>11</v>
      </c>
      <c r="H151" s="2" t="s">
        <v>12</v>
      </c>
      <c r="I151" s="2" t="s">
        <v>29</v>
      </c>
      <c r="J151" s="2">
        <v>3</v>
      </c>
      <c r="K151" s="2" t="s">
        <v>30</v>
      </c>
      <c r="L151" s="2" t="s">
        <v>104</v>
      </c>
      <c r="M151" s="19">
        <v>195718</v>
      </c>
    </row>
    <row r="152" spans="1:13" x14ac:dyDescent="0.35">
      <c r="A152" s="2">
        <v>34334</v>
      </c>
      <c r="B152" s="30" t="s">
        <v>84</v>
      </c>
      <c r="C152" s="30" t="s">
        <v>74</v>
      </c>
      <c r="D152" s="30" t="s">
        <v>71</v>
      </c>
      <c r="E152" s="2">
        <v>19970129</v>
      </c>
      <c r="F152" s="2" t="s">
        <v>3</v>
      </c>
      <c r="G152" s="2" t="s">
        <v>17</v>
      </c>
      <c r="H152" s="2" t="s">
        <v>18</v>
      </c>
      <c r="I152" s="2" t="s">
        <v>29</v>
      </c>
      <c r="J152" s="2">
        <v>3</v>
      </c>
      <c r="K152" s="2" t="s">
        <v>30</v>
      </c>
      <c r="L152" s="2" t="s">
        <v>72</v>
      </c>
      <c r="M152" s="19">
        <v>60560</v>
      </c>
    </row>
    <row r="153" spans="1:13" x14ac:dyDescent="0.35">
      <c r="A153" s="2">
        <v>34417</v>
      </c>
      <c r="B153" s="30" t="s">
        <v>197</v>
      </c>
      <c r="C153" s="30" t="s">
        <v>198</v>
      </c>
      <c r="D153" s="30" t="s">
        <v>199</v>
      </c>
      <c r="E153" s="2">
        <v>19971006</v>
      </c>
      <c r="F153" s="2" t="s">
        <v>3</v>
      </c>
      <c r="G153" s="2" t="s">
        <v>17</v>
      </c>
      <c r="H153" s="2" t="s">
        <v>18</v>
      </c>
      <c r="I153" s="2" t="s">
        <v>29</v>
      </c>
      <c r="J153" s="2">
        <v>3</v>
      </c>
      <c r="K153" s="2" t="s">
        <v>30</v>
      </c>
      <c r="L153" s="2" t="s">
        <v>180</v>
      </c>
      <c r="M153" s="19">
        <v>52021</v>
      </c>
    </row>
    <row r="154" spans="1:13" x14ac:dyDescent="0.35">
      <c r="A154" s="2">
        <v>34496</v>
      </c>
      <c r="B154" s="30" t="s">
        <v>336</v>
      </c>
      <c r="C154" s="30" t="s">
        <v>337</v>
      </c>
      <c r="D154" s="30" t="s">
        <v>245</v>
      </c>
      <c r="E154" s="2">
        <v>19970520</v>
      </c>
      <c r="F154" s="2" t="s">
        <v>3</v>
      </c>
      <c r="G154" s="2" t="s">
        <v>17</v>
      </c>
      <c r="H154" s="2" t="s">
        <v>18</v>
      </c>
      <c r="I154" s="2" t="s">
        <v>29</v>
      </c>
      <c r="J154" s="2">
        <v>8</v>
      </c>
      <c r="K154" s="2" t="s">
        <v>629</v>
      </c>
      <c r="L154" s="2" t="s">
        <v>246</v>
      </c>
      <c r="M154" s="19">
        <v>355212</v>
      </c>
    </row>
    <row r="155" spans="1:13" x14ac:dyDescent="0.35">
      <c r="A155" s="2">
        <v>34542</v>
      </c>
      <c r="B155" s="30" t="s">
        <v>220</v>
      </c>
      <c r="C155" s="30" t="s">
        <v>213</v>
      </c>
      <c r="D155" s="30" t="s">
        <v>206</v>
      </c>
      <c r="E155" s="2">
        <v>19980319</v>
      </c>
      <c r="F155" s="2" t="s">
        <v>3</v>
      </c>
      <c r="G155" s="2" t="s">
        <v>17</v>
      </c>
      <c r="H155" s="2" t="s">
        <v>18</v>
      </c>
      <c r="I155" s="2" t="s">
        <v>29</v>
      </c>
      <c r="J155" s="2">
        <v>3</v>
      </c>
      <c r="K155" s="2" t="s">
        <v>30</v>
      </c>
      <c r="L155" s="2" t="s">
        <v>180</v>
      </c>
      <c r="M155" s="19">
        <v>58042</v>
      </c>
    </row>
    <row r="156" spans="1:13" x14ac:dyDescent="0.35">
      <c r="A156" s="2">
        <v>34643</v>
      </c>
      <c r="B156" s="30" t="s">
        <v>366</v>
      </c>
      <c r="C156" s="30" t="s">
        <v>20</v>
      </c>
      <c r="D156" s="30" t="s">
        <v>21</v>
      </c>
      <c r="E156" s="2">
        <v>19990315</v>
      </c>
      <c r="F156" s="2" t="s">
        <v>3</v>
      </c>
      <c r="G156" s="2" t="s">
        <v>17</v>
      </c>
      <c r="H156" s="2" t="s">
        <v>18</v>
      </c>
      <c r="I156" s="2" t="s">
        <v>22</v>
      </c>
      <c r="J156" s="2">
        <v>7</v>
      </c>
      <c r="K156" s="2" t="s">
        <v>628</v>
      </c>
      <c r="L156" s="2" t="s">
        <v>8</v>
      </c>
      <c r="M156" s="19">
        <v>139790</v>
      </c>
    </row>
    <row r="157" spans="1:13" x14ac:dyDescent="0.35">
      <c r="A157" s="2">
        <v>34656</v>
      </c>
      <c r="B157" s="30" t="s">
        <v>148</v>
      </c>
      <c r="C157" s="30" t="s">
        <v>144</v>
      </c>
      <c r="D157" s="30" t="s">
        <v>140</v>
      </c>
      <c r="E157" s="2">
        <v>19980518</v>
      </c>
      <c r="F157" s="2" t="s">
        <v>3</v>
      </c>
      <c r="G157" s="2" t="s">
        <v>11</v>
      </c>
      <c r="H157" s="2" t="s">
        <v>12</v>
      </c>
      <c r="I157" s="2" t="s">
        <v>29</v>
      </c>
      <c r="J157" s="2">
        <v>3</v>
      </c>
      <c r="K157" s="2" t="s">
        <v>30</v>
      </c>
      <c r="L157" s="2" t="s">
        <v>104</v>
      </c>
      <c r="M157" s="19">
        <v>280165</v>
      </c>
    </row>
    <row r="158" spans="1:13" x14ac:dyDescent="0.35">
      <c r="A158" s="2">
        <v>34658</v>
      </c>
      <c r="B158" s="30" t="s">
        <v>341</v>
      </c>
      <c r="C158" s="30" t="s">
        <v>74</v>
      </c>
      <c r="D158" s="30" t="s">
        <v>71</v>
      </c>
      <c r="E158" s="2">
        <v>20000131</v>
      </c>
      <c r="F158" s="2" t="s">
        <v>3</v>
      </c>
      <c r="G158" s="2" t="s">
        <v>17</v>
      </c>
      <c r="H158" s="2" t="s">
        <v>18</v>
      </c>
      <c r="I158" s="2" t="s">
        <v>29</v>
      </c>
      <c r="J158" s="2">
        <v>3</v>
      </c>
      <c r="K158" s="2" t="s">
        <v>30</v>
      </c>
      <c r="L158" s="2" t="s">
        <v>72</v>
      </c>
      <c r="M158" s="19">
        <v>77017</v>
      </c>
    </row>
    <row r="159" spans="1:13" x14ac:dyDescent="0.35">
      <c r="A159" s="2">
        <v>34692</v>
      </c>
      <c r="B159" s="30" t="s">
        <v>274</v>
      </c>
      <c r="C159" s="30" t="s">
        <v>275</v>
      </c>
      <c r="D159" s="30" t="s">
        <v>245</v>
      </c>
      <c r="E159" s="2">
        <v>19980710</v>
      </c>
      <c r="F159" s="2" t="s">
        <v>3</v>
      </c>
      <c r="G159" s="2" t="s">
        <v>11</v>
      </c>
      <c r="H159" s="2" t="s">
        <v>12</v>
      </c>
      <c r="I159" s="2" t="s">
        <v>11</v>
      </c>
      <c r="J159" s="2">
        <v>4</v>
      </c>
      <c r="K159" s="2" t="s">
        <v>58</v>
      </c>
      <c r="L159" s="2" t="s">
        <v>246</v>
      </c>
      <c r="M159" s="19">
        <v>239240</v>
      </c>
    </row>
    <row r="160" spans="1:13" x14ac:dyDescent="0.35">
      <c r="A160" s="2">
        <v>34759</v>
      </c>
      <c r="B160" s="30" t="s">
        <v>226</v>
      </c>
      <c r="C160" s="30" t="s">
        <v>223</v>
      </c>
      <c r="D160" s="30" t="s">
        <v>224</v>
      </c>
      <c r="E160" s="2">
        <v>19990609</v>
      </c>
      <c r="F160" s="2" t="s">
        <v>3</v>
      </c>
      <c r="G160" s="2" t="s">
        <v>25</v>
      </c>
      <c r="H160" s="2" t="s">
        <v>26</v>
      </c>
      <c r="I160" s="2" t="s">
        <v>29</v>
      </c>
      <c r="J160" s="2">
        <v>3</v>
      </c>
      <c r="K160" s="2" t="s">
        <v>30</v>
      </c>
      <c r="L160" s="2" t="s">
        <v>180</v>
      </c>
      <c r="M160" s="19">
        <v>62801</v>
      </c>
    </row>
    <row r="161" spans="1:13" x14ac:dyDescent="0.35">
      <c r="A161" s="2">
        <v>34818</v>
      </c>
      <c r="B161" s="30" t="s">
        <v>101</v>
      </c>
      <c r="C161" s="30" t="s">
        <v>99</v>
      </c>
      <c r="D161" s="30" t="s">
        <v>97</v>
      </c>
      <c r="E161" s="2">
        <v>19990729</v>
      </c>
      <c r="F161" s="2" t="s">
        <v>3</v>
      </c>
      <c r="G161" s="2" t="s">
        <v>25</v>
      </c>
      <c r="H161" s="2" t="s">
        <v>26</v>
      </c>
      <c r="I161" s="2" t="s">
        <v>6</v>
      </c>
      <c r="J161" s="2">
        <v>6</v>
      </c>
      <c r="K161" s="2" t="s">
        <v>627</v>
      </c>
      <c r="L161" s="2" t="s">
        <v>72</v>
      </c>
      <c r="M161" s="19">
        <v>123350</v>
      </c>
    </row>
    <row r="162" spans="1:13" x14ac:dyDescent="0.35">
      <c r="A162" s="2">
        <v>34919</v>
      </c>
      <c r="B162" s="30" t="s">
        <v>345</v>
      </c>
      <c r="C162" s="30" t="s">
        <v>92</v>
      </c>
      <c r="D162" s="30" t="s">
        <v>93</v>
      </c>
      <c r="E162" s="2">
        <v>19981214</v>
      </c>
      <c r="F162" s="2" t="s">
        <v>34</v>
      </c>
      <c r="G162" s="2" t="s">
        <v>17</v>
      </c>
      <c r="H162" s="2" t="s">
        <v>18</v>
      </c>
      <c r="I162" s="2" t="s">
        <v>6</v>
      </c>
      <c r="J162" s="2">
        <v>6</v>
      </c>
      <c r="K162" s="2" t="s">
        <v>627</v>
      </c>
      <c r="L162" s="2" t="s">
        <v>72</v>
      </c>
      <c r="M162" s="19">
        <v>84980</v>
      </c>
    </row>
    <row r="163" spans="1:13" x14ac:dyDescent="0.35">
      <c r="A163" s="2">
        <v>34967</v>
      </c>
      <c r="B163" s="30" t="s">
        <v>221</v>
      </c>
      <c r="C163" s="30" t="s">
        <v>213</v>
      </c>
      <c r="D163" s="30" t="s">
        <v>206</v>
      </c>
      <c r="E163" s="2">
        <v>19990102</v>
      </c>
      <c r="F163" s="2" t="s">
        <v>34</v>
      </c>
      <c r="G163" s="2" t="s">
        <v>25</v>
      </c>
      <c r="H163" s="2" t="s">
        <v>26</v>
      </c>
      <c r="I163" s="2" t="s">
        <v>22</v>
      </c>
      <c r="J163" s="2">
        <v>7</v>
      </c>
      <c r="K163" s="2" t="s">
        <v>628</v>
      </c>
      <c r="L163" s="2" t="s">
        <v>180</v>
      </c>
      <c r="M163" s="19">
        <v>12003459</v>
      </c>
    </row>
    <row r="164" spans="1:13" x14ac:dyDescent="0.35">
      <c r="A164" s="2">
        <v>34968</v>
      </c>
      <c r="B164" s="30" t="s">
        <v>234</v>
      </c>
      <c r="C164" s="30" t="s">
        <v>230</v>
      </c>
      <c r="D164" s="30" t="s">
        <v>231</v>
      </c>
      <c r="E164" s="2">
        <v>19990102</v>
      </c>
      <c r="F164" s="2" t="s">
        <v>34</v>
      </c>
      <c r="G164" s="2" t="s">
        <v>25</v>
      </c>
      <c r="H164" s="2" t="s">
        <v>26</v>
      </c>
      <c r="I164" s="2" t="s">
        <v>22</v>
      </c>
      <c r="J164" s="2">
        <v>7</v>
      </c>
      <c r="K164" s="2" t="s">
        <v>628</v>
      </c>
      <c r="L164" s="2" t="s">
        <v>180</v>
      </c>
      <c r="M164" s="19">
        <v>25691000</v>
      </c>
    </row>
    <row r="165" spans="1:13" x14ac:dyDescent="0.35">
      <c r="A165" s="2">
        <v>34982</v>
      </c>
      <c r="B165" s="30" t="s">
        <v>135</v>
      </c>
      <c r="C165" s="30" t="s">
        <v>133</v>
      </c>
      <c r="D165" s="30" t="s">
        <v>134</v>
      </c>
      <c r="E165" s="2">
        <v>19990315</v>
      </c>
      <c r="F165" s="2" t="s">
        <v>3</v>
      </c>
      <c r="G165" s="2" t="s">
        <v>17</v>
      </c>
      <c r="H165" s="2" t="s">
        <v>18</v>
      </c>
      <c r="I165" s="2" t="s">
        <v>6</v>
      </c>
      <c r="J165" s="2">
        <v>1</v>
      </c>
      <c r="K165" s="2" t="s">
        <v>7</v>
      </c>
      <c r="L165" s="2" t="s">
        <v>104</v>
      </c>
      <c r="M165" s="19">
        <v>26018</v>
      </c>
    </row>
    <row r="166" spans="1:13" x14ac:dyDescent="0.35">
      <c r="A166" s="2">
        <v>34998</v>
      </c>
      <c r="B166" s="30" t="s">
        <v>46</v>
      </c>
      <c r="C166" s="30" t="s">
        <v>45</v>
      </c>
      <c r="D166" s="30" t="s">
        <v>39</v>
      </c>
      <c r="E166" s="2">
        <v>20000131</v>
      </c>
      <c r="F166" s="2" t="s">
        <v>3</v>
      </c>
      <c r="G166" s="2" t="s">
        <v>17</v>
      </c>
      <c r="H166" s="2" t="s">
        <v>18</v>
      </c>
      <c r="I166" s="2" t="s">
        <v>29</v>
      </c>
      <c r="J166" s="2">
        <v>3</v>
      </c>
      <c r="K166" s="2" t="s">
        <v>30</v>
      </c>
      <c r="L166" s="2" t="s">
        <v>8</v>
      </c>
      <c r="M166" s="19">
        <v>131874</v>
      </c>
    </row>
    <row r="167" spans="1:13" x14ac:dyDescent="0.35">
      <c r="A167" s="2">
        <v>35065</v>
      </c>
      <c r="B167" s="30" t="s">
        <v>41</v>
      </c>
      <c r="C167" s="30" t="s">
        <v>38</v>
      </c>
      <c r="D167" s="30" t="s">
        <v>39</v>
      </c>
      <c r="E167" s="2">
        <v>19990920</v>
      </c>
      <c r="F167" s="2" t="s">
        <v>3</v>
      </c>
      <c r="G167" s="2" t="s">
        <v>11</v>
      </c>
      <c r="H167" s="2" t="s">
        <v>12</v>
      </c>
      <c r="I167" s="2" t="s">
        <v>22</v>
      </c>
      <c r="J167" s="2">
        <v>2</v>
      </c>
      <c r="K167" s="2" t="s">
        <v>23</v>
      </c>
      <c r="L167" s="2" t="s">
        <v>8</v>
      </c>
      <c r="M167" s="19">
        <v>150824</v>
      </c>
    </row>
    <row r="168" spans="1:13" x14ac:dyDescent="0.35">
      <c r="A168" s="2">
        <v>35186</v>
      </c>
      <c r="B168" s="30" t="s">
        <v>208</v>
      </c>
      <c r="C168" s="30" t="s">
        <v>209</v>
      </c>
      <c r="D168" s="30" t="s">
        <v>206</v>
      </c>
      <c r="E168" s="2">
        <v>19991115</v>
      </c>
      <c r="F168" s="2" t="s">
        <v>3</v>
      </c>
      <c r="G168" s="2" t="s">
        <v>17</v>
      </c>
      <c r="H168" s="2" t="s">
        <v>18</v>
      </c>
      <c r="I168" s="2" t="s">
        <v>29</v>
      </c>
      <c r="J168" s="2">
        <v>3</v>
      </c>
      <c r="K168" s="2" t="s">
        <v>30</v>
      </c>
      <c r="L168" s="2" t="s">
        <v>180</v>
      </c>
      <c r="M168" s="19">
        <v>308026</v>
      </c>
    </row>
    <row r="169" spans="1:13" x14ac:dyDescent="0.35">
      <c r="A169" s="2">
        <v>35208</v>
      </c>
      <c r="B169" s="30" t="s">
        <v>33</v>
      </c>
      <c r="C169" s="30" t="s">
        <v>32</v>
      </c>
      <c r="D169" s="30" t="s">
        <v>21</v>
      </c>
      <c r="E169" s="2">
        <v>20000701</v>
      </c>
      <c r="F169" s="2" t="s">
        <v>34</v>
      </c>
      <c r="G169" s="2" t="s">
        <v>11</v>
      </c>
      <c r="H169" s="2" t="s">
        <v>12</v>
      </c>
      <c r="I169" s="2" t="s">
        <v>22</v>
      </c>
      <c r="J169" s="2">
        <v>7</v>
      </c>
      <c r="K169" s="2" t="s">
        <v>628</v>
      </c>
      <c r="L169" s="2" t="s">
        <v>8</v>
      </c>
      <c r="M169" s="19">
        <v>84698</v>
      </c>
    </row>
    <row r="170" spans="1:13" x14ac:dyDescent="0.35">
      <c r="A170" s="2">
        <v>35241</v>
      </c>
      <c r="B170" s="30" t="s">
        <v>59</v>
      </c>
      <c r="C170" s="30" t="s">
        <v>60</v>
      </c>
      <c r="D170" s="30" t="s">
        <v>61</v>
      </c>
      <c r="E170" s="2">
        <v>19990326</v>
      </c>
      <c r="F170" s="2" t="s">
        <v>3</v>
      </c>
      <c r="G170" s="2" t="s">
        <v>17</v>
      </c>
      <c r="H170" s="2" t="s">
        <v>18</v>
      </c>
      <c r="I170" s="2" t="s">
        <v>6</v>
      </c>
      <c r="J170" s="2">
        <v>1</v>
      </c>
      <c r="K170" s="2" t="s">
        <v>7</v>
      </c>
      <c r="L170" s="2" t="s">
        <v>8</v>
      </c>
      <c r="M170" s="19">
        <v>49730</v>
      </c>
    </row>
    <row r="171" spans="1:13" x14ac:dyDescent="0.35">
      <c r="A171" s="2">
        <v>35314</v>
      </c>
      <c r="B171" s="30" t="s">
        <v>325</v>
      </c>
      <c r="C171" s="30" t="s">
        <v>1</v>
      </c>
      <c r="D171" s="30" t="s">
        <v>2</v>
      </c>
      <c r="E171" s="2">
        <v>20000128</v>
      </c>
      <c r="F171" s="2" t="s">
        <v>3</v>
      </c>
      <c r="G171" s="2" t="s">
        <v>17</v>
      </c>
      <c r="H171" s="2" t="s">
        <v>18</v>
      </c>
      <c r="I171" s="2" t="s">
        <v>6</v>
      </c>
      <c r="J171" s="2">
        <v>1</v>
      </c>
      <c r="K171" s="2" t="s">
        <v>7</v>
      </c>
      <c r="L171" s="2" t="s">
        <v>8</v>
      </c>
      <c r="M171" s="19">
        <v>70763</v>
      </c>
    </row>
    <row r="172" spans="1:13" x14ac:dyDescent="0.35">
      <c r="A172" s="2">
        <v>35379</v>
      </c>
      <c r="B172" s="30" t="s">
        <v>374</v>
      </c>
      <c r="C172" s="30" t="s">
        <v>375</v>
      </c>
      <c r="D172" s="30" t="s">
        <v>39</v>
      </c>
      <c r="E172" s="2">
        <v>20000124</v>
      </c>
      <c r="F172" s="2" t="s">
        <v>3</v>
      </c>
      <c r="G172" s="2" t="s">
        <v>17</v>
      </c>
      <c r="H172" s="2" t="s">
        <v>18</v>
      </c>
      <c r="I172" s="2" t="s">
        <v>29</v>
      </c>
      <c r="J172" s="2">
        <v>3</v>
      </c>
      <c r="K172" s="2" t="s">
        <v>30</v>
      </c>
      <c r="L172" s="2" t="s">
        <v>8</v>
      </c>
      <c r="M172" s="19">
        <v>269127</v>
      </c>
    </row>
    <row r="173" spans="1:13" x14ac:dyDescent="0.35">
      <c r="A173" s="2">
        <v>35393</v>
      </c>
      <c r="B173" s="30" t="s">
        <v>328</v>
      </c>
      <c r="C173" s="30" t="s">
        <v>70</v>
      </c>
      <c r="D173" s="30" t="s">
        <v>71</v>
      </c>
      <c r="E173" s="2">
        <v>20001124</v>
      </c>
      <c r="F173" s="2" t="s">
        <v>3</v>
      </c>
      <c r="G173" s="2" t="s">
        <v>14</v>
      </c>
      <c r="H173" s="2" t="s">
        <v>5</v>
      </c>
      <c r="I173" s="2" t="s">
        <v>29</v>
      </c>
      <c r="J173" s="2">
        <v>3</v>
      </c>
      <c r="K173" s="2" t="s">
        <v>30</v>
      </c>
      <c r="L173" s="2" t="s">
        <v>72</v>
      </c>
      <c r="M173" s="19">
        <v>39212</v>
      </c>
    </row>
    <row r="174" spans="1:13" x14ac:dyDescent="0.35">
      <c r="A174" s="2">
        <v>35419</v>
      </c>
      <c r="B174" s="30" t="s">
        <v>89</v>
      </c>
      <c r="C174" s="30" t="s">
        <v>90</v>
      </c>
      <c r="D174" s="30" t="s">
        <v>71</v>
      </c>
      <c r="E174" s="2">
        <v>20000214</v>
      </c>
      <c r="F174" s="2" t="s">
        <v>3</v>
      </c>
      <c r="G174" s="2" t="s">
        <v>17</v>
      </c>
      <c r="H174" s="2" t="s">
        <v>18</v>
      </c>
      <c r="I174" s="2" t="s">
        <v>29</v>
      </c>
      <c r="J174" s="2">
        <v>3</v>
      </c>
      <c r="K174" s="2" t="s">
        <v>30</v>
      </c>
      <c r="L174" s="2" t="s">
        <v>72</v>
      </c>
      <c r="M174" s="19">
        <v>184367</v>
      </c>
    </row>
    <row r="175" spans="1:13" x14ac:dyDescent="0.35">
      <c r="A175" s="2">
        <v>35599</v>
      </c>
      <c r="B175" s="30" t="s">
        <v>367</v>
      </c>
      <c r="C175" s="30" t="s">
        <v>20</v>
      </c>
      <c r="D175" s="30" t="s">
        <v>21</v>
      </c>
      <c r="E175" s="2">
        <v>20011001</v>
      </c>
      <c r="F175" s="2" t="s">
        <v>3</v>
      </c>
      <c r="G175" s="2" t="s">
        <v>17</v>
      </c>
      <c r="H175" s="2" t="s">
        <v>18</v>
      </c>
      <c r="I175" s="2" t="s">
        <v>22</v>
      </c>
      <c r="J175" s="2">
        <v>2</v>
      </c>
      <c r="K175" s="2" t="s">
        <v>23</v>
      </c>
      <c r="L175" s="2" t="s">
        <v>8</v>
      </c>
      <c r="M175" s="19">
        <v>100239</v>
      </c>
    </row>
    <row r="176" spans="1:13" x14ac:dyDescent="0.35">
      <c r="A176" s="2">
        <v>57041</v>
      </c>
      <c r="B176" s="30" t="s">
        <v>175</v>
      </c>
      <c r="C176" s="30" t="s">
        <v>176</v>
      </c>
      <c r="D176" s="30" t="s">
        <v>177</v>
      </c>
      <c r="E176" s="2">
        <v>20010223</v>
      </c>
      <c r="F176" s="2" t="s">
        <v>3</v>
      </c>
      <c r="G176" s="2" t="s">
        <v>17</v>
      </c>
      <c r="H176" s="2" t="s">
        <v>18</v>
      </c>
      <c r="I176" s="2" t="s">
        <v>178</v>
      </c>
      <c r="J176" s="2">
        <v>5</v>
      </c>
      <c r="K176" s="2" t="s">
        <v>179</v>
      </c>
      <c r="L176" s="2" t="s">
        <v>180</v>
      </c>
      <c r="M176" s="19">
        <v>32054</v>
      </c>
    </row>
    <row r="177" spans="1:13" x14ac:dyDescent="0.35">
      <c r="A177" s="2">
        <v>57083</v>
      </c>
      <c r="B177" s="30" t="s">
        <v>368</v>
      </c>
      <c r="C177" s="30" t="s">
        <v>20</v>
      </c>
      <c r="D177" s="30" t="s">
        <v>21</v>
      </c>
      <c r="E177" s="2">
        <v>20010914</v>
      </c>
      <c r="F177" s="2" t="s">
        <v>3</v>
      </c>
      <c r="G177" s="2" t="s">
        <v>17</v>
      </c>
      <c r="H177" s="2" t="s">
        <v>18</v>
      </c>
      <c r="I177" s="2" t="s">
        <v>22</v>
      </c>
      <c r="J177" s="2">
        <v>2</v>
      </c>
      <c r="K177" s="2" t="s">
        <v>23</v>
      </c>
      <c r="L177" s="2" t="s">
        <v>8</v>
      </c>
      <c r="M177" s="19">
        <v>92367</v>
      </c>
    </row>
    <row r="178" spans="1:13" x14ac:dyDescent="0.35">
      <c r="A178" s="2">
        <v>57119</v>
      </c>
      <c r="B178" s="30" t="s">
        <v>315</v>
      </c>
      <c r="C178" s="30" t="s">
        <v>316</v>
      </c>
      <c r="D178" s="30" t="s">
        <v>140</v>
      </c>
      <c r="E178" s="2">
        <v>20010501</v>
      </c>
      <c r="F178" s="2" t="s">
        <v>3</v>
      </c>
      <c r="G178" s="2" t="s">
        <v>25</v>
      </c>
      <c r="H178" s="2" t="s">
        <v>26</v>
      </c>
      <c r="I178" s="2" t="s">
        <v>22</v>
      </c>
      <c r="J178" s="2">
        <v>2</v>
      </c>
      <c r="K178" s="2" t="s">
        <v>23</v>
      </c>
      <c r="L178" s="2" t="s">
        <v>104</v>
      </c>
      <c r="M178" s="19">
        <v>68665</v>
      </c>
    </row>
    <row r="179" spans="1:13" x14ac:dyDescent="0.35">
      <c r="A179" s="2">
        <v>57147</v>
      </c>
      <c r="B179" s="30" t="s">
        <v>369</v>
      </c>
      <c r="C179" s="30" t="s">
        <v>20</v>
      </c>
      <c r="D179" s="30" t="s">
        <v>21</v>
      </c>
      <c r="E179" s="2">
        <v>20010904</v>
      </c>
      <c r="F179" s="2" t="s">
        <v>3</v>
      </c>
      <c r="G179" s="2" t="s">
        <v>17</v>
      </c>
      <c r="H179" s="2" t="s">
        <v>18</v>
      </c>
      <c r="I179" s="2" t="s">
        <v>22</v>
      </c>
      <c r="J179" s="2">
        <v>2</v>
      </c>
      <c r="K179" s="2" t="s">
        <v>23</v>
      </c>
      <c r="L179" s="2" t="s">
        <v>8</v>
      </c>
      <c r="M179" s="19">
        <v>222016</v>
      </c>
    </row>
    <row r="180" spans="1:13" x14ac:dyDescent="0.35">
      <c r="A180" s="2">
        <v>57198</v>
      </c>
      <c r="B180" s="30" t="s">
        <v>353</v>
      </c>
      <c r="C180" s="30" t="s">
        <v>354</v>
      </c>
      <c r="D180" s="30" t="s">
        <v>245</v>
      </c>
      <c r="E180" s="2">
        <v>20030707</v>
      </c>
      <c r="F180" s="2" t="s">
        <v>3</v>
      </c>
      <c r="G180" s="2" t="s">
        <v>17</v>
      </c>
      <c r="H180" s="2" t="s">
        <v>18</v>
      </c>
      <c r="I180" s="2" t="s">
        <v>29</v>
      </c>
      <c r="J180" s="2">
        <v>3</v>
      </c>
      <c r="K180" s="2" t="s">
        <v>30</v>
      </c>
      <c r="L180" s="2" t="s">
        <v>246</v>
      </c>
      <c r="M180" s="19">
        <v>76099</v>
      </c>
    </row>
    <row r="181" spans="1:13" x14ac:dyDescent="0.35">
      <c r="A181" s="2">
        <v>57214</v>
      </c>
      <c r="B181" s="30" t="s">
        <v>371</v>
      </c>
      <c r="C181" s="30" t="s">
        <v>372</v>
      </c>
      <c r="D181" s="30" t="s">
        <v>21</v>
      </c>
      <c r="E181" s="2">
        <v>20020621</v>
      </c>
      <c r="F181" s="2" t="s">
        <v>3</v>
      </c>
      <c r="G181" s="2" t="s">
        <v>17</v>
      </c>
      <c r="H181" s="2" t="s">
        <v>18</v>
      </c>
      <c r="I181" s="2" t="s">
        <v>22</v>
      </c>
      <c r="J181" s="2">
        <v>2</v>
      </c>
      <c r="K181" s="2" t="s">
        <v>23</v>
      </c>
      <c r="L181" s="2" t="s">
        <v>8</v>
      </c>
      <c r="M181" s="19">
        <v>124484</v>
      </c>
    </row>
    <row r="182" spans="1:13" x14ac:dyDescent="0.35">
      <c r="A182" s="2">
        <v>57246</v>
      </c>
      <c r="B182" s="30" t="s">
        <v>309</v>
      </c>
      <c r="C182" s="30" t="s">
        <v>308</v>
      </c>
      <c r="D182" s="30" t="s">
        <v>306</v>
      </c>
      <c r="E182" s="2">
        <v>20011115</v>
      </c>
      <c r="F182" s="2" t="s">
        <v>3</v>
      </c>
      <c r="G182" s="2" t="s">
        <v>17</v>
      </c>
      <c r="H182" s="2" t="s">
        <v>18</v>
      </c>
      <c r="I182" s="2" t="s">
        <v>29</v>
      </c>
      <c r="J182" s="2">
        <v>3</v>
      </c>
      <c r="K182" s="2" t="s">
        <v>30</v>
      </c>
      <c r="L182" s="2" t="s">
        <v>246</v>
      </c>
      <c r="M182" s="19">
        <v>137866</v>
      </c>
    </row>
    <row r="183" spans="1:13" x14ac:dyDescent="0.35">
      <c r="A183" s="2">
        <v>57332</v>
      </c>
      <c r="B183" s="30" t="s">
        <v>338</v>
      </c>
      <c r="C183" s="30" t="s">
        <v>257</v>
      </c>
      <c r="D183" s="30" t="s">
        <v>245</v>
      </c>
      <c r="E183" s="2">
        <v>20020701</v>
      </c>
      <c r="F183" s="2" t="s">
        <v>3</v>
      </c>
      <c r="G183" s="2" t="s">
        <v>17</v>
      </c>
      <c r="H183" s="2" t="s">
        <v>18</v>
      </c>
      <c r="I183" s="2" t="s">
        <v>29</v>
      </c>
      <c r="J183" s="2">
        <v>8</v>
      </c>
      <c r="K183" s="2" t="s">
        <v>629</v>
      </c>
      <c r="L183" s="2" t="s">
        <v>246</v>
      </c>
      <c r="M183" s="19">
        <v>265024</v>
      </c>
    </row>
    <row r="184" spans="1:13" x14ac:dyDescent="0.35">
      <c r="A184" s="2">
        <v>57369</v>
      </c>
      <c r="B184" s="30" t="s">
        <v>370</v>
      </c>
      <c r="C184" s="30" t="s">
        <v>20</v>
      </c>
      <c r="D184" s="30" t="s">
        <v>21</v>
      </c>
      <c r="E184" s="2">
        <v>20021028</v>
      </c>
      <c r="F184" s="2" t="s">
        <v>3</v>
      </c>
      <c r="G184" s="2" t="s">
        <v>17</v>
      </c>
      <c r="H184" s="2" t="s">
        <v>18</v>
      </c>
      <c r="I184" s="2" t="s">
        <v>22</v>
      </c>
      <c r="J184" s="2">
        <v>2</v>
      </c>
      <c r="K184" s="2" t="s">
        <v>23</v>
      </c>
      <c r="L184" s="2" t="s">
        <v>8</v>
      </c>
      <c r="M184" s="19">
        <v>849829</v>
      </c>
    </row>
    <row r="185" spans="1:13" x14ac:dyDescent="0.35">
      <c r="A185" s="2">
        <v>57444</v>
      </c>
      <c r="B185" s="30" t="s">
        <v>387</v>
      </c>
      <c r="C185" s="30" t="s">
        <v>251</v>
      </c>
      <c r="D185" s="30" t="s">
        <v>245</v>
      </c>
      <c r="E185" s="2">
        <v>20031006</v>
      </c>
      <c r="F185" s="2" t="s">
        <v>3</v>
      </c>
      <c r="G185" s="2" t="s">
        <v>17</v>
      </c>
      <c r="H185" s="2" t="s">
        <v>18</v>
      </c>
      <c r="I185" s="2" t="s">
        <v>29</v>
      </c>
      <c r="J185" s="2">
        <v>3</v>
      </c>
      <c r="K185" s="2" t="s">
        <v>30</v>
      </c>
      <c r="L185" s="2" t="s">
        <v>246</v>
      </c>
      <c r="M185" s="19">
        <v>59816</v>
      </c>
    </row>
    <row r="186" spans="1:13" x14ac:dyDescent="0.35">
      <c r="A186" s="2">
        <v>57463</v>
      </c>
      <c r="B186" s="30" t="s">
        <v>339</v>
      </c>
      <c r="C186" s="30" t="s">
        <v>257</v>
      </c>
      <c r="D186" s="30" t="s">
        <v>245</v>
      </c>
      <c r="E186" s="2">
        <v>20030918</v>
      </c>
      <c r="F186" s="2" t="s">
        <v>3</v>
      </c>
      <c r="G186" s="2" t="s">
        <v>17</v>
      </c>
      <c r="H186" s="2" t="s">
        <v>18</v>
      </c>
      <c r="I186" s="2" t="s">
        <v>29</v>
      </c>
      <c r="J186" s="2">
        <v>3</v>
      </c>
      <c r="K186" s="2" t="s">
        <v>30</v>
      </c>
      <c r="L186" s="2" t="s">
        <v>246</v>
      </c>
      <c r="M186" s="19">
        <v>270677</v>
      </c>
    </row>
    <row r="187" spans="1:13" x14ac:dyDescent="0.35">
      <c r="A187" s="2">
        <v>57794</v>
      </c>
      <c r="B187" s="30" t="s">
        <v>376</v>
      </c>
      <c r="C187" s="30" t="s">
        <v>377</v>
      </c>
      <c r="D187" s="30" t="s">
        <v>39</v>
      </c>
      <c r="E187" s="2">
        <v>20041220</v>
      </c>
      <c r="F187" s="2" t="s">
        <v>3</v>
      </c>
      <c r="G187" s="2" t="s">
        <v>17</v>
      </c>
      <c r="H187" s="2" t="s">
        <v>18</v>
      </c>
      <c r="I187" s="2" t="s">
        <v>29</v>
      </c>
      <c r="J187" s="2">
        <v>3</v>
      </c>
      <c r="K187" s="2" t="s">
        <v>30</v>
      </c>
      <c r="L187" s="2" t="s">
        <v>8</v>
      </c>
      <c r="M187" s="19">
        <v>27124</v>
      </c>
    </row>
    <row r="188" spans="1:13" x14ac:dyDescent="0.35">
      <c r="A188" s="2">
        <v>57873</v>
      </c>
      <c r="B188" s="30" t="s">
        <v>391</v>
      </c>
      <c r="C188" s="30" t="s">
        <v>257</v>
      </c>
      <c r="D188" s="30" t="s">
        <v>245</v>
      </c>
      <c r="E188" s="2">
        <v>20050303</v>
      </c>
      <c r="F188" s="2" t="s">
        <v>3</v>
      </c>
      <c r="G188" s="2" t="s">
        <v>17</v>
      </c>
      <c r="H188" s="2" t="s">
        <v>18</v>
      </c>
      <c r="I188" s="2" t="s">
        <v>29</v>
      </c>
      <c r="J188" s="2">
        <v>3</v>
      </c>
      <c r="K188" s="2" t="s">
        <v>30</v>
      </c>
      <c r="L188" s="2" t="s">
        <v>246</v>
      </c>
      <c r="M188" s="19">
        <v>130163</v>
      </c>
    </row>
    <row r="189" spans="1:13" x14ac:dyDescent="0.35">
      <c r="A189" s="2">
        <v>57885</v>
      </c>
      <c r="B189" s="30" t="s">
        <v>396</v>
      </c>
      <c r="C189" s="30" t="s">
        <v>397</v>
      </c>
      <c r="D189" s="30" t="s">
        <v>245</v>
      </c>
      <c r="E189" s="2">
        <v>20050511</v>
      </c>
      <c r="F189" s="2" t="s">
        <v>3</v>
      </c>
      <c r="G189" s="2" t="s">
        <v>17</v>
      </c>
      <c r="H189" s="2" t="s">
        <v>18</v>
      </c>
      <c r="I189" s="2" t="s">
        <v>29</v>
      </c>
      <c r="J189" s="2">
        <v>3</v>
      </c>
      <c r="K189" s="2" t="s">
        <v>30</v>
      </c>
      <c r="L189" s="2" t="s">
        <v>246</v>
      </c>
      <c r="M189" s="19">
        <v>24532</v>
      </c>
    </row>
    <row r="190" spans="1:13" x14ac:dyDescent="0.35">
      <c r="A190" s="2">
        <v>57944</v>
      </c>
      <c r="B190" s="30" t="s">
        <v>392</v>
      </c>
      <c r="C190" s="30" t="s">
        <v>257</v>
      </c>
      <c r="D190" s="30" t="s">
        <v>245</v>
      </c>
      <c r="E190" s="2">
        <v>20050610</v>
      </c>
      <c r="F190" s="2" t="s">
        <v>3</v>
      </c>
      <c r="G190" s="2" t="s">
        <v>17</v>
      </c>
      <c r="H190" s="2" t="s">
        <v>18</v>
      </c>
      <c r="I190" s="2" t="s">
        <v>29</v>
      </c>
      <c r="J190" s="2">
        <v>3</v>
      </c>
      <c r="K190" s="2" t="s">
        <v>30</v>
      </c>
      <c r="L190" s="2" t="s">
        <v>246</v>
      </c>
      <c r="M190" s="19">
        <v>100826</v>
      </c>
    </row>
    <row r="191" spans="1:13" x14ac:dyDescent="0.35">
      <c r="A191" s="2">
        <v>57966</v>
      </c>
      <c r="B191" s="30" t="s">
        <v>384</v>
      </c>
      <c r="C191" s="30" t="s">
        <v>385</v>
      </c>
      <c r="D191" s="30" t="s">
        <v>245</v>
      </c>
      <c r="E191" s="2">
        <v>20050818</v>
      </c>
      <c r="F191" s="2" t="s">
        <v>3</v>
      </c>
      <c r="G191" s="2" t="s">
        <v>17</v>
      </c>
      <c r="H191" s="2" t="s">
        <v>18</v>
      </c>
      <c r="I191" s="2" t="s">
        <v>29</v>
      </c>
      <c r="J191" s="2">
        <v>3</v>
      </c>
      <c r="K191" s="2" t="s">
        <v>30</v>
      </c>
      <c r="L191" s="2" t="s">
        <v>246</v>
      </c>
      <c r="M191" s="19">
        <v>29379</v>
      </c>
    </row>
    <row r="192" spans="1:13" x14ac:dyDescent="0.35">
      <c r="A192" s="2">
        <v>57974</v>
      </c>
      <c r="B192" s="30" t="s">
        <v>398</v>
      </c>
      <c r="C192" s="30" t="s">
        <v>397</v>
      </c>
      <c r="D192" s="30" t="s">
        <v>245</v>
      </c>
      <c r="E192" s="2">
        <v>20051130</v>
      </c>
      <c r="F192" s="2" t="s">
        <v>3</v>
      </c>
      <c r="G192" s="2" t="s">
        <v>11</v>
      </c>
      <c r="H192" s="2" t="s">
        <v>12</v>
      </c>
      <c r="I192" s="2" t="s">
        <v>29</v>
      </c>
      <c r="J192" s="2">
        <v>3</v>
      </c>
      <c r="K192" s="2" t="s">
        <v>30</v>
      </c>
      <c r="L192" s="2" t="s">
        <v>246</v>
      </c>
      <c r="M192" s="19">
        <v>17140</v>
      </c>
    </row>
    <row r="193" spans="1:13" x14ac:dyDescent="0.35">
      <c r="A193" s="2">
        <v>57989</v>
      </c>
      <c r="B193" s="30" t="s">
        <v>388</v>
      </c>
      <c r="C193" s="30" t="s">
        <v>389</v>
      </c>
      <c r="D193" s="30" t="s">
        <v>245</v>
      </c>
      <c r="E193" s="2">
        <v>20050718</v>
      </c>
      <c r="F193" s="2" t="s">
        <v>3</v>
      </c>
      <c r="G193" s="2" t="s">
        <v>17</v>
      </c>
      <c r="H193" s="2" t="s">
        <v>18</v>
      </c>
      <c r="I193" s="2" t="s">
        <v>29</v>
      </c>
      <c r="J193" s="2">
        <v>8</v>
      </c>
      <c r="K193" s="2" t="s">
        <v>629</v>
      </c>
      <c r="L193" s="2" t="s">
        <v>246</v>
      </c>
      <c r="M193" s="19">
        <v>38906</v>
      </c>
    </row>
    <row r="194" spans="1:13" x14ac:dyDescent="0.35">
      <c r="A194" s="2">
        <v>58060</v>
      </c>
      <c r="B194" s="30" t="s">
        <v>393</v>
      </c>
      <c r="C194" s="30" t="s">
        <v>394</v>
      </c>
      <c r="D194" s="30" t="s">
        <v>245</v>
      </c>
      <c r="E194" s="2">
        <v>20051013</v>
      </c>
      <c r="F194" s="2" t="s">
        <v>3</v>
      </c>
      <c r="G194" s="2" t="s">
        <v>17</v>
      </c>
      <c r="H194" s="2" t="s">
        <v>18</v>
      </c>
      <c r="I194" s="2" t="s">
        <v>29</v>
      </c>
      <c r="J194" s="2">
        <v>3</v>
      </c>
      <c r="K194" s="2" t="s">
        <v>30</v>
      </c>
      <c r="L194" s="2" t="s">
        <v>246</v>
      </c>
      <c r="M194" s="19">
        <v>66460</v>
      </c>
    </row>
  </sheetData>
  <mergeCells count="2">
    <mergeCell ref="A1:M1"/>
    <mergeCell ref="A2:M2"/>
  </mergeCells>
  <pageMargins left="0.25" right="0.25" top="0.75" bottom="0.75" header="0.3" footer="0.3"/>
  <pageSetup scale="55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M199"/>
  <sheetViews>
    <sheetView workbookViewId="0">
      <pane ySplit="5" topLeftCell="A6" activePane="bottomLeft" state="frozen"/>
      <selection sqref="A1:L1"/>
      <selection pane="bottomLeft" activeCell="A6" sqref="A6"/>
    </sheetView>
  </sheetViews>
  <sheetFormatPr defaultRowHeight="14.5" x14ac:dyDescent="0.35"/>
  <cols>
    <col min="1" max="1" width="18.36328125" style="2" bestFit="1" customWidth="1"/>
    <col min="2" max="2" width="33" style="16" bestFit="1" customWidth="1"/>
    <col min="3" max="3" width="18.453125" style="16" bestFit="1" customWidth="1"/>
    <col min="4" max="4" width="5.54296875" style="30" bestFit="1" customWidth="1"/>
    <col min="5" max="5" width="9" style="2" bestFit="1" customWidth="1"/>
    <col min="6" max="6" width="16.08984375" style="2" bestFit="1" customWidth="1"/>
    <col min="7" max="7" width="10.08984375" style="2" bestFit="1" customWidth="1"/>
    <col min="8" max="8" width="16.90625" style="2" bestFit="1" customWidth="1"/>
    <col min="9" max="9" width="27" style="2" bestFit="1" customWidth="1"/>
    <col min="10" max="10" width="29.453125" style="2" bestFit="1" customWidth="1"/>
    <col min="11" max="11" width="58.453125" style="30" bestFit="1" customWidth="1"/>
    <col min="12" max="12" width="12.6328125" style="2" bestFit="1" customWidth="1"/>
    <col min="13" max="13" width="19.90625" style="17" bestFit="1" customWidth="1"/>
    <col min="14" max="14" width="13" customWidth="1"/>
  </cols>
  <sheetData>
    <row r="1" spans="1:13" ht="26" x14ac:dyDescent="0.6">
      <c r="A1" s="88" t="s">
        <v>580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</row>
    <row r="2" spans="1:13" ht="21" x14ac:dyDescent="0.5">
      <c r="A2" s="89">
        <v>39082</v>
      </c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</row>
    <row r="3" spans="1:13" x14ac:dyDescent="0.35">
      <c r="B3"/>
      <c r="C3"/>
      <c r="D3"/>
    </row>
    <row r="4" spans="1:13" x14ac:dyDescent="0.35">
      <c r="B4"/>
      <c r="C4"/>
      <c r="D4"/>
    </row>
    <row r="5" spans="1:13" x14ac:dyDescent="0.35">
      <c r="A5" s="5" t="s">
        <v>561</v>
      </c>
      <c r="B5" s="38" t="s">
        <v>562</v>
      </c>
      <c r="C5" s="38" t="s">
        <v>563</v>
      </c>
      <c r="D5" s="38" t="s">
        <v>564</v>
      </c>
      <c r="E5" s="5" t="s">
        <v>565</v>
      </c>
      <c r="F5" s="5" t="s">
        <v>566</v>
      </c>
      <c r="G5" s="5" t="s">
        <v>567</v>
      </c>
      <c r="H5" s="5" t="s">
        <v>568</v>
      </c>
      <c r="I5" s="5" t="s">
        <v>631</v>
      </c>
      <c r="J5" s="5" t="s">
        <v>632</v>
      </c>
      <c r="K5" s="29" t="s">
        <v>569</v>
      </c>
      <c r="L5" s="5" t="s">
        <v>570</v>
      </c>
      <c r="M5" s="18" t="s">
        <v>571</v>
      </c>
    </row>
    <row r="6" spans="1:13" x14ac:dyDescent="0.35">
      <c r="A6" s="2">
        <v>422</v>
      </c>
      <c r="B6" s="16" t="s">
        <v>311</v>
      </c>
      <c r="C6" s="16" t="s">
        <v>312</v>
      </c>
      <c r="D6" s="16" t="s">
        <v>119</v>
      </c>
      <c r="E6" s="2">
        <v>19310101</v>
      </c>
      <c r="F6" s="2" t="s">
        <v>3</v>
      </c>
      <c r="G6" s="2" t="s">
        <v>17</v>
      </c>
      <c r="H6" s="2" t="s">
        <v>18</v>
      </c>
      <c r="I6" s="2" t="s">
        <v>11</v>
      </c>
      <c r="J6" s="2">
        <v>4</v>
      </c>
      <c r="K6" s="30" t="s">
        <v>58</v>
      </c>
      <c r="L6" s="2" t="s">
        <v>104</v>
      </c>
      <c r="M6" s="19">
        <v>77036</v>
      </c>
    </row>
    <row r="7" spans="1:13" x14ac:dyDescent="0.35">
      <c r="A7" s="2">
        <v>916</v>
      </c>
      <c r="B7" s="16" t="s">
        <v>73</v>
      </c>
      <c r="C7" s="16" t="s">
        <v>74</v>
      </c>
      <c r="D7" s="16" t="s">
        <v>71</v>
      </c>
      <c r="E7" s="2">
        <v>18970201</v>
      </c>
      <c r="F7" s="2" t="s">
        <v>3</v>
      </c>
      <c r="G7" s="2" t="s">
        <v>11</v>
      </c>
      <c r="H7" s="2" t="s">
        <v>12</v>
      </c>
      <c r="I7" s="2" t="s">
        <v>29</v>
      </c>
      <c r="J7" s="2">
        <v>3</v>
      </c>
      <c r="K7" s="30" t="s">
        <v>30</v>
      </c>
      <c r="L7" s="2" t="s">
        <v>72</v>
      </c>
      <c r="M7" s="19">
        <v>642345</v>
      </c>
    </row>
    <row r="8" spans="1:13" x14ac:dyDescent="0.35">
      <c r="A8" s="2">
        <v>1417</v>
      </c>
      <c r="B8" s="16" t="s">
        <v>165</v>
      </c>
      <c r="C8" s="16" t="s">
        <v>166</v>
      </c>
      <c r="D8" s="16" t="s">
        <v>167</v>
      </c>
      <c r="E8" s="2">
        <v>19081001</v>
      </c>
      <c r="F8" s="2" t="s">
        <v>3</v>
      </c>
      <c r="G8" s="2" t="s">
        <v>11</v>
      </c>
      <c r="H8" s="2" t="s">
        <v>12</v>
      </c>
      <c r="I8" s="2" t="s">
        <v>11</v>
      </c>
      <c r="J8" s="2">
        <v>4</v>
      </c>
      <c r="K8" s="30" t="s">
        <v>58</v>
      </c>
      <c r="L8" s="2" t="s">
        <v>164</v>
      </c>
      <c r="M8" s="19">
        <v>119648</v>
      </c>
    </row>
    <row r="9" spans="1:13" x14ac:dyDescent="0.35">
      <c r="A9" s="2">
        <v>2320</v>
      </c>
      <c r="B9" s="16" t="s">
        <v>313</v>
      </c>
      <c r="C9" s="16" t="s">
        <v>314</v>
      </c>
      <c r="D9" s="16" t="s">
        <v>119</v>
      </c>
      <c r="E9" s="2">
        <v>19030203</v>
      </c>
      <c r="F9" s="2" t="s">
        <v>3</v>
      </c>
      <c r="G9" s="2" t="s">
        <v>17</v>
      </c>
      <c r="H9" s="2" t="s">
        <v>18</v>
      </c>
      <c r="I9" s="2" t="s">
        <v>11</v>
      </c>
      <c r="J9" s="2">
        <v>4</v>
      </c>
      <c r="K9" s="30" t="s">
        <v>58</v>
      </c>
      <c r="L9" s="2" t="s">
        <v>104</v>
      </c>
      <c r="M9" s="19">
        <v>43300</v>
      </c>
    </row>
    <row r="10" spans="1:13" x14ac:dyDescent="0.35">
      <c r="A10" s="2">
        <v>2327</v>
      </c>
      <c r="B10" s="16" t="s">
        <v>122</v>
      </c>
      <c r="C10" s="16" t="s">
        <v>123</v>
      </c>
      <c r="D10" s="16" t="s">
        <v>119</v>
      </c>
      <c r="E10" s="2">
        <v>19081201</v>
      </c>
      <c r="F10" s="2" t="s">
        <v>3</v>
      </c>
      <c r="G10" s="2" t="s">
        <v>25</v>
      </c>
      <c r="H10" s="2" t="s">
        <v>26</v>
      </c>
      <c r="I10" s="2" t="s">
        <v>11</v>
      </c>
      <c r="J10" s="2">
        <v>4</v>
      </c>
      <c r="K10" s="30" t="s">
        <v>58</v>
      </c>
      <c r="L10" s="2" t="s">
        <v>104</v>
      </c>
      <c r="M10" s="19">
        <v>96359</v>
      </c>
    </row>
    <row r="11" spans="1:13" x14ac:dyDescent="0.35">
      <c r="A11" s="2">
        <v>4051</v>
      </c>
      <c r="B11" s="16" t="s">
        <v>346</v>
      </c>
      <c r="C11" s="16" t="s">
        <v>347</v>
      </c>
      <c r="D11" s="16" t="s">
        <v>119</v>
      </c>
      <c r="E11" s="2">
        <v>19010101</v>
      </c>
      <c r="F11" s="2" t="s">
        <v>3</v>
      </c>
      <c r="G11" s="2" t="s">
        <v>25</v>
      </c>
      <c r="H11" s="2" t="s">
        <v>26</v>
      </c>
      <c r="I11" s="2" t="s">
        <v>11</v>
      </c>
      <c r="J11" s="2">
        <v>4</v>
      </c>
      <c r="K11" s="30" t="s">
        <v>58</v>
      </c>
      <c r="L11" s="2" t="s">
        <v>104</v>
      </c>
      <c r="M11" s="19">
        <v>16858</v>
      </c>
    </row>
    <row r="12" spans="1:13" x14ac:dyDescent="0.35">
      <c r="A12" s="2">
        <v>4180</v>
      </c>
      <c r="B12" s="16" t="s">
        <v>126</v>
      </c>
      <c r="C12" s="16" t="s">
        <v>127</v>
      </c>
      <c r="D12" s="16" t="s">
        <v>119</v>
      </c>
      <c r="E12" s="2">
        <v>19050101</v>
      </c>
      <c r="F12" s="2" t="s">
        <v>3</v>
      </c>
      <c r="G12" s="2" t="s">
        <v>17</v>
      </c>
      <c r="H12" s="2" t="s">
        <v>18</v>
      </c>
      <c r="I12" s="2" t="s">
        <v>11</v>
      </c>
      <c r="J12" s="2">
        <v>4</v>
      </c>
      <c r="K12" s="30" t="s">
        <v>58</v>
      </c>
      <c r="L12" s="2" t="s">
        <v>104</v>
      </c>
      <c r="M12" s="19">
        <v>34993</v>
      </c>
    </row>
    <row r="13" spans="1:13" x14ac:dyDescent="0.35">
      <c r="A13" s="2">
        <v>4624</v>
      </c>
      <c r="B13" s="16" t="s">
        <v>161</v>
      </c>
      <c r="C13" s="16" t="s">
        <v>162</v>
      </c>
      <c r="D13" s="16" t="s">
        <v>163</v>
      </c>
      <c r="E13" s="2">
        <v>19170101</v>
      </c>
      <c r="F13" s="2" t="s">
        <v>3</v>
      </c>
      <c r="G13" s="2" t="s">
        <v>25</v>
      </c>
      <c r="H13" s="2" t="s">
        <v>26</v>
      </c>
      <c r="I13" s="2" t="s">
        <v>11</v>
      </c>
      <c r="J13" s="2">
        <v>4</v>
      </c>
      <c r="K13" s="30" t="s">
        <v>58</v>
      </c>
      <c r="L13" s="2" t="s">
        <v>164</v>
      </c>
      <c r="M13" s="19">
        <v>115303</v>
      </c>
    </row>
    <row r="14" spans="1:13" x14ac:dyDescent="0.35">
      <c r="A14" s="2">
        <v>8033</v>
      </c>
      <c r="B14" s="16" t="s">
        <v>37</v>
      </c>
      <c r="C14" s="16" t="s">
        <v>38</v>
      </c>
      <c r="D14" s="16" t="s">
        <v>39</v>
      </c>
      <c r="E14" s="2">
        <v>19210618</v>
      </c>
      <c r="F14" s="2" t="s">
        <v>3</v>
      </c>
      <c r="G14" s="2" t="s">
        <v>25</v>
      </c>
      <c r="H14" s="2" t="s">
        <v>26</v>
      </c>
      <c r="I14" s="2" t="s">
        <v>6</v>
      </c>
      <c r="J14" s="2">
        <v>1</v>
      </c>
      <c r="K14" s="30" t="s">
        <v>7</v>
      </c>
      <c r="L14" s="2" t="s">
        <v>8</v>
      </c>
      <c r="M14" s="19">
        <v>334636</v>
      </c>
    </row>
    <row r="15" spans="1:13" x14ac:dyDescent="0.35">
      <c r="A15" s="2">
        <v>9502</v>
      </c>
      <c r="B15" s="16" t="s">
        <v>62</v>
      </c>
      <c r="C15" s="16" t="s">
        <v>63</v>
      </c>
      <c r="D15" s="16" t="s">
        <v>64</v>
      </c>
      <c r="E15" s="2">
        <v>19190908</v>
      </c>
      <c r="F15" s="2" t="s">
        <v>3</v>
      </c>
      <c r="G15" s="2" t="s">
        <v>17</v>
      </c>
      <c r="H15" s="2" t="s">
        <v>18</v>
      </c>
      <c r="I15" s="2" t="s">
        <v>6</v>
      </c>
      <c r="J15" s="2">
        <v>1</v>
      </c>
      <c r="K15" s="30" t="s">
        <v>7</v>
      </c>
      <c r="L15" s="2" t="s">
        <v>8</v>
      </c>
      <c r="M15" s="19">
        <v>33502</v>
      </c>
    </row>
    <row r="16" spans="1:13" x14ac:dyDescent="0.35">
      <c r="A16" s="2">
        <v>10319</v>
      </c>
      <c r="B16" s="16" t="s">
        <v>136</v>
      </c>
      <c r="C16" s="16" t="s">
        <v>137</v>
      </c>
      <c r="D16" s="16" t="s">
        <v>134</v>
      </c>
      <c r="E16" s="2">
        <v>19040104</v>
      </c>
      <c r="F16" s="2" t="s">
        <v>3</v>
      </c>
      <c r="G16" s="2" t="s">
        <v>17</v>
      </c>
      <c r="H16" s="2" t="s">
        <v>18</v>
      </c>
      <c r="I16" s="2" t="s">
        <v>6</v>
      </c>
      <c r="J16" s="2">
        <v>1</v>
      </c>
      <c r="K16" s="30" t="s">
        <v>7</v>
      </c>
      <c r="L16" s="2" t="s">
        <v>104</v>
      </c>
      <c r="M16" s="19">
        <v>71870</v>
      </c>
    </row>
    <row r="17" spans="1:13" x14ac:dyDescent="0.35">
      <c r="A17" s="2">
        <v>11521</v>
      </c>
      <c r="B17" s="16" t="s">
        <v>310</v>
      </c>
      <c r="C17" s="16" t="s">
        <v>125</v>
      </c>
      <c r="D17" s="16" t="s">
        <v>119</v>
      </c>
      <c r="E17" s="2">
        <v>19030101</v>
      </c>
      <c r="F17" s="2" t="s">
        <v>3</v>
      </c>
      <c r="G17" s="2" t="s">
        <v>25</v>
      </c>
      <c r="H17" s="2" t="s">
        <v>26</v>
      </c>
      <c r="I17" s="2" t="s">
        <v>11</v>
      </c>
      <c r="J17" s="2">
        <v>4</v>
      </c>
      <c r="K17" s="30" t="s">
        <v>58</v>
      </c>
      <c r="L17" s="2" t="s">
        <v>104</v>
      </c>
      <c r="M17" s="19">
        <v>82847</v>
      </c>
    </row>
    <row r="18" spans="1:13" x14ac:dyDescent="0.35">
      <c r="A18" s="2">
        <v>11583</v>
      </c>
      <c r="B18" s="16" t="s">
        <v>67</v>
      </c>
      <c r="C18" s="16" t="s">
        <v>68</v>
      </c>
      <c r="D18" s="16" t="s">
        <v>64</v>
      </c>
      <c r="E18" s="2">
        <v>19030731</v>
      </c>
      <c r="F18" s="2" t="s">
        <v>3</v>
      </c>
      <c r="G18" s="2" t="s">
        <v>25</v>
      </c>
      <c r="H18" s="2" t="s">
        <v>26</v>
      </c>
      <c r="I18" s="2" t="s">
        <v>6</v>
      </c>
      <c r="J18" s="2">
        <v>6</v>
      </c>
      <c r="K18" s="30" t="s">
        <v>627</v>
      </c>
      <c r="L18" s="2" t="s">
        <v>8</v>
      </c>
      <c r="M18" s="19">
        <v>83140</v>
      </c>
    </row>
    <row r="19" spans="1:13" x14ac:dyDescent="0.35">
      <c r="A19" s="2">
        <v>12266</v>
      </c>
      <c r="B19" s="16" t="s">
        <v>49</v>
      </c>
      <c r="C19" s="16" t="s">
        <v>50</v>
      </c>
      <c r="D19" s="16" t="s">
        <v>51</v>
      </c>
      <c r="E19" s="2">
        <v>19080301</v>
      </c>
      <c r="F19" s="2" t="s">
        <v>3</v>
      </c>
      <c r="G19" s="2" t="s">
        <v>17</v>
      </c>
      <c r="H19" s="2" t="s">
        <v>18</v>
      </c>
      <c r="I19" s="2" t="s">
        <v>6</v>
      </c>
      <c r="J19" s="2">
        <v>1</v>
      </c>
      <c r="K19" s="30" t="s">
        <v>7</v>
      </c>
      <c r="L19" s="2" t="s">
        <v>8</v>
      </c>
      <c r="M19" s="19">
        <v>267868</v>
      </c>
    </row>
    <row r="20" spans="1:13" x14ac:dyDescent="0.35">
      <c r="A20" s="2">
        <v>12761</v>
      </c>
      <c r="B20" s="16" t="s">
        <v>117</v>
      </c>
      <c r="C20" s="16" t="s">
        <v>118</v>
      </c>
      <c r="D20" s="16" t="s">
        <v>119</v>
      </c>
      <c r="E20" s="2">
        <v>19020101</v>
      </c>
      <c r="F20" s="2" t="s">
        <v>3</v>
      </c>
      <c r="G20" s="2" t="s">
        <v>17</v>
      </c>
      <c r="H20" s="2" t="s">
        <v>18</v>
      </c>
      <c r="I20" s="2" t="s">
        <v>11</v>
      </c>
      <c r="J20" s="2">
        <v>4</v>
      </c>
      <c r="K20" s="30" t="s">
        <v>58</v>
      </c>
      <c r="L20" s="2" t="s">
        <v>104</v>
      </c>
      <c r="M20" s="19">
        <v>107435</v>
      </c>
    </row>
    <row r="21" spans="1:13" x14ac:dyDescent="0.35">
      <c r="A21" s="2">
        <v>14679</v>
      </c>
      <c r="B21" s="16" t="s">
        <v>194</v>
      </c>
      <c r="C21" s="16" t="s">
        <v>195</v>
      </c>
      <c r="D21" s="16" t="s">
        <v>191</v>
      </c>
      <c r="E21" s="2">
        <v>19340818</v>
      </c>
      <c r="F21" s="2" t="s">
        <v>3</v>
      </c>
      <c r="G21" s="2" t="s">
        <v>11</v>
      </c>
      <c r="H21" s="2" t="s">
        <v>12</v>
      </c>
      <c r="I21" s="2" t="s">
        <v>6</v>
      </c>
      <c r="J21" s="2">
        <v>1</v>
      </c>
      <c r="K21" s="30" t="s">
        <v>7</v>
      </c>
      <c r="L21" s="2" t="s">
        <v>180</v>
      </c>
      <c r="M21" s="19">
        <v>322595</v>
      </c>
    </row>
    <row r="22" spans="1:13" x14ac:dyDescent="0.35">
      <c r="A22" s="2">
        <v>15611</v>
      </c>
      <c r="B22" s="16" t="s">
        <v>330</v>
      </c>
      <c r="C22" s="16" t="s">
        <v>331</v>
      </c>
      <c r="D22" s="16" t="s">
        <v>119</v>
      </c>
      <c r="E22" s="2">
        <v>19380713</v>
      </c>
      <c r="F22" s="2" t="s">
        <v>3</v>
      </c>
      <c r="G22" s="2" t="s">
        <v>17</v>
      </c>
      <c r="H22" s="2" t="s">
        <v>18</v>
      </c>
      <c r="I22" s="2" t="s">
        <v>11</v>
      </c>
      <c r="J22" s="2">
        <v>4</v>
      </c>
      <c r="K22" s="30" t="s">
        <v>58</v>
      </c>
      <c r="L22" s="2" t="s">
        <v>104</v>
      </c>
      <c r="M22" s="19">
        <v>79013</v>
      </c>
    </row>
    <row r="23" spans="1:13" x14ac:dyDescent="0.35">
      <c r="A23" s="2">
        <v>16511</v>
      </c>
      <c r="B23" s="16" t="s">
        <v>132</v>
      </c>
      <c r="C23" s="16" t="s">
        <v>133</v>
      </c>
      <c r="D23" s="16" t="s">
        <v>134</v>
      </c>
      <c r="E23" s="2">
        <v>19461216</v>
      </c>
      <c r="F23" s="2" t="s">
        <v>3</v>
      </c>
      <c r="G23" s="2" t="s">
        <v>17</v>
      </c>
      <c r="H23" s="2" t="s">
        <v>18</v>
      </c>
      <c r="I23" s="2" t="s">
        <v>6</v>
      </c>
      <c r="J23" s="2">
        <v>1</v>
      </c>
      <c r="K23" s="30" t="s">
        <v>7</v>
      </c>
      <c r="L23" s="2" t="s">
        <v>104</v>
      </c>
      <c r="M23" s="19">
        <v>119901</v>
      </c>
    </row>
    <row r="24" spans="1:13" x14ac:dyDescent="0.35">
      <c r="A24" s="2">
        <v>16584</v>
      </c>
      <c r="B24" s="16" t="s">
        <v>47</v>
      </c>
      <c r="C24" s="16" t="s">
        <v>48</v>
      </c>
      <c r="D24" s="16" t="s">
        <v>39</v>
      </c>
      <c r="E24" s="2">
        <v>19270101</v>
      </c>
      <c r="F24" s="2" t="s">
        <v>3</v>
      </c>
      <c r="G24" s="2" t="s">
        <v>17</v>
      </c>
      <c r="H24" s="2" t="s">
        <v>18</v>
      </c>
      <c r="I24" s="2" t="s">
        <v>6</v>
      </c>
      <c r="J24" s="2">
        <v>1</v>
      </c>
      <c r="K24" s="30" t="s">
        <v>7</v>
      </c>
      <c r="L24" s="2" t="s">
        <v>8</v>
      </c>
      <c r="M24" s="19">
        <v>32975</v>
      </c>
    </row>
    <row r="25" spans="1:13" x14ac:dyDescent="0.35">
      <c r="A25" s="2">
        <v>18296</v>
      </c>
      <c r="B25" s="16" t="s">
        <v>298</v>
      </c>
      <c r="C25" s="16" t="s">
        <v>296</v>
      </c>
      <c r="D25" s="16" t="s">
        <v>297</v>
      </c>
      <c r="E25" s="2">
        <v>19600916</v>
      </c>
      <c r="F25" s="2" t="s">
        <v>3</v>
      </c>
      <c r="G25" s="2" t="s">
        <v>11</v>
      </c>
      <c r="H25" s="2" t="s">
        <v>12</v>
      </c>
      <c r="I25" s="2" t="s">
        <v>29</v>
      </c>
      <c r="J25" s="2">
        <v>3</v>
      </c>
      <c r="K25" s="30" t="s">
        <v>30</v>
      </c>
      <c r="L25" s="2" t="s">
        <v>246</v>
      </c>
      <c r="M25" s="19">
        <v>477827</v>
      </c>
    </row>
    <row r="26" spans="1:13" x14ac:dyDescent="0.35">
      <c r="A26" s="2">
        <v>18301</v>
      </c>
      <c r="B26" s="16" t="s">
        <v>62</v>
      </c>
      <c r="C26" s="16" t="s">
        <v>383</v>
      </c>
      <c r="D26" s="16" t="s">
        <v>140</v>
      </c>
      <c r="E26" s="2">
        <v>19601008</v>
      </c>
      <c r="F26" s="2" t="s">
        <v>3</v>
      </c>
      <c r="G26" s="2" t="s">
        <v>17</v>
      </c>
      <c r="H26" s="2" t="s">
        <v>18</v>
      </c>
      <c r="I26" s="2" t="s">
        <v>29</v>
      </c>
      <c r="J26" s="2">
        <v>3</v>
      </c>
      <c r="K26" s="30" t="s">
        <v>30</v>
      </c>
      <c r="L26" s="2" t="s">
        <v>104</v>
      </c>
      <c r="M26" s="19">
        <v>36723</v>
      </c>
    </row>
    <row r="27" spans="1:13" x14ac:dyDescent="0.35">
      <c r="A27" s="2">
        <v>18503</v>
      </c>
      <c r="B27" s="16" t="s">
        <v>256</v>
      </c>
      <c r="C27" s="16" t="s">
        <v>257</v>
      </c>
      <c r="D27" s="16" t="s">
        <v>245</v>
      </c>
      <c r="E27" s="2">
        <v>19620419</v>
      </c>
      <c r="F27" s="2" t="s">
        <v>34</v>
      </c>
      <c r="G27" s="2" t="s">
        <v>17</v>
      </c>
      <c r="H27" s="2" t="s">
        <v>18</v>
      </c>
      <c r="I27" s="2" t="s">
        <v>29</v>
      </c>
      <c r="J27" s="2">
        <v>3</v>
      </c>
      <c r="K27" s="30" t="s">
        <v>30</v>
      </c>
      <c r="L27" s="2" t="s">
        <v>246</v>
      </c>
      <c r="M27" s="19">
        <v>8013844</v>
      </c>
    </row>
    <row r="28" spans="1:13" x14ac:dyDescent="0.35">
      <c r="A28" s="2">
        <v>18659</v>
      </c>
      <c r="B28" s="16" t="s">
        <v>85</v>
      </c>
      <c r="C28" s="16" t="s">
        <v>86</v>
      </c>
      <c r="D28" s="16" t="s">
        <v>71</v>
      </c>
      <c r="E28" s="2">
        <v>19621215</v>
      </c>
      <c r="F28" s="2" t="s">
        <v>3</v>
      </c>
      <c r="G28" s="2" t="s">
        <v>17</v>
      </c>
      <c r="H28" s="2" t="s">
        <v>18</v>
      </c>
      <c r="I28" s="2" t="s">
        <v>29</v>
      </c>
      <c r="J28" s="2">
        <v>3</v>
      </c>
      <c r="K28" s="30" t="s">
        <v>30</v>
      </c>
      <c r="L28" s="2" t="s">
        <v>72</v>
      </c>
      <c r="M28" s="19">
        <v>1169229</v>
      </c>
    </row>
    <row r="29" spans="1:13" x14ac:dyDescent="0.35">
      <c r="A29" s="2">
        <v>19040</v>
      </c>
      <c r="B29" s="16" t="s">
        <v>359</v>
      </c>
      <c r="C29" s="16" t="s">
        <v>360</v>
      </c>
      <c r="D29" s="16" t="s">
        <v>21</v>
      </c>
      <c r="E29" s="2">
        <v>19640221</v>
      </c>
      <c r="F29" s="2" t="s">
        <v>34</v>
      </c>
      <c r="G29" s="2" t="s">
        <v>11</v>
      </c>
      <c r="H29" s="2" t="s">
        <v>12</v>
      </c>
      <c r="I29" s="2" t="s">
        <v>22</v>
      </c>
      <c r="J29" s="2">
        <v>7</v>
      </c>
      <c r="K29" s="30" t="s">
        <v>628</v>
      </c>
      <c r="L29" s="2" t="s">
        <v>8</v>
      </c>
      <c r="M29" s="19">
        <v>824787</v>
      </c>
    </row>
    <row r="30" spans="1:13" x14ac:dyDescent="0.35">
      <c r="A30" s="2">
        <v>19328</v>
      </c>
      <c r="B30" s="16" t="s">
        <v>75</v>
      </c>
      <c r="C30" s="16" t="s">
        <v>74</v>
      </c>
      <c r="D30" s="16" t="s">
        <v>71</v>
      </c>
      <c r="E30" s="2">
        <v>19650102</v>
      </c>
      <c r="F30" s="2" t="s">
        <v>3</v>
      </c>
      <c r="G30" s="2" t="s">
        <v>11</v>
      </c>
      <c r="H30" s="2" t="s">
        <v>12</v>
      </c>
      <c r="I30" s="2" t="s">
        <v>6</v>
      </c>
      <c r="J30" s="2">
        <v>1</v>
      </c>
      <c r="K30" s="30" t="s">
        <v>7</v>
      </c>
      <c r="L30" s="2" t="s">
        <v>72</v>
      </c>
      <c r="M30" s="19">
        <v>358547</v>
      </c>
    </row>
    <row r="31" spans="1:13" x14ac:dyDescent="0.35">
      <c r="A31" s="2">
        <v>19450</v>
      </c>
      <c r="B31" s="16" t="s">
        <v>334</v>
      </c>
      <c r="C31" s="16" t="s">
        <v>172</v>
      </c>
      <c r="D31" s="16" t="s">
        <v>170</v>
      </c>
      <c r="E31" s="2">
        <v>19650618</v>
      </c>
      <c r="F31" s="2" t="s">
        <v>3</v>
      </c>
      <c r="G31" s="2" t="s">
        <v>17</v>
      </c>
      <c r="H31" s="2" t="s">
        <v>18</v>
      </c>
      <c r="I31" s="2" t="s">
        <v>6</v>
      </c>
      <c r="J31" s="2">
        <v>1</v>
      </c>
      <c r="K31" s="30" t="s">
        <v>7</v>
      </c>
      <c r="L31" s="2" t="s">
        <v>164</v>
      </c>
      <c r="M31" s="19">
        <v>54501</v>
      </c>
    </row>
    <row r="32" spans="1:13" x14ac:dyDescent="0.35">
      <c r="A32" s="2">
        <v>19629</v>
      </c>
      <c r="B32" s="16" t="s">
        <v>138</v>
      </c>
      <c r="C32" s="16" t="s">
        <v>151</v>
      </c>
      <c r="D32" s="16" t="s">
        <v>140</v>
      </c>
      <c r="E32" s="2">
        <v>19660902</v>
      </c>
      <c r="F32" s="2" t="s">
        <v>34</v>
      </c>
      <c r="G32" s="2" t="s">
        <v>17</v>
      </c>
      <c r="H32" s="2" t="s">
        <v>18</v>
      </c>
      <c r="I32" s="2" t="s">
        <v>22</v>
      </c>
      <c r="J32" s="2">
        <v>2</v>
      </c>
      <c r="K32" s="30" t="s">
        <v>23</v>
      </c>
      <c r="L32" s="2" t="s">
        <v>104</v>
      </c>
      <c r="M32" s="19">
        <v>9181474</v>
      </c>
    </row>
    <row r="33" spans="1:13" x14ac:dyDescent="0.35">
      <c r="A33" s="2">
        <v>19736</v>
      </c>
      <c r="B33" s="16" t="s">
        <v>212</v>
      </c>
      <c r="C33" s="16" t="s">
        <v>213</v>
      </c>
      <c r="D33" s="16" t="s">
        <v>206</v>
      </c>
      <c r="E33" s="2">
        <v>19670801</v>
      </c>
      <c r="F33" s="2" t="s">
        <v>3</v>
      </c>
      <c r="G33" s="2" t="s">
        <v>17</v>
      </c>
      <c r="H33" s="2" t="s">
        <v>18</v>
      </c>
      <c r="I33" s="2" t="s">
        <v>29</v>
      </c>
      <c r="J33" s="2">
        <v>3</v>
      </c>
      <c r="K33" s="30" t="s">
        <v>30</v>
      </c>
      <c r="L33" s="2" t="s">
        <v>180</v>
      </c>
      <c r="M33" s="19">
        <v>333017</v>
      </c>
    </row>
    <row r="34" spans="1:13" x14ac:dyDescent="0.35">
      <c r="A34" s="2">
        <v>19904</v>
      </c>
      <c r="B34" s="16" t="s">
        <v>115</v>
      </c>
      <c r="C34" s="16" t="s">
        <v>116</v>
      </c>
      <c r="D34" s="16" t="s">
        <v>17</v>
      </c>
      <c r="E34" s="2">
        <v>19690301</v>
      </c>
      <c r="F34" s="2" t="s">
        <v>3</v>
      </c>
      <c r="G34" s="2" t="s">
        <v>17</v>
      </c>
      <c r="H34" s="2" t="s">
        <v>18</v>
      </c>
      <c r="I34" s="2" t="s">
        <v>22</v>
      </c>
      <c r="J34" s="2">
        <v>2</v>
      </c>
      <c r="K34" s="30" t="s">
        <v>23</v>
      </c>
      <c r="L34" s="2" t="s">
        <v>104</v>
      </c>
      <c r="M34" s="19">
        <v>140701</v>
      </c>
    </row>
    <row r="35" spans="1:13" x14ac:dyDescent="0.35">
      <c r="A35" s="2">
        <v>19919</v>
      </c>
      <c r="B35" s="16" t="s">
        <v>350</v>
      </c>
      <c r="C35" s="16" t="s">
        <v>240</v>
      </c>
      <c r="D35" s="16" t="s">
        <v>231</v>
      </c>
      <c r="E35" s="2">
        <v>19690225</v>
      </c>
      <c r="F35" s="2" t="s">
        <v>34</v>
      </c>
      <c r="G35" s="2" t="s">
        <v>17</v>
      </c>
      <c r="H35" s="2" t="s">
        <v>18</v>
      </c>
      <c r="I35" s="2" t="s">
        <v>22</v>
      </c>
      <c r="J35" s="2">
        <v>7</v>
      </c>
      <c r="K35" s="30" t="s">
        <v>628</v>
      </c>
      <c r="L35" s="2" t="s">
        <v>180</v>
      </c>
      <c r="M35" s="19">
        <v>6331376</v>
      </c>
    </row>
    <row r="36" spans="1:13" x14ac:dyDescent="0.35">
      <c r="A36" s="2">
        <v>20179</v>
      </c>
      <c r="B36" s="16" t="s">
        <v>382</v>
      </c>
      <c r="C36" s="16" t="s">
        <v>92</v>
      </c>
      <c r="D36" s="16" t="s">
        <v>93</v>
      </c>
      <c r="E36" s="2">
        <v>19700514</v>
      </c>
      <c r="F36" s="2" t="s">
        <v>3</v>
      </c>
      <c r="G36" s="2" t="s">
        <v>17</v>
      </c>
      <c r="H36" s="2" t="s">
        <v>18</v>
      </c>
      <c r="I36" s="2" t="s">
        <v>6</v>
      </c>
      <c r="J36" s="2">
        <v>1</v>
      </c>
      <c r="K36" s="30" t="s">
        <v>7</v>
      </c>
      <c r="L36" s="2" t="s">
        <v>72</v>
      </c>
      <c r="M36" s="19">
        <v>244611</v>
      </c>
    </row>
    <row r="37" spans="1:13" x14ac:dyDescent="0.35">
      <c r="A37" s="2">
        <v>20290</v>
      </c>
      <c r="B37" s="16" t="s">
        <v>76</v>
      </c>
      <c r="C37" s="16" t="s">
        <v>74</v>
      </c>
      <c r="D37" s="16" t="s">
        <v>71</v>
      </c>
      <c r="E37" s="2">
        <v>19701109</v>
      </c>
      <c r="F37" s="2" t="s">
        <v>3</v>
      </c>
      <c r="G37" s="2" t="s">
        <v>17</v>
      </c>
      <c r="H37" s="2" t="s">
        <v>18</v>
      </c>
      <c r="I37" s="2" t="s">
        <v>6</v>
      </c>
      <c r="J37" s="2">
        <v>1</v>
      </c>
      <c r="K37" s="30" t="s">
        <v>7</v>
      </c>
      <c r="L37" s="2" t="s">
        <v>72</v>
      </c>
      <c r="M37" s="19">
        <v>94043</v>
      </c>
    </row>
    <row r="38" spans="1:13" x14ac:dyDescent="0.35">
      <c r="A38" s="2">
        <v>20292</v>
      </c>
      <c r="B38" s="16" t="s">
        <v>130</v>
      </c>
      <c r="C38" s="16" t="s">
        <v>131</v>
      </c>
      <c r="D38" s="16" t="s">
        <v>119</v>
      </c>
      <c r="E38" s="2">
        <v>19701109</v>
      </c>
      <c r="F38" s="2" t="s">
        <v>3</v>
      </c>
      <c r="G38" s="2" t="s">
        <v>17</v>
      </c>
      <c r="H38" s="2" t="s">
        <v>18</v>
      </c>
      <c r="I38" s="2" t="s">
        <v>6</v>
      </c>
      <c r="J38" s="2">
        <v>1</v>
      </c>
      <c r="K38" s="30" t="s">
        <v>7</v>
      </c>
      <c r="L38" s="2" t="s">
        <v>104</v>
      </c>
      <c r="M38" s="19">
        <v>12592</v>
      </c>
    </row>
    <row r="39" spans="1:13" x14ac:dyDescent="0.35">
      <c r="A39" s="2">
        <v>20364</v>
      </c>
      <c r="B39" s="16" t="s">
        <v>98</v>
      </c>
      <c r="C39" s="16" t="s">
        <v>99</v>
      </c>
      <c r="D39" s="16" t="s">
        <v>97</v>
      </c>
      <c r="E39" s="2">
        <v>19710212</v>
      </c>
      <c r="F39" s="2" t="s">
        <v>3</v>
      </c>
      <c r="G39" s="2" t="s">
        <v>17</v>
      </c>
      <c r="H39" s="2" t="s">
        <v>18</v>
      </c>
      <c r="I39" s="2" t="s">
        <v>6</v>
      </c>
      <c r="J39" s="2">
        <v>1</v>
      </c>
      <c r="K39" s="30" t="s">
        <v>7</v>
      </c>
      <c r="L39" s="2" t="s">
        <v>72</v>
      </c>
      <c r="M39" s="19">
        <v>74993</v>
      </c>
    </row>
    <row r="40" spans="1:13" x14ac:dyDescent="0.35">
      <c r="A40" s="2">
        <v>20387</v>
      </c>
      <c r="B40" s="16" t="s">
        <v>280</v>
      </c>
      <c r="C40" s="16" t="s">
        <v>281</v>
      </c>
      <c r="D40" s="16" t="s">
        <v>245</v>
      </c>
      <c r="E40" s="2">
        <v>19710317</v>
      </c>
      <c r="F40" s="2" t="s">
        <v>3</v>
      </c>
      <c r="G40" s="2" t="s">
        <v>25</v>
      </c>
      <c r="H40" s="2" t="s">
        <v>26</v>
      </c>
      <c r="I40" s="2" t="s">
        <v>29</v>
      </c>
      <c r="J40" s="2">
        <v>3</v>
      </c>
      <c r="K40" s="30" t="s">
        <v>30</v>
      </c>
      <c r="L40" s="2" t="s">
        <v>246</v>
      </c>
      <c r="M40" s="19">
        <v>645521</v>
      </c>
    </row>
    <row r="41" spans="1:13" x14ac:dyDescent="0.35">
      <c r="A41" s="2">
        <v>20448</v>
      </c>
      <c r="B41" s="16" t="s">
        <v>258</v>
      </c>
      <c r="C41" s="16" t="s">
        <v>257</v>
      </c>
      <c r="D41" s="16" t="s">
        <v>245</v>
      </c>
      <c r="E41" s="2">
        <v>19710701</v>
      </c>
      <c r="F41" s="2" t="s">
        <v>3</v>
      </c>
      <c r="G41" s="2" t="s">
        <v>17</v>
      </c>
      <c r="H41" s="2" t="s">
        <v>18</v>
      </c>
      <c r="I41" s="2" t="s">
        <v>22</v>
      </c>
      <c r="J41" s="2">
        <v>2</v>
      </c>
      <c r="K41" s="30" t="s">
        <v>23</v>
      </c>
      <c r="L41" s="2" t="s">
        <v>246</v>
      </c>
      <c r="M41" s="19">
        <v>41072</v>
      </c>
    </row>
    <row r="42" spans="1:13" x14ac:dyDescent="0.35">
      <c r="A42" s="2">
        <v>20568</v>
      </c>
      <c r="B42" s="16" t="s">
        <v>56</v>
      </c>
      <c r="C42" s="16" t="s">
        <v>57</v>
      </c>
      <c r="D42" s="16" t="s">
        <v>51</v>
      </c>
      <c r="E42" s="2">
        <v>19711222</v>
      </c>
      <c r="F42" s="2" t="s">
        <v>3</v>
      </c>
      <c r="G42" s="2" t="s">
        <v>17</v>
      </c>
      <c r="H42" s="2" t="s">
        <v>18</v>
      </c>
      <c r="I42" s="2" t="s">
        <v>11</v>
      </c>
      <c r="J42" s="2">
        <v>4</v>
      </c>
      <c r="K42" s="30" t="s">
        <v>58</v>
      </c>
      <c r="L42" s="2" t="s">
        <v>8</v>
      </c>
      <c r="M42" s="19">
        <v>194531</v>
      </c>
    </row>
    <row r="43" spans="1:13" x14ac:dyDescent="0.35">
      <c r="A43" s="2">
        <v>20711</v>
      </c>
      <c r="B43" s="16" t="s">
        <v>362</v>
      </c>
      <c r="C43" s="16" t="s">
        <v>20</v>
      </c>
      <c r="D43" s="16" t="s">
        <v>21</v>
      </c>
      <c r="E43" s="2">
        <v>19720607</v>
      </c>
      <c r="F43" s="2" t="s">
        <v>3</v>
      </c>
      <c r="G43" s="2" t="s">
        <v>11</v>
      </c>
      <c r="H43" s="2" t="s">
        <v>12</v>
      </c>
      <c r="I43" s="2" t="s">
        <v>22</v>
      </c>
      <c r="J43" s="2">
        <v>2</v>
      </c>
      <c r="K43" s="30" t="s">
        <v>23</v>
      </c>
      <c r="L43" s="2" t="s">
        <v>8</v>
      </c>
      <c r="M43" s="19">
        <v>303176</v>
      </c>
    </row>
    <row r="44" spans="1:13" x14ac:dyDescent="0.35">
      <c r="A44" s="2">
        <v>20828</v>
      </c>
      <c r="B44" s="16" t="s">
        <v>351</v>
      </c>
      <c r="C44" s="16" t="s">
        <v>240</v>
      </c>
      <c r="D44" s="16" t="s">
        <v>231</v>
      </c>
      <c r="E44" s="2">
        <v>19721002</v>
      </c>
      <c r="F44" s="2" t="s">
        <v>34</v>
      </c>
      <c r="G44" s="2" t="s">
        <v>17</v>
      </c>
      <c r="H44" s="2" t="s">
        <v>18</v>
      </c>
      <c r="I44" s="2" t="s">
        <v>22</v>
      </c>
      <c r="J44" s="2">
        <v>7</v>
      </c>
      <c r="K44" s="30" t="s">
        <v>628</v>
      </c>
      <c r="L44" s="2" t="s">
        <v>180</v>
      </c>
      <c r="M44" s="19">
        <v>8231368</v>
      </c>
    </row>
    <row r="45" spans="1:13" x14ac:dyDescent="0.35">
      <c r="A45" s="2">
        <v>20845</v>
      </c>
      <c r="B45" s="16" t="s">
        <v>158</v>
      </c>
      <c r="C45" s="16" t="s">
        <v>159</v>
      </c>
      <c r="D45" s="16" t="s">
        <v>140</v>
      </c>
      <c r="E45" s="2">
        <v>19721028</v>
      </c>
      <c r="F45" s="2" t="s">
        <v>3</v>
      </c>
      <c r="G45" s="2" t="s">
        <v>17</v>
      </c>
      <c r="H45" s="2" t="s">
        <v>18</v>
      </c>
      <c r="I45" s="2" t="s">
        <v>29</v>
      </c>
      <c r="J45" s="2">
        <v>3</v>
      </c>
      <c r="K45" s="30" t="s">
        <v>30</v>
      </c>
      <c r="L45" s="2" t="s">
        <v>104</v>
      </c>
      <c r="M45" s="19">
        <v>243666</v>
      </c>
    </row>
    <row r="46" spans="1:13" x14ac:dyDescent="0.35">
      <c r="A46" s="2">
        <v>20856</v>
      </c>
      <c r="B46" s="16" t="s">
        <v>105</v>
      </c>
      <c r="C46" s="16" t="s">
        <v>106</v>
      </c>
      <c r="D46" s="16" t="s">
        <v>107</v>
      </c>
      <c r="E46" s="2">
        <v>19721116</v>
      </c>
      <c r="F46" s="2" t="s">
        <v>3</v>
      </c>
      <c r="G46" s="2" t="s">
        <v>17</v>
      </c>
      <c r="H46" s="2" t="s">
        <v>18</v>
      </c>
      <c r="I46" s="2" t="s">
        <v>6</v>
      </c>
      <c r="J46" s="2">
        <v>1</v>
      </c>
      <c r="K46" s="30" t="s">
        <v>7</v>
      </c>
      <c r="L46" s="2" t="s">
        <v>104</v>
      </c>
      <c r="M46" s="19">
        <v>289672</v>
      </c>
    </row>
    <row r="47" spans="1:13" x14ac:dyDescent="0.35">
      <c r="A47" s="2">
        <v>20884</v>
      </c>
      <c r="B47" s="16" t="s">
        <v>290</v>
      </c>
      <c r="C47" s="16" t="s">
        <v>291</v>
      </c>
      <c r="D47" s="16" t="s">
        <v>292</v>
      </c>
      <c r="E47" s="2">
        <v>19721211</v>
      </c>
      <c r="F47" s="2" t="s">
        <v>3</v>
      </c>
      <c r="G47" s="2" t="s">
        <v>17</v>
      </c>
      <c r="H47" s="2" t="s">
        <v>18</v>
      </c>
      <c r="I47" s="2" t="s">
        <v>29</v>
      </c>
      <c r="J47" s="2">
        <v>3</v>
      </c>
      <c r="K47" s="30" t="s">
        <v>30</v>
      </c>
      <c r="L47" s="2" t="s">
        <v>246</v>
      </c>
      <c r="M47" s="19">
        <v>783861</v>
      </c>
    </row>
    <row r="48" spans="1:13" x14ac:dyDescent="0.35">
      <c r="A48" s="2">
        <v>21090</v>
      </c>
      <c r="B48" s="16" t="s">
        <v>120</v>
      </c>
      <c r="C48" s="16" t="s">
        <v>121</v>
      </c>
      <c r="D48" s="16" t="s">
        <v>119</v>
      </c>
      <c r="E48" s="2">
        <v>19730521</v>
      </c>
      <c r="F48" s="2" t="s">
        <v>3</v>
      </c>
      <c r="G48" s="2" t="s">
        <v>17</v>
      </c>
      <c r="H48" s="2" t="s">
        <v>18</v>
      </c>
      <c r="I48" s="2" t="s">
        <v>11</v>
      </c>
      <c r="J48" s="2">
        <v>4</v>
      </c>
      <c r="K48" s="30" t="s">
        <v>58</v>
      </c>
      <c r="L48" s="2" t="s">
        <v>104</v>
      </c>
      <c r="M48" s="19">
        <v>54042</v>
      </c>
    </row>
    <row r="49" spans="1:13" x14ac:dyDescent="0.35">
      <c r="A49" s="2">
        <v>21111</v>
      </c>
      <c r="B49" s="16" t="s">
        <v>202</v>
      </c>
      <c r="C49" s="16" t="s">
        <v>203</v>
      </c>
      <c r="D49" s="16" t="s">
        <v>199</v>
      </c>
      <c r="E49" s="2">
        <v>19730611</v>
      </c>
      <c r="F49" s="2" t="s">
        <v>3</v>
      </c>
      <c r="G49" s="2" t="s">
        <v>11</v>
      </c>
      <c r="H49" s="2" t="s">
        <v>12</v>
      </c>
      <c r="I49" s="2" t="s">
        <v>6</v>
      </c>
      <c r="J49" s="2">
        <v>1</v>
      </c>
      <c r="K49" s="30" t="s">
        <v>7</v>
      </c>
      <c r="L49" s="2" t="s">
        <v>180</v>
      </c>
      <c r="M49" s="19">
        <v>395000</v>
      </c>
    </row>
    <row r="50" spans="1:13" x14ac:dyDescent="0.35">
      <c r="A50" s="2">
        <v>21220</v>
      </c>
      <c r="B50" s="16" t="s">
        <v>363</v>
      </c>
      <c r="C50" s="16" t="s">
        <v>20</v>
      </c>
      <c r="D50" s="16" t="s">
        <v>21</v>
      </c>
      <c r="E50" s="2">
        <v>19730912</v>
      </c>
      <c r="F50" s="2" t="s">
        <v>3</v>
      </c>
      <c r="G50" s="2" t="s">
        <v>17</v>
      </c>
      <c r="H50" s="2" t="s">
        <v>18</v>
      </c>
      <c r="I50" s="2" t="s">
        <v>22</v>
      </c>
      <c r="J50" s="2">
        <v>7</v>
      </c>
      <c r="K50" s="30" t="s">
        <v>628</v>
      </c>
      <c r="L50" s="2" t="s">
        <v>8</v>
      </c>
      <c r="M50" s="19">
        <v>434834</v>
      </c>
    </row>
    <row r="51" spans="1:13" x14ac:dyDescent="0.35">
      <c r="A51" s="2">
        <v>21265</v>
      </c>
      <c r="B51" s="16" t="s">
        <v>361</v>
      </c>
      <c r="C51" s="16" t="s">
        <v>360</v>
      </c>
      <c r="D51" s="16" t="s">
        <v>21</v>
      </c>
      <c r="E51" s="2">
        <v>19731012</v>
      </c>
      <c r="F51" s="2" t="s">
        <v>34</v>
      </c>
      <c r="G51" s="2" t="s">
        <v>17</v>
      </c>
      <c r="H51" s="2" t="s">
        <v>18</v>
      </c>
      <c r="I51" s="2" t="s">
        <v>22</v>
      </c>
      <c r="J51" s="2">
        <v>2</v>
      </c>
      <c r="K51" s="30" t="s">
        <v>23</v>
      </c>
      <c r="L51" s="2" t="s">
        <v>8</v>
      </c>
      <c r="M51" s="19">
        <v>863040</v>
      </c>
    </row>
    <row r="52" spans="1:13" x14ac:dyDescent="0.35">
      <c r="A52" s="2">
        <v>21578</v>
      </c>
      <c r="B52" s="16" t="s">
        <v>19</v>
      </c>
      <c r="C52" s="16" t="s">
        <v>20</v>
      </c>
      <c r="D52" s="16" t="s">
        <v>21</v>
      </c>
      <c r="E52" s="2">
        <v>19740510</v>
      </c>
      <c r="F52" s="2" t="s">
        <v>3</v>
      </c>
      <c r="G52" s="2" t="s">
        <v>11</v>
      </c>
      <c r="H52" s="2" t="s">
        <v>12</v>
      </c>
      <c r="I52" s="2" t="s">
        <v>22</v>
      </c>
      <c r="J52" s="2">
        <v>2</v>
      </c>
      <c r="K52" s="30" t="s">
        <v>23</v>
      </c>
      <c r="L52" s="2" t="s">
        <v>8</v>
      </c>
      <c r="M52" s="19">
        <v>230908</v>
      </c>
    </row>
    <row r="53" spans="1:13" x14ac:dyDescent="0.35">
      <c r="A53" s="2">
        <v>22229</v>
      </c>
      <c r="B53" s="16" t="s">
        <v>9</v>
      </c>
      <c r="C53" s="16" t="s">
        <v>10</v>
      </c>
      <c r="D53" s="16" t="s">
        <v>2</v>
      </c>
      <c r="E53" s="2">
        <v>19760219</v>
      </c>
      <c r="F53" s="2" t="s">
        <v>3</v>
      </c>
      <c r="G53" s="2" t="s">
        <v>11</v>
      </c>
      <c r="H53" s="2" t="s">
        <v>12</v>
      </c>
      <c r="I53" s="2" t="s">
        <v>6</v>
      </c>
      <c r="J53" s="2">
        <v>1</v>
      </c>
      <c r="K53" s="30" t="s">
        <v>7</v>
      </c>
      <c r="L53" s="2" t="s">
        <v>8</v>
      </c>
      <c r="M53" s="19">
        <v>62908</v>
      </c>
    </row>
    <row r="54" spans="1:13" x14ac:dyDescent="0.35">
      <c r="A54" s="2">
        <v>22476</v>
      </c>
      <c r="B54" s="16" t="s">
        <v>77</v>
      </c>
      <c r="C54" s="16" t="s">
        <v>74</v>
      </c>
      <c r="D54" s="16" t="s">
        <v>71</v>
      </c>
      <c r="E54" s="2">
        <v>19770620</v>
      </c>
      <c r="F54" s="2" t="s">
        <v>3</v>
      </c>
      <c r="G54" s="2" t="s">
        <v>17</v>
      </c>
      <c r="H54" s="2" t="s">
        <v>18</v>
      </c>
      <c r="I54" s="2" t="s">
        <v>6</v>
      </c>
      <c r="J54" s="2">
        <v>1</v>
      </c>
      <c r="K54" s="30" t="s">
        <v>7</v>
      </c>
      <c r="L54" s="2" t="s">
        <v>72</v>
      </c>
      <c r="M54" s="19">
        <v>38253</v>
      </c>
    </row>
    <row r="55" spans="1:13" x14ac:dyDescent="0.35">
      <c r="A55" s="2">
        <v>22657</v>
      </c>
      <c r="B55" s="16" t="s">
        <v>156</v>
      </c>
      <c r="C55" s="16" t="s">
        <v>157</v>
      </c>
      <c r="D55" s="16" t="s">
        <v>140</v>
      </c>
      <c r="E55" s="2">
        <v>19780515</v>
      </c>
      <c r="F55" s="2" t="s">
        <v>3</v>
      </c>
      <c r="G55" s="2" t="s">
        <v>17</v>
      </c>
      <c r="H55" s="2" t="s">
        <v>18</v>
      </c>
      <c r="I55" s="2" t="s">
        <v>22</v>
      </c>
      <c r="J55" s="2">
        <v>2</v>
      </c>
      <c r="K55" s="30" t="s">
        <v>23</v>
      </c>
      <c r="L55" s="2" t="s">
        <v>104</v>
      </c>
      <c r="M55" s="19">
        <v>59284</v>
      </c>
    </row>
    <row r="56" spans="1:13" x14ac:dyDescent="0.35">
      <c r="A56" s="2">
        <v>22946</v>
      </c>
      <c r="B56" s="16" t="s">
        <v>352</v>
      </c>
      <c r="C56" s="16" t="s">
        <v>240</v>
      </c>
      <c r="D56" s="16" t="s">
        <v>231</v>
      </c>
      <c r="E56" s="2">
        <v>19790907</v>
      </c>
      <c r="F56" s="2" t="s">
        <v>3</v>
      </c>
      <c r="G56" s="2" t="s">
        <v>17</v>
      </c>
      <c r="H56" s="2" t="s">
        <v>18</v>
      </c>
      <c r="I56" s="2" t="s">
        <v>22</v>
      </c>
      <c r="J56" s="2">
        <v>7</v>
      </c>
      <c r="K56" s="30" t="s">
        <v>628</v>
      </c>
      <c r="L56" s="2" t="s">
        <v>180</v>
      </c>
      <c r="M56" s="19">
        <v>1544228</v>
      </c>
    </row>
    <row r="57" spans="1:13" x14ac:dyDescent="0.35">
      <c r="A57" s="2">
        <v>23373</v>
      </c>
      <c r="B57" s="16" t="s">
        <v>214</v>
      </c>
      <c r="C57" s="16" t="s">
        <v>213</v>
      </c>
      <c r="D57" s="16" t="s">
        <v>206</v>
      </c>
      <c r="E57" s="2">
        <v>19810409</v>
      </c>
      <c r="F57" s="2" t="s">
        <v>3</v>
      </c>
      <c r="G57" s="2" t="s">
        <v>17</v>
      </c>
      <c r="H57" s="2" t="s">
        <v>18</v>
      </c>
      <c r="I57" s="2" t="s">
        <v>29</v>
      </c>
      <c r="J57" s="2">
        <v>3</v>
      </c>
      <c r="K57" s="30" t="s">
        <v>30</v>
      </c>
      <c r="L57" s="2" t="s">
        <v>180</v>
      </c>
      <c r="M57" s="19">
        <v>88541</v>
      </c>
    </row>
    <row r="58" spans="1:13" x14ac:dyDescent="0.35">
      <c r="A58" s="2">
        <v>23749</v>
      </c>
      <c r="B58" s="16" t="s">
        <v>282</v>
      </c>
      <c r="C58" s="16" t="s">
        <v>281</v>
      </c>
      <c r="D58" s="16" t="s">
        <v>245</v>
      </c>
      <c r="E58" s="2">
        <v>19820216</v>
      </c>
      <c r="F58" s="2" t="s">
        <v>3</v>
      </c>
      <c r="G58" s="2" t="s">
        <v>11</v>
      </c>
      <c r="H58" s="2" t="s">
        <v>12</v>
      </c>
      <c r="I58" s="2" t="s">
        <v>29</v>
      </c>
      <c r="J58" s="2">
        <v>3</v>
      </c>
      <c r="K58" s="30" t="s">
        <v>30</v>
      </c>
      <c r="L58" s="2" t="s">
        <v>246</v>
      </c>
      <c r="M58" s="19">
        <v>118278</v>
      </c>
    </row>
    <row r="59" spans="1:13" x14ac:dyDescent="0.35">
      <c r="A59" s="2">
        <v>23772</v>
      </c>
      <c r="B59" s="16" t="s">
        <v>152</v>
      </c>
      <c r="C59" s="16" t="s">
        <v>151</v>
      </c>
      <c r="D59" s="16" t="s">
        <v>140</v>
      </c>
      <c r="E59" s="2">
        <v>19820331</v>
      </c>
      <c r="F59" s="2" t="s">
        <v>34</v>
      </c>
      <c r="G59" s="2" t="s">
        <v>17</v>
      </c>
      <c r="H59" s="2" t="s">
        <v>18</v>
      </c>
      <c r="I59" s="2" t="s">
        <v>22</v>
      </c>
      <c r="J59" s="2">
        <v>2</v>
      </c>
      <c r="K59" s="30" t="s">
        <v>23</v>
      </c>
      <c r="L59" s="2" t="s">
        <v>104</v>
      </c>
      <c r="M59" s="19">
        <v>517183</v>
      </c>
    </row>
    <row r="60" spans="1:13" x14ac:dyDescent="0.35">
      <c r="A60" s="2">
        <v>23805</v>
      </c>
      <c r="B60" s="16" t="s">
        <v>386</v>
      </c>
      <c r="C60" s="16" t="s">
        <v>251</v>
      </c>
      <c r="D60" s="16" t="s">
        <v>245</v>
      </c>
      <c r="E60" s="2">
        <v>19820511</v>
      </c>
      <c r="F60" s="2" t="s">
        <v>3</v>
      </c>
      <c r="G60" s="2" t="s">
        <v>17</v>
      </c>
      <c r="H60" s="2" t="s">
        <v>18</v>
      </c>
      <c r="I60" s="2" t="s">
        <v>29</v>
      </c>
      <c r="J60" s="2">
        <v>3</v>
      </c>
      <c r="K60" s="30" t="s">
        <v>30</v>
      </c>
      <c r="L60" s="2" t="s">
        <v>246</v>
      </c>
      <c r="M60" s="19">
        <v>112419</v>
      </c>
    </row>
    <row r="61" spans="1:13" x14ac:dyDescent="0.35">
      <c r="A61" s="2">
        <v>23876</v>
      </c>
      <c r="B61" s="16" t="s">
        <v>424</v>
      </c>
      <c r="C61" s="16" t="s">
        <v>271</v>
      </c>
      <c r="D61" s="16" t="s">
        <v>245</v>
      </c>
      <c r="E61" s="2">
        <v>19820701</v>
      </c>
      <c r="F61" s="2" t="s">
        <v>3</v>
      </c>
      <c r="G61" s="2" t="s">
        <v>17</v>
      </c>
      <c r="H61" s="2" t="s">
        <v>18</v>
      </c>
      <c r="I61" s="2" t="s">
        <v>29</v>
      </c>
      <c r="J61" s="2">
        <v>3</v>
      </c>
      <c r="K61" s="30" t="s">
        <v>30</v>
      </c>
      <c r="L61" s="2" t="s">
        <v>246</v>
      </c>
      <c r="M61" s="19">
        <v>254415</v>
      </c>
    </row>
    <row r="62" spans="1:13" x14ac:dyDescent="0.35">
      <c r="A62" s="2">
        <v>23966</v>
      </c>
      <c r="B62" s="16" t="s">
        <v>322</v>
      </c>
      <c r="C62" s="16" t="s">
        <v>185</v>
      </c>
      <c r="D62" s="16" t="s">
        <v>186</v>
      </c>
      <c r="E62" s="2">
        <v>19820802</v>
      </c>
      <c r="F62" s="2" t="s">
        <v>3</v>
      </c>
      <c r="G62" s="2" t="s">
        <v>17</v>
      </c>
      <c r="H62" s="2" t="s">
        <v>18</v>
      </c>
      <c r="I62" s="2" t="s">
        <v>6</v>
      </c>
      <c r="J62" s="2">
        <v>1</v>
      </c>
      <c r="K62" s="30" t="s">
        <v>7</v>
      </c>
      <c r="L62" s="2" t="s">
        <v>180</v>
      </c>
      <c r="M62" s="19">
        <v>653388</v>
      </c>
    </row>
    <row r="63" spans="1:13" x14ac:dyDescent="0.35">
      <c r="A63" s="2">
        <v>24015</v>
      </c>
      <c r="B63" s="16" t="s">
        <v>189</v>
      </c>
      <c r="C63" s="16" t="s">
        <v>190</v>
      </c>
      <c r="D63" s="16" t="s">
        <v>191</v>
      </c>
      <c r="E63" s="2">
        <v>19820913</v>
      </c>
      <c r="F63" s="2" t="s">
        <v>3</v>
      </c>
      <c r="G63" s="2" t="s">
        <v>17</v>
      </c>
      <c r="H63" s="2" t="s">
        <v>18</v>
      </c>
      <c r="I63" s="2" t="s">
        <v>6</v>
      </c>
      <c r="J63" s="2">
        <v>6</v>
      </c>
      <c r="K63" s="30" t="s">
        <v>627</v>
      </c>
      <c r="L63" s="2" t="s">
        <v>180</v>
      </c>
      <c r="M63" s="19">
        <v>267771</v>
      </c>
    </row>
    <row r="64" spans="1:13" x14ac:dyDescent="0.35">
      <c r="A64" s="2">
        <v>24080</v>
      </c>
      <c r="B64" s="16" t="s">
        <v>243</v>
      </c>
      <c r="C64" s="16" t="s">
        <v>390</v>
      </c>
      <c r="D64" s="16" t="s">
        <v>245</v>
      </c>
      <c r="E64" s="2">
        <v>19821101</v>
      </c>
      <c r="F64" s="2" t="s">
        <v>3</v>
      </c>
      <c r="G64" s="2" t="s">
        <v>11</v>
      </c>
      <c r="H64" s="2" t="s">
        <v>12</v>
      </c>
      <c r="I64" s="2" t="s">
        <v>11</v>
      </c>
      <c r="J64" s="2">
        <v>4</v>
      </c>
      <c r="K64" s="30" t="s">
        <v>58</v>
      </c>
      <c r="L64" s="2" t="s">
        <v>246</v>
      </c>
      <c r="M64" s="19">
        <v>86074</v>
      </c>
    </row>
    <row r="65" spans="1:13" x14ac:dyDescent="0.35">
      <c r="A65" s="2">
        <v>24156</v>
      </c>
      <c r="B65" s="16" t="s">
        <v>364</v>
      </c>
      <c r="C65" s="16" t="s">
        <v>20</v>
      </c>
      <c r="D65" s="16" t="s">
        <v>21</v>
      </c>
      <c r="E65" s="2">
        <v>19821209</v>
      </c>
      <c r="F65" s="2" t="s">
        <v>3</v>
      </c>
      <c r="G65" s="2" t="s">
        <v>17</v>
      </c>
      <c r="H65" s="2" t="s">
        <v>18</v>
      </c>
      <c r="I65" s="2" t="s">
        <v>22</v>
      </c>
      <c r="J65" s="2">
        <v>2</v>
      </c>
      <c r="K65" s="30" t="s">
        <v>23</v>
      </c>
      <c r="L65" s="2" t="s">
        <v>8</v>
      </c>
      <c r="M65" s="19">
        <v>5872353</v>
      </c>
    </row>
    <row r="66" spans="1:13" x14ac:dyDescent="0.35">
      <c r="A66" s="2">
        <v>24347</v>
      </c>
      <c r="B66" s="16" t="s">
        <v>319</v>
      </c>
      <c r="C66" s="16" t="s">
        <v>320</v>
      </c>
      <c r="D66" s="16" t="s">
        <v>140</v>
      </c>
      <c r="E66" s="2">
        <v>19830124</v>
      </c>
      <c r="F66" s="2" t="s">
        <v>3</v>
      </c>
      <c r="G66" s="2" t="s">
        <v>11</v>
      </c>
      <c r="H66" s="2" t="s">
        <v>12</v>
      </c>
      <c r="I66" s="2" t="s">
        <v>22</v>
      </c>
      <c r="J66" s="2">
        <v>2</v>
      </c>
      <c r="K66" s="30" t="s">
        <v>23</v>
      </c>
      <c r="L66" s="2" t="s">
        <v>104</v>
      </c>
      <c r="M66" s="19">
        <v>1715467</v>
      </c>
    </row>
    <row r="67" spans="1:13" x14ac:dyDescent="0.35">
      <c r="A67" s="2">
        <v>24660</v>
      </c>
      <c r="B67" s="16" t="s">
        <v>168</v>
      </c>
      <c r="C67" s="16" t="s">
        <v>169</v>
      </c>
      <c r="D67" s="16" t="s">
        <v>170</v>
      </c>
      <c r="E67" s="2">
        <v>19830903</v>
      </c>
      <c r="F67" s="2" t="s">
        <v>3</v>
      </c>
      <c r="G67" s="2" t="s">
        <v>11</v>
      </c>
      <c r="H67" s="2" t="s">
        <v>12</v>
      </c>
      <c r="I67" s="2" t="s">
        <v>6</v>
      </c>
      <c r="J67" s="2">
        <v>1</v>
      </c>
      <c r="K67" s="30" t="s">
        <v>7</v>
      </c>
      <c r="L67" s="2" t="s">
        <v>164</v>
      </c>
      <c r="M67" s="19">
        <v>68430</v>
      </c>
    </row>
    <row r="68" spans="1:13" x14ac:dyDescent="0.35">
      <c r="A68" s="2">
        <v>24823</v>
      </c>
      <c r="B68" s="16" t="s">
        <v>365</v>
      </c>
      <c r="C68" s="16" t="s">
        <v>20</v>
      </c>
      <c r="D68" s="16" t="s">
        <v>21</v>
      </c>
      <c r="E68" s="2">
        <v>19831130</v>
      </c>
      <c r="F68" s="2" t="s">
        <v>3</v>
      </c>
      <c r="G68" s="2" t="s">
        <v>17</v>
      </c>
      <c r="H68" s="2" t="s">
        <v>18</v>
      </c>
      <c r="I68" s="2" t="s">
        <v>22</v>
      </c>
      <c r="J68" s="2">
        <v>7</v>
      </c>
      <c r="K68" s="30" t="s">
        <v>628</v>
      </c>
      <c r="L68" s="2" t="s">
        <v>8</v>
      </c>
      <c r="M68" s="19">
        <v>323488</v>
      </c>
    </row>
    <row r="69" spans="1:13" x14ac:dyDescent="0.35">
      <c r="A69" s="2">
        <v>24961</v>
      </c>
      <c r="B69" s="16" t="s">
        <v>138</v>
      </c>
      <c r="C69" s="16" t="s">
        <v>160</v>
      </c>
      <c r="D69" s="16" t="s">
        <v>140</v>
      </c>
      <c r="E69" s="2">
        <v>19840206</v>
      </c>
      <c r="F69" s="2" t="s">
        <v>34</v>
      </c>
      <c r="G69" s="2" t="s">
        <v>17</v>
      </c>
      <c r="H69" s="2" t="s">
        <v>18</v>
      </c>
      <c r="I69" s="2" t="s">
        <v>22</v>
      </c>
      <c r="J69" s="2">
        <v>2</v>
      </c>
      <c r="K69" s="30" t="s">
        <v>23</v>
      </c>
      <c r="L69" s="2" t="s">
        <v>104</v>
      </c>
      <c r="M69" s="19">
        <v>376306</v>
      </c>
    </row>
    <row r="70" spans="1:13" x14ac:dyDescent="0.35">
      <c r="A70" s="2">
        <v>25158</v>
      </c>
      <c r="B70" s="16" t="s">
        <v>299</v>
      </c>
      <c r="C70" s="16" t="s">
        <v>296</v>
      </c>
      <c r="D70" s="16" t="s">
        <v>297</v>
      </c>
      <c r="E70" s="2">
        <v>19520514</v>
      </c>
      <c r="F70" s="2" t="s">
        <v>34</v>
      </c>
      <c r="G70" s="2" t="s">
        <v>17</v>
      </c>
      <c r="H70" s="2" t="s">
        <v>18</v>
      </c>
      <c r="I70" s="2" t="s">
        <v>29</v>
      </c>
      <c r="J70" s="2">
        <v>3</v>
      </c>
      <c r="K70" s="30" t="s">
        <v>30</v>
      </c>
      <c r="L70" s="2" t="s">
        <v>246</v>
      </c>
      <c r="M70" s="19">
        <v>672927</v>
      </c>
    </row>
    <row r="71" spans="1:13" x14ac:dyDescent="0.35">
      <c r="A71" s="2">
        <v>25330</v>
      </c>
      <c r="B71" s="16" t="s">
        <v>141</v>
      </c>
      <c r="C71" s="16" t="s">
        <v>142</v>
      </c>
      <c r="D71" s="16" t="s">
        <v>140</v>
      </c>
      <c r="E71" s="2">
        <v>19840820</v>
      </c>
      <c r="F71" s="2" t="s">
        <v>3</v>
      </c>
      <c r="G71" s="2" t="s">
        <v>17</v>
      </c>
      <c r="H71" s="2" t="s">
        <v>18</v>
      </c>
      <c r="I71" s="2" t="s">
        <v>29</v>
      </c>
      <c r="J71" s="2">
        <v>3</v>
      </c>
      <c r="K71" s="30" t="s">
        <v>30</v>
      </c>
      <c r="L71" s="2" t="s">
        <v>104</v>
      </c>
      <c r="M71" s="19">
        <v>679813</v>
      </c>
    </row>
    <row r="72" spans="1:13" x14ac:dyDescent="0.35">
      <c r="A72" s="2">
        <v>25580</v>
      </c>
      <c r="B72" s="16" t="s">
        <v>24</v>
      </c>
      <c r="C72" s="16" t="s">
        <v>20</v>
      </c>
      <c r="D72" s="16" t="s">
        <v>21</v>
      </c>
      <c r="E72" s="2">
        <v>19840824</v>
      </c>
      <c r="F72" s="2" t="s">
        <v>3</v>
      </c>
      <c r="G72" s="2" t="s">
        <v>25</v>
      </c>
      <c r="H72" s="2" t="s">
        <v>26</v>
      </c>
      <c r="I72" s="2" t="s">
        <v>22</v>
      </c>
      <c r="J72" s="2">
        <v>2</v>
      </c>
      <c r="K72" s="30" t="s">
        <v>23</v>
      </c>
      <c r="L72" s="2" t="s">
        <v>8</v>
      </c>
      <c r="M72" s="19">
        <v>597298</v>
      </c>
    </row>
    <row r="73" spans="1:13" x14ac:dyDescent="0.35">
      <c r="A73" s="2">
        <v>25679</v>
      </c>
      <c r="B73" s="16" t="s">
        <v>138</v>
      </c>
      <c r="C73" s="16" t="s">
        <v>139</v>
      </c>
      <c r="D73" s="16" t="s">
        <v>140</v>
      </c>
      <c r="E73" s="2">
        <v>19841009</v>
      </c>
      <c r="F73" s="2" t="s">
        <v>34</v>
      </c>
      <c r="G73" s="2" t="s">
        <v>17</v>
      </c>
      <c r="H73" s="2" t="s">
        <v>18</v>
      </c>
      <c r="I73" s="2" t="s">
        <v>22</v>
      </c>
      <c r="J73" s="2">
        <v>2</v>
      </c>
      <c r="K73" s="30" t="s">
        <v>23</v>
      </c>
      <c r="L73" s="2" t="s">
        <v>104</v>
      </c>
      <c r="M73" s="19">
        <v>824536</v>
      </c>
    </row>
    <row r="74" spans="1:13" x14ac:dyDescent="0.35">
      <c r="A74" s="2">
        <v>25738</v>
      </c>
      <c r="B74" s="16" t="s">
        <v>128</v>
      </c>
      <c r="C74" s="16" t="s">
        <v>129</v>
      </c>
      <c r="D74" s="16" t="s">
        <v>119</v>
      </c>
      <c r="E74" s="2">
        <v>19841029</v>
      </c>
      <c r="F74" s="2" t="s">
        <v>3</v>
      </c>
      <c r="G74" s="2" t="s">
        <v>11</v>
      </c>
      <c r="H74" s="2" t="s">
        <v>12</v>
      </c>
      <c r="I74" s="2" t="s">
        <v>11</v>
      </c>
      <c r="J74" s="2">
        <v>4</v>
      </c>
      <c r="K74" s="30" t="s">
        <v>58</v>
      </c>
      <c r="L74" s="2" t="s">
        <v>104</v>
      </c>
      <c r="M74" s="19">
        <v>161410</v>
      </c>
    </row>
    <row r="75" spans="1:13" x14ac:dyDescent="0.35">
      <c r="A75" s="2">
        <v>25749</v>
      </c>
      <c r="B75" s="16" t="s">
        <v>215</v>
      </c>
      <c r="C75" s="16" t="s">
        <v>213</v>
      </c>
      <c r="D75" s="16" t="s">
        <v>206</v>
      </c>
      <c r="E75" s="2">
        <v>19841126</v>
      </c>
      <c r="F75" s="2" t="s">
        <v>3</v>
      </c>
      <c r="G75" s="2" t="s">
        <v>11</v>
      </c>
      <c r="H75" s="2" t="s">
        <v>12</v>
      </c>
      <c r="I75" s="2" t="s">
        <v>29</v>
      </c>
      <c r="J75" s="2">
        <v>3</v>
      </c>
      <c r="K75" s="30" t="s">
        <v>30</v>
      </c>
      <c r="L75" s="2" t="s">
        <v>180</v>
      </c>
      <c r="M75" s="19">
        <v>156603</v>
      </c>
    </row>
    <row r="76" spans="1:13" x14ac:dyDescent="0.35">
      <c r="A76" s="2">
        <v>25869</v>
      </c>
      <c r="B76" s="16" t="s">
        <v>270</v>
      </c>
      <c r="C76" s="16" t="s">
        <v>271</v>
      </c>
      <c r="D76" s="16" t="s">
        <v>245</v>
      </c>
      <c r="E76" s="2">
        <v>19830901</v>
      </c>
      <c r="F76" s="2" t="s">
        <v>3</v>
      </c>
      <c r="G76" s="2" t="s">
        <v>17</v>
      </c>
      <c r="H76" s="2" t="s">
        <v>18</v>
      </c>
      <c r="I76" s="2" t="s">
        <v>29</v>
      </c>
      <c r="J76" s="2">
        <v>3</v>
      </c>
      <c r="K76" s="30" t="s">
        <v>30</v>
      </c>
      <c r="L76" s="2" t="s">
        <v>246</v>
      </c>
      <c r="M76" s="19">
        <v>112043</v>
      </c>
    </row>
    <row r="77" spans="1:13" x14ac:dyDescent="0.35">
      <c r="A77" s="2">
        <v>26223</v>
      </c>
      <c r="B77" s="16" t="s">
        <v>408</v>
      </c>
      <c r="C77" s="16" t="s">
        <v>144</v>
      </c>
      <c r="D77" s="16" t="s">
        <v>140</v>
      </c>
      <c r="E77" s="2">
        <v>19850503</v>
      </c>
      <c r="F77" s="2" t="s">
        <v>3</v>
      </c>
      <c r="G77" s="2" t="s">
        <v>11</v>
      </c>
      <c r="H77" s="2" t="s">
        <v>12</v>
      </c>
      <c r="I77" s="2" t="s">
        <v>29</v>
      </c>
      <c r="J77" s="2">
        <v>3</v>
      </c>
      <c r="K77" s="30" t="s">
        <v>30</v>
      </c>
      <c r="L77" s="2" t="s">
        <v>104</v>
      </c>
      <c r="M77" s="19">
        <v>363939</v>
      </c>
    </row>
    <row r="78" spans="1:13" x14ac:dyDescent="0.35">
      <c r="A78" s="2">
        <v>26351</v>
      </c>
      <c r="B78" s="16" t="s">
        <v>146</v>
      </c>
      <c r="C78" s="16" t="s">
        <v>144</v>
      </c>
      <c r="D78" s="16" t="s">
        <v>140</v>
      </c>
      <c r="E78" s="2">
        <v>19850801</v>
      </c>
      <c r="F78" s="2" t="s">
        <v>3</v>
      </c>
      <c r="G78" s="2" t="s">
        <v>11</v>
      </c>
      <c r="H78" s="2" t="s">
        <v>12</v>
      </c>
      <c r="I78" s="2" t="s">
        <v>6</v>
      </c>
      <c r="J78" s="2">
        <v>1</v>
      </c>
      <c r="K78" s="30" t="s">
        <v>7</v>
      </c>
      <c r="L78" s="2" t="s">
        <v>104</v>
      </c>
      <c r="M78" s="19">
        <v>50951</v>
      </c>
    </row>
    <row r="79" spans="1:13" x14ac:dyDescent="0.35">
      <c r="A79" s="2">
        <v>26363</v>
      </c>
      <c r="B79" s="16" t="s">
        <v>260</v>
      </c>
      <c r="C79" s="16" t="s">
        <v>257</v>
      </c>
      <c r="D79" s="16" t="s">
        <v>245</v>
      </c>
      <c r="E79" s="2">
        <v>19761001</v>
      </c>
      <c r="F79" s="2" t="s">
        <v>34</v>
      </c>
      <c r="G79" s="2" t="s">
        <v>17</v>
      </c>
      <c r="H79" s="2" t="s">
        <v>18</v>
      </c>
      <c r="I79" s="2" t="s">
        <v>22</v>
      </c>
      <c r="J79" s="2">
        <v>2</v>
      </c>
      <c r="K79" s="30" t="s">
        <v>23</v>
      </c>
      <c r="L79" s="2" t="s">
        <v>246</v>
      </c>
      <c r="M79" s="19">
        <v>343309</v>
      </c>
    </row>
    <row r="80" spans="1:13" x14ac:dyDescent="0.35">
      <c r="A80" s="2">
        <v>26610</v>
      </c>
      <c r="B80" s="16" t="s">
        <v>323</v>
      </c>
      <c r="C80" s="16" t="s">
        <v>257</v>
      </c>
      <c r="D80" s="16" t="s">
        <v>245</v>
      </c>
      <c r="E80" s="2">
        <v>19860318</v>
      </c>
      <c r="F80" s="2" t="s">
        <v>34</v>
      </c>
      <c r="G80" s="2" t="s">
        <v>17</v>
      </c>
      <c r="H80" s="2" t="s">
        <v>18</v>
      </c>
      <c r="I80" s="2" t="s">
        <v>29</v>
      </c>
      <c r="J80" s="2">
        <v>3</v>
      </c>
      <c r="K80" s="30" t="s">
        <v>30</v>
      </c>
      <c r="L80" s="2" t="s">
        <v>246</v>
      </c>
      <c r="M80" s="19">
        <v>1843965</v>
      </c>
    </row>
    <row r="81" spans="1:13" x14ac:dyDescent="0.35">
      <c r="A81" s="2">
        <v>26725</v>
      </c>
      <c r="B81" s="16" t="s">
        <v>229</v>
      </c>
      <c r="C81" s="16" t="s">
        <v>360</v>
      </c>
      <c r="D81" s="16" t="s">
        <v>21</v>
      </c>
      <c r="E81" s="2">
        <v>19860724</v>
      </c>
      <c r="F81" s="2" t="s">
        <v>3</v>
      </c>
      <c r="G81" s="2" t="s">
        <v>17</v>
      </c>
      <c r="H81" s="2" t="s">
        <v>18</v>
      </c>
      <c r="I81" s="2" t="s">
        <v>22</v>
      </c>
      <c r="J81" s="2">
        <v>7</v>
      </c>
      <c r="K81" s="30" t="s">
        <v>628</v>
      </c>
      <c r="L81" s="2" t="s">
        <v>8</v>
      </c>
      <c r="M81" s="19">
        <v>94682</v>
      </c>
    </row>
    <row r="82" spans="1:13" x14ac:dyDescent="0.35">
      <c r="A82" s="2">
        <v>26727</v>
      </c>
      <c r="B82" s="16" t="s">
        <v>409</v>
      </c>
      <c r="C82" s="16" t="s">
        <v>410</v>
      </c>
      <c r="D82" s="16" t="s">
        <v>140</v>
      </c>
      <c r="E82" s="2">
        <v>19860708</v>
      </c>
      <c r="F82" s="2" t="s">
        <v>3</v>
      </c>
      <c r="G82" s="2" t="s">
        <v>17</v>
      </c>
      <c r="H82" s="2" t="s">
        <v>18</v>
      </c>
      <c r="I82" s="2" t="s">
        <v>22</v>
      </c>
      <c r="J82" s="2">
        <v>2</v>
      </c>
      <c r="K82" s="30" t="s">
        <v>23</v>
      </c>
      <c r="L82" s="2" t="s">
        <v>104</v>
      </c>
      <c r="M82" s="19">
        <v>68604</v>
      </c>
    </row>
    <row r="83" spans="1:13" x14ac:dyDescent="0.35">
      <c r="A83" s="2">
        <v>26790</v>
      </c>
      <c r="B83" s="16" t="s">
        <v>411</v>
      </c>
      <c r="C83" s="16" t="s">
        <v>335</v>
      </c>
      <c r="D83" s="16" t="s">
        <v>199</v>
      </c>
      <c r="E83" s="2">
        <v>19860916</v>
      </c>
      <c r="F83" s="2" t="s">
        <v>3</v>
      </c>
      <c r="G83" s="2" t="s">
        <v>11</v>
      </c>
      <c r="H83" s="2" t="s">
        <v>12</v>
      </c>
      <c r="I83" s="2" t="s">
        <v>29</v>
      </c>
      <c r="J83" s="2">
        <v>3</v>
      </c>
      <c r="K83" s="30" t="s">
        <v>30</v>
      </c>
      <c r="L83" s="2" t="s">
        <v>180</v>
      </c>
      <c r="M83" s="19">
        <v>299767</v>
      </c>
    </row>
    <row r="84" spans="1:13" x14ac:dyDescent="0.35">
      <c r="A84" s="2">
        <v>26856</v>
      </c>
      <c r="B84" s="16" t="s">
        <v>153</v>
      </c>
      <c r="C84" s="16" t="s">
        <v>151</v>
      </c>
      <c r="D84" s="16" t="s">
        <v>140</v>
      </c>
      <c r="E84" s="2">
        <v>19861210</v>
      </c>
      <c r="F84" s="2" t="s">
        <v>3</v>
      </c>
      <c r="G84" s="2" t="s">
        <v>17</v>
      </c>
      <c r="H84" s="2" t="s">
        <v>18</v>
      </c>
      <c r="I84" s="2" t="s">
        <v>22</v>
      </c>
      <c r="J84" s="2">
        <v>2</v>
      </c>
      <c r="K84" s="30" t="s">
        <v>23</v>
      </c>
      <c r="L84" s="2" t="s">
        <v>104</v>
      </c>
      <c r="M84" s="19">
        <v>646173</v>
      </c>
    </row>
    <row r="85" spans="1:13" x14ac:dyDescent="0.35">
      <c r="A85" s="2">
        <v>26937</v>
      </c>
      <c r="B85" s="16" t="s">
        <v>147</v>
      </c>
      <c r="C85" s="16" t="s">
        <v>144</v>
      </c>
      <c r="D85" s="16" t="s">
        <v>140</v>
      </c>
      <c r="E85" s="2">
        <v>19870415</v>
      </c>
      <c r="F85" s="2" t="s">
        <v>34</v>
      </c>
      <c r="G85" s="2" t="s">
        <v>11</v>
      </c>
      <c r="H85" s="2" t="s">
        <v>12</v>
      </c>
      <c r="I85" s="2" t="s">
        <v>29</v>
      </c>
      <c r="J85" s="2">
        <v>3</v>
      </c>
      <c r="K85" s="30" t="s">
        <v>30</v>
      </c>
      <c r="L85" s="2" t="s">
        <v>104</v>
      </c>
      <c r="M85" s="19">
        <v>1011445</v>
      </c>
    </row>
    <row r="86" spans="1:13" x14ac:dyDescent="0.35">
      <c r="A86" s="2">
        <v>27026</v>
      </c>
      <c r="B86" s="16" t="s">
        <v>301</v>
      </c>
      <c r="C86" s="16" t="s">
        <v>302</v>
      </c>
      <c r="D86" s="16" t="s">
        <v>303</v>
      </c>
      <c r="E86" s="2">
        <v>19870727</v>
      </c>
      <c r="F86" s="2" t="s">
        <v>3</v>
      </c>
      <c r="G86" s="2" t="s">
        <v>11</v>
      </c>
      <c r="H86" s="2" t="s">
        <v>12</v>
      </c>
      <c r="I86" s="2" t="s">
        <v>11</v>
      </c>
      <c r="J86" s="2">
        <v>4</v>
      </c>
      <c r="K86" s="30" t="s">
        <v>58</v>
      </c>
      <c r="L86" s="2" t="s">
        <v>246</v>
      </c>
      <c r="M86" s="19">
        <v>82337</v>
      </c>
    </row>
    <row r="87" spans="1:13" x14ac:dyDescent="0.35">
      <c r="A87" s="2">
        <v>27074</v>
      </c>
      <c r="B87" s="16" t="s">
        <v>149</v>
      </c>
      <c r="C87" s="16" t="s">
        <v>150</v>
      </c>
      <c r="D87" s="16" t="s">
        <v>140</v>
      </c>
      <c r="E87" s="2">
        <v>19871019</v>
      </c>
      <c r="F87" s="2" t="s">
        <v>3</v>
      </c>
      <c r="G87" s="2" t="s">
        <v>17</v>
      </c>
      <c r="H87" s="2" t="s">
        <v>18</v>
      </c>
      <c r="I87" s="2" t="s">
        <v>29</v>
      </c>
      <c r="J87" s="2">
        <v>3</v>
      </c>
      <c r="K87" s="30" t="s">
        <v>30</v>
      </c>
      <c r="L87" s="2" t="s">
        <v>104</v>
      </c>
      <c r="M87" s="19">
        <v>303829</v>
      </c>
    </row>
    <row r="88" spans="1:13" x14ac:dyDescent="0.35">
      <c r="A88" s="2">
        <v>27150</v>
      </c>
      <c r="B88" s="16" t="s">
        <v>229</v>
      </c>
      <c r="C88" s="16" t="s">
        <v>230</v>
      </c>
      <c r="D88" s="16" t="s">
        <v>231</v>
      </c>
      <c r="E88" s="2">
        <v>19800601</v>
      </c>
      <c r="F88" s="2" t="s">
        <v>34</v>
      </c>
      <c r="G88" s="2" t="s">
        <v>17</v>
      </c>
      <c r="H88" s="2" t="s">
        <v>18</v>
      </c>
      <c r="I88" s="2" t="s">
        <v>22</v>
      </c>
      <c r="J88" s="2">
        <v>2</v>
      </c>
      <c r="K88" s="30" t="s">
        <v>23</v>
      </c>
      <c r="L88" s="2" t="s">
        <v>180</v>
      </c>
      <c r="M88" s="19">
        <v>2500164</v>
      </c>
    </row>
    <row r="89" spans="1:13" x14ac:dyDescent="0.35">
      <c r="A89" s="2">
        <v>27267</v>
      </c>
      <c r="B89" s="16" t="s">
        <v>210</v>
      </c>
      <c r="C89" s="16" t="s">
        <v>211</v>
      </c>
      <c r="D89" s="16" t="s">
        <v>206</v>
      </c>
      <c r="E89" s="2">
        <v>19880620</v>
      </c>
      <c r="F89" s="2" t="s">
        <v>3</v>
      </c>
      <c r="G89" s="2" t="s">
        <v>17</v>
      </c>
      <c r="H89" s="2" t="s">
        <v>18</v>
      </c>
      <c r="I89" s="2" t="s">
        <v>29</v>
      </c>
      <c r="J89" s="2">
        <v>3</v>
      </c>
      <c r="K89" s="30" t="s">
        <v>30</v>
      </c>
      <c r="L89" s="2" t="s">
        <v>180</v>
      </c>
      <c r="M89" s="19">
        <v>147816</v>
      </c>
    </row>
    <row r="90" spans="1:13" x14ac:dyDescent="0.35">
      <c r="A90" s="2">
        <v>27421</v>
      </c>
      <c r="B90" s="16" t="s">
        <v>124</v>
      </c>
      <c r="C90" s="16" t="s">
        <v>403</v>
      </c>
      <c r="D90" s="16" t="s">
        <v>119</v>
      </c>
      <c r="E90" s="2">
        <v>19890112</v>
      </c>
      <c r="F90" s="2" t="s">
        <v>3</v>
      </c>
      <c r="G90" s="2" t="s">
        <v>11</v>
      </c>
      <c r="H90" s="2" t="s">
        <v>12</v>
      </c>
      <c r="I90" s="2" t="s">
        <v>11</v>
      </c>
      <c r="J90" s="2">
        <v>4</v>
      </c>
      <c r="K90" s="30" t="s">
        <v>58</v>
      </c>
      <c r="L90" s="2" t="s">
        <v>104</v>
      </c>
      <c r="M90" s="19">
        <v>69437</v>
      </c>
    </row>
    <row r="91" spans="1:13" x14ac:dyDescent="0.35">
      <c r="A91" s="2">
        <v>27447</v>
      </c>
      <c r="B91" s="16" t="s">
        <v>79</v>
      </c>
      <c r="C91" s="16" t="s">
        <v>74</v>
      </c>
      <c r="D91" s="16" t="s">
        <v>71</v>
      </c>
      <c r="E91" s="2">
        <v>19890208</v>
      </c>
      <c r="F91" s="2" t="s">
        <v>3</v>
      </c>
      <c r="G91" s="2" t="s">
        <v>17</v>
      </c>
      <c r="H91" s="2" t="s">
        <v>18</v>
      </c>
      <c r="I91" s="2" t="s">
        <v>29</v>
      </c>
      <c r="J91" s="2">
        <v>3</v>
      </c>
      <c r="K91" s="30" t="s">
        <v>30</v>
      </c>
      <c r="L91" s="2" t="s">
        <v>72</v>
      </c>
      <c r="M91" s="19">
        <v>484234</v>
      </c>
    </row>
    <row r="92" spans="1:13" x14ac:dyDescent="0.35">
      <c r="A92" s="2">
        <v>28480</v>
      </c>
      <c r="B92" s="16" t="s">
        <v>100</v>
      </c>
      <c r="C92" s="16" t="s">
        <v>99</v>
      </c>
      <c r="D92" s="16" t="s">
        <v>97</v>
      </c>
      <c r="E92" s="2">
        <v>19240101</v>
      </c>
      <c r="F92" s="2" t="s">
        <v>3</v>
      </c>
      <c r="G92" s="2" t="s">
        <v>4</v>
      </c>
      <c r="H92" s="2" t="s">
        <v>5</v>
      </c>
      <c r="I92" s="2" t="s">
        <v>6</v>
      </c>
      <c r="J92" s="2">
        <v>1</v>
      </c>
      <c r="K92" s="30" t="s">
        <v>7</v>
      </c>
      <c r="L92" s="2" t="s">
        <v>72</v>
      </c>
      <c r="M92" s="19">
        <v>20805</v>
      </c>
    </row>
    <row r="93" spans="1:13" x14ac:dyDescent="0.35">
      <c r="A93" s="2">
        <v>29399</v>
      </c>
      <c r="B93" s="16" t="s">
        <v>81</v>
      </c>
      <c r="C93" s="16" t="s">
        <v>74</v>
      </c>
      <c r="D93" s="16" t="s">
        <v>71</v>
      </c>
      <c r="E93" s="2">
        <v>19340101</v>
      </c>
      <c r="F93" s="2" t="s">
        <v>3</v>
      </c>
      <c r="G93" s="2" t="s">
        <v>4</v>
      </c>
      <c r="H93" s="2" t="s">
        <v>5</v>
      </c>
      <c r="I93" s="2" t="s">
        <v>6</v>
      </c>
      <c r="J93" s="2">
        <v>1</v>
      </c>
      <c r="K93" s="30" t="s">
        <v>7</v>
      </c>
      <c r="L93" s="2" t="s">
        <v>72</v>
      </c>
      <c r="M93" s="19">
        <v>117017</v>
      </c>
    </row>
    <row r="94" spans="1:13" x14ac:dyDescent="0.35">
      <c r="A94" s="2">
        <v>30118</v>
      </c>
      <c r="B94" s="16" t="s">
        <v>52</v>
      </c>
      <c r="C94" s="16" t="s">
        <v>50</v>
      </c>
      <c r="D94" s="16" t="s">
        <v>51</v>
      </c>
      <c r="E94" s="2">
        <v>19210101</v>
      </c>
      <c r="F94" s="2" t="s">
        <v>3</v>
      </c>
      <c r="G94" s="2" t="s">
        <v>53</v>
      </c>
      <c r="H94" s="2" t="s">
        <v>18</v>
      </c>
      <c r="I94" s="2" t="s">
        <v>6</v>
      </c>
      <c r="J94" s="2">
        <v>1</v>
      </c>
      <c r="K94" s="30" t="s">
        <v>7</v>
      </c>
      <c r="L94" s="2" t="s">
        <v>8</v>
      </c>
      <c r="M94" s="19">
        <v>88980</v>
      </c>
    </row>
    <row r="95" spans="1:13" x14ac:dyDescent="0.35">
      <c r="A95" s="2">
        <v>30306</v>
      </c>
      <c r="B95" s="16" t="s">
        <v>262</v>
      </c>
      <c r="C95" s="16" t="s">
        <v>257</v>
      </c>
      <c r="D95" s="16" t="s">
        <v>245</v>
      </c>
      <c r="E95" s="2">
        <v>19470226</v>
      </c>
      <c r="F95" s="2" t="s">
        <v>3</v>
      </c>
      <c r="G95" s="2" t="s">
        <v>14</v>
      </c>
      <c r="H95" s="2" t="s">
        <v>5</v>
      </c>
      <c r="I95" s="2" t="s">
        <v>6</v>
      </c>
      <c r="J95" s="2">
        <v>1</v>
      </c>
      <c r="K95" s="30" t="s">
        <v>7</v>
      </c>
      <c r="L95" s="2" t="s">
        <v>246</v>
      </c>
      <c r="M95" s="19">
        <v>300999</v>
      </c>
    </row>
    <row r="96" spans="1:13" x14ac:dyDescent="0.35">
      <c r="A96" s="2">
        <v>30329</v>
      </c>
      <c r="B96" s="16" t="s">
        <v>94</v>
      </c>
      <c r="C96" s="16" t="s">
        <v>92</v>
      </c>
      <c r="D96" s="16" t="s">
        <v>93</v>
      </c>
      <c r="E96" s="2">
        <v>19471101</v>
      </c>
      <c r="F96" s="2" t="s">
        <v>3</v>
      </c>
      <c r="G96" s="2" t="s">
        <v>14</v>
      </c>
      <c r="H96" s="2" t="s">
        <v>5</v>
      </c>
      <c r="I96" s="2" t="s">
        <v>6</v>
      </c>
      <c r="J96" s="2">
        <v>1</v>
      </c>
      <c r="K96" s="30" t="s">
        <v>7</v>
      </c>
      <c r="L96" s="2" t="s">
        <v>72</v>
      </c>
      <c r="M96" s="19">
        <v>23167</v>
      </c>
    </row>
    <row r="97" spans="1:13" x14ac:dyDescent="0.35">
      <c r="A97" s="2">
        <v>30387</v>
      </c>
      <c r="B97" s="16" t="s">
        <v>241</v>
      </c>
      <c r="C97" s="16" t="s">
        <v>242</v>
      </c>
      <c r="D97" s="16" t="s">
        <v>231</v>
      </c>
      <c r="E97" s="2">
        <v>19490117</v>
      </c>
      <c r="F97" s="2" t="s">
        <v>34</v>
      </c>
      <c r="G97" s="2" t="s">
        <v>17</v>
      </c>
      <c r="H97" s="2" t="s">
        <v>18</v>
      </c>
      <c r="I97" s="2" t="s">
        <v>22</v>
      </c>
      <c r="J97" s="2">
        <v>7</v>
      </c>
      <c r="K97" s="30" t="s">
        <v>628</v>
      </c>
      <c r="L97" s="2" t="s">
        <v>180</v>
      </c>
      <c r="M97" s="19">
        <v>16517249</v>
      </c>
    </row>
    <row r="98" spans="1:13" x14ac:dyDescent="0.35">
      <c r="A98" s="2">
        <v>30394</v>
      </c>
      <c r="B98" s="16" t="s">
        <v>217</v>
      </c>
      <c r="C98" s="16" t="s">
        <v>213</v>
      </c>
      <c r="D98" s="16" t="s">
        <v>206</v>
      </c>
      <c r="E98" s="2">
        <v>19480101</v>
      </c>
      <c r="F98" s="2" t="s">
        <v>3</v>
      </c>
      <c r="G98" s="2" t="s">
        <v>14</v>
      </c>
      <c r="H98" s="2" t="s">
        <v>5</v>
      </c>
      <c r="I98" s="2" t="s">
        <v>6</v>
      </c>
      <c r="J98" s="2">
        <v>6</v>
      </c>
      <c r="K98" s="30" t="s">
        <v>627</v>
      </c>
      <c r="L98" s="2" t="s">
        <v>180</v>
      </c>
      <c r="M98" s="19">
        <v>765672</v>
      </c>
    </row>
    <row r="99" spans="1:13" x14ac:dyDescent="0.35">
      <c r="A99" s="2">
        <v>30692</v>
      </c>
      <c r="B99" s="16" t="s">
        <v>293</v>
      </c>
      <c r="C99" s="16" t="s">
        <v>291</v>
      </c>
      <c r="D99" s="16" t="s">
        <v>292</v>
      </c>
      <c r="E99" s="2">
        <v>19530101</v>
      </c>
      <c r="F99" s="2" t="s">
        <v>3</v>
      </c>
      <c r="G99" s="2" t="s">
        <v>4</v>
      </c>
      <c r="H99" s="2" t="s">
        <v>5</v>
      </c>
      <c r="I99" s="2" t="s">
        <v>29</v>
      </c>
      <c r="J99" s="2">
        <v>3</v>
      </c>
      <c r="K99" s="30" t="s">
        <v>30</v>
      </c>
      <c r="L99" s="2" t="s">
        <v>246</v>
      </c>
      <c r="M99" s="19">
        <v>84266</v>
      </c>
    </row>
    <row r="100" spans="1:13" x14ac:dyDescent="0.35">
      <c r="A100" s="2">
        <v>30722</v>
      </c>
      <c r="B100" s="16" t="s">
        <v>288</v>
      </c>
      <c r="C100" s="16" t="s">
        <v>289</v>
      </c>
      <c r="D100" s="16" t="s">
        <v>245</v>
      </c>
      <c r="E100" s="2">
        <v>19541117</v>
      </c>
      <c r="F100" s="2" t="s">
        <v>3</v>
      </c>
      <c r="G100" s="2" t="s">
        <v>14</v>
      </c>
      <c r="H100" s="2" t="s">
        <v>5</v>
      </c>
      <c r="I100" s="2" t="s">
        <v>29</v>
      </c>
      <c r="J100" s="2">
        <v>3</v>
      </c>
      <c r="K100" s="30" t="s">
        <v>30</v>
      </c>
      <c r="L100" s="2" t="s">
        <v>246</v>
      </c>
      <c r="M100" s="19">
        <v>472651</v>
      </c>
    </row>
    <row r="101" spans="1:13" x14ac:dyDescent="0.35">
      <c r="A101" s="2">
        <v>30836</v>
      </c>
      <c r="B101" s="16" t="s">
        <v>324</v>
      </c>
      <c r="C101" s="16" t="s">
        <v>296</v>
      </c>
      <c r="D101" s="16" t="s">
        <v>297</v>
      </c>
      <c r="E101" s="2">
        <v>19210101</v>
      </c>
      <c r="F101" s="2" t="s">
        <v>3</v>
      </c>
      <c r="G101" s="2" t="s">
        <v>14</v>
      </c>
      <c r="H101" s="2" t="s">
        <v>5</v>
      </c>
      <c r="I101" s="2" t="s">
        <v>29</v>
      </c>
      <c r="J101" s="2">
        <v>3</v>
      </c>
      <c r="K101" s="30" t="s">
        <v>30</v>
      </c>
      <c r="L101" s="2" t="s">
        <v>246</v>
      </c>
      <c r="M101" s="19">
        <v>1302089</v>
      </c>
    </row>
    <row r="102" spans="1:13" x14ac:dyDescent="0.35">
      <c r="A102" s="2">
        <v>31027</v>
      </c>
      <c r="B102" s="16" t="s">
        <v>235</v>
      </c>
      <c r="C102" s="16" t="s">
        <v>236</v>
      </c>
      <c r="D102" s="16" t="s">
        <v>231</v>
      </c>
      <c r="E102" s="2">
        <v>19580430</v>
      </c>
      <c r="F102" s="2" t="s">
        <v>34</v>
      </c>
      <c r="G102" s="2" t="s">
        <v>17</v>
      </c>
      <c r="H102" s="2" t="s">
        <v>18</v>
      </c>
      <c r="I102" s="2" t="s">
        <v>22</v>
      </c>
      <c r="J102" s="2">
        <v>7</v>
      </c>
      <c r="K102" s="30" t="s">
        <v>628</v>
      </c>
      <c r="L102" s="2" t="s">
        <v>180</v>
      </c>
      <c r="M102" s="19">
        <v>16999476</v>
      </c>
    </row>
    <row r="103" spans="1:13" x14ac:dyDescent="0.35">
      <c r="A103" s="2">
        <v>31189</v>
      </c>
      <c r="B103" s="16" t="s">
        <v>207</v>
      </c>
      <c r="C103" s="16" t="s">
        <v>205</v>
      </c>
      <c r="D103" s="16" t="s">
        <v>206</v>
      </c>
      <c r="E103" s="2">
        <v>19600331</v>
      </c>
      <c r="F103" s="2" t="s">
        <v>3</v>
      </c>
      <c r="G103" s="2" t="s">
        <v>14</v>
      </c>
      <c r="H103" s="2" t="s">
        <v>5</v>
      </c>
      <c r="I103" s="2" t="s">
        <v>22</v>
      </c>
      <c r="J103" s="2">
        <v>7</v>
      </c>
      <c r="K103" s="30" t="s">
        <v>628</v>
      </c>
      <c r="L103" s="2" t="s">
        <v>180</v>
      </c>
      <c r="M103" s="19">
        <v>617106</v>
      </c>
    </row>
    <row r="104" spans="1:13" x14ac:dyDescent="0.35">
      <c r="A104" s="2">
        <v>31372</v>
      </c>
      <c r="B104" s="16" t="s">
        <v>192</v>
      </c>
      <c r="C104" s="16" t="s">
        <v>190</v>
      </c>
      <c r="D104" s="16" t="s">
        <v>191</v>
      </c>
      <c r="E104" s="2">
        <v>19570101</v>
      </c>
      <c r="F104" s="2" t="s">
        <v>3</v>
      </c>
      <c r="G104" s="2" t="s">
        <v>14</v>
      </c>
      <c r="H104" s="2" t="s">
        <v>5</v>
      </c>
      <c r="I104" s="2" t="s">
        <v>6</v>
      </c>
      <c r="J104" s="2">
        <v>6</v>
      </c>
      <c r="K104" s="30" t="s">
        <v>627</v>
      </c>
      <c r="L104" s="2" t="s">
        <v>180</v>
      </c>
      <c r="M104" s="19">
        <v>66998</v>
      </c>
    </row>
    <row r="105" spans="1:13" x14ac:dyDescent="0.35">
      <c r="A105" s="2">
        <v>31469</v>
      </c>
      <c r="B105" s="16" t="s">
        <v>232</v>
      </c>
      <c r="C105" s="16" t="s">
        <v>240</v>
      </c>
      <c r="D105" s="16" t="s">
        <v>231</v>
      </c>
      <c r="E105" s="2">
        <v>19650325</v>
      </c>
      <c r="F105" s="2" t="s">
        <v>34</v>
      </c>
      <c r="G105" s="2" t="s">
        <v>17</v>
      </c>
      <c r="H105" s="2" t="s">
        <v>18</v>
      </c>
      <c r="I105" s="2" t="s">
        <v>22</v>
      </c>
      <c r="J105" s="2">
        <v>7</v>
      </c>
      <c r="K105" s="30" t="s">
        <v>628</v>
      </c>
      <c r="L105" s="2" t="s">
        <v>180</v>
      </c>
      <c r="M105" s="19">
        <v>4298305</v>
      </c>
    </row>
    <row r="106" spans="1:13" x14ac:dyDescent="0.35">
      <c r="A106" s="2">
        <v>31555</v>
      </c>
      <c r="B106" s="16" t="s">
        <v>184</v>
      </c>
      <c r="C106" s="16" t="s">
        <v>182</v>
      </c>
      <c r="D106" s="16" t="s">
        <v>183</v>
      </c>
      <c r="E106" s="2">
        <v>19680701</v>
      </c>
      <c r="F106" s="2" t="s">
        <v>3</v>
      </c>
      <c r="G106" s="2" t="s">
        <v>14</v>
      </c>
      <c r="H106" s="2" t="s">
        <v>5</v>
      </c>
      <c r="I106" s="2" t="s">
        <v>6</v>
      </c>
      <c r="J106" s="2">
        <v>6</v>
      </c>
      <c r="K106" s="30" t="s">
        <v>627</v>
      </c>
      <c r="L106" s="2" t="s">
        <v>180</v>
      </c>
      <c r="M106" s="19">
        <v>160541</v>
      </c>
    </row>
    <row r="107" spans="1:13" x14ac:dyDescent="0.35">
      <c r="A107" s="2">
        <v>31559</v>
      </c>
      <c r="B107" s="16" t="s">
        <v>227</v>
      </c>
      <c r="C107" s="16" t="s">
        <v>228</v>
      </c>
      <c r="D107" s="16" t="s">
        <v>224</v>
      </c>
      <c r="E107" s="2">
        <v>18900101</v>
      </c>
      <c r="F107" s="2" t="s">
        <v>3</v>
      </c>
      <c r="G107" s="2" t="s">
        <v>4</v>
      </c>
      <c r="H107" s="2" t="s">
        <v>5</v>
      </c>
      <c r="I107" s="2" t="s">
        <v>6</v>
      </c>
      <c r="J107" s="2">
        <v>6</v>
      </c>
      <c r="K107" s="30" t="s">
        <v>627</v>
      </c>
      <c r="L107" s="2" t="s">
        <v>180</v>
      </c>
      <c r="M107" s="19">
        <v>19957</v>
      </c>
    </row>
    <row r="108" spans="1:13" x14ac:dyDescent="0.35">
      <c r="A108" s="2">
        <v>31623</v>
      </c>
      <c r="B108" s="16" t="s">
        <v>380</v>
      </c>
      <c r="C108" s="16" t="s">
        <v>66</v>
      </c>
      <c r="D108" s="16" t="s">
        <v>64</v>
      </c>
      <c r="E108" s="2">
        <v>19290101</v>
      </c>
      <c r="F108" s="2" t="s">
        <v>3</v>
      </c>
      <c r="G108" s="2" t="s">
        <v>4</v>
      </c>
      <c r="H108" s="2" t="s">
        <v>5</v>
      </c>
      <c r="I108" s="2" t="s">
        <v>6</v>
      </c>
      <c r="J108" s="2">
        <v>1</v>
      </c>
      <c r="K108" s="30" t="s">
        <v>7</v>
      </c>
      <c r="L108" s="2" t="s">
        <v>8</v>
      </c>
      <c r="M108" s="19">
        <v>8559</v>
      </c>
    </row>
    <row r="109" spans="1:13" x14ac:dyDescent="0.35">
      <c r="A109" s="2">
        <v>31628</v>
      </c>
      <c r="B109" s="16" t="s">
        <v>395</v>
      </c>
      <c r="C109" s="16" t="s">
        <v>425</v>
      </c>
      <c r="D109" s="16" t="s">
        <v>245</v>
      </c>
      <c r="E109" s="2">
        <v>19720101</v>
      </c>
      <c r="F109" s="2" t="s">
        <v>34</v>
      </c>
      <c r="G109" s="2" t="s">
        <v>25</v>
      </c>
      <c r="H109" s="2" t="s">
        <v>26</v>
      </c>
      <c r="I109" s="2" t="s">
        <v>29</v>
      </c>
      <c r="J109" s="2">
        <v>8</v>
      </c>
      <c r="K109" s="30" t="s">
        <v>629</v>
      </c>
      <c r="L109" s="2" t="s">
        <v>246</v>
      </c>
      <c r="M109" s="19">
        <v>10819589</v>
      </c>
    </row>
    <row r="110" spans="1:13" x14ac:dyDescent="0.35">
      <c r="A110" s="2">
        <v>31762</v>
      </c>
      <c r="B110" s="16" t="s">
        <v>348</v>
      </c>
      <c r="C110" s="16" t="s">
        <v>349</v>
      </c>
      <c r="D110" s="16" t="s">
        <v>140</v>
      </c>
      <c r="E110" s="2">
        <v>19740101</v>
      </c>
      <c r="F110" s="2" t="s">
        <v>3</v>
      </c>
      <c r="G110" s="2" t="s">
        <v>17</v>
      </c>
      <c r="H110" s="2" t="s">
        <v>18</v>
      </c>
      <c r="I110" s="2" t="s">
        <v>22</v>
      </c>
      <c r="J110" s="2">
        <v>2</v>
      </c>
      <c r="K110" s="30" t="s">
        <v>23</v>
      </c>
      <c r="L110" s="2" t="s">
        <v>104</v>
      </c>
      <c r="M110" s="19">
        <v>31080</v>
      </c>
    </row>
    <row r="111" spans="1:13" x14ac:dyDescent="0.35">
      <c r="A111" s="2">
        <v>31823</v>
      </c>
      <c r="B111" s="16" t="s">
        <v>27</v>
      </c>
      <c r="C111" s="16" t="s">
        <v>20</v>
      </c>
      <c r="D111" s="16" t="s">
        <v>21</v>
      </c>
      <c r="E111" s="2">
        <v>19760823</v>
      </c>
      <c r="F111" s="2" t="s">
        <v>3</v>
      </c>
      <c r="G111" s="2" t="s">
        <v>14</v>
      </c>
      <c r="H111" s="2" t="s">
        <v>5</v>
      </c>
      <c r="I111" s="2" t="s">
        <v>22</v>
      </c>
      <c r="J111" s="2">
        <v>2</v>
      </c>
      <c r="K111" s="30" t="s">
        <v>23</v>
      </c>
      <c r="L111" s="2" t="s">
        <v>8</v>
      </c>
      <c r="M111" s="19">
        <v>254286</v>
      </c>
    </row>
    <row r="112" spans="1:13" x14ac:dyDescent="0.35">
      <c r="A112" s="2">
        <v>32049</v>
      </c>
      <c r="B112" s="16" t="s">
        <v>399</v>
      </c>
      <c r="C112" s="16" t="s">
        <v>20</v>
      </c>
      <c r="D112" s="16" t="s">
        <v>21</v>
      </c>
      <c r="E112" s="2">
        <v>19801009</v>
      </c>
      <c r="F112" s="2" t="s">
        <v>34</v>
      </c>
      <c r="G112" s="2" t="s">
        <v>14</v>
      </c>
      <c r="H112" s="2" t="s">
        <v>5</v>
      </c>
      <c r="I112" s="2" t="s">
        <v>22</v>
      </c>
      <c r="J112" s="2">
        <v>7</v>
      </c>
      <c r="K112" s="30" t="s">
        <v>628</v>
      </c>
      <c r="L112" s="2" t="s">
        <v>8</v>
      </c>
      <c r="M112" s="19">
        <v>822287</v>
      </c>
    </row>
    <row r="113" spans="1:13" x14ac:dyDescent="0.35">
      <c r="A113" s="2">
        <v>32185</v>
      </c>
      <c r="B113" s="16" t="s">
        <v>233</v>
      </c>
      <c r="C113" s="16" t="s">
        <v>230</v>
      </c>
      <c r="D113" s="16" t="s">
        <v>231</v>
      </c>
      <c r="E113" s="2">
        <v>19831215</v>
      </c>
      <c r="F113" s="2" t="s">
        <v>34</v>
      </c>
      <c r="G113" s="2" t="s">
        <v>17</v>
      </c>
      <c r="H113" s="2" t="s">
        <v>18</v>
      </c>
      <c r="I113" s="2" t="s">
        <v>22</v>
      </c>
      <c r="J113" s="2">
        <v>2</v>
      </c>
      <c r="K113" s="30" t="s">
        <v>23</v>
      </c>
      <c r="L113" s="2" t="s">
        <v>180</v>
      </c>
      <c r="M113" s="19">
        <v>8481056</v>
      </c>
    </row>
    <row r="114" spans="1:13" x14ac:dyDescent="0.35">
      <c r="A114" s="2">
        <v>32193</v>
      </c>
      <c r="B114" s="16" t="s">
        <v>254</v>
      </c>
      <c r="C114" s="16" t="s">
        <v>255</v>
      </c>
      <c r="D114" s="16" t="s">
        <v>245</v>
      </c>
      <c r="E114" s="2">
        <v>19830101</v>
      </c>
      <c r="F114" s="2" t="s">
        <v>3</v>
      </c>
      <c r="G114" s="2" t="s">
        <v>17</v>
      </c>
      <c r="H114" s="2" t="s">
        <v>18</v>
      </c>
      <c r="I114" s="2" t="s">
        <v>29</v>
      </c>
      <c r="J114" s="2">
        <v>3</v>
      </c>
      <c r="K114" s="30" t="s">
        <v>30</v>
      </c>
      <c r="L114" s="2" t="s">
        <v>246</v>
      </c>
      <c r="M114" s="19">
        <v>267957</v>
      </c>
    </row>
    <row r="115" spans="1:13" x14ac:dyDescent="0.35">
      <c r="A115" s="2">
        <v>32209</v>
      </c>
      <c r="B115" s="16" t="s">
        <v>218</v>
      </c>
      <c r="C115" s="16" t="s">
        <v>213</v>
      </c>
      <c r="D115" s="16" t="s">
        <v>206</v>
      </c>
      <c r="E115" s="2">
        <v>19840427</v>
      </c>
      <c r="F115" s="2" t="s">
        <v>3</v>
      </c>
      <c r="G115" s="2" t="s">
        <v>14</v>
      </c>
      <c r="H115" s="2" t="s">
        <v>5</v>
      </c>
      <c r="I115" s="2" t="s">
        <v>29</v>
      </c>
      <c r="J115" s="2">
        <v>3</v>
      </c>
      <c r="K115" s="30" t="s">
        <v>30</v>
      </c>
      <c r="L115" s="2" t="s">
        <v>180</v>
      </c>
      <c r="M115" s="19">
        <v>146374</v>
      </c>
    </row>
    <row r="116" spans="1:13" x14ac:dyDescent="0.35">
      <c r="A116" s="2">
        <v>32257</v>
      </c>
      <c r="B116" s="16" t="s">
        <v>219</v>
      </c>
      <c r="C116" s="16" t="s">
        <v>213</v>
      </c>
      <c r="D116" s="16" t="s">
        <v>206</v>
      </c>
      <c r="E116" s="2">
        <v>19841129</v>
      </c>
      <c r="F116" s="2" t="s">
        <v>3</v>
      </c>
      <c r="G116" s="2" t="s">
        <v>14</v>
      </c>
      <c r="H116" s="2" t="s">
        <v>5</v>
      </c>
      <c r="I116" s="2" t="s">
        <v>29</v>
      </c>
      <c r="J116" s="2">
        <v>3</v>
      </c>
      <c r="K116" s="30" t="s">
        <v>30</v>
      </c>
      <c r="L116" s="2" t="s">
        <v>180</v>
      </c>
      <c r="M116" s="19">
        <v>237791</v>
      </c>
    </row>
    <row r="117" spans="1:13" x14ac:dyDescent="0.35">
      <c r="A117" s="2">
        <v>32277</v>
      </c>
      <c r="B117" s="16" t="s">
        <v>264</v>
      </c>
      <c r="C117" s="16" t="s">
        <v>257</v>
      </c>
      <c r="D117" s="16" t="s">
        <v>245</v>
      </c>
      <c r="E117" s="2">
        <v>19850226</v>
      </c>
      <c r="F117" s="2" t="s">
        <v>3</v>
      </c>
      <c r="G117" s="2" t="s">
        <v>17</v>
      </c>
      <c r="H117" s="2" t="s">
        <v>18</v>
      </c>
      <c r="I117" s="2" t="s">
        <v>29</v>
      </c>
      <c r="J117" s="2">
        <v>3</v>
      </c>
      <c r="K117" s="30" t="s">
        <v>30</v>
      </c>
      <c r="L117" s="2" t="s">
        <v>246</v>
      </c>
      <c r="M117" s="19">
        <v>82754</v>
      </c>
    </row>
    <row r="118" spans="1:13" x14ac:dyDescent="0.35">
      <c r="A118" s="2">
        <v>32456</v>
      </c>
      <c r="B118" s="16" t="s">
        <v>193</v>
      </c>
      <c r="C118" s="16" t="s">
        <v>190</v>
      </c>
      <c r="D118" s="16" t="s">
        <v>191</v>
      </c>
      <c r="E118" s="2">
        <v>19200404</v>
      </c>
      <c r="F118" s="2" t="s">
        <v>3</v>
      </c>
      <c r="G118" s="2" t="s">
        <v>14</v>
      </c>
      <c r="H118" s="2" t="s">
        <v>5</v>
      </c>
      <c r="I118" s="2" t="s">
        <v>6</v>
      </c>
      <c r="J118" s="2">
        <v>6</v>
      </c>
      <c r="K118" s="30" t="s">
        <v>627</v>
      </c>
      <c r="L118" s="2" t="s">
        <v>180</v>
      </c>
      <c r="M118" s="19">
        <v>8339</v>
      </c>
    </row>
    <row r="119" spans="1:13" x14ac:dyDescent="0.35">
      <c r="A119" s="2">
        <v>32571</v>
      </c>
      <c r="B119" s="16" t="s">
        <v>13</v>
      </c>
      <c r="C119" s="16" t="s">
        <v>10</v>
      </c>
      <c r="D119" s="16" t="s">
        <v>2</v>
      </c>
      <c r="E119" s="2">
        <v>19871104</v>
      </c>
      <c r="F119" s="2" t="s">
        <v>3</v>
      </c>
      <c r="G119" s="2" t="s">
        <v>14</v>
      </c>
      <c r="H119" s="2" t="s">
        <v>5</v>
      </c>
      <c r="I119" s="2" t="s">
        <v>6</v>
      </c>
      <c r="J119" s="2">
        <v>1</v>
      </c>
      <c r="K119" s="30" t="s">
        <v>7</v>
      </c>
      <c r="L119" s="2" t="s">
        <v>8</v>
      </c>
      <c r="M119" s="19">
        <v>21117</v>
      </c>
    </row>
    <row r="120" spans="1:13" x14ac:dyDescent="0.35">
      <c r="A120" s="2">
        <v>33013</v>
      </c>
      <c r="B120" s="16" t="s">
        <v>427</v>
      </c>
      <c r="C120" s="16" t="s">
        <v>428</v>
      </c>
      <c r="D120" s="16" t="s">
        <v>245</v>
      </c>
      <c r="E120" s="2">
        <v>19900725</v>
      </c>
      <c r="F120" s="2" t="s">
        <v>3</v>
      </c>
      <c r="G120" s="2" t="s">
        <v>11</v>
      </c>
      <c r="H120" s="2" t="s">
        <v>12</v>
      </c>
      <c r="I120" s="2" t="s">
        <v>29</v>
      </c>
      <c r="J120" s="2">
        <v>3</v>
      </c>
      <c r="K120" s="30" t="s">
        <v>30</v>
      </c>
      <c r="L120" s="2" t="s">
        <v>246</v>
      </c>
      <c r="M120" s="19">
        <v>53357</v>
      </c>
    </row>
    <row r="121" spans="1:13" x14ac:dyDescent="0.35">
      <c r="A121" s="2">
        <v>33103</v>
      </c>
      <c r="B121" s="16" t="s">
        <v>285</v>
      </c>
      <c r="C121" s="16" t="s">
        <v>281</v>
      </c>
      <c r="D121" s="16" t="s">
        <v>245</v>
      </c>
      <c r="E121" s="2">
        <v>19900608</v>
      </c>
      <c r="F121" s="2" t="s">
        <v>3</v>
      </c>
      <c r="G121" s="2" t="s">
        <v>14</v>
      </c>
      <c r="H121" s="2" t="s">
        <v>5</v>
      </c>
      <c r="I121" s="2" t="s">
        <v>29</v>
      </c>
      <c r="J121" s="2">
        <v>3</v>
      </c>
      <c r="K121" s="30" t="s">
        <v>30</v>
      </c>
      <c r="L121" s="2" t="s">
        <v>246</v>
      </c>
      <c r="M121" s="19">
        <v>433025</v>
      </c>
    </row>
    <row r="122" spans="1:13" x14ac:dyDescent="0.35">
      <c r="A122" s="2">
        <v>33144</v>
      </c>
      <c r="B122" s="16" t="s">
        <v>108</v>
      </c>
      <c r="C122" s="16" t="s">
        <v>106</v>
      </c>
      <c r="D122" s="16" t="s">
        <v>107</v>
      </c>
      <c r="E122" s="2">
        <v>19900928</v>
      </c>
      <c r="F122" s="2" t="s">
        <v>3</v>
      </c>
      <c r="G122" s="2" t="s">
        <v>17</v>
      </c>
      <c r="H122" s="2" t="s">
        <v>18</v>
      </c>
      <c r="I122" s="2" t="s">
        <v>6</v>
      </c>
      <c r="J122" s="2">
        <v>1</v>
      </c>
      <c r="K122" s="30" t="s">
        <v>7</v>
      </c>
      <c r="L122" s="2" t="s">
        <v>104</v>
      </c>
      <c r="M122" s="19">
        <v>23074</v>
      </c>
    </row>
    <row r="123" spans="1:13" x14ac:dyDescent="0.35">
      <c r="A123" s="2">
        <v>33316</v>
      </c>
      <c r="B123" s="16" t="s">
        <v>294</v>
      </c>
      <c r="C123" s="16" t="s">
        <v>291</v>
      </c>
      <c r="D123" s="16" t="s">
        <v>292</v>
      </c>
      <c r="E123" s="2">
        <v>19910111</v>
      </c>
      <c r="F123" s="2" t="s">
        <v>3</v>
      </c>
      <c r="G123" s="2" t="s">
        <v>17</v>
      </c>
      <c r="H123" s="2" t="s">
        <v>18</v>
      </c>
      <c r="I123" s="2" t="s">
        <v>29</v>
      </c>
      <c r="J123" s="2">
        <v>3</v>
      </c>
      <c r="K123" s="30" t="s">
        <v>30</v>
      </c>
      <c r="L123" s="2" t="s">
        <v>246</v>
      </c>
      <c r="M123" s="19">
        <v>139496</v>
      </c>
    </row>
    <row r="124" spans="1:13" x14ac:dyDescent="0.35">
      <c r="A124" s="2">
        <v>33401</v>
      </c>
      <c r="B124" s="16" t="s">
        <v>426</v>
      </c>
      <c r="C124" s="16" t="s">
        <v>279</v>
      </c>
      <c r="D124" s="16" t="s">
        <v>245</v>
      </c>
      <c r="E124" s="2">
        <v>19910515</v>
      </c>
      <c r="F124" s="2" t="s">
        <v>34</v>
      </c>
      <c r="G124" s="2" t="s">
        <v>17</v>
      </c>
      <c r="H124" s="2" t="s">
        <v>18</v>
      </c>
      <c r="I124" s="2" t="s">
        <v>29</v>
      </c>
      <c r="J124" s="2">
        <v>3</v>
      </c>
      <c r="K124" s="30" t="s">
        <v>30</v>
      </c>
      <c r="L124" s="2" t="s">
        <v>246</v>
      </c>
      <c r="M124" s="19">
        <v>257160</v>
      </c>
    </row>
    <row r="125" spans="1:13" x14ac:dyDescent="0.35">
      <c r="A125" s="2">
        <v>33435</v>
      </c>
      <c r="B125" s="16" t="s">
        <v>265</v>
      </c>
      <c r="C125" s="16" t="s">
        <v>257</v>
      </c>
      <c r="D125" s="16" t="s">
        <v>245</v>
      </c>
      <c r="E125" s="2">
        <v>19910612</v>
      </c>
      <c r="F125" s="2" t="s">
        <v>3</v>
      </c>
      <c r="G125" s="2" t="s">
        <v>17</v>
      </c>
      <c r="H125" s="2" t="s">
        <v>18</v>
      </c>
      <c r="I125" s="2" t="s">
        <v>29</v>
      </c>
      <c r="J125" s="2">
        <v>3</v>
      </c>
      <c r="K125" s="30" t="s">
        <v>30</v>
      </c>
      <c r="L125" s="2" t="s">
        <v>246</v>
      </c>
      <c r="M125" s="19">
        <v>627731</v>
      </c>
    </row>
    <row r="126" spans="1:13" x14ac:dyDescent="0.35">
      <c r="A126" s="2">
        <v>33513</v>
      </c>
      <c r="B126" s="16" t="s">
        <v>154</v>
      </c>
      <c r="C126" s="16" t="s">
        <v>155</v>
      </c>
      <c r="D126" s="16" t="s">
        <v>140</v>
      </c>
      <c r="E126" s="2">
        <v>19911024</v>
      </c>
      <c r="F126" s="2" t="s">
        <v>3</v>
      </c>
      <c r="G126" s="2" t="s">
        <v>17</v>
      </c>
      <c r="H126" s="2" t="s">
        <v>18</v>
      </c>
      <c r="I126" s="2" t="s">
        <v>29</v>
      </c>
      <c r="J126" s="2">
        <v>3</v>
      </c>
      <c r="K126" s="30" t="s">
        <v>30</v>
      </c>
      <c r="L126" s="2" t="s">
        <v>104</v>
      </c>
      <c r="M126" s="19">
        <v>243625</v>
      </c>
    </row>
    <row r="127" spans="1:13" x14ac:dyDescent="0.35">
      <c r="A127" s="2">
        <v>33519</v>
      </c>
      <c r="B127" s="16" t="s">
        <v>15</v>
      </c>
      <c r="C127" s="16" t="s">
        <v>16</v>
      </c>
      <c r="D127" s="16" t="s">
        <v>2</v>
      </c>
      <c r="E127" s="2">
        <v>19911011</v>
      </c>
      <c r="F127" s="2" t="s">
        <v>3</v>
      </c>
      <c r="G127" s="2" t="s">
        <v>17</v>
      </c>
      <c r="H127" s="2" t="s">
        <v>18</v>
      </c>
      <c r="I127" s="2" t="s">
        <v>6</v>
      </c>
      <c r="J127" s="2">
        <v>1</v>
      </c>
      <c r="K127" s="30" t="s">
        <v>7</v>
      </c>
      <c r="L127" s="2" t="s">
        <v>8</v>
      </c>
      <c r="M127" s="19">
        <v>90392</v>
      </c>
    </row>
    <row r="128" spans="1:13" x14ac:dyDescent="0.35">
      <c r="A128" s="2">
        <v>33539</v>
      </c>
      <c r="B128" s="16" t="s">
        <v>266</v>
      </c>
      <c r="C128" s="16" t="s">
        <v>257</v>
      </c>
      <c r="D128" s="16" t="s">
        <v>245</v>
      </c>
      <c r="E128" s="2">
        <v>19911223</v>
      </c>
      <c r="F128" s="2" t="s">
        <v>3</v>
      </c>
      <c r="G128" s="2" t="s">
        <v>17</v>
      </c>
      <c r="H128" s="2" t="s">
        <v>18</v>
      </c>
      <c r="I128" s="2" t="s">
        <v>29</v>
      </c>
      <c r="J128" s="2">
        <v>3</v>
      </c>
      <c r="K128" s="30" t="s">
        <v>30</v>
      </c>
      <c r="L128" s="2" t="s">
        <v>246</v>
      </c>
      <c r="M128" s="19">
        <v>1348877</v>
      </c>
    </row>
    <row r="129" spans="1:13" x14ac:dyDescent="0.35">
      <c r="A129" s="2">
        <v>33568</v>
      </c>
      <c r="B129" s="16" t="s">
        <v>225</v>
      </c>
      <c r="C129" s="16" t="s">
        <v>223</v>
      </c>
      <c r="D129" s="16" t="s">
        <v>224</v>
      </c>
      <c r="E129" s="2">
        <v>19920323</v>
      </c>
      <c r="F129" s="2" t="s">
        <v>3</v>
      </c>
      <c r="G129" s="2" t="s">
        <v>25</v>
      </c>
      <c r="H129" s="2" t="s">
        <v>26</v>
      </c>
      <c r="I129" s="2" t="s">
        <v>6</v>
      </c>
      <c r="J129" s="2">
        <v>1</v>
      </c>
      <c r="K129" s="30" t="s">
        <v>7</v>
      </c>
      <c r="L129" s="2" t="s">
        <v>180</v>
      </c>
      <c r="M129" s="19">
        <v>73935</v>
      </c>
    </row>
    <row r="130" spans="1:13" x14ac:dyDescent="0.35">
      <c r="A130" s="2">
        <v>33708</v>
      </c>
      <c r="B130" s="16" t="s">
        <v>82</v>
      </c>
      <c r="C130" s="16" t="s">
        <v>74</v>
      </c>
      <c r="D130" s="16" t="s">
        <v>71</v>
      </c>
      <c r="E130" s="2">
        <v>19921026</v>
      </c>
      <c r="F130" s="2" t="s">
        <v>3</v>
      </c>
      <c r="G130" s="2" t="s">
        <v>17</v>
      </c>
      <c r="H130" s="2" t="s">
        <v>18</v>
      </c>
      <c r="I130" s="2" t="s">
        <v>29</v>
      </c>
      <c r="J130" s="2">
        <v>3</v>
      </c>
      <c r="K130" s="30" t="s">
        <v>30</v>
      </c>
      <c r="L130" s="2" t="s">
        <v>72</v>
      </c>
      <c r="M130" s="19">
        <v>178110</v>
      </c>
    </row>
    <row r="131" spans="1:13" x14ac:dyDescent="0.35">
      <c r="A131" s="2">
        <v>33872</v>
      </c>
      <c r="B131" s="16" t="s">
        <v>28</v>
      </c>
      <c r="C131" s="16" t="s">
        <v>20</v>
      </c>
      <c r="D131" s="16" t="s">
        <v>21</v>
      </c>
      <c r="E131" s="2">
        <v>19940120</v>
      </c>
      <c r="F131" s="2" t="s">
        <v>3</v>
      </c>
      <c r="G131" s="2" t="s">
        <v>17</v>
      </c>
      <c r="H131" s="2" t="s">
        <v>18</v>
      </c>
      <c r="I131" s="2" t="s">
        <v>29</v>
      </c>
      <c r="J131" s="2">
        <v>3</v>
      </c>
      <c r="K131" s="30" t="s">
        <v>30</v>
      </c>
      <c r="L131" s="2" t="s">
        <v>8</v>
      </c>
      <c r="M131" s="19">
        <v>84833</v>
      </c>
    </row>
    <row r="132" spans="1:13" x14ac:dyDescent="0.35">
      <c r="A132" s="2">
        <v>33933</v>
      </c>
      <c r="B132" s="16" t="s">
        <v>109</v>
      </c>
      <c r="C132" s="16" t="s">
        <v>106</v>
      </c>
      <c r="D132" s="16" t="s">
        <v>107</v>
      </c>
      <c r="E132" s="2">
        <v>19940909</v>
      </c>
      <c r="F132" s="2" t="s">
        <v>3</v>
      </c>
      <c r="G132" s="2" t="s">
        <v>14</v>
      </c>
      <c r="H132" s="2" t="s">
        <v>5</v>
      </c>
      <c r="I132" s="2" t="s">
        <v>6</v>
      </c>
      <c r="J132" s="2">
        <v>1</v>
      </c>
      <c r="K132" s="30" t="s">
        <v>7</v>
      </c>
      <c r="L132" s="2" t="s">
        <v>104</v>
      </c>
      <c r="M132" s="19">
        <v>89617</v>
      </c>
    </row>
    <row r="133" spans="1:13" x14ac:dyDescent="0.35">
      <c r="A133" s="2">
        <v>33938</v>
      </c>
      <c r="B133" s="16" t="s">
        <v>40</v>
      </c>
      <c r="C133" s="16" t="s">
        <v>38</v>
      </c>
      <c r="D133" s="16" t="s">
        <v>39</v>
      </c>
      <c r="E133" s="2">
        <v>19941003</v>
      </c>
      <c r="F133" s="2" t="s">
        <v>3</v>
      </c>
      <c r="G133" s="2" t="s">
        <v>17</v>
      </c>
      <c r="H133" s="2" t="s">
        <v>18</v>
      </c>
      <c r="I133" s="2" t="s">
        <v>6</v>
      </c>
      <c r="J133" s="2">
        <v>1</v>
      </c>
      <c r="K133" s="30" t="s">
        <v>7</v>
      </c>
      <c r="L133" s="2" t="s">
        <v>8</v>
      </c>
      <c r="M133" s="19">
        <v>249774</v>
      </c>
    </row>
    <row r="134" spans="1:13" x14ac:dyDescent="0.35">
      <c r="A134" s="2">
        <v>34010</v>
      </c>
      <c r="B134" s="16" t="s">
        <v>250</v>
      </c>
      <c r="C134" s="16" t="s">
        <v>251</v>
      </c>
      <c r="D134" s="16" t="s">
        <v>245</v>
      </c>
      <c r="E134" s="2">
        <v>19950503</v>
      </c>
      <c r="F134" s="2" t="s">
        <v>3</v>
      </c>
      <c r="G134" s="2" t="s">
        <v>17</v>
      </c>
      <c r="H134" s="2" t="s">
        <v>18</v>
      </c>
      <c r="I134" s="2" t="s">
        <v>29</v>
      </c>
      <c r="J134" s="2">
        <v>8</v>
      </c>
      <c r="K134" s="30" t="s">
        <v>629</v>
      </c>
      <c r="L134" s="2" t="s">
        <v>246</v>
      </c>
      <c r="M134" s="19">
        <v>307985</v>
      </c>
    </row>
    <row r="135" spans="1:13" x14ac:dyDescent="0.35">
      <c r="A135" s="2">
        <v>34046</v>
      </c>
      <c r="B135" s="16" t="s">
        <v>44</v>
      </c>
      <c r="C135" s="16" t="s">
        <v>45</v>
      </c>
      <c r="D135" s="16" t="s">
        <v>39</v>
      </c>
      <c r="E135" s="2">
        <v>19950818</v>
      </c>
      <c r="F135" s="2" t="s">
        <v>3</v>
      </c>
      <c r="G135" s="2" t="s">
        <v>17</v>
      </c>
      <c r="H135" s="2" t="s">
        <v>18</v>
      </c>
      <c r="I135" s="2" t="s">
        <v>29</v>
      </c>
      <c r="J135" s="2">
        <v>3</v>
      </c>
      <c r="K135" s="30" t="s">
        <v>30</v>
      </c>
      <c r="L135" s="2" t="s">
        <v>8</v>
      </c>
      <c r="M135" s="19">
        <v>93591</v>
      </c>
    </row>
    <row r="136" spans="1:13" x14ac:dyDescent="0.35">
      <c r="A136" s="2">
        <v>34052</v>
      </c>
      <c r="B136" s="16" t="s">
        <v>95</v>
      </c>
      <c r="C136" s="16" t="s">
        <v>96</v>
      </c>
      <c r="D136" s="16" t="s">
        <v>97</v>
      </c>
      <c r="E136" s="2">
        <v>19950821</v>
      </c>
      <c r="F136" s="2" t="s">
        <v>3</v>
      </c>
      <c r="G136" s="2" t="s">
        <v>17</v>
      </c>
      <c r="H136" s="2" t="s">
        <v>18</v>
      </c>
      <c r="I136" s="2" t="s">
        <v>11</v>
      </c>
      <c r="J136" s="2">
        <v>4</v>
      </c>
      <c r="K136" s="30" t="s">
        <v>58</v>
      </c>
      <c r="L136" s="2" t="s">
        <v>72</v>
      </c>
      <c r="M136" s="19">
        <v>99634</v>
      </c>
    </row>
    <row r="137" spans="1:13" x14ac:dyDescent="0.35">
      <c r="A137" s="2">
        <v>34089</v>
      </c>
      <c r="B137" s="16" t="s">
        <v>83</v>
      </c>
      <c r="C137" s="16" t="s">
        <v>74</v>
      </c>
      <c r="D137" s="16" t="s">
        <v>71</v>
      </c>
      <c r="E137" s="2">
        <v>19951109</v>
      </c>
      <c r="F137" s="2" t="s">
        <v>3</v>
      </c>
      <c r="G137" s="2" t="s">
        <v>25</v>
      </c>
      <c r="H137" s="2" t="s">
        <v>26</v>
      </c>
      <c r="I137" s="2" t="s">
        <v>29</v>
      </c>
      <c r="J137" s="2">
        <v>3</v>
      </c>
      <c r="K137" s="30" t="s">
        <v>30</v>
      </c>
      <c r="L137" s="2" t="s">
        <v>72</v>
      </c>
      <c r="M137" s="19">
        <v>135808</v>
      </c>
    </row>
    <row r="138" spans="1:13" x14ac:dyDescent="0.35">
      <c r="A138" s="2">
        <v>34110</v>
      </c>
      <c r="B138" s="16" t="s">
        <v>378</v>
      </c>
      <c r="C138" s="16" t="s">
        <v>379</v>
      </c>
      <c r="D138" s="16" t="s">
        <v>39</v>
      </c>
      <c r="E138" s="2">
        <v>19951227</v>
      </c>
      <c r="F138" s="2" t="s">
        <v>3</v>
      </c>
      <c r="G138" s="2" t="s">
        <v>11</v>
      </c>
      <c r="H138" s="2" t="s">
        <v>12</v>
      </c>
      <c r="I138" s="2" t="s">
        <v>29</v>
      </c>
      <c r="J138" s="2">
        <v>3</v>
      </c>
      <c r="K138" s="30" t="s">
        <v>30</v>
      </c>
      <c r="L138" s="2" t="s">
        <v>8</v>
      </c>
      <c r="M138" s="19">
        <v>282798</v>
      </c>
    </row>
    <row r="139" spans="1:13" x14ac:dyDescent="0.35">
      <c r="A139" s="2">
        <v>34112</v>
      </c>
      <c r="B139" s="16" t="s">
        <v>89</v>
      </c>
      <c r="C139" s="16" t="s">
        <v>102</v>
      </c>
      <c r="D139" s="16" t="s">
        <v>103</v>
      </c>
      <c r="E139" s="2">
        <v>19951229</v>
      </c>
      <c r="F139" s="2" t="s">
        <v>3</v>
      </c>
      <c r="G139" s="2" t="s">
        <v>25</v>
      </c>
      <c r="H139" s="2" t="s">
        <v>26</v>
      </c>
      <c r="I139" s="2" t="s">
        <v>29</v>
      </c>
      <c r="J139" s="2">
        <v>3</v>
      </c>
      <c r="K139" s="30" t="s">
        <v>30</v>
      </c>
      <c r="L139" s="2" t="s">
        <v>104</v>
      </c>
      <c r="M139" s="19">
        <v>101946</v>
      </c>
    </row>
    <row r="140" spans="1:13" x14ac:dyDescent="0.35">
      <c r="A140" s="2">
        <v>34146</v>
      </c>
      <c r="B140" s="16" t="s">
        <v>321</v>
      </c>
      <c r="C140" s="16" t="s">
        <v>174</v>
      </c>
      <c r="D140" s="16" t="s">
        <v>170</v>
      </c>
      <c r="E140" s="2">
        <v>19960315</v>
      </c>
      <c r="F140" s="2" t="s">
        <v>3</v>
      </c>
      <c r="G140" s="2" t="s">
        <v>17</v>
      </c>
      <c r="H140" s="2" t="s">
        <v>18</v>
      </c>
      <c r="I140" s="2" t="s">
        <v>11</v>
      </c>
      <c r="J140" s="2">
        <v>4</v>
      </c>
      <c r="K140" s="30" t="s">
        <v>58</v>
      </c>
      <c r="L140" s="2" t="s">
        <v>164</v>
      </c>
      <c r="M140" s="19">
        <v>48732</v>
      </c>
    </row>
    <row r="141" spans="1:13" x14ac:dyDescent="0.35">
      <c r="A141" s="2">
        <v>34270</v>
      </c>
      <c r="B141" s="16" t="s">
        <v>200</v>
      </c>
      <c r="C141" s="16" t="s">
        <v>201</v>
      </c>
      <c r="D141" s="16" t="s">
        <v>199</v>
      </c>
      <c r="E141" s="2">
        <v>19970115</v>
      </c>
      <c r="F141" s="2" t="s">
        <v>3</v>
      </c>
      <c r="G141" s="2" t="s">
        <v>17</v>
      </c>
      <c r="H141" s="2" t="s">
        <v>18</v>
      </c>
      <c r="I141" s="2" t="s">
        <v>22</v>
      </c>
      <c r="J141" s="2">
        <v>2</v>
      </c>
      <c r="K141" s="30" t="s">
        <v>23</v>
      </c>
      <c r="L141" s="2" t="s">
        <v>180</v>
      </c>
      <c r="M141" s="19">
        <v>193914</v>
      </c>
    </row>
    <row r="142" spans="1:13" x14ac:dyDescent="0.35">
      <c r="A142" s="2">
        <v>34308</v>
      </c>
      <c r="B142" s="16" t="s">
        <v>342</v>
      </c>
      <c r="C142" s="16" t="s">
        <v>343</v>
      </c>
      <c r="D142" s="16" t="s">
        <v>344</v>
      </c>
      <c r="E142" s="2">
        <v>19970106</v>
      </c>
      <c r="F142" s="2" t="s">
        <v>3</v>
      </c>
      <c r="G142" s="2" t="s">
        <v>17</v>
      </c>
      <c r="H142" s="2" t="s">
        <v>18</v>
      </c>
      <c r="I142" s="2" t="s">
        <v>6</v>
      </c>
      <c r="J142" s="2">
        <v>6</v>
      </c>
      <c r="K142" s="30" t="s">
        <v>627</v>
      </c>
      <c r="L142" s="2" t="s">
        <v>72</v>
      </c>
      <c r="M142" s="19">
        <v>32356</v>
      </c>
    </row>
    <row r="143" spans="1:13" x14ac:dyDescent="0.35">
      <c r="A143" s="2">
        <v>34319</v>
      </c>
      <c r="B143" s="16" t="s">
        <v>318</v>
      </c>
      <c r="C143" s="16" t="s">
        <v>144</v>
      </c>
      <c r="D143" s="16" t="s">
        <v>140</v>
      </c>
      <c r="E143" s="2">
        <v>19971103</v>
      </c>
      <c r="F143" s="2" t="s">
        <v>3</v>
      </c>
      <c r="G143" s="2" t="s">
        <v>11</v>
      </c>
      <c r="H143" s="2" t="s">
        <v>12</v>
      </c>
      <c r="I143" s="2" t="s">
        <v>29</v>
      </c>
      <c r="J143" s="2">
        <v>3</v>
      </c>
      <c r="K143" s="30" t="s">
        <v>30</v>
      </c>
      <c r="L143" s="2" t="s">
        <v>104</v>
      </c>
      <c r="M143" s="19">
        <v>258671</v>
      </c>
    </row>
    <row r="144" spans="1:13" x14ac:dyDescent="0.35">
      <c r="A144" s="2">
        <v>34334</v>
      </c>
      <c r="B144" s="16" t="s">
        <v>84</v>
      </c>
      <c r="C144" s="16" t="s">
        <v>74</v>
      </c>
      <c r="D144" s="16" t="s">
        <v>71</v>
      </c>
      <c r="E144" s="2">
        <v>19970129</v>
      </c>
      <c r="F144" s="2" t="s">
        <v>3</v>
      </c>
      <c r="G144" s="2" t="s">
        <v>17</v>
      </c>
      <c r="H144" s="2" t="s">
        <v>18</v>
      </c>
      <c r="I144" s="2" t="s">
        <v>29</v>
      </c>
      <c r="J144" s="2">
        <v>3</v>
      </c>
      <c r="K144" s="30" t="s">
        <v>30</v>
      </c>
      <c r="L144" s="2" t="s">
        <v>72</v>
      </c>
      <c r="M144" s="19">
        <v>73313</v>
      </c>
    </row>
    <row r="145" spans="1:13" x14ac:dyDescent="0.35">
      <c r="A145" s="2">
        <v>34417</v>
      </c>
      <c r="B145" s="16" t="s">
        <v>197</v>
      </c>
      <c r="C145" s="16" t="s">
        <v>198</v>
      </c>
      <c r="D145" s="16" t="s">
        <v>199</v>
      </c>
      <c r="E145" s="2">
        <v>19971006</v>
      </c>
      <c r="F145" s="2" t="s">
        <v>3</v>
      </c>
      <c r="G145" s="2" t="s">
        <v>17</v>
      </c>
      <c r="H145" s="2" t="s">
        <v>18</v>
      </c>
      <c r="I145" s="2" t="s">
        <v>29</v>
      </c>
      <c r="J145" s="2">
        <v>3</v>
      </c>
      <c r="K145" s="30" t="s">
        <v>30</v>
      </c>
      <c r="L145" s="2" t="s">
        <v>180</v>
      </c>
      <c r="M145" s="19">
        <v>57468</v>
      </c>
    </row>
    <row r="146" spans="1:13" x14ac:dyDescent="0.35">
      <c r="A146" s="2">
        <v>34496</v>
      </c>
      <c r="B146" s="16" t="s">
        <v>336</v>
      </c>
      <c r="C146" s="16" t="s">
        <v>337</v>
      </c>
      <c r="D146" s="16" t="s">
        <v>245</v>
      </c>
      <c r="E146" s="2">
        <v>19970520</v>
      </c>
      <c r="F146" s="2" t="s">
        <v>3</v>
      </c>
      <c r="G146" s="2" t="s">
        <v>17</v>
      </c>
      <c r="H146" s="2" t="s">
        <v>18</v>
      </c>
      <c r="I146" s="2" t="s">
        <v>29</v>
      </c>
      <c r="J146" s="2">
        <v>8</v>
      </c>
      <c r="K146" s="30" t="s">
        <v>629</v>
      </c>
      <c r="L146" s="2" t="s">
        <v>246</v>
      </c>
      <c r="M146" s="19">
        <v>374821</v>
      </c>
    </row>
    <row r="147" spans="1:13" x14ac:dyDescent="0.35">
      <c r="A147" s="2">
        <v>34643</v>
      </c>
      <c r="B147" s="16" t="s">
        <v>366</v>
      </c>
      <c r="C147" s="16" t="s">
        <v>20</v>
      </c>
      <c r="D147" s="16" t="s">
        <v>21</v>
      </c>
      <c r="E147" s="2">
        <v>19990315</v>
      </c>
      <c r="F147" s="2" t="s">
        <v>3</v>
      </c>
      <c r="G147" s="2" t="s">
        <v>17</v>
      </c>
      <c r="H147" s="2" t="s">
        <v>18</v>
      </c>
      <c r="I147" s="2" t="s">
        <v>22</v>
      </c>
      <c r="J147" s="2">
        <v>7</v>
      </c>
      <c r="K147" s="30" t="s">
        <v>628</v>
      </c>
      <c r="L147" s="2" t="s">
        <v>8</v>
      </c>
      <c r="M147" s="19">
        <v>134579</v>
      </c>
    </row>
    <row r="148" spans="1:13" x14ac:dyDescent="0.35">
      <c r="A148" s="2">
        <v>34656</v>
      </c>
      <c r="B148" s="16" t="s">
        <v>148</v>
      </c>
      <c r="C148" s="16" t="s">
        <v>144</v>
      </c>
      <c r="D148" s="16" t="s">
        <v>140</v>
      </c>
      <c r="E148" s="2">
        <v>19980518</v>
      </c>
      <c r="F148" s="2" t="s">
        <v>3</v>
      </c>
      <c r="G148" s="2" t="s">
        <v>11</v>
      </c>
      <c r="H148" s="2" t="s">
        <v>12</v>
      </c>
      <c r="I148" s="2" t="s">
        <v>29</v>
      </c>
      <c r="J148" s="2">
        <v>3</v>
      </c>
      <c r="K148" s="30" t="s">
        <v>30</v>
      </c>
      <c r="L148" s="2" t="s">
        <v>104</v>
      </c>
      <c r="M148" s="19">
        <v>374425</v>
      </c>
    </row>
    <row r="149" spans="1:13" x14ac:dyDescent="0.35">
      <c r="A149" s="2">
        <v>34658</v>
      </c>
      <c r="B149" s="16" t="s">
        <v>341</v>
      </c>
      <c r="C149" s="16" t="s">
        <v>74</v>
      </c>
      <c r="D149" s="16" t="s">
        <v>71</v>
      </c>
      <c r="E149" s="2">
        <v>20000131</v>
      </c>
      <c r="F149" s="2" t="s">
        <v>3</v>
      </c>
      <c r="G149" s="2" t="s">
        <v>17</v>
      </c>
      <c r="H149" s="2" t="s">
        <v>18</v>
      </c>
      <c r="I149" s="2" t="s">
        <v>29</v>
      </c>
      <c r="J149" s="2">
        <v>3</v>
      </c>
      <c r="K149" s="30" t="s">
        <v>30</v>
      </c>
      <c r="L149" s="2" t="s">
        <v>72</v>
      </c>
      <c r="M149" s="19">
        <v>75145</v>
      </c>
    </row>
    <row r="150" spans="1:13" x14ac:dyDescent="0.35">
      <c r="A150" s="2">
        <v>34692</v>
      </c>
      <c r="B150" s="16" t="s">
        <v>274</v>
      </c>
      <c r="C150" s="16" t="s">
        <v>275</v>
      </c>
      <c r="D150" s="16" t="s">
        <v>245</v>
      </c>
      <c r="E150" s="2">
        <v>19980710</v>
      </c>
      <c r="F150" s="2" t="s">
        <v>3</v>
      </c>
      <c r="G150" s="2" t="s">
        <v>11</v>
      </c>
      <c r="H150" s="2" t="s">
        <v>12</v>
      </c>
      <c r="I150" s="2" t="s">
        <v>11</v>
      </c>
      <c r="J150" s="2">
        <v>4</v>
      </c>
      <c r="K150" s="30" t="s">
        <v>58</v>
      </c>
      <c r="L150" s="2" t="s">
        <v>246</v>
      </c>
      <c r="M150" s="19">
        <v>252075</v>
      </c>
    </row>
    <row r="151" spans="1:13" x14ac:dyDescent="0.35">
      <c r="A151" s="2">
        <v>34759</v>
      </c>
      <c r="B151" s="16" t="s">
        <v>226</v>
      </c>
      <c r="C151" s="16" t="s">
        <v>223</v>
      </c>
      <c r="D151" s="16" t="s">
        <v>224</v>
      </c>
      <c r="E151" s="2">
        <v>19990609</v>
      </c>
      <c r="F151" s="2" t="s">
        <v>3</v>
      </c>
      <c r="G151" s="2" t="s">
        <v>25</v>
      </c>
      <c r="H151" s="2" t="s">
        <v>26</v>
      </c>
      <c r="I151" s="2" t="s">
        <v>29</v>
      </c>
      <c r="J151" s="2">
        <v>3</v>
      </c>
      <c r="K151" s="30" t="s">
        <v>30</v>
      </c>
      <c r="L151" s="2" t="s">
        <v>180</v>
      </c>
      <c r="M151" s="19">
        <v>69658</v>
      </c>
    </row>
    <row r="152" spans="1:13" x14ac:dyDescent="0.35">
      <c r="A152" s="2">
        <v>34818</v>
      </c>
      <c r="B152" s="16" t="s">
        <v>101</v>
      </c>
      <c r="C152" s="16" t="s">
        <v>99</v>
      </c>
      <c r="D152" s="16" t="s">
        <v>97</v>
      </c>
      <c r="E152" s="2">
        <v>19990729</v>
      </c>
      <c r="F152" s="2" t="s">
        <v>3</v>
      </c>
      <c r="G152" s="2" t="s">
        <v>25</v>
      </c>
      <c r="H152" s="2" t="s">
        <v>26</v>
      </c>
      <c r="I152" s="2" t="s">
        <v>6</v>
      </c>
      <c r="J152" s="2">
        <v>6</v>
      </c>
      <c r="K152" s="30" t="s">
        <v>627</v>
      </c>
      <c r="L152" s="2" t="s">
        <v>72</v>
      </c>
      <c r="M152" s="19">
        <v>161708</v>
      </c>
    </row>
    <row r="153" spans="1:13" x14ac:dyDescent="0.35">
      <c r="A153" s="2">
        <v>34919</v>
      </c>
      <c r="B153" s="16" t="s">
        <v>345</v>
      </c>
      <c r="C153" s="16" t="s">
        <v>92</v>
      </c>
      <c r="D153" s="16" t="s">
        <v>93</v>
      </c>
      <c r="E153" s="2">
        <v>19981214</v>
      </c>
      <c r="F153" s="2" t="s">
        <v>34</v>
      </c>
      <c r="G153" s="2" t="s">
        <v>17</v>
      </c>
      <c r="H153" s="2" t="s">
        <v>18</v>
      </c>
      <c r="I153" s="2" t="s">
        <v>6</v>
      </c>
      <c r="J153" s="2">
        <v>6</v>
      </c>
      <c r="K153" s="30" t="s">
        <v>627</v>
      </c>
      <c r="L153" s="2" t="s">
        <v>72</v>
      </c>
      <c r="M153" s="19">
        <v>106236</v>
      </c>
    </row>
    <row r="154" spans="1:13" x14ac:dyDescent="0.35">
      <c r="A154" s="2">
        <v>34967</v>
      </c>
      <c r="B154" s="16" t="s">
        <v>221</v>
      </c>
      <c r="C154" s="16" t="s">
        <v>213</v>
      </c>
      <c r="D154" s="16" t="s">
        <v>206</v>
      </c>
      <c r="E154" s="2">
        <v>19990102</v>
      </c>
      <c r="F154" s="2" t="s">
        <v>34</v>
      </c>
      <c r="G154" s="2" t="s">
        <v>25</v>
      </c>
      <c r="H154" s="2" t="s">
        <v>26</v>
      </c>
      <c r="I154" s="2" t="s">
        <v>22</v>
      </c>
      <c r="J154" s="2">
        <v>7</v>
      </c>
      <c r="K154" s="30" t="s">
        <v>628</v>
      </c>
      <c r="L154" s="2" t="s">
        <v>180</v>
      </c>
      <c r="M154" s="19">
        <v>12245910</v>
      </c>
    </row>
    <row r="155" spans="1:13" x14ac:dyDescent="0.35">
      <c r="A155" s="2">
        <v>34968</v>
      </c>
      <c r="B155" s="16" t="s">
        <v>234</v>
      </c>
      <c r="C155" s="16" t="s">
        <v>230</v>
      </c>
      <c r="D155" s="16" t="s">
        <v>231</v>
      </c>
      <c r="E155" s="2">
        <v>19990102</v>
      </c>
      <c r="F155" s="2" t="s">
        <v>34</v>
      </c>
      <c r="G155" s="2" t="s">
        <v>25</v>
      </c>
      <c r="H155" s="2" t="s">
        <v>26</v>
      </c>
      <c r="I155" s="2" t="s">
        <v>22</v>
      </c>
      <c r="J155" s="2">
        <v>7</v>
      </c>
      <c r="K155" s="30" t="s">
        <v>628</v>
      </c>
      <c r="L155" s="2" t="s">
        <v>180</v>
      </c>
      <c r="M155" s="19">
        <v>25020000</v>
      </c>
    </row>
    <row r="156" spans="1:13" x14ac:dyDescent="0.35">
      <c r="A156" s="2">
        <v>34998</v>
      </c>
      <c r="B156" s="16" t="s">
        <v>46</v>
      </c>
      <c r="C156" s="16" t="s">
        <v>45</v>
      </c>
      <c r="D156" s="16" t="s">
        <v>39</v>
      </c>
      <c r="E156" s="2">
        <v>20000131</v>
      </c>
      <c r="F156" s="2" t="s">
        <v>3</v>
      </c>
      <c r="G156" s="2" t="s">
        <v>17</v>
      </c>
      <c r="H156" s="2" t="s">
        <v>18</v>
      </c>
      <c r="I156" s="2" t="s">
        <v>29</v>
      </c>
      <c r="J156" s="2">
        <v>3</v>
      </c>
      <c r="K156" s="30" t="s">
        <v>30</v>
      </c>
      <c r="L156" s="2" t="s">
        <v>8</v>
      </c>
      <c r="M156" s="19">
        <v>182898</v>
      </c>
    </row>
    <row r="157" spans="1:13" x14ac:dyDescent="0.35">
      <c r="A157" s="2">
        <v>35065</v>
      </c>
      <c r="B157" s="16" t="s">
        <v>41</v>
      </c>
      <c r="C157" s="16" t="s">
        <v>38</v>
      </c>
      <c r="D157" s="16" t="s">
        <v>39</v>
      </c>
      <c r="E157" s="2">
        <v>19990920</v>
      </c>
      <c r="F157" s="2" t="s">
        <v>3</v>
      </c>
      <c r="G157" s="2" t="s">
        <v>11</v>
      </c>
      <c r="H157" s="2" t="s">
        <v>12</v>
      </c>
      <c r="I157" s="2" t="s">
        <v>22</v>
      </c>
      <c r="J157" s="2">
        <v>2</v>
      </c>
      <c r="K157" s="30" t="s">
        <v>23</v>
      </c>
      <c r="L157" s="2" t="s">
        <v>8</v>
      </c>
      <c r="M157" s="19">
        <v>189020</v>
      </c>
    </row>
    <row r="158" spans="1:13" x14ac:dyDescent="0.35">
      <c r="A158" s="2">
        <v>35186</v>
      </c>
      <c r="B158" s="16" t="s">
        <v>208</v>
      </c>
      <c r="C158" s="16" t="s">
        <v>209</v>
      </c>
      <c r="D158" s="16" t="s">
        <v>206</v>
      </c>
      <c r="E158" s="2">
        <v>19991115</v>
      </c>
      <c r="F158" s="2" t="s">
        <v>3</v>
      </c>
      <c r="G158" s="2" t="s">
        <v>17</v>
      </c>
      <c r="H158" s="2" t="s">
        <v>18</v>
      </c>
      <c r="I158" s="2" t="s">
        <v>29</v>
      </c>
      <c r="J158" s="2">
        <v>3</v>
      </c>
      <c r="K158" s="30" t="s">
        <v>30</v>
      </c>
      <c r="L158" s="2" t="s">
        <v>180</v>
      </c>
      <c r="M158" s="19">
        <v>408912</v>
      </c>
    </row>
    <row r="159" spans="1:13" x14ac:dyDescent="0.35">
      <c r="A159" s="2">
        <v>35208</v>
      </c>
      <c r="B159" s="16" t="s">
        <v>33</v>
      </c>
      <c r="C159" s="16" t="s">
        <v>32</v>
      </c>
      <c r="D159" s="16" t="s">
        <v>21</v>
      </c>
      <c r="E159" s="2">
        <v>20000701</v>
      </c>
      <c r="F159" s="2" t="s">
        <v>34</v>
      </c>
      <c r="G159" s="2" t="s">
        <v>11</v>
      </c>
      <c r="H159" s="2" t="s">
        <v>12</v>
      </c>
      <c r="I159" s="2" t="s">
        <v>22</v>
      </c>
      <c r="J159" s="2">
        <v>7</v>
      </c>
      <c r="K159" s="30" t="s">
        <v>628</v>
      </c>
      <c r="L159" s="2" t="s">
        <v>8</v>
      </c>
      <c r="M159" s="19">
        <v>87388</v>
      </c>
    </row>
    <row r="160" spans="1:13" x14ac:dyDescent="0.35">
      <c r="A160" s="2">
        <v>35241</v>
      </c>
      <c r="B160" s="16" t="s">
        <v>59</v>
      </c>
      <c r="C160" s="16" t="s">
        <v>60</v>
      </c>
      <c r="D160" s="16" t="s">
        <v>61</v>
      </c>
      <c r="E160" s="2">
        <v>19990326</v>
      </c>
      <c r="F160" s="2" t="s">
        <v>3</v>
      </c>
      <c r="G160" s="2" t="s">
        <v>17</v>
      </c>
      <c r="H160" s="2" t="s">
        <v>18</v>
      </c>
      <c r="I160" s="2" t="s">
        <v>6</v>
      </c>
      <c r="J160" s="2">
        <v>1</v>
      </c>
      <c r="K160" s="30" t="s">
        <v>7</v>
      </c>
      <c r="L160" s="2" t="s">
        <v>8</v>
      </c>
      <c r="M160" s="19">
        <v>64831</v>
      </c>
    </row>
    <row r="161" spans="1:13" x14ac:dyDescent="0.35">
      <c r="A161" s="2">
        <v>35314</v>
      </c>
      <c r="B161" s="16" t="s">
        <v>325</v>
      </c>
      <c r="C161" s="16" t="s">
        <v>1</v>
      </c>
      <c r="D161" s="16" t="s">
        <v>2</v>
      </c>
      <c r="E161" s="2">
        <v>20000128</v>
      </c>
      <c r="F161" s="2" t="s">
        <v>3</v>
      </c>
      <c r="G161" s="2" t="s">
        <v>17</v>
      </c>
      <c r="H161" s="2" t="s">
        <v>18</v>
      </c>
      <c r="I161" s="2" t="s">
        <v>6</v>
      </c>
      <c r="J161" s="2">
        <v>1</v>
      </c>
      <c r="K161" s="30" t="s">
        <v>7</v>
      </c>
      <c r="L161" s="2" t="s">
        <v>8</v>
      </c>
      <c r="M161" s="19">
        <v>53941</v>
      </c>
    </row>
    <row r="162" spans="1:13" x14ac:dyDescent="0.35">
      <c r="A162" s="2">
        <v>35379</v>
      </c>
      <c r="B162" s="16" t="s">
        <v>374</v>
      </c>
      <c r="C162" s="16" t="s">
        <v>375</v>
      </c>
      <c r="D162" s="16" t="s">
        <v>39</v>
      </c>
      <c r="E162" s="2">
        <v>20000124</v>
      </c>
      <c r="F162" s="2" t="s">
        <v>3</v>
      </c>
      <c r="G162" s="2" t="s">
        <v>17</v>
      </c>
      <c r="H162" s="2" t="s">
        <v>18</v>
      </c>
      <c r="I162" s="2" t="s">
        <v>29</v>
      </c>
      <c r="J162" s="2">
        <v>3</v>
      </c>
      <c r="K162" s="30" t="s">
        <v>30</v>
      </c>
      <c r="L162" s="2" t="s">
        <v>8</v>
      </c>
      <c r="M162" s="19">
        <v>372588</v>
      </c>
    </row>
    <row r="163" spans="1:13" x14ac:dyDescent="0.35">
      <c r="A163" s="2">
        <v>35393</v>
      </c>
      <c r="B163" s="16" t="s">
        <v>328</v>
      </c>
      <c r="C163" s="16" t="s">
        <v>70</v>
      </c>
      <c r="D163" s="16" t="s">
        <v>71</v>
      </c>
      <c r="E163" s="2">
        <v>20001124</v>
      </c>
      <c r="F163" s="2" t="s">
        <v>3</v>
      </c>
      <c r="G163" s="2" t="s">
        <v>14</v>
      </c>
      <c r="H163" s="2" t="s">
        <v>5</v>
      </c>
      <c r="I163" s="2" t="s">
        <v>29</v>
      </c>
      <c r="J163" s="2">
        <v>3</v>
      </c>
      <c r="K163" s="30" t="s">
        <v>30</v>
      </c>
      <c r="L163" s="2" t="s">
        <v>72</v>
      </c>
      <c r="M163" s="19">
        <v>34123</v>
      </c>
    </row>
    <row r="164" spans="1:13" x14ac:dyDescent="0.35">
      <c r="A164" s="2">
        <v>35419</v>
      </c>
      <c r="B164" s="16" t="s">
        <v>89</v>
      </c>
      <c r="C164" s="16" t="s">
        <v>90</v>
      </c>
      <c r="D164" s="16" t="s">
        <v>71</v>
      </c>
      <c r="E164" s="2">
        <v>20000214</v>
      </c>
      <c r="F164" s="2" t="s">
        <v>3</v>
      </c>
      <c r="G164" s="2" t="s">
        <v>17</v>
      </c>
      <c r="H164" s="2" t="s">
        <v>18</v>
      </c>
      <c r="I164" s="2" t="s">
        <v>29</v>
      </c>
      <c r="J164" s="2">
        <v>3</v>
      </c>
      <c r="K164" s="30" t="s">
        <v>30</v>
      </c>
      <c r="L164" s="2" t="s">
        <v>72</v>
      </c>
      <c r="M164" s="19">
        <v>203893</v>
      </c>
    </row>
    <row r="165" spans="1:13" x14ac:dyDescent="0.35">
      <c r="A165" s="2">
        <v>35599</v>
      </c>
      <c r="B165" s="16" t="s">
        <v>367</v>
      </c>
      <c r="C165" s="16" t="s">
        <v>20</v>
      </c>
      <c r="D165" s="16" t="s">
        <v>21</v>
      </c>
      <c r="E165" s="2">
        <v>20011001</v>
      </c>
      <c r="F165" s="2" t="s">
        <v>3</v>
      </c>
      <c r="G165" s="2" t="s">
        <v>17</v>
      </c>
      <c r="H165" s="2" t="s">
        <v>18</v>
      </c>
      <c r="I165" s="2" t="s">
        <v>22</v>
      </c>
      <c r="J165" s="2">
        <v>2</v>
      </c>
      <c r="K165" s="30" t="s">
        <v>23</v>
      </c>
      <c r="L165" s="2" t="s">
        <v>8</v>
      </c>
      <c r="M165" s="19">
        <v>132479</v>
      </c>
    </row>
    <row r="166" spans="1:13" x14ac:dyDescent="0.35">
      <c r="A166" s="2">
        <v>57041</v>
      </c>
      <c r="B166" s="16" t="s">
        <v>175</v>
      </c>
      <c r="C166" s="16" t="s">
        <v>176</v>
      </c>
      <c r="D166" s="16" t="s">
        <v>177</v>
      </c>
      <c r="E166" s="2">
        <v>20010223</v>
      </c>
      <c r="F166" s="2" t="s">
        <v>3</v>
      </c>
      <c r="G166" s="2" t="s">
        <v>17</v>
      </c>
      <c r="H166" s="2" t="s">
        <v>18</v>
      </c>
      <c r="I166" s="2" t="s">
        <v>178</v>
      </c>
      <c r="J166" s="2">
        <v>5</v>
      </c>
      <c r="K166" s="30" t="s">
        <v>179</v>
      </c>
      <c r="L166" s="2" t="s">
        <v>180</v>
      </c>
      <c r="M166" s="19">
        <v>30352</v>
      </c>
    </row>
    <row r="167" spans="1:13" x14ac:dyDescent="0.35">
      <c r="A167" s="2">
        <v>57083</v>
      </c>
      <c r="B167" s="16" t="s">
        <v>368</v>
      </c>
      <c r="C167" s="16" t="s">
        <v>20</v>
      </c>
      <c r="D167" s="16" t="s">
        <v>21</v>
      </c>
      <c r="E167" s="2">
        <v>20010914</v>
      </c>
      <c r="F167" s="2" t="s">
        <v>3</v>
      </c>
      <c r="G167" s="2" t="s">
        <v>17</v>
      </c>
      <c r="H167" s="2" t="s">
        <v>18</v>
      </c>
      <c r="I167" s="2" t="s">
        <v>22</v>
      </c>
      <c r="J167" s="2">
        <v>2</v>
      </c>
      <c r="K167" s="30" t="s">
        <v>23</v>
      </c>
      <c r="L167" s="2" t="s">
        <v>8</v>
      </c>
      <c r="M167" s="19">
        <v>98565</v>
      </c>
    </row>
    <row r="168" spans="1:13" x14ac:dyDescent="0.35">
      <c r="A168" s="2">
        <v>57119</v>
      </c>
      <c r="B168" s="16" t="s">
        <v>315</v>
      </c>
      <c r="C168" s="16" t="s">
        <v>316</v>
      </c>
      <c r="D168" s="16" t="s">
        <v>140</v>
      </c>
      <c r="E168" s="2">
        <v>20010501</v>
      </c>
      <c r="F168" s="2" t="s">
        <v>3</v>
      </c>
      <c r="G168" s="2" t="s">
        <v>25</v>
      </c>
      <c r="H168" s="2" t="s">
        <v>26</v>
      </c>
      <c r="I168" s="2" t="s">
        <v>22</v>
      </c>
      <c r="J168" s="2">
        <v>2</v>
      </c>
      <c r="K168" s="30" t="s">
        <v>23</v>
      </c>
      <c r="L168" s="2" t="s">
        <v>104</v>
      </c>
      <c r="M168" s="19">
        <v>80140</v>
      </c>
    </row>
    <row r="169" spans="1:13" x14ac:dyDescent="0.35">
      <c r="A169" s="2">
        <v>57120</v>
      </c>
      <c r="B169" s="16" t="s">
        <v>419</v>
      </c>
      <c r="C169" s="16" t="s">
        <v>420</v>
      </c>
      <c r="D169" s="16" t="s">
        <v>245</v>
      </c>
      <c r="E169" s="2">
        <v>20011217</v>
      </c>
      <c r="F169" s="2" t="s">
        <v>3</v>
      </c>
      <c r="G169" s="2" t="s">
        <v>17</v>
      </c>
      <c r="H169" s="2" t="s">
        <v>18</v>
      </c>
      <c r="I169" s="2" t="s">
        <v>29</v>
      </c>
      <c r="J169" s="2">
        <v>3</v>
      </c>
      <c r="K169" s="30" t="s">
        <v>30</v>
      </c>
      <c r="L169" s="2" t="s">
        <v>246</v>
      </c>
      <c r="M169" s="19">
        <v>240512</v>
      </c>
    </row>
    <row r="170" spans="1:13" x14ac:dyDescent="0.35">
      <c r="A170" s="2">
        <v>57147</v>
      </c>
      <c r="B170" s="16" t="s">
        <v>369</v>
      </c>
      <c r="C170" s="16" t="s">
        <v>20</v>
      </c>
      <c r="D170" s="16" t="s">
        <v>21</v>
      </c>
      <c r="E170" s="2">
        <v>20010904</v>
      </c>
      <c r="F170" s="2" t="s">
        <v>3</v>
      </c>
      <c r="G170" s="2" t="s">
        <v>17</v>
      </c>
      <c r="H170" s="2" t="s">
        <v>18</v>
      </c>
      <c r="I170" s="2" t="s">
        <v>22</v>
      </c>
      <c r="J170" s="2">
        <v>2</v>
      </c>
      <c r="K170" s="30" t="s">
        <v>23</v>
      </c>
      <c r="L170" s="2" t="s">
        <v>8</v>
      </c>
      <c r="M170" s="19">
        <v>364309</v>
      </c>
    </row>
    <row r="171" spans="1:13" x14ac:dyDescent="0.35">
      <c r="A171" s="2">
        <v>57198</v>
      </c>
      <c r="B171" s="16" t="s">
        <v>353</v>
      </c>
      <c r="C171" s="16" t="s">
        <v>354</v>
      </c>
      <c r="D171" s="16" t="s">
        <v>245</v>
      </c>
      <c r="E171" s="2">
        <v>20030707</v>
      </c>
      <c r="F171" s="2" t="s">
        <v>3</v>
      </c>
      <c r="G171" s="2" t="s">
        <v>17</v>
      </c>
      <c r="H171" s="2" t="s">
        <v>18</v>
      </c>
      <c r="I171" s="2" t="s">
        <v>29</v>
      </c>
      <c r="J171" s="2">
        <v>3</v>
      </c>
      <c r="K171" s="30" t="s">
        <v>30</v>
      </c>
      <c r="L171" s="2" t="s">
        <v>246</v>
      </c>
      <c r="M171" s="19">
        <v>77995</v>
      </c>
    </row>
    <row r="172" spans="1:13" x14ac:dyDescent="0.35">
      <c r="A172" s="2">
        <v>57214</v>
      </c>
      <c r="B172" s="16" t="s">
        <v>371</v>
      </c>
      <c r="C172" s="16" t="s">
        <v>372</v>
      </c>
      <c r="D172" s="16" t="s">
        <v>21</v>
      </c>
      <c r="E172" s="2">
        <v>20020621</v>
      </c>
      <c r="F172" s="2" t="s">
        <v>3</v>
      </c>
      <c r="G172" s="2" t="s">
        <v>17</v>
      </c>
      <c r="H172" s="2" t="s">
        <v>18</v>
      </c>
      <c r="I172" s="2" t="s">
        <v>22</v>
      </c>
      <c r="J172" s="2">
        <v>2</v>
      </c>
      <c r="K172" s="30" t="s">
        <v>23</v>
      </c>
      <c r="L172" s="2" t="s">
        <v>8</v>
      </c>
      <c r="M172" s="19">
        <v>117881</v>
      </c>
    </row>
    <row r="173" spans="1:13" x14ac:dyDescent="0.35">
      <c r="A173" s="2">
        <v>57246</v>
      </c>
      <c r="B173" s="16" t="s">
        <v>309</v>
      </c>
      <c r="C173" s="16" t="s">
        <v>308</v>
      </c>
      <c r="D173" s="16" t="s">
        <v>306</v>
      </c>
      <c r="E173" s="2">
        <v>20011115</v>
      </c>
      <c r="F173" s="2" t="s">
        <v>3</v>
      </c>
      <c r="G173" s="2" t="s">
        <v>17</v>
      </c>
      <c r="H173" s="2" t="s">
        <v>18</v>
      </c>
      <c r="I173" s="2" t="s">
        <v>29</v>
      </c>
      <c r="J173" s="2">
        <v>3</v>
      </c>
      <c r="K173" s="30" t="s">
        <v>30</v>
      </c>
      <c r="L173" s="2" t="s">
        <v>246</v>
      </c>
      <c r="M173" s="19">
        <v>221542</v>
      </c>
    </row>
    <row r="174" spans="1:13" x14ac:dyDescent="0.35">
      <c r="A174" s="2">
        <v>57332</v>
      </c>
      <c r="B174" s="16" t="s">
        <v>338</v>
      </c>
      <c r="C174" s="16" t="s">
        <v>257</v>
      </c>
      <c r="D174" s="16" t="s">
        <v>245</v>
      </c>
      <c r="E174" s="2">
        <v>20020701</v>
      </c>
      <c r="F174" s="2" t="s">
        <v>3</v>
      </c>
      <c r="G174" s="2" t="s">
        <v>17</v>
      </c>
      <c r="H174" s="2" t="s">
        <v>18</v>
      </c>
      <c r="I174" s="2" t="s">
        <v>29</v>
      </c>
      <c r="J174" s="2">
        <v>8</v>
      </c>
      <c r="K174" s="30" t="s">
        <v>629</v>
      </c>
      <c r="L174" s="2" t="s">
        <v>246</v>
      </c>
      <c r="M174" s="19">
        <v>371323</v>
      </c>
    </row>
    <row r="175" spans="1:13" x14ac:dyDescent="0.35">
      <c r="A175" s="2">
        <v>57369</v>
      </c>
      <c r="B175" s="16" t="s">
        <v>370</v>
      </c>
      <c r="C175" s="16" t="s">
        <v>20</v>
      </c>
      <c r="D175" s="16" t="s">
        <v>21</v>
      </c>
      <c r="E175" s="2">
        <v>20021028</v>
      </c>
      <c r="F175" s="2" t="s">
        <v>3</v>
      </c>
      <c r="G175" s="2" t="s">
        <v>17</v>
      </c>
      <c r="H175" s="2" t="s">
        <v>18</v>
      </c>
      <c r="I175" s="2" t="s">
        <v>22</v>
      </c>
      <c r="J175" s="2">
        <v>2</v>
      </c>
      <c r="K175" s="30" t="s">
        <v>23</v>
      </c>
      <c r="L175" s="2" t="s">
        <v>8</v>
      </c>
      <c r="M175" s="19">
        <v>1094152</v>
      </c>
    </row>
    <row r="176" spans="1:13" x14ac:dyDescent="0.35">
      <c r="A176" s="2">
        <v>57444</v>
      </c>
      <c r="B176" s="16" t="s">
        <v>387</v>
      </c>
      <c r="C176" s="16" t="s">
        <v>251</v>
      </c>
      <c r="D176" s="16" t="s">
        <v>245</v>
      </c>
      <c r="E176" s="2">
        <v>20031006</v>
      </c>
      <c r="F176" s="2" t="s">
        <v>3</v>
      </c>
      <c r="G176" s="2" t="s">
        <v>17</v>
      </c>
      <c r="H176" s="2" t="s">
        <v>18</v>
      </c>
      <c r="I176" s="2" t="s">
        <v>29</v>
      </c>
      <c r="J176" s="2">
        <v>3</v>
      </c>
      <c r="K176" s="30" t="s">
        <v>30</v>
      </c>
      <c r="L176" s="2" t="s">
        <v>246</v>
      </c>
      <c r="M176" s="19">
        <v>104306</v>
      </c>
    </row>
    <row r="177" spans="1:13" x14ac:dyDescent="0.35">
      <c r="A177" s="2">
        <v>57463</v>
      </c>
      <c r="B177" s="16" t="s">
        <v>339</v>
      </c>
      <c r="C177" s="16" t="s">
        <v>257</v>
      </c>
      <c r="D177" s="16" t="s">
        <v>245</v>
      </c>
      <c r="E177" s="2">
        <v>20030918</v>
      </c>
      <c r="F177" s="2" t="s">
        <v>3</v>
      </c>
      <c r="G177" s="2" t="s">
        <v>17</v>
      </c>
      <c r="H177" s="2" t="s">
        <v>18</v>
      </c>
      <c r="I177" s="2" t="s">
        <v>29</v>
      </c>
      <c r="J177" s="2">
        <v>3</v>
      </c>
      <c r="K177" s="30" t="s">
        <v>30</v>
      </c>
      <c r="L177" s="2" t="s">
        <v>246</v>
      </c>
      <c r="M177" s="19">
        <v>388567</v>
      </c>
    </row>
    <row r="178" spans="1:13" x14ac:dyDescent="0.35">
      <c r="A178" s="2">
        <v>57794</v>
      </c>
      <c r="B178" s="16" t="s">
        <v>376</v>
      </c>
      <c r="C178" s="16" t="s">
        <v>377</v>
      </c>
      <c r="D178" s="16" t="s">
        <v>39</v>
      </c>
      <c r="E178" s="2">
        <v>20041220</v>
      </c>
      <c r="F178" s="2" t="s">
        <v>3</v>
      </c>
      <c r="G178" s="2" t="s">
        <v>17</v>
      </c>
      <c r="H178" s="2" t="s">
        <v>18</v>
      </c>
      <c r="I178" s="2" t="s">
        <v>29</v>
      </c>
      <c r="J178" s="2">
        <v>3</v>
      </c>
      <c r="K178" s="30" t="s">
        <v>30</v>
      </c>
      <c r="L178" s="2" t="s">
        <v>8</v>
      </c>
      <c r="M178" s="19">
        <v>65958</v>
      </c>
    </row>
    <row r="179" spans="1:13" x14ac:dyDescent="0.35">
      <c r="A179" s="2">
        <v>57871</v>
      </c>
      <c r="B179" s="16" t="s">
        <v>415</v>
      </c>
      <c r="C179" s="16" t="s">
        <v>223</v>
      </c>
      <c r="D179" s="16" t="s">
        <v>224</v>
      </c>
      <c r="E179" s="2">
        <v>20060301</v>
      </c>
      <c r="F179" s="2" t="s">
        <v>3</v>
      </c>
      <c r="G179" s="2" t="s">
        <v>17</v>
      </c>
      <c r="H179" s="2" t="s">
        <v>18</v>
      </c>
      <c r="I179" s="2" t="s">
        <v>29</v>
      </c>
      <c r="J179" s="2">
        <v>8</v>
      </c>
      <c r="K179" s="30" t="s">
        <v>629</v>
      </c>
      <c r="L179" s="2" t="s">
        <v>180</v>
      </c>
      <c r="M179" s="19">
        <v>24007</v>
      </c>
    </row>
    <row r="180" spans="1:13" x14ac:dyDescent="0.35">
      <c r="A180" s="2">
        <v>57873</v>
      </c>
      <c r="B180" s="16" t="s">
        <v>391</v>
      </c>
      <c r="C180" s="16" t="s">
        <v>257</v>
      </c>
      <c r="D180" s="16" t="s">
        <v>245</v>
      </c>
      <c r="E180" s="2">
        <v>20050303</v>
      </c>
      <c r="F180" s="2" t="s">
        <v>3</v>
      </c>
      <c r="G180" s="2" t="s">
        <v>17</v>
      </c>
      <c r="H180" s="2" t="s">
        <v>18</v>
      </c>
      <c r="I180" s="2" t="s">
        <v>29</v>
      </c>
      <c r="J180" s="2">
        <v>3</v>
      </c>
      <c r="K180" s="30" t="s">
        <v>30</v>
      </c>
      <c r="L180" s="2" t="s">
        <v>246</v>
      </c>
      <c r="M180" s="19">
        <v>203647</v>
      </c>
    </row>
    <row r="181" spans="1:13" x14ac:dyDescent="0.35">
      <c r="A181" s="2">
        <v>57885</v>
      </c>
      <c r="B181" s="16" t="s">
        <v>396</v>
      </c>
      <c r="C181" s="16" t="s">
        <v>397</v>
      </c>
      <c r="D181" s="16" t="s">
        <v>245</v>
      </c>
      <c r="E181" s="2">
        <v>20050511</v>
      </c>
      <c r="F181" s="2" t="s">
        <v>3</v>
      </c>
      <c r="G181" s="2" t="s">
        <v>17</v>
      </c>
      <c r="H181" s="2" t="s">
        <v>18</v>
      </c>
      <c r="I181" s="2" t="s">
        <v>29</v>
      </c>
      <c r="J181" s="2">
        <v>3</v>
      </c>
      <c r="K181" s="30" t="s">
        <v>30</v>
      </c>
      <c r="L181" s="2" t="s">
        <v>246</v>
      </c>
      <c r="M181" s="19">
        <v>43561</v>
      </c>
    </row>
    <row r="182" spans="1:13" x14ac:dyDescent="0.35">
      <c r="A182" s="2">
        <v>57901</v>
      </c>
      <c r="B182" s="16" t="s">
        <v>406</v>
      </c>
      <c r="C182" s="16" t="s">
        <v>407</v>
      </c>
      <c r="D182" s="16" t="s">
        <v>140</v>
      </c>
      <c r="E182" s="2">
        <v>20050404</v>
      </c>
      <c r="F182" s="2" t="s">
        <v>3</v>
      </c>
      <c r="G182" s="2" t="s">
        <v>25</v>
      </c>
      <c r="H182" s="2" t="s">
        <v>26</v>
      </c>
      <c r="I182" s="2" t="s">
        <v>29</v>
      </c>
      <c r="J182" s="2">
        <v>3</v>
      </c>
      <c r="K182" s="30" t="s">
        <v>30</v>
      </c>
      <c r="L182" s="2" t="s">
        <v>104</v>
      </c>
      <c r="M182" s="19">
        <v>54636</v>
      </c>
    </row>
    <row r="183" spans="1:13" x14ac:dyDescent="0.35">
      <c r="A183" s="2">
        <v>57944</v>
      </c>
      <c r="B183" s="16" t="s">
        <v>392</v>
      </c>
      <c r="C183" s="16" t="s">
        <v>257</v>
      </c>
      <c r="D183" s="16" t="s">
        <v>245</v>
      </c>
      <c r="E183" s="2">
        <v>20050610</v>
      </c>
      <c r="F183" s="2" t="s">
        <v>3</v>
      </c>
      <c r="G183" s="2" t="s">
        <v>17</v>
      </c>
      <c r="H183" s="2" t="s">
        <v>18</v>
      </c>
      <c r="I183" s="2" t="s">
        <v>29</v>
      </c>
      <c r="J183" s="2">
        <v>3</v>
      </c>
      <c r="K183" s="30" t="s">
        <v>30</v>
      </c>
      <c r="L183" s="2" t="s">
        <v>246</v>
      </c>
      <c r="M183" s="19">
        <v>161150</v>
      </c>
    </row>
    <row r="184" spans="1:13" x14ac:dyDescent="0.35">
      <c r="A184" s="2">
        <v>57966</v>
      </c>
      <c r="B184" s="16" t="s">
        <v>384</v>
      </c>
      <c r="C184" s="16" t="s">
        <v>385</v>
      </c>
      <c r="D184" s="16" t="s">
        <v>245</v>
      </c>
      <c r="E184" s="2">
        <v>20050818</v>
      </c>
      <c r="F184" s="2" t="s">
        <v>3</v>
      </c>
      <c r="G184" s="2" t="s">
        <v>17</v>
      </c>
      <c r="H184" s="2" t="s">
        <v>18</v>
      </c>
      <c r="I184" s="2" t="s">
        <v>29</v>
      </c>
      <c r="J184" s="2">
        <v>3</v>
      </c>
      <c r="K184" s="30" t="s">
        <v>30</v>
      </c>
      <c r="L184" s="2" t="s">
        <v>246</v>
      </c>
      <c r="M184" s="19">
        <v>64842</v>
      </c>
    </row>
    <row r="185" spans="1:13" x14ac:dyDescent="0.35">
      <c r="A185" s="2">
        <v>57974</v>
      </c>
      <c r="B185" s="16" t="s">
        <v>398</v>
      </c>
      <c r="C185" s="16" t="s">
        <v>397</v>
      </c>
      <c r="D185" s="16" t="s">
        <v>245</v>
      </c>
      <c r="E185" s="2">
        <v>20051130</v>
      </c>
      <c r="F185" s="2" t="s">
        <v>3</v>
      </c>
      <c r="G185" s="2" t="s">
        <v>11</v>
      </c>
      <c r="H185" s="2" t="s">
        <v>12</v>
      </c>
      <c r="I185" s="2" t="s">
        <v>29</v>
      </c>
      <c r="J185" s="2">
        <v>3</v>
      </c>
      <c r="K185" s="30" t="s">
        <v>30</v>
      </c>
      <c r="L185" s="2" t="s">
        <v>246</v>
      </c>
      <c r="M185" s="19">
        <v>21008</v>
      </c>
    </row>
    <row r="186" spans="1:13" x14ac:dyDescent="0.35">
      <c r="A186" s="2">
        <v>57983</v>
      </c>
      <c r="B186" s="16" t="s">
        <v>412</v>
      </c>
      <c r="C186" s="16" t="s">
        <v>413</v>
      </c>
      <c r="D186" s="16" t="s">
        <v>199</v>
      </c>
      <c r="E186" s="2">
        <v>20051212</v>
      </c>
      <c r="F186" s="2" t="s">
        <v>3</v>
      </c>
      <c r="G186" s="2" t="s">
        <v>17</v>
      </c>
      <c r="H186" s="2" t="s">
        <v>18</v>
      </c>
      <c r="I186" s="2" t="s">
        <v>29</v>
      </c>
      <c r="J186" s="2">
        <v>3</v>
      </c>
      <c r="K186" s="30" t="s">
        <v>30</v>
      </c>
      <c r="L186" s="2" t="s">
        <v>180</v>
      </c>
      <c r="M186" s="19">
        <v>55024</v>
      </c>
    </row>
    <row r="187" spans="1:13" x14ac:dyDescent="0.35">
      <c r="A187" s="2">
        <v>57989</v>
      </c>
      <c r="B187" s="16" t="s">
        <v>388</v>
      </c>
      <c r="C187" s="16" t="s">
        <v>389</v>
      </c>
      <c r="D187" s="16" t="s">
        <v>245</v>
      </c>
      <c r="E187" s="2">
        <v>20050718</v>
      </c>
      <c r="F187" s="2" t="s">
        <v>3</v>
      </c>
      <c r="G187" s="2" t="s">
        <v>17</v>
      </c>
      <c r="H187" s="2" t="s">
        <v>18</v>
      </c>
      <c r="I187" s="2" t="s">
        <v>29</v>
      </c>
      <c r="J187" s="2">
        <v>8</v>
      </c>
      <c r="K187" s="30" t="s">
        <v>629</v>
      </c>
      <c r="L187" s="2" t="s">
        <v>246</v>
      </c>
      <c r="M187" s="19">
        <v>62863</v>
      </c>
    </row>
    <row r="188" spans="1:13" x14ac:dyDescent="0.35">
      <c r="A188" s="2">
        <v>58060</v>
      </c>
      <c r="B188" s="16" t="s">
        <v>393</v>
      </c>
      <c r="C188" s="16" t="s">
        <v>394</v>
      </c>
      <c r="D188" s="16" t="s">
        <v>245</v>
      </c>
      <c r="E188" s="2">
        <v>20051013</v>
      </c>
      <c r="F188" s="2" t="s">
        <v>3</v>
      </c>
      <c r="G188" s="2" t="s">
        <v>17</v>
      </c>
      <c r="H188" s="2" t="s">
        <v>18</v>
      </c>
      <c r="I188" s="2" t="s">
        <v>29</v>
      </c>
      <c r="J188" s="2">
        <v>3</v>
      </c>
      <c r="K188" s="30" t="s">
        <v>30</v>
      </c>
      <c r="L188" s="2" t="s">
        <v>246</v>
      </c>
      <c r="M188" s="19">
        <v>105442</v>
      </c>
    </row>
    <row r="189" spans="1:13" x14ac:dyDescent="0.35">
      <c r="A189" s="2">
        <v>58082</v>
      </c>
      <c r="B189" s="16" t="s">
        <v>404</v>
      </c>
      <c r="C189" s="16" t="s">
        <v>405</v>
      </c>
      <c r="D189" s="16" t="s">
        <v>140</v>
      </c>
      <c r="E189" s="2">
        <v>20060109</v>
      </c>
      <c r="F189" s="2" t="s">
        <v>3</v>
      </c>
      <c r="G189" s="2" t="s">
        <v>53</v>
      </c>
      <c r="H189" s="2" t="s">
        <v>18</v>
      </c>
      <c r="I189" s="2" t="s">
        <v>22</v>
      </c>
      <c r="J189" s="2">
        <v>7</v>
      </c>
      <c r="K189" s="30" t="s">
        <v>628</v>
      </c>
      <c r="L189" s="2" t="s">
        <v>104</v>
      </c>
      <c r="M189" s="19">
        <v>12923</v>
      </c>
    </row>
    <row r="190" spans="1:13" x14ac:dyDescent="0.35">
      <c r="A190" s="2">
        <v>58137</v>
      </c>
      <c r="B190" s="16" t="s">
        <v>429</v>
      </c>
      <c r="C190" s="16" t="s">
        <v>296</v>
      </c>
      <c r="D190" s="16" t="s">
        <v>297</v>
      </c>
      <c r="E190" s="2">
        <v>20060227</v>
      </c>
      <c r="F190" s="2" t="s">
        <v>3</v>
      </c>
      <c r="G190" s="2" t="s">
        <v>17</v>
      </c>
      <c r="H190" s="2" t="s">
        <v>18</v>
      </c>
      <c r="I190" s="2" t="s">
        <v>29</v>
      </c>
      <c r="J190" s="2">
        <v>3</v>
      </c>
      <c r="K190" s="30" t="s">
        <v>30</v>
      </c>
      <c r="L190" s="2" t="s">
        <v>246</v>
      </c>
      <c r="M190" s="19">
        <v>85534</v>
      </c>
    </row>
    <row r="191" spans="1:13" x14ac:dyDescent="0.35">
      <c r="A191" s="2">
        <v>58181</v>
      </c>
      <c r="B191" s="16" t="s">
        <v>402</v>
      </c>
      <c r="C191" s="16" t="s">
        <v>45</v>
      </c>
      <c r="D191" s="16" t="s">
        <v>39</v>
      </c>
      <c r="E191" s="2">
        <v>20060404</v>
      </c>
      <c r="F191" s="2" t="s">
        <v>3</v>
      </c>
      <c r="G191" s="2" t="s">
        <v>17</v>
      </c>
      <c r="H191" s="2" t="s">
        <v>18</v>
      </c>
      <c r="I191" s="2" t="s">
        <v>29</v>
      </c>
      <c r="J191" s="2">
        <v>3</v>
      </c>
      <c r="K191" s="30" t="s">
        <v>30</v>
      </c>
      <c r="L191" s="2" t="s">
        <v>8</v>
      </c>
      <c r="M191" s="19">
        <v>81938</v>
      </c>
    </row>
    <row r="192" spans="1:13" x14ac:dyDescent="0.35">
      <c r="A192" s="2">
        <v>58203</v>
      </c>
      <c r="B192" s="16" t="s">
        <v>414</v>
      </c>
      <c r="C192" s="16" t="s">
        <v>211</v>
      </c>
      <c r="D192" s="16" t="s">
        <v>206</v>
      </c>
      <c r="E192" s="2">
        <v>20060929</v>
      </c>
      <c r="F192" s="2" t="s">
        <v>3</v>
      </c>
      <c r="G192" s="2" t="s">
        <v>17</v>
      </c>
      <c r="H192" s="2" t="s">
        <v>18</v>
      </c>
      <c r="I192" s="2" t="s">
        <v>29</v>
      </c>
      <c r="J192" s="2">
        <v>3</v>
      </c>
      <c r="K192" s="30" t="s">
        <v>30</v>
      </c>
      <c r="L192" s="2" t="s">
        <v>180</v>
      </c>
      <c r="M192" s="19">
        <v>19088</v>
      </c>
    </row>
    <row r="193" spans="1:13" x14ac:dyDescent="0.35">
      <c r="A193" s="2">
        <v>58231</v>
      </c>
      <c r="B193" s="16" t="s">
        <v>430</v>
      </c>
      <c r="C193" s="16" t="s">
        <v>296</v>
      </c>
      <c r="D193" s="16" t="s">
        <v>297</v>
      </c>
      <c r="E193" s="2">
        <v>20060601</v>
      </c>
      <c r="F193" s="2" t="s">
        <v>3</v>
      </c>
      <c r="G193" s="2" t="s">
        <v>17</v>
      </c>
      <c r="H193" s="2" t="s">
        <v>18</v>
      </c>
      <c r="I193" s="2" t="s">
        <v>29</v>
      </c>
      <c r="J193" s="2">
        <v>3</v>
      </c>
      <c r="K193" s="30" t="s">
        <v>30</v>
      </c>
      <c r="L193" s="2" t="s">
        <v>246</v>
      </c>
      <c r="M193" s="19">
        <v>36490</v>
      </c>
    </row>
    <row r="194" spans="1:13" x14ac:dyDescent="0.35">
      <c r="A194" s="2">
        <v>58253</v>
      </c>
      <c r="B194" s="16" t="s">
        <v>416</v>
      </c>
      <c r="C194" s="16" t="s">
        <v>417</v>
      </c>
      <c r="D194" s="16" t="s">
        <v>418</v>
      </c>
      <c r="E194" s="2">
        <v>20060427</v>
      </c>
      <c r="F194" s="2" t="s">
        <v>34</v>
      </c>
      <c r="G194" s="2" t="s">
        <v>17</v>
      </c>
      <c r="H194" s="2" t="s">
        <v>18</v>
      </c>
      <c r="I194" s="2" t="s">
        <v>29</v>
      </c>
      <c r="J194" s="2">
        <v>8</v>
      </c>
      <c r="K194" s="30" t="s">
        <v>629</v>
      </c>
      <c r="L194" s="2" t="s">
        <v>246</v>
      </c>
      <c r="M194" s="19">
        <v>20248</v>
      </c>
    </row>
    <row r="195" spans="1:13" x14ac:dyDescent="0.35">
      <c r="A195" s="2">
        <v>58282</v>
      </c>
      <c r="B195" s="16" t="s">
        <v>431</v>
      </c>
      <c r="C195" s="16" t="s">
        <v>432</v>
      </c>
      <c r="D195" s="16" t="s">
        <v>303</v>
      </c>
      <c r="E195" s="2">
        <v>20060725</v>
      </c>
      <c r="F195" s="2" t="s">
        <v>3</v>
      </c>
      <c r="G195" s="2" t="s">
        <v>17</v>
      </c>
      <c r="H195" s="2" t="s">
        <v>18</v>
      </c>
      <c r="I195" s="2" t="s">
        <v>11</v>
      </c>
      <c r="J195" s="2">
        <v>4</v>
      </c>
      <c r="K195" s="30" t="s">
        <v>58</v>
      </c>
      <c r="L195" s="2" t="s">
        <v>246</v>
      </c>
      <c r="M195" s="19">
        <v>7012</v>
      </c>
    </row>
    <row r="196" spans="1:13" x14ac:dyDescent="0.35">
      <c r="A196" s="2">
        <v>58305</v>
      </c>
      <c r="B196" s="16" t="s">
        <v>433</v>
      </c>
      <c r="C196" s="16" t="s">
        <v>308</v>
      </c>
      <c r="D196" s="16" t="s">
        <v>306</v>
      </c>
      <c r="E196" s="2">
        <v>20060607</v>
      </c>
      <c r="F196" s="2" t="s">
        <v>3</v>
      </c>
      <c r="G196" s="2" t="s">
        <v>17</v>
      </c>
      <c r="H196" s="2" t="s">
        <v>18</v>
      </c>
      <c r="I196" s="2" t="s">
        <v>22</v>
      </c>
      <c r="J196" s="2">
        <v>7</v>
      </c>
      <c r="K196" s="30" t="s">
        <v>628</v>
      </c>
      <c r="L196" s="2" t="s">
        <v>246</v>
      </c>
      <c r="M196" s="19">
        <v>30148</v>
      </c>
    </row>
    <row r="197" spans="1:13" x14ac:dyDescent="0.35">
      <c r="A197" s="2">
        <v>58308</v>
      </c>
      <c r="B197" s="16" t="s">
        <v>400</v>
      </c>
      <c r="C197" s="16" t="s">
        <v>401</v>
      </c>
      <c r="D197" s="16" t="s">
        <v>21</v>
      </c>
      <c r="E197" s="2">
        <v>20060829</v>
      </c>
      <c r="F197" s="2" t="s">
        <v>3</v>
      </c>
      <c r="G197" s="2" t="s">
        <v>17</v>
      </c>
      <c r="H197" s="2" t="s">
        <v>18</v>
      </c>
      <c r="I197" s="2" t="s">
        <v>29</v>
      </c>
      <c r="J197" s="2">
        <v>3</v>
      </c>
      <c r="K197" s="30" t="s">
        <v>30</v>
      </c>
      <c r="L197" s="2" t="s">
        <v>8</v>
      </c>
      <c r="M197" s="19">
        <v>57799</v>
      </c>
    </row>
    <row r="198" spans="1:13" x14ac:dyDescent="0.35">
      <c r="A198" s="2">
        <v>58349</v>
      </c>
      <c r="B198" s="16" t="s">
        <v>423</v>
      </c>
      <c r="C198" s="16" t="s">
        <v>257</v>
      </c>
      <c r="D198" s="16" t="s">
        <v>245</v>
      </c>
      <c r="E198" s="2">
        <v>20061107</v>
      </c>
      <c r="F198" s="2" t="s">
        <v>3</v>
      </c>
      <c r="G198" s="2" t="s">
        <v>17</v>
      </c>
      <c r="H198" s="2" t="s">
        <v>18</v>
      </c>
      <c r="I198" s="2" t="s">
        <v>22</v>
      </c>
      <c r="J198" s="2">
        <v>2</v>
      </c>
      <c r="K198" s="30" t="s">
        <v>23</v>
      </c>
      <c r="L198" s="2" t="s">
        <v>246</v>
      </c>
      <c r="M198" s="19">
        <v>28610</v>
      </c>
    </row>
    <row r="199" spans="1:13" x14ac:dyDescent="0.35">
      <c r="A199" s="2">
        <v>58360</v>
      </c>
      <c r="B199" s="16" t="s">
        <v>421</v>
      </c>
      <c r="C199" s="16" t="s">
        <v>422</v>
      </c>
      <c r="D199" s="16" t="s">
        <v>245</v>
      </c>
      <c r="E199" s="2">
        <v>20061106</v>
      </c>
      <c r="F199" s="2" t="s">
        <v>3</v>
      </c>
      <c r="G199" s="2" t="s">
        <v>17</v>
      </c>
      <c r="H199" s="2" t="s">
        <v>18</v>
      </c>
      <c r="I199" s="2" t="s">
        <v>22</v>
      </c>
      <c r="J199" s="2">
        <v>2</v>
      </c>
      <c r="K199" s="30" t="s">
        <v>23</v>
      </c>
      <c r="L199" s="2" t="s">
        <v>246</v>
      </c>
      <c r="M199" s="19">
        <v>34456</v>
      </c>
    </row>
  </sheetData>
  <mergeCells count="2">
    <mergeCell ref="A1:M1"/>
    <mergeCell ref="A2:M2"/>
  </mergeCells>
  <pageMargins left="0.25" right="0.25" top="0.75" bottom="0.75" header="0.3" footer="0.3"/>
  <pageSetup scale="5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26</vt:i4>
      </vt:variant>
      <vt:variant>
        <vt:lpstr>Named Ranges</vt:lpstr>
      </vt:variant>
      <vt:variant>
        <vt:i4>32</vt:i4>
      </vt:variant>
    </vt:vector>
  </HeadingPairs>
  <TitlesOfParts>
    <vt:vector size="58" baseType="lpstr">
      <vt:lpstr>Contents</vt:lpstr>
      <vt:lpstr>Notes</vt:lpstr>
      <vt:lpstr>Annual Totals</vt:lpstr>
      <vt:lpstr>2001</vt:lpstr>
      <vt:lpstr>2002</vt:lpstr>
      <vt:lpstr>2003</vt:lpstr>
      <vt:lpstr>2004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_d200112</vt:lpstr>
      <vt:lpstr>_d200212</vt:lpstr>
      <vt:lpstr>_d200312</vt:lpstr>
      <vt:lpstr>_d200412</vt:lpstr>
      <vt:lpstr>_d200512</vt:lpstr>
      <vt:lpstr>_d200612</vt:lpstr>
      <vt:lpstr>_d200712</vt:lpstr>
      <vt:lpstr>_d200812</vt:lpstr>
      <vt:lpstr>_d200912</vt:lpstr>
      <vt:lpstr>_d201012</vt:lpstr>
      <vt:lpstr>_d201112</vt:lpstr>
      <vt:lpstr>_d201212</vt:lpstr>
      <vt:lpstr>_d201312</vt:lpstr>
      <vt:lpstr>_d201412</vt:lpstr>
      <vt:lpstr>_d201512</vt:lpstr>
      <vt:lpstr>'Annual Totals'!Print_Area</vt:lpstr>
      <vt:lpstr>'2001'!Print_Titles</vt:lpstr>
      <vt:lpstr>'2002'!Print_Titles</vt:lpstr>
      <vt:lpstr>'2003'!Print_Titles</vt:lpstr>
      <vt:lpstr>'2004'!Print_Titles</vt:lpstr>
      <vt:lpstr>'2005'!Print_Titles</vt:lpstr>
      <vt:lpstr>'2006'!Print_Titles</vt:lpstr>
      <vt:lpstr>'2007'!Print_Titles</vt:lpstr>
      <vt:lpstr>'2008'!Print_Titles</vt:lpstr>
      <vt:lpstr>'2009'!Print_Titles</vt:lpstr>
      <vt:lpstr>'2010'!Print_Titles</vt:lpstr>
      <vt:lpstr>'2011'!Print_Titles</vt:lpstr>
      <vt:lpstr>'2012'!Print_Titles</vt:lpstr>
      <vt:lpstr>'2013'!Print_Titles</vt:lpstr>
      <vt:lpstr>'2014'!Print_Titles</vt:lpstr>
      <vt:lpstr>'2015'!Print_Titles</vt:lpstr>
      <vt:lpstr>'2023'!Print_Titles</vt:lpstr>
    </vt:vector>
  </TitlesOfParts>
  <Company>FDIC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FDIC-Insured Minority Depository Institutions (MDIs): Year-end Totals, 2001 - 2022</dc:title>
  <dc:subject>Minority Depository Institutions</dc:subject>
  <dc:creator>FDIC</dc:creator>
  <cp:keywords>Minority Depository Institutions; MDI</cp:keywords>
  <cp:lastModifiedBy>Ellis, Sonja J.</cp:lastModifiedBy>
  <cp:lastPrinted>2024-03-05T18:21:44Z</cp:lastPrinted>
  <dcterms:created xsi:type="dcterms:W3CDTF">2011-02-11T15:45:55Z</dcterms:created>
  <dcterms:modified xsi:type="dcterms:W3CDTF">2024-03-05T18:21:55Z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{013D160D-F28B-4433-B56B-7066E1C21C1D}</vt:lpwstr>
  </property>
  <property fmtid="{D5CDD505-2E9C-101B-9397-08002B2CF9AE}" pid="3" name="MSIP_Label_3be8ab8c-433c-4394-a4fb-cd2d5c4d0a5e_Enabled">
    <vt:lpwstr>true</vt:lpwstr>
  </property>
  <property fmtid="{D5CDD505-2E9C-101B-9397-08002B2CF9AE}" pid="4" name="MSIP_Label_3be8ab8c-433c-4394-a4fb-cd2d5c4d0a5e_SetDate">
    <vt:lpwstr>2024-03-05T18:20:54Z</vt:lpwstr>
  </property>
  <property fmtid="{D5CDD505-2E9C-101B-9397-08002B2CF9AE}" pid="5" name="MSIP_Label_3be8ab8c-433c-4394-a4fb-cd2d5c4d0a5e_Method">
    <vt:lpwstr>Privileged</vt:lpwstr>
  </property>
  <property fmtid="{D5CDD505-2E9C-101B-9397-08002B2CF9AE}" pid="6" name="MSIP_Label_3be8ab8c-433c-4394-a4fb-cd2d5c4d0a5e_Name">
    <vt:lpwstr>None</vt:lpwstr>
  </property>
  <property fmtid="{D5CDD505-2E9C-101B-9397-08002B2CF9AE}" pid="7" name="MSIP_Label_3be8ab8c-433c-4394-a4fb-cd2d5c4d0a5e_SiteId">
    <vt:lpwstr>26c83bc9-31c1-4d77-a523-0816095aba31</vt:lpwstr>
  </property>
  <property fmtid="{D5CDD505-2E9C-101B-9397-08002B2CF9AE}" pid="8" name="MSIP_Label_3be8ab8c-433c-4394-a4fb-cd2d5c4d0a5e_ActionId">
    <vt:lpwstr>68173627-0c56-4bd5-9e44-ad6e8d488af8</vt:lpwstr>
  </property>
  <property fmtid="{D5CDD505-2E9C-101B-9397-08002B2CF9AE}" pid="9" name="MSIP_Label_3be8ab8c-433c-4394-a4fb-cd2d5c4d0a5e_ContentBits">
    <vt:lpwstr>0</vt:lpwstr>
  </property>
</Properties>
</file>