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-1-gaal-lista-not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<sst xmlns="http://schemas.openxmlformats.org/spreadsheetml/2006/main" count="176" uniqueCount="123">
  <si>
    <t xml:space="preserve">Matrícula</t>
  </si>
  <si>
    <t xml:space="preserve">CPF</t>
  </si>
  <si>
    <t xml:space="preserve">NOME</t>
  </si>
  <si>
    <t xml:space="preserve">SOBRENOME</t>
  </si>
  <si>
    <t xml:space="preserve">EMAIL</t>
  </si>
  <si>
    <t xml:space="preserve">P1</t>
  </si>
  <si>
    <t xml:space="preserve">P2</t>
  </si>
  <si>
    <t xml:space="preserve">P3</t>
  </si>
  <si>
    <t xml:space="preserve">NP1</t>
  </si>
  <si>
    <t xml:space="preserve">NP2</t>
  </si>
  <si>
    <t xml:space="preserve">NP</t>
  </si>
  <si>
    <t xml:space="preserve">SIT</t>
  </si>
  <si>
    <t xml:space="preserve">VS</t>
  </si>
  <si>
    <t xml:space="preserve">NF</t>
  </si>
  <si>
    <t xml:space="preserve">Paracasa</t>
  </si>
  <si>
    <t xml:space="preserve">ANA BEATRIZ</t>
  </si>
  <si>
    <t xml:space="preserve">MATIAS MENDONCA</t>
  </si>
  <si>
    <t xml:space="preserve">anamatias@id.uff.br</t>
  </si>
  <si>
    <t xml:space="preserve">ok</t>
  </si>
  <si>
    <t xml:space="preserve">ANA LUISA</t>
  </si>
  <si>
    <t xml:space="preserve">LOPES MENEZES</t>
  </si>
  <si>
    <t xml:space="preserve">ana_luisa_menezes@id.uff.br</t>
  </si>
  <si>
    <t xml:space="preserve">ANNA CLARA</t>
  </si>
  <si>
    <t xml:space="preserve">TEIXEIRA DE SOUZA SIQUEIRA</t>
  </si>
  <si>
    <t xml:space="preserve">ac_teixeira@id.uff.br</t>
  </si>
  <si>
    <t xml:space="preserve">ausente</t>
  </si>
  <si>
    <t xml:space="preserve">BERNARDO</t>
  </si>
  <si>
    <t xml:space="preserve">ANTONIO CAMPOS GOMES</t>
  </si>
  <si>
    <t xml:space="preserve">bantonio@id.uff.br</t>
  </si>
  <si>
    <t xml:space="preserve">CAUA</t>
  </si>
  <si>
    <t xml:space="preserve">DE MELLO ANTUNES BARRETO</t>
  </si>
  <si>
    <t xml:space="preserve">cauamelloantunes@gmail.com</t>
  </si>
  <si>
    <t xml:space="preserve">CLARA</t>
  </si>
  <si>
    <t xml:space="preserve">PAUL SANTOS SILVA</t>
  </si>
  <si>
    <t xml:space="preserve">clarapaul@id.uff.br</t>
  </si>
  <si>
    <t xml:space="preserve">DANIEL</t>
  </si>
  <si>
    <t xml:space="preserve">ANDRADE SILVA DA CRUZ</t>
  </si>
  <si>
    <t xml:space="preserve">danielasc@id.uff.br</t>
  </si>
  <si>
    <t xml:space="preserve">DAYANA</t>
  </si>
  <si>
    <t xml:space="preserve">LANTIMAN DA SILVA</t>
  </si>
  <si>
    <t xml:space="preserve">dayanalantiman@id.uff.br </t>
  </si>
  <si>
    <t xml:space="preserve">EDUARDO</t>
  </si>
  <si>
    <t xml:space="preserve">ONOFRE CORPAS MACIEL</t>
  </si>
  <si>
    <t xml:space="preserve">e_onofre@id.uff.br</t>
  </si>
  <si>
    <t xml:space="preserve">EVELYN</t>
  </si>
  <si>
    <t xml:space="preserve">SOARES DE SA CARVALHO ROBERT</t>
  </si>
  <si>
    <t xml:space="preserve">evelynr@id.uff.br</t>
  </si>
  <si>
    <t xml:space="preserve">FELLIPE</t>
  </si>
  <si>
    <t xml:space="preserve">RIBEIRO LOPES DA SILVA</t>
  </si>
  <si>
    <t xml:space="preserve">fellipegatame@gmail.com</t>
  </si>
  <si>
    <t xml:space="preserve">GABRIEL </t>
  </si>
  <si>
    <t xml:space="preserve">FERREIRA DE SOUZA</t>
  </si>
  <si>
    <t xml:space="preserve">gabrielferreirasouza@id.uff.br</t>
  </si>
  <si>
    <t xml:space="preserve">GIOVANNA</t>
  </si>
  <si>
    <t xml:space="preserve">DAMASCENO MARQUES</t>
  </si>
  <si>
    <t xml:space="preserve">giomarques@id.uff.br</t>
  </si>
  <si>
    <t xml:space="preserve">GUILHERME</t>
  </si>
  <si>
    <t xml:space="preserve">SANTANA DA PAZ</t>
  </si>
  <si>
    <t xml:space="preserve">guipaz@id.uff.br</t>
  </si>
  <si>
    <t xml:space="preserve">GUSTAVO</t>
  </si>
  <si>
    <t xml:space="preserve">SALLES NOGUEIRA</t>
  </si>
  <si>
    <t xml:space="preserve">gustavosnog2005@gmail.com</t>
  </si>
  <si>
    <t xml:space="preserve">HALLEF</t>
  </si>
  <si>
    <t xml:space="preserve">SILVA BERNARDO DOS SANTOS</t>
  </si>
  <si>
    <t xml:space="preserve">hallefbernado5272@gmail.com</t>
  </si>
  <si>
    <t xml:space="preserve">JOAO GABRIEL</t>
  </si>
  <si>
    <t xml:space="preserve">VIEIRA LEANDRO DA SILVA</t>
  </si>
  <si>
    <t xml:space="preserve">joaogvls@id.uff.br</t>
  </si>
  <si>
    <t xml:space="preserve">JOAO</t>
  </si>
  <si>
    <t xml:space="preserve">LEMOS VASCONCELLOS</t>
  </si>
  <si>
    <t xml:space="preserve">joaolv@id.uff.br</t>
  </si>
  <si>
    <t xml:space="preserve">JOAO PEDRO</t>
  </si>
  <si>
    <t xml:space="preserve">DA CRUZ MURY</t>
  </si>
  <si>
    <t xml:space="preserve">jpcmury@id.uff.br</t>
  </si>
  <si>
    <t xml:space="preserve">JOAO PEDRO </t>
  </si>
  <si>
    <t xml:space="preserve">DA SILVA BARBOSA</t>
  </si>
  <si>
    <t xml:space="preserve">jpsilvabarbosa@id.uff.br</t>
  </si>
  <si>
    <t xml:space="preserve">JOAO VITOR</t>
  </si>
  <si>
    <t xml:space="preserve">MARTINS ALVES PEREIRA</t>
  </si>
  <si>
    <t xml:space="preserve">jv_martins@id.uff.br</t>
  </si>
  <si>
    <t xml:space="preserve">KAUÃ</t>
  </si>
  <si>
    <t xml:space="preserve">SOUSA PEREIRA</t>
  </si>
  <si>
    <t xml:space="preserve">kaua_sousa@id.uff.br</t>
  </si>
  <si>
    <t xml:space="preserve">LETICIA </t>
  </si>
  <si>
    <t xml:space="preserve">leticia_bernardo@id.uff.br</t>
  </si>
  <si>
    <t xml:space="preserve">LUAN</t>
  </si>
  <si>
    <t xml:space="preserve">LOPES TAVARES</t>
  </si>
  <si>
    <t xml:space="preserve">luanlopestavares@id.uff.br</t>
  </si>
  <si>
    <t xml:space="preserve">WEICHHARDT DE ARAUJO</t>
  </si>
  <si>
    <t xml:space="preserve">l_weichhardt@id.uff.br</t>
  </si>
  <si>
    <t xml:space="preserve">LUCAS </t>
  </si>
  <si>
    <t xml:space="preserve">OLIVEIRA ARAUJO</t>
  </si>
  <si>
    <t xml:space="preserve">lucas_oa@id.uff.br</t>
  </si>
  <si>
    <t xml:space="preserve">LUIS FELIPE </t>
  </si>
  <si>
    <t xml:space="preserve">PINHEIRO BATISTA</t>
  </si>
  <si>
    <t xml:space="preserve">lf_pinheiro@id.uff.br</t>
  </si>
  <si>
    <t xml:space="preserve">MARCELO</t>
  </si>
  <si>
    <t xml:space="preserve">DE MOURA FLAUZINO</t>
  </si>
  <si>
    <t xml:space="preserve">marceloflauzino@id.uff.br</t>
  </si>
  <si>
    <t xml:space="preserve">MARCUS</t>
  </si>
  <si>
    <t xml:space="preserve">RODRIGUES DE ALMEIDA HENRIQUES</t>
  </si>
  <si>
    <t xml:space="preserve">marcush@id.uff.br</t>
  </si>
  <si>
    <t xml:space="preserve">MARIA EDUARDA</t>
  </si>
  <si>
    <t xml:space="preserve">SILVA SOUZA</t>
  </si>
  <si>
    <t xml:space="preserve">mesilvasouza@id.uff.br</t>
  </si>
  <si>
    <t xml:space="preserve">MIGUEL</t>
  </si>
  <si>
    <t xml:space="preserve">PAIVA FRANCO REDLIEN</t>
  </si>
  <si>
    <t xml:space="preserve">miguelpfr@id.uff.br</t>
  </si>
  <si>
    <t xml:space="preserve">NEEMIAS GUSTAVO</t>
  </si>
  <si>
    <t xml:space="preserve">CRUZ DA SILVA</t>
  </si>
  <si>
    <t xml:space="preserve">neemiasgustavo01@gmail.com</t>
  </si>
  <si>
    <t xml:space="preserve">PEDRO HENRIQUE</t>
  </si>
  <si>
    <t xml:space="preserve">CAVALCANTE ALVES</t>
  </si>
  <si>
    <t xml:space="preserve">phcalindo@gmail.com</t>
  </si>
  <si>
    <t xml:space="preserve">PEDRO</t>
  </si>
  <si>
    <t xml:space="preserve">LIMA DE FREITAS GAMA</t>
  </si>
  <si>
    <t xml:space="preserve">pedrolfg@id.uff.br</t>
  </si>
  <si>
    <t xml:space="preserve">VINICIUS</t>
  </si>
  <si>
    <t xml:space="preserve">AMORIM RAMOS DE ARAGAO</t>
  </si>
  <si>
    <t xml:space="preserve">viniciusramos1908@gmail.com</t>
  </si>
  <si>
    <t xml:space="preserve">YURI</t>
  </si>
  <si>
    <t xml:space="preserve">CERVELLINI SANT ANNA</t>
  </si>
  <si>
    <t xml:space="preserve">yurisant@id.uff.br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</si>
</sst>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em título1" xfId="20"/>
    <cellStyle name="Sem título2" xfId="21"/>
  </cellStyles>
  <dxfs count="2">
    <dxf>
      <font>
        <color rgb="FFFFFFFF"/>
      </font>
      <fill>
        <patternFill>
          <bgColor rgb="FF2A6099"/>
        </patternFill>
      </fill>
    </dxf>
    <dxf>
      <font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2" activeCellId="0" sqref="N42"/>
    </sheetView>
  </sheetViews>
  <sheetFormatPr defaultColWidth="11.53515625" defaultRowHeight="12.8" zeroHeight="false" outlineLevelRow="0" outlineLevelCol="0"/>
  <cols>
    <col collapsed="false" customWidth="true" hidden="true" outlineLevel="0" max="1" min="1" style="1" width="9.08"/>
    <col collapsed="false" customWidth="true" hidden="true" outlineLevel="0" max="2" min="2" style="1" width="12.28"/>
    <col collapsed="false" customWidth="true" hidden="false" outlineLevel="0" max="3" min="3" style="1" width="19.38"/>
    <col collapsed="false" customWidth="true" hidden="false" outlineLevel="0" max="4" min="4" style="1" width="35.38"/>
    <col collapsed="false" customWidth="true" hidden="false" outlineLevel="0" max="5" min="5" style="1" width="25.22"/>
    <col collapsed="false" customWidth="true" hidden="false" outlineLevel="0" max="8" min="6" style="1" width="7.97"/>
    <col collapsed="false" customWidth="true" hidden="false" outlineLevel="0" max="9" min="9" style="1" width="5.71"/>
    <col collapsed="false" customWidth="true" hidden="false" outlineLevel="0" max="12" min="10" style="1" width="5.88"/>
    <col collapsed="false" customWidth="true" hidden="false" outlineLevel="0" max="13" min="13" style="1" width="6.53"/>
    <col collapsed="false" customWidth="true" hidden="false" outlineLevel="0" max="14" min="14" style="1" width="3.94"/>
    <col collapsed="false" customWidth="true" hidden="false" outlineLevel="0" max="15" min="15" style="1" width="9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n">
        <v>125063012</v>
      </c>
      <c r="B2" s="1" t="n">
        <v>14926240718</v>
      </c>
      <c r="C2" s="1" t="s">
        <v>15</v>
      </c>
      <c r="D2" s="1" t="s">
        <v>16</v>
      </c>
      <c r="E2" s="1" t="s">
        <v>17</v>
      </c>
      <c r="F2" s="2" t="n">
        <v>4.5</v>
      </c>
      <c r="G2" s="2" t="n">
        <v>8.9</v>
      </c>
      <c r="H2" s="1" t="n">
        <f aca="false">4.5+2+2.7</f>
        <v>9.2</v>
      </c>
      <c r="I2" s="2" t="n">
        <f aca="false">IF(F2="ausente",0,F2)*0.2+IF(G2="ausente",0,G2)*0.3+IF(H2="ausente",0,H2)*0.5</f>
        <v>8.17</v>
      </c>
      <c r="J2" s="2" t="n">
        <f aca="false">IF(F2="ausente",0,F2)*0.2+IF(G2="ausente",0,G2)*0.5+IF(H2="ausente",0,H2)*0.3</f>
        <v>8.11</v>
      </c>
      <c r="K2" s="2" t="n">
        <f aca="false">MAX(I2:J2)</f>
        <v>8.17</v>
      </c>
      <c r="L2" s="3" t="str">
        <f aca="false">IF(K2&lt;4,"REP.",IF(K2&lt;5.9,"VS","APR."))</f>
        <v>APR.</v>
      </c>
      <c r="N2" s="2" t="n">
        <f aca="false">K2</f>
        <v>8.17</v>
      </c>
      <c r="O2" s="1" t="s">
        <v>18</v>
      </c>
      <c r="P2" s="2"/>
      <c r="Q2" s="2"/>
      <c r="R2" s="2"/>
    </row>
    <row r="3" customFormat="false" ht="12.8" hidden="false" customHeight="false" outlineLevel="0" collapsed="false">
      <c r="A3" s="1" t="n">
        <v>125063014</v>
      </c>
      <c r="B3" s="1" t="n">
        <v>13709898730</v>
      </c>
      <c r="C3" s="1" t="s">
        <v>19</v>
      </c>
      <c r="D3" s="1" t="s">
        <v>20</v>
      </c>
      <c r="E3" s="1" t="s">
        <v>21</v>
      </c>
      <c r="F3" s="2" t="n">
        <v>8.6</v>
      </c>
      <c r="G3" s="2" t="n">
        <v>6.7</v>
      </c>
      <c r="H3" s="2" t="n">
        <v>6.5</v>
      </c>
      <c r="I3" s="2" t="n">
        <f aca="false">IF(F3="ausente",0,F3)*0.2+IF(G3="ausente",0,G3)*0.3+IF(H3="ausente",0,H3)*0.5</f>
        <v>6.98</v>
      </c>
      <c r="J3" s="2" t="n">
        <f aca="false">IF(F3="ausente",0,F3)*0.2+IF(G3="ausente",0,G3)*0.5+IF(H3="ausente",0,H3)*0.3</f>
        <v>7.02</v>
      </c>
      <c r="K3" s="2" t="n">
        <f aca="false">MAX(I3:J3)</f>
        <v>7.02</v>
      </c>
      <c r="L3" s="3" t="str">
        <f aca="false">IF(K3&lt;4,"REP.",IF(K3&lt;5.9,"VS","APR."))</f>
        <v>APR.</v>
      </c>
      <c r="N3" s="2" t="n">
        <f aca="false">K3</f>
        <v>7.02</v>
      </c>
      <c r="P3" s="2"/>
      <c r="Q3" s="2"/>
      <c r="R3" s="2"/>
    </row>
    <row r="4" customFormat="false" ht="12.8" hidden="false" customHeight="false" outlineLevel="0" collapsed="false">
      <c r="A4" s="1" t="n">
        <v>125063006</v>
      </c>
      <c r="B4" s="1" t="n">
        <v>19828516780</v>
      </c>
      <c r="C4" s="1" t="s">
        <v>22</v>
      </c>
      <c r="D4" s="1" t="s">
        <v>23</v>
      </c>
      <c r="E4" s="1" t="s">
        <v>24</v>
      </c>
      <c r="F4" s="2" t="s">
        <v>25</v>
      </c>
      <c r="G4" s="2" t="n">
        <v>1</v>
      </c>
      <c r="H4" s="2" t="s">
        <v>25</v>
      </c>
      <c r="I4" s="2" t="n">
        <f aca="false">IF(F4="ausente",0,F4)*0.2+IF(G4="ausente",0,G4)*0.3+IF(H4="ausente",0,H4)*0.5</f>
        <v>0.3</v>
      </c>
      <c r="J4" s="2" t="n">
        <f aca="false">IF(F4="ausente",0,F4)*0.2+IF(G4="ausente",0,G4)*0.5+IF(H4="ausente",0,H4)*0.3</f>
        <v>0.5</v>
      </c>
      <c r="K4" s="2" t="n">
        <f aca="false">MAX(I4:J4)</f>
        <v>0.5</v>
      </c>
      <c r="L4" s="3" t="str">
        <f aca="false">IF(K4&lt;4,"REP.",IF(K4&lt;5.9,"VS","APR."))</f>
        <v>REP.</v>
      </c>
      <c r="N4" s="2" t="n">
        <f aca="false">K4</f>
        <v>0.5</v>
      </c>
      <c r="P4" s="2"/>
      <c r="Q4" s="2"/>
      <c r="R4" s="2"/>
    </row>
    <row r="5" customFormat="false" ht="12.8" hidden="false" customHeight="false" outlineLevel="0" collapsed="false">
      <c r="A5" s="1" t="n">
        <v>125063015</v>
      </c>
      <c r="B5" s="1" t="n">
        <v>18500643773</v>
      </c>
      <c r="C5" s="1" t="s">
        <v>26</v>
      </c>
      <c r="D5" s="1" t="s">
        <v>27</v>
      </c>
      <c r="E5" s="1" t="s">
        <v>28</v>
      </c>
      <c r="F5" s="2" t="n">
        <v>7.9</v>
      </c>
      <c r="G5" s="2" t="n">
        <v>9.3</v>
      </c>
      <c r="H5" s="2" t="n">
        <v>9.5</v>
      </c>
      <c r="I5" s="2" t="n">
        <f aca="false">IF(F5="ausente",0,F5)*0.2+IF(G5="ausente",0,G5)*0.3+IF(H5="ausente",0,H5)*0.5</f>
        <v>9.12</v>
      </c>
      <c r="J5" s="2" t="n">
        <f aca="false">IF(F5="ausente",0,F5)*0.2+IF(G5="ausente",0,G5)*0.5+IF(H5="ausente",0,H5)*0.3</f>
        <v>9.08</v>
      </c>
      <c r="K5" s="2" t="n">
        <f aca="false">MAX(I5:J5)</f>
        <v>9.12</v>
      </c>
      <c r="L5" s="3" t="str">
        <f aca="false">IF(K5&lt;4,"REP.",IF(K5&lt;5.9,"VS","APR."))</f>
        <v>APR.</v>
      </c>
      <c r="N5" s="2" t="n">
        <f aca="false">K5</f>
        <v>9.12</v>
      </c>
      <c r="O5" s="1" t="s">
        <v>18</v>
      </c>
      <c r="P5" s="2"/>
      <c r="Q5" s="2"/>
      <c r="R5" s="2"/>
    </row>
    <row r="6" customFormat="false" ht="12.8" hidden="false" customHeight="false" outlineLevel="0" collapsed="false">
      <c r="A6" s="1" t="n">
        <v>125063017</v>
      </c>
      <c r="B6" s="1" t="n">
        <v>16592576707</v>
      </c>
      <c r="C6" s="1" t="s">
        <v>29</v>
      </c>
      <c r="D6" s="1" t="s">
        <v>30</v>
      </c>
      <c r="E6" s="1" t="s">
        <v>31</v>
      </c>
      <c r="F6" s="2" t="n">
        <v>5.5</v>
      </c>
      <c r="G6" s="2" t="n">
        <v>4.5</v>
      </c>
      <c r="H6" s="2" t="n">
        <v>2.2</v>
      </c>
      <c r="I6" s="2" t="n">
        <f aca="false">IF(F6="ausente",0,F6)*0.2+IF(G6="ausente",0,G6)*0.3+IF(H6="ausente",0,H6)*0.5</f>
        <v>3.55</v>
      </c>
      <c r="J6" s="2" t="n">
        <f aca="false">IF(F6="ausente",0,F6)*0.2+IF(G6="ausente",0,G6)*0.5+IF(H6="ausente",0,H6)*0.3</f>
        <v>4.01</v>
      </c>
      <c r="K6" s="2" t="n">
        <f aca="false">MAX(I6:J6)</f>
        <v>4.01</v>
      </c>
      <c r="L6" s="3" t="str">
        <f aca="false">IF(K6&lt;4,"REP.",IF(K6&lt;5.9,"VS","APR."))</f>
        <v>VS</v>
      </c>
      <c r="N6" s="2" t="n">
        <f aca="false">K6</f>
        <v>4.01</v>
      </c>
      <c r="P6" s="2"/>
      <c r="Q6" s="2"/>
      <c r="R6" s="2"/>
    </row>
    <row r="7" customFormat="false" ht="12.8" hidden="false" customHeight="false" outlineLevel="0" collapsed="false">
      <c r="A7" s="1" t="n">
        <v>125063002</v>
      </c>
      <c r="B7" s="1" t="n">
        <v>14998493701</v>
      </c>
      <c r="C7" s="1" t="s">
        <v>32</v>
      </c>
      <c r="D7" s="1" t="s">
        <v>33</v>
      </c>
      <c r="E7" s="1" t="s">
        <v>34</v>
      </c>
      <c r="F7" s="2" t="n">
        <v>6.7</v>
      </c>
      <c r="G7" s="2" t="n">
        <v>4.8</v>
      </c>
      <c r="H7" s="2" t="s">
        <v>25</v>
      </c>
      <c r="I7" s="2" t="n">
        <f aca="false">IF(F7="ausente",0,F7)*0.2+IF(G7="ausente",0,G7)*0.3+IF(H7="ausente",0,H7)*0.5</f>
        <v>2.78</v>
      </c>
      <c r="J7" s="2" t="n">
        <f aca="false">IF(F7="ausente",0,F7)*0.2+IF(G7="ausente",0,G7)*0.5+IF(H7="ausente",0,H7)*0.3</f>
        <v>3.74</v>
      </c>
      <c r="K7" s="2" t="n">
        <f aca="false">MAX(I7:J7)</f>
        <v>3.74</v>
      </c>
      <c r="L7" s="3" t="str">
        <f aca="false">IF(K7&lt;4,"REP.",IF(K7&lt;5.9,"VS","APR."))</f>
        <v>REP.</v>
      </c>
      <c r="N7" s="2" t="n">
        <f aca="false">K7</f>
        <v>3.74</v>
      </c>
      <c r="P7" s="2"/>
      <c r="Q7" s="2"/>
      <c r="R7" s="2"/>
    </row>
    <row r="8" customFormat="false" ht="12.8" hidden="false" customHeight="false" outlineLevel="0" collapsed="false">
      <c r="A8" s="1" t="n">
        <v>125063007</v>
      </c>
      <c r="B8" s="1" t="n">
        <v>20630001740</v>
      </c>
      <c r="C8" s="1" t="s">
        <v>35</v>
      </c>
      <c r="D8" s="1" t="s">
        <v>36</v>
      </c>
      <c r="E8" s="1" t="s">
        <v>37</v>
      </c>
      <c r="F8" s="2" t="n">
        <v>8</v>
      </c>
      <c r="G8" s="2" t="n">
        <v>6</v>
      </c>
      <c r="H8" s="2" t="n">
        <v>6</v>
      </c>
      <c r="I8" s="2" t="n">
        <f aca="false">IF(F8="ausente",0,F8)*0.2+IF(G8="ausente",0,G8)*0.3+IF(H8="ausente",0,H8)*0.5</f>
        <v>6.4</v>
      </c>
      <c r="J8" s="2" t="n">
        <f aca="false">IF(F8="ausente",0,F8)*0.2+IF(G8="ausente",0,G8)*0.5+IF(H8="ausente",0,H8)*0.3</f>
        <v>6.4</v>
      </c>
      <c r="K8" s="2" t="n">
        <f aca="false">MAX(I8:J8)</f>
        <v>6.4</v>
      </c>
      <c r="L8" s="3" t="str">
        <f aca="false">IF(K8&lt;4,"REP.",IF(K8&lt;5.9,"VS","APR."))</f>
        <v>APR.</v>
      </c>
      <c r="N8" s="2" t="n">
        <f aca="false">K8</f>
        <v>6.4</v>
      </c>
      <c r="P8" s="2"/>
      <c r="Q8" s="2"/>
      <c r="R8" s="2"/>
    </row>
    <row r="9" customFormat="false" ht="12.8" hidden="false" customHeight="false" outlineLevel="0" collapsed="false">
      <c r="A9" s="1" t="n">
        <v>125063020</v>
      </c>
      <c r="B9" s="1" t="n">
        <v>6251453729</v>
      </c>
      <c r="C9" s="1" t="s">
        <v>38</v>
      </c>
      <c r="D9" s="1" t="s">
        <v>39</v>
      </c>
      <c r="E9" s="1" t="s">
        <v>40</v>
      </c>
      <c r="F9" s="2" t="n">
        <v>0.9</v>
      </c>
      <c r="G9" s="2" t="s">
        <v>25</v>
      </c>
      <c r="H9" s="2" t="s">
        <v>25</v>
      </c>
      <c r="I9" s="2" t="n">
        <f aca="false">IF(F9="ausente",0,F9)*0.2+IF(G9="ausente",0,G9)*0.3+IF(H9="ausente",0,H9)*0.5</f>
        <v>0.18</v>
      </c>
      <c r="J9" s="2" t="n">
        <f aca="false">IF(F9="ausente",0,F9)*0.2+IF(G9="ausente",0,G9)*0.5+IF(H9="ausente",0,H9)*0.3</f>
        <v>0.18</v>
      </c>
      <c r="K9" s="2" t="n">
        <f aca="false">MAX(I9:J9)</f>
        <v>0.18</v>
      </c>
      <c r="L9" s="3" t="str">
        <f aca="false">IF(K9&lt;4,"REP.",IF(K9&lt;5.9,"VS","APR."))</f>
        <v>REP.</v>
      </c>
      <c r="N9" s="2" t="n">
        <f aca="false">K9</f>
        <v>0.18</v>
      </c>
      <c r="P9" s="2"/>
      <c r="Q9" s="2"/>
      <c r="R9" s="2"/>
    </row>
    <row r="10" customFormat="false" ht="12.8" hidden="false" customHeight="false" outlineLevel="0" collapsed="false">
      <c r="A10" s="1" t="n">
        <v>125063022</v>
      </c>
      <c r="B10" s="1" t="n">
        <v>13138821782</v>
      </c>
      <c r="C10" s="1" t="s">
        <v>41</v>
      </c>
      <c r="D10" s="1" t="s">
        <v>42</v>
      </c>
      <c r="E10" s="1" t="s">
        <v>43</v>
      </c>
      <c r="F10" s="2" t="s">
        <v>25</v>
      </c>
      <c r="G10" s="2" t="n">
        <v>1.7</v>
      </c>
      <c r="H10" s="2" t="n">
        <v>3</v>
      </c>
      <c r="I10" s="2" t="n">
        <f aca="false">IF(F10="ausente",0,F10)*0.2+IF(G10="ausente",0,G10)*0.3+IF(H10="ausente",0,H10)*0.5</f>
        <v>2.01</v>
      </c>
      <c r="J10" s="2" t="n">
        <f aca="false">IF(F10="ausente",0,F10)*0.2+IF(G10="ausente",0,G10)*0.5+IF(H10="ausente",0,H10)*0.3</f>
        <v>1.75</v>
      </c>
      <c r="K10" s="2" t="n">
        <f aca="false">MAX(I10:J10)</f>
        <v>2.01</v>
      </c>
      <c r="L10" s="3" t="str">
        <f aca="false">IF(K10&lt;4,"REP.",IF(K10&lt;5.9,"VS","APR."))</f>
        <v>REP.</v>
      </c>
      <c r="N10" s="2" t="n">
        <f aca="false">K10</f>
        <v>2.01</v>
      </c>
      <c r="P10" s="2"/>
      <c r="Q10" s="2"/>
      <c r="R10" s="2"/>
    </row>
    <row r="11" customFormat="false" ht="12.8" hidden="false" customHeight="false" outlineLevel="0" collapsed="false">
      <c r="A11" s="1" t="n">
        <v>125063016</v>
      </c>
      <c r="B11" s="1" t="n">
        <v>20292141750</v>
      </c>
      <c r="C11" s="1" t="s">
        <v>44</v>
      </c>
      <c r="D11" s="1" t="s">
        <v>45</v>
      </c>
      <c r="E11" s="1" t="s">
        <v>46</v>
      </c>
      <c r="F11" s="2" t="n">
        <v>2.5</v>
      </c>
      <c r="G11" s="2" t="n">
        <v>2.4</v>
      </c>
      <c r="H11" s="2" t="s">
        <v>25</v>
      </c>
      <c r="I11" s="2" t="n">
        <f aca="false">IF(F11="ausente",0,F11)*0.2+IF(G11="ausente",0,G11)*0.3+IF(H11="ausente",0,H11)*0.5</f>
        <v>1.22</v>
      </c>
      <c r="J11" s="2" t="n">
        <f aca="false">IF(F11="ausente",0,F11)*0.2+IF(G11="ausente",0,G11)*0.5+IF(H11="ausente",0,H11)*0.3</f>
        <v>1.7</v>
      </c>
      <c r="K11" s="2" t="n">
        <f aca="false">MAX(I11:J11)</f>
        <v>1.7</v>
      </c>
      <c r="L11" s="3" t="str">
        <f aca="false">IF(K11&lt;4,"REP.",IF(K11&lt;5.9,"VS","APR."))</f>
        <v>REP.</v>
      </c>
      <c r="N11" s="2" t="n">
        <f aca="false">K11</f>
        <v>1.7</v>
      </c>
      <c r="O11" s="1" t="s">
        <v>18</v>
      </c>
      <c r="P11" s="2"/>
      <c r="Q11" s="2"/>
      <c r="R11" s="2"/>
    </row>
    <row r="12" customFormat="false" ht="12.8" hidden="false" customHeight="false" outlineLevel="0" collapsed="false">
      <c r="A12" s="1" t="n">
        <v>125063027</v>
      </c>
      <c r="B12" s="1" t="n">
        <v>17046109745</v>
      </c>
      <c r="C12" s="1" t="s">
        <v>47</v>
      </c>
      <c r="D12" s="1" t="s">
        <v>48</v>
      </c>
      <c r="E12" s="1" t="s">
        <v>49</v>
      </c>
      <c r="F12" s="2" t="s">
        <v>25</v>
      </c>
      <c r="G12" s="2" t="s">
        <v>25</v>
      </c>
      <c r="H12" s="2" t="s">
        <v>25</v>
      </c>
      <c r="I12" s="2" t="n">
        <f aca="false">IF(F12="ausente",0,F12)*0.2+IF(G12="ausente",0,G12)*0.3+IF(H12="ausente",0,H12)*0.5</f>
        <v>0</v>
      </c>
      <c r="J12" s="2" t="n">
        <f aca="false">IF(F12="ausente",0,F12)*0.2+IF(G12="ausente",0,G12)*0.5+IF(H12="ausente",0,H12)*0.3</f>
        <v>0</v>
      </c>
      <c r="K12" s="2" t="n">
        <f aca="false">MAX(I12:J12)</f>
        <v>0</v>
      </c>
      <c r="L12" s="3" t="str">
        <f aca="false">IF(K12&lt;4,"REP.",IF(K12&lt;5.9,"VS","APR."))</f>
        <v>REP.</v>
      </c>
      <c r="N12" s="2" t="n">
        <f aca="false">K12</f>
        <v>0</v>
      </c>
      <c r="P12" s="2"/>
      <c r="Q12" s="2"/>
      <c r="R12" s="2"/>
    </row>
    <row r="13" customFormat="false" ht="12.8" hidden="false" customHeight="false" outlineLevel="0" collapsed="false">
      <c r="A13" s="1" t="n">
        <v>125063032</v>
      </c>
      <c r="B13" s="1" t="n">
        <v>16905697788</v>
      </c>
      <c r="C13" s="1" t="s">
        <v>50</v>
      </c>
      <c r="D13" s="1" t="s">
        <v>51</v>
      </c>
      <c r="E13" s="1" t="s">
        <v>52</v>
      </c>
      <c r="F13" s="2" t="s">
        <v>25</v>
      </c>
      <c r="G13" s="2" t="s">
        <v>25</v>
      </c>
      <c r="H13" s="2" t="s">
        <v>25</v>
      </c>
      <c r="I13" s="2" t="n">
        <f aca="false">IF(F13="ausente",0,F13)*0.2+IF(G13="ausente",0,G13)*0.3+IF(H13="ausente",0,H13)*0.5</f>
        <v>0</v>
      </c>
      <c r="J13" s="2" t="n">
        <f aca="false">IF(F13="ausente",0,F13)*0.2+IF(G13="ausente",0,G13)*0.5+IF(H13="ausente",0,H13)*0.3</f>
        <v>0</v>
      </c>
      <c r="K13" s="2" t="n">
        <f aca="false">MAX(I13:J13)</f>
        <v>0</v>
      </c>
      <c r="L13" s="3" t="str">
        <f aca="false">IF(K13&lt;4,"REP.",IF(K13&lt;5.9,"VS","APR."))</f>
        <v>REP.</v>
      </c>
      <c r="N13" s="2" t="n">
        <f aca="false">K13</f>
        <v>0</v>
      </c>
      <c r="P13" s="2"/>
      <c r="Q13" s="2"/>
      <c r="R13" s="2"/>
    </row>
    <row r="14" customFormat="false" ht="12.8" hidden="false" customHeight="false" outlineLevel="0" collapsed="false">
      <c r="A14" s="1" t="n">
        <v>125063010</v>
      </c>
      <c r="B14" s="1" t="n">
        <v>19050037739</v>
      </c>
      <c r="C14" s="1" t="s">
        <v>53</v>
      </c>
      <c r="D14" s="1" t="s">
        <v>54</v>
      </c>
      <c r="E14" s="1" t="s">
        <v>55</v>
      </c>
      <c r="F14" s="2" t="n">
        <v>8</v>
      </c>
      <c r="G14" s="2" t="n">
        <v>9.8</v>
      </c>
      <c r="H14" s="2" t="n">
        <v>7.5</v>
      </c>
      <c r="I14" s="2" t="n">
        <f aca="false">IF(F14="ausente",0,F14)*0.2+IF(G14="ausente",0,G14)*0.3+IF(H14="ausente",0,H14)*0.5</f>
        <v>8.29</v>
      </c>
      <c r="J14" s="2" t="n">
        <f aca="false">IF(F14="ausente",0,F14)*0.2+IF(G14="ausente",0,G14)*0.5+IF(H14="ausente",0,H14)*0.3</f>
        <v>8.75</v>
      </c>
      <c r="K14" s="2" t="n">
        <f aca="false">MAX(I14:J14)</f>
        <v>8.75</v>
      </c>
      <c r="L14" s="3" t="str">
        <f aca="false">IF(K14&lt;4,"REP.",IF(K14&lt;5.9,"VS","APR."))</f>
        <v>APR.</v>
      </c>
      <c r="N14" s="2" t="n">
        <f aca="false">K14</f>
        <v>8.75</v>
      </c>
      <c r="O14" s="1" t="s">
        <v>18</v>
      </c>
      <c r="P14" s="2"/>
      <c r="Q14" s="2"/>
      <c r="R14" s="2"/>
    </row>
    <row r="15" customFormat="false" ht="12.8" hidden="false" customHeight="false" outlineLevel="0" collapsed="false">
      <c r="A15" s="1" t="n">
        <v>125063036</v>
      </c>
      <c r="B15" s="1" t="n">
        <v>17145607751</v>
      </c>
      <c r="C15" s="1" t="s">
        <v>56</v>
      </c>
      <c r="D15" s="1" t="s">
        <v>57</v>
      </c>
      <c r="E15" s="1" t="s">
        <v>58</v>
      </c>
      <c r="F15" s="2" t="s">
        <v>25</v>
      </c>
      <c r="G15" s="2" t="s">
        <v>25</v>
      </c>
      <c r="H15" s="2" t="s">
        <v>25</v>
      </c>
      <c r="I15" s="2" t="n">
        <f aca="false">IF(F15="ausente",0,F15)*0.2+IF(G15="ausente",0,G15)*0.3+IF(H15="ausente",0,H15)*0.5</f>
        <v>0</v>
      </c>
      <c r="J15" s="2" t="n">
        <f aca="false">IF(F15="ausente",0,F15)*0.2+IF(G15="ausente",0,G15)*0.5+IF(H15="ausente",0,H15)*0.3</f>
        <v>0</v>
      </c>
      <c r="K15" s="2" t="n">
        <f aca="false">MAX(I15:J15)</f>
        <v>0</v>
      </c>
      <c r="L15" s="3" t="str">
        <f aca="false">IF(K15&lt;4,"REP.",IF(K15&lt;5.9,"VS","APR."))</f>
        <v>REP.</v>
      </c>
      <c r="N15" s="2" t="n">
        <f aca="false">K15</f>
        <v>0</v>
      </c>
      <c r="P15" s="2"/>
      <c r="Q15" s="2"/>
      <c r="R15" s="2"/>
    </row>
    <row r="16" customFormat="false" ht="12.8" hidden="false" customHeight="false" outlineLevel="0" collapsed="false">
      <c r="A16" s="1" t="n">
        <v>125063026</v>
      </c>
      <c r="B16" s="1" t="n">
        <v>19855673778</v>
      </c>
      <c r="C16" s="1" t="s">
        <v>59</v>
      </c>
      <c r="D16" s="1" t="s">
        <v>60</v>
      </c>
      <c r="E16" s="1" t="s">
        <v>61</v>
      </c>
      <c r="F16" s="2" t="s">
        <v>25</v>
      </c>
      <c r="G16" s="2" t="s">
        <v>25</v>
      </c>
      <c r="H16" s="2" t="s">
        <v>25</v>
      </c>
      <c r="I16" s="2" t="n">
        <f aca="false">IF(F16="ausente",0,F16)*0.2+IF(G16="ausente",0,G16)*0.3+IF(H16="ausente",0,H16)*0.5</f>
        <v>0</v>
      </c>
      <c r="J16" s="2" t="n">
        <f aca="false">IF(F16="ausente",0,F16)*0.2+IF(G16="ausente",0,G16)*0.5+IF(H16="ausente",0,H16)*0.3</f>
        <v>0</v>
      </c>
      <c r="K16" s="2" t="n">
        <f aca="false">MAX(I16:J16)</f>
        <v>0</v>
      </c>
      <c r="L16" s="3" t="str">
        <f aca="false">IF(K16&lt;4,"REP.",IF(K16&lt;5.9,"VS","APR."))</f>
        <v>REP.</v>
      </c>
      <c r="N16" s="2" t="n">
        <f aca="false">K16</f>
        <v>0</v>
      </c>
      <c r="P16" s="2"/>
      <c r="Q16" s="2"/>
      <c r="R16" s="2"/>
    </row>
    <row r="17" customFormat="false" ht="12.8" hidden="false" customHeight="false" outlineLevel="0" collapsed="false">
      <c r="A17" s="1" t="n">
        <v>125063023</v>
      </c>
      <c r="B17" s="1" t="n">
        <v>15001060702</v>
      </c>
      <c r="C17" s="1" t="s">
        <v>62</v>
      </c>
      <c r="D17" s="1" t="s">
        <v>63</v>
      </c>
      <c r="E17" s="1" t="s">
        <v>64</v>
      </c>
      <c r="F17" s="2" t="n">
        <v>1.5</v>
      </c>
      <c r="G17" s="2" t="n">
        <v>4.7</v>
      </c>
      <c r="H17" s="2" t="s">
        <v>25</v>
      </c>
      <c r="I17" s="2" t="n">
        <f aca="false">IF(F17="ausente",0,F17)*0.2+IF(G17="ausente",0,G17)*0.3+IF(H17="ausente",0,H17)*0.5</f>
        <v>1.71</v>
      </c>
      <c r="J17" s="2" t="n">
        <f aca="false">IF(F17="ausente",0,F17)*0.2+IF(G17="ausente",0,G17)*0.5+IF(H17="ausente",0,H17)*0.3</f>
        <v>2.65</v>
      </c>
      <c r="K17" s="2" t="n">
        <f aca="false">MAX(I17:J17)</f>
        <v>2.65</v>
      </c>
      <c r="L17" s="3" t="str">
        <f aca="false">IF(K17&lt;4,"REP.",IF(K17&lt;5.9,"VS","APR."))</f>
        <v>REP.</v>
      </c>
      <c r="N17" s="2" t="n">
        <f aca="false">K17</f>
        <v>2.65</v>
      </c>
      <c r="P17" s="2"/>
      <c r="Q17" s="2"/>
      <c r="R17" s="2"/>
    </row>
    <row r="18" customFormat="false" ht="12.8" hidden="false" customHeight="false" outlineLevel="0" collapsed="false">
      <c r="A18" s="1" t="n">
        <v>125063009</v>
      </c>
      <c r="B18" s="1" t="n">
        <v>18502802747</v>
      </c>
      <c r="C18" s="1" t="s">
        <v>65</v>
      </c>
      <c r="D18" s="1" t="s">
        <v>66</v>
      </c>
      <c r="E18" s="1" t="s">
        <v>67</v>
      </c>
      <c r="F18" s="2" t="n">
        <v>3.8</v>
      </c>
      <c r="G18" s="2" t="n">
        <v>3</v>
      </c>
      <c r="H18" s="2" t="s">
        <v>25</v>
      </c>
      <c r="I18" s="2" t="n">
        <f aca="false">IF(F18="ausente",0,F18)*0.2+IF(G18="ausente",0,G18)*0.3+IF(H18="ausente",0,H18)*0.5</f>
        <v>1.66</v>
      </c>
      <c r="J18" s="2" t="n">
        <f aca="false">IF(F18="ausente",0,F18)*0.2+IF(G18="ausente",0,G18)*0.5+IF(H18="ausente",0,H18)*0.3</f>
        <v>2.26</v>
      </c>
      <c r="K18" s="2" t="n">
        <f aca="false">MAX(I18:J18)</f>
        <v>2.26</v>
      </c>
      <c r="L18" s="3" t="str">
        <f aca="false">IF(K18&lt;4,"REP.",IF(K18&lt;5.9,"VS","APR."))</f>
        <v>REP.</v>
      </c>
      <c r="N18" s="2" t="n">
        <f aca="false">K18</f>
        <v>2.26</v>
      </c>
      <c r="O18" s="1" t="s">
        <v>18</v>
      </c>
      <c r="P18" s="2"/>
      <c r="Q18" s="2"/>
      <c r="R18" s="2"/>
    </row>
    <row r="19" customFormat="false" ht="12.8" hidden="false" customHeight="false" outlineLevel="0" collapsed="false">
      <c r="A19" s="1" t="n">
        <v>125063004</v>
      </c>
      <c r="B19" s="1" t="n">
        <v>19344898758</v>
      </c>
      <c r="C19" s="1" t="s">
        <v>68</v>
      </c>
      <c r="D19" s="1" t="s">
        <v>69</v>
      </c>
      <c r="E19" s="1" t="s">
        <v>70</v>
      </c>
      <c r="F19" s="2" t="n">
        <v>4.5</v>
      </c>
      <c r="G19" s="2" t="n">
        <v>6.9</v>
      </c>
      <c r="H19" s="2" t="n">
        <v>6.5</v>
      </c>
      <c r="I19" s="2" t="n">
        <f aca="false">IF(F19="ausente",0,F19)*0.2+IF(G19="ausente",0,G19)*0.3+IF(H19="ausente",0,H19)*0.5</f>
        <v>6.22</v>
      </c>
      <c r="J19" s="2" t="n">
        <f aca="false">IF(F19="ausente",0,F19)*0.2+IF(G19="ausente",0,G19)*0.5+IF(H19="ausente",0,H19)*0.3</f>
        <v>6.3</v>
      </c>
      <c r="K19" s="2" t="n">
        <f aca="false">MAX(I19:J19)</f>
        <v>6.3</v>
      </c>
      <c r="L19" s="3" t="str">
        <f aca="false">IF(K19&lt;4,"REP.",IF(K19&lt;5.9,"VS","APR."))</f>
        <v>APR.</v>
      </c>
      <c r="N19" s="2" t="n">
        <f aca="false">K19</f>
        <v>6.3</v>
      </c>
      <c r="P19" s="2"/>
      <c r="Q19" s="2"/>
      <c r="R19" s="2"/>
    </row>
    <row r="20" customFormat="false" ht="12.8" hidden="false" customHeight="false" outlineLevel="0" collapsed="false">
      <c r="A20" s="1" t="n">
        <v>125063003</v>
      </c>
      <c r="B20" s="1" t="n">
        <v>19528506739</v>
      </c>
      <c r="C20" s="1" t="s">
        <v>71</v>
      </c>
      <c r="D20" s="1" t="s">
        <v>72</v>
      </c>
      <c r="E20" s="1" t="s">
        <v>73</v>
      </c>
      <c r="F20" s="2" t="n">
        <v>4.5</v>
      </c>
      <c r="G20" s="2" t="n">
        <v>2.5</v>
      </c>
      <c r="H20" s="2" t="n">
        <v>2</v>
      </c>
      <c r="I20" s="2" t="n">
        <f aca="false">IF(F20="ausente",0,F20)*0.2+IF(G20="ausente",0,G20)*0.3+IF(H20="ausente",0,H20)*0.5</f>
        <v>2.65</v>
      </c>
      <c r="J20" s="2" t="n">
        <f aca="false">IF(F20="ausente",0,F20)*0.2+IF(G20="ausente",0,G20)*0.5+IF(H20="ausente",0,H20)*0.3</f>
        <v>2.75</v>
      </c>
      <c r="K20" s="2" t="n">
        <f aca="false">MAX(I20:J20)</f>
        <v>2.75</v>
      </c>
      <c r="L20" s="3" t="str">
        <f aca="false">IF(K20&lt;4,"REP.",IF(K20&lt;5.9,"VS","APR."))</f>
        <v>REP.</v>
      </c>
      <c r="N20" s="2" t="n">
        <f aca="false">K20</f>
        <v>2.75</v>
      </c>
      <c r="P20" s="2"/>
      <c r="Q20" s="2"/>
      <c r="R20" s="2"/>
    </row>
    <row r="21" customFormat="false" ht="12.8" hidden="false" customHeight="false" outlineLevel="0" collapsed="false">
      <c r="A21" s="1" t="n">
        <v>125063031</v>
      </c>
      <c r="B21" s="1" t="n">
        <v>19804990717</v>
      </c>
      <c r="C21" s="1" t="s">
        <v>74</v>
      </c>
      <c r="D21" s="1" t="s">
        <v>75</v>
      </c>
      <c r="E21" s="1" t="s">
        <v>76</v>
      </c>
      <c r="F21" s="2" t="n">
        <v>1.8</v>
      </c>
      <c r="G21" s="2" t="s">
        <v>25</v>
      </c>
      <c r="H21" s="2" t="n">
        <v>0.5</v>
      </c>
      <c r="I21" s="2" t="n">
        <f aca="false">IF(F21="ausente",0,F21)*0.2+IF(G21="ausente",0,G21)*0.3+IF(H21="ausente",0,H21)*0.5</f>
        <v>0.61</v>
      </c>
      <c r="J21" s="2" t="n">
        <f aca="false">IF(F21="ausente",0,F21)*0.2+IF(G21="ausente",0,G21)*0.5+IF(H21="ausente",0,H21)*0.3</f>
        <v>0.51</v>
      </c>
      <c r="K21" s="2" t="n">
        <f aca="false">MAX(I21:J21)</f>
        <v>0.61</v>
      </c>
      <c r="L21" s="3" t="str">
        <f aca="false">IF(K21&lt;4,"REP.",IF(K21&lt;5.9,"VS","APR."))</f>
        <v>REP.</v>
      </c>
      <c r="N21" s="2" t="n">
        <f aca="false">K21</f>
        <v>0.61</v>
      </c>
      <c r="O21" s="1" t="s">
        <v>18</v>
      </c>
      <c r="P21" s="2"/>
      <c r="Q21" s="2"/>
      <c r="R21" s="2"/>
    </row>
    <row r="22" customFormat="false" ht="12.8" hidden="false" customHeight="false" outlineLevel="0" collapsed="false">
      <c r="A22" s="1" t="n">
        <v>125063021</v>
      </c>
      <c r="B22" s="1" t="n">
        <v>17670173750</v>
      </c>
      <c r="C22" s="1" t="s">
        <v>77</v>
      </c>
      <c r="D22" s="1" t="s">
        <v>78</v>
      </c>
      <c r="E22" s="1" t="s">
        <v>79</v>
      </c>
      <c r="F22" s="2" t="n">
        <v>5.3</v>
      </c>
      <c r="G22" s="2" t="n">
        <v>6</v>
      </c>
      <c r="H22" s="2" t="s">
        <v>25</v>
      </c>
      <c r="I22" s="2" t="n">
        <f aca="false">IF(F22="ausente",0,F22)*0.2+IF(G22="ausente",0,G22)*0.3+IF(H22="ausente",0,H22)*0.5</f>
        <v>2.86</v>
      </c>
      <c r="J22" s="2" t="n">
        <f aca="false">IF(F22="ausente",0,F22)*0.2+IF(G22="ausente",0,G22)*0.5+IF(H22="ausente",0,H22)*0.3</f>
        <v>4.06</v>
      </c>
      <c r="K22" s="2" t="n">
        <f aca="false">MAX(I22:J22)</f>
        <v>4.06</v>
      </c>
      <c r="L22" s="3" t="str">
        <f aca="false">IF(K22&lt;4,"REP.",IF(K22&lt;5.9,"VS","APR."))</f>
        <v>VS</v>
      </c>
      <c r="N22" s="2" t="n">
        <f aca="false">K22</f>
        <v>4.06</v>
      </c>
      <c r="O22" s="1" t="s">
        <v>18</v>
      </c>
      <c r="P22" s="2"/>
      <c r="Q22" s="2"/>
      <c r="R22" s="2"/>
    </row>
    <row r="23" customFormat="false" ht="12.8" hidden="false" customHeight="false" outlineLevel="0" collapsed="false">
      <c r="A23" s="1" t="n">
        <v>224063064</v>
      </c>
      <c r="B23" s="1" t="n">
        <v>19408855744</v>
      </c>
      <c r="C23" s="1" t="s">
        <v>80</v>
      </c>
      <c r="D23" s="1" t="s">
        <v>81</v>
      </c>
      <c r="E23" s="1" t="s">
        <v>82</v>
      </c>
      <c r="F23" s="2" t="n">
        <v>4.6</v>
      </c>
      <c r="G23" s="2" t="n">
        <v>9.1</v>
      </c>
      <c r="H23" s="2" t="n">
        <v>3.5</v>
      </c>
      <c r="I23" s="2" t="n">
        <f aca="false">IF(F23="ausente",0,F23)*0.2+IF(G23="ausente",0,G23)*0.3+IF(H23="ausente",0,H23)*0.5</f>
        <v>5.4</v>
      </c>
      <c r="J23" s="2" t="n">
        <f aca="false">IF(F23="ausente",0,F23)*0.2+IF(G23="ausente",0,G23)*0.5+IF(H23="ausente",0,H23)*0.3</f>
        <v>6.52</v>
      </c>
      <c r="K23" s="2" t="n">
        <f aca="false">MAX(I23:J23)</f>
        <v>6.52</v>
      </c>
      <c r="L23" s="3" t="str">
        <f aca="false">IF(K23&lt;4,"REP.",IF(K23&lt;5.9,"VS","APR."))</f>
        <v>APR.</v>
      </c>
      <c r="N23" s="2" t="n">
        <f aca="false">K23</f>
        <v>6.52</v>
      </c>
      <c r="P23" s="2"/>
      <c r="Q23" s="2"/>
      <c r="R23" s="2"/>
    </row>
    <row r="24" customFormat="false" ht="12.8" hidden="false" customHeight="false" outlineLevel="0" collapsed="false">
      <c r="A24" s="1" t="n">
        <v>125063033</v>
      </c>
      <c r="B24" s="1" t="n">
        <v>15001062756</v>
      </c>
      <c r="C24" s="1" t="s">
        <v>83</v>
      </c>
      <c r="D24" s="1" t="s">
        <v>63</v>
      </c>
      <c r="E24" s="1" t="s">
        <v>84</v>
      </c>
      <c r="F24" s="2" t="s">
        <v>25</v>
      </c>
      <c r="G24" s="2" t="s">
        <v>25</v>
      </c>
      <c r="H24" s="2" t="s">
        <v>25</v>
      </c>
      <c r="I24" s="2" t="n">
        <f aca="false">IF(F24="ausente",0,F24)*0.2+IF(G24="ausente",0,G24)*0.3+IF(H24="ausente",0,H24)*0.5</f>
        <v>0</v>
      </c>
      <c r="J24" s="2" t="n">
        <f aca="false">IF(F24="ausente",0,F24)*0.2+IF(G24="ausente",0,G24)*0.5+IF(H24="ausente",0,H24)*0.3</f>
        <v>0</v>
      </c>
      <c r="K24" s="2" t="n">
        <f aca="false">MAX(I24:J24)</f>
        <v>0</v>
      </c>
      <c r="L24" s="3" t="str">
        <f aca="false">IF(K24&lt;4,"REP.",IF(K24&lt;5.9,"VS","APR."))</f>
        <v>REP.</v>
      </c>
      <c r="N24" s="2" t="n">
        <f aca="false">K24</f>
        <v>0</v>
      </c>
      <c r="P24" s="2"/>
      <c r="Q24" s="2"/>
      <c r="R24" s="2"/>
    </row>
    <row r="25" customFormat="false" ht="12.8" hidden="false" customHeight="false" outlineLevel="0" collapsed="false">
      <c r="A25" s="1" t="n">
        <v>125063028</v>
      </c>
      <c r="B25" s="1" t="n">
        <v>20770202705</v>
      </c>
      <c r="C25" s="1" t="s">
        <v>85</v>
      </c>
      <c r="D25" s="1" t="s">
        <v>86</v>
      </c>
      <c r="E25" s="1" t="s">
        <v>87</v>
      </c>
      <c r="F25" s="2" t="n">
        <v>2</v>
      </c>
      <c r="G25" s="2" t="n">
        <v>3.3</v>
      </c>
      <c r="H25" s="2" t="n">
        <v>5.3</v>
      </c>
      <c r="I25" s="2" t="n">
        <f aca="false">IF(F25="ausente",0,F25)*0.2+IF(G25="ausente",0,G25)*0.3+IF(H25="ausente",0,H25)*0.5</f>
        <v>4.04</v>
      </c>
      <c r="J25" s="2" t="n">
        <f aca="false">IF(F25="ausente",0,F25)*0.2+IF(G25="ausente",0,G25)*0.5+IF(H25="ausente",0,H25)*0.3</f>
        <v>3.64</v>
      </c>
      <c r="K25" s="2" t="n">
        <f aca="false">MAX(I25:J25)</f>
        <v>4.04</v>
      </c>
      <c r="L25" s="3" t="str">
        <f aca="false">IF(K25&lt;4,"REP.",IF(K25&lt;5.9,"VS","APR."))</f>
        <v>VS</v>
      </c>
      <c r="N25" s="2" t="n">
        <f aca="false">K25</f>
        <v>4.04</v>
      </c>
      <c r="P25" s="2"/>
      <c r="Q25" s="2"/>
      <c r="R25" s="2"/>
    </row>
    <row r="26" customFormat="false" ht="12.8" hidden="false" customHeight="false" outlineLevel="0" collapsed="false">
      <c r="A26" s="1" t="n">
        <v>125063018</v>
      </c>
      <c r="B26" s="1" t="n">
        <v>16419304709</v>
      </c>
      <c r="C26" s="1" t="s">
        <v>85</v>
      </c>
      <c r="D26" s="1" t="s">
        <v>88</v>
      </c>
      <c r="E26" s="1" t="s">
        <v>89</v>
      </c>
      <c r="F26" s="2" t="n">
        <v>1</v>
      </c>
      <c r="G26" s="2" t="n">
        <v>1</v>
      </c>
      <c r="H26" s="2" t="s">
        <v>25</v>
      </c>
      <c r="I26" s="2" t="n">
        <f aca="false">IF(F26="ausente",0,F26)*0.2+IF(G26="ausente",0,G26)*0.3+IF(H26="ausente",0,H26)*0.5</f>
        <v>0.5</v>
      </c>
      <c r="J26" s="2" t="n">
        <f aca="false">IF(F26="ausente",0,F26)*0.2+IF(G26="ausente",0,G26)*0.5+IF(H26="ausente",0,H26)*0.3</f>
        <v>0.7</v>
      </c>
      <c r="K26" s="2" t="n">
        <f aca="false">MAX(I26:J26)</f>
        <v>0.7</v>
      </c>
      <c r="L26" s="3" t="str">
        <f aca="false">IF(K26&lt;4,"REP.",IF(K26&lt;5.9,"VS","APR."))</f>
        <v>REP.</v>
      </c>
      <c r="N26" s="2" t="n">
        <f aca="false">K26</f>
        <v>0.7</v>
      </c>
      <c r="P26" s="2"/>
      <c r="Q26" s="2"/>
      <c r="R26" s="2"/>
    </row>
    <row r="27" customFormat="false" ht="12.8" hidden="false" customHeight="false" outlineLevel="0" collapsed="false">
      <c r="A27" s="1" t="n">
        <v>125063030</v>
      </c>
      <c r="B27" s="1" t="n">
        <v>12613125705</v>
      </c>
      <c r="C27" s="1" t="s">
        <v>90</v>
      </c>
      <c r="D27" s="1" t="s">
        <v>91</v>
      </c>
      <c r="E27" s="1" t="s">
        <v>92</v>
      </c>
      <c r="F27" s="2" t="s">
        <v>25</v>
      </c>
      <c r="G27" s="2" t="s">
        <v>25</v>
      </c>
      <c r="H27" s="2" t="s">
        <v>25</v>
      </c>
      <c r="I27" s="2" t="n">
        <f aca="false">IF(F27="ausente",0,F27)*0.2+IF(G27="ausente",0,G27)*0.3+IF(H27="ausente",0,H27)*0.5</f>
        <v>0</v>
      </c>
      <c r="J27" s="2" t="n">
        <f aca="false">IF(F27="ausente",0,F27)*0.2+IF(G27="ausente",0,G27)*0.5+IF(H27="ausente",0,H27)*0.3</f>
        <v>0</v>
      </c>
      <c r="K27" s="2" t="n">
        <f aca="false">MAX(I27:J27)</f>
        <v>0</v>
      </c>
      <c r="L27" s="3" t="str">
        <f aca="false">IF(K27&lt;4,"REP.",IF(K27&lt;5.9,"VS","APR."))</f>
        <v>REP.</v>
      </c>
      <c r="N27" s="2" t="n">
        <f aca="false">K27</f>
        <v>0</v>
      </c>
      <c r="P27" s="2"/>
      <c r="Q27" s="2"/>
      <c r="R27" s="2"/>
    </row>
    <row r="28" customFormat="false" ht="12.8" hidden="false" customHeight="false" outlineLevel="0" collapsed="false">
      <c r="A28" s="1" t="n">
        <v>125063029</v>
      </c>
      <c r="B28" s="1" t="n">
        <v>19335583774</v>
      </c>
      <c r="C28" s="1" t="s">
        <v>93</v>
      </c>
      <c r="D28" s="1" t="s">
        <v>94</v>
      </c>
      <c r="E28" s="1" t="s">
        <v>95</v>
      </c>
      <c r="F28" s="2" t="n">
        <v>4.6</v>
      </c>
      <c r="G28" s="2" t="s">
        <v>25</v>
      </c>
      <c r="H28" s="2" t="n">
        <v>1.5</v>
      </c>
      <c r="I28" s="2" t="n">
        <f aca="false">IF(F28="ausente",0,F28)*0.2+IF(G28="ausente",0,G28)*0.3+IF(H28="ausente",0,H28)*0.5</f>
        <v>1.67</v>
      </c>
      <c r="J28" s="2" t="n">
        <f aca="false">IF(F28="ausente",0,F28)*0.2+IF(G28="ausente",0,G28)*0.5+IF(H28="ausente",0,H28)*0.3</f>
        <v>1.37</v>
      </c>
      <c r="K28" s="2" t="n">
        <f aca="false">MAX(I28:J28)</f>
        <v>1.67</v>
      </c>
      <c r="L28" s="3" t="str">
        <f aca="false">IF(K28&lt;4,"REP.",IF(K28&lt;5.9,"VS","APR."))</f>
        <v>REP.</v>
      </c>
      <c r="N28" s="2" t="n">
        <f aca="false">K28</f>
        <v>1.67</v>
      </c>
      <c r="P28" s="2"/>
      <c r="Q28" s="2"/>
      <c r="R28" s="2"/>
    </row>
    <row r="29" customFormat="false" ht="12.8" hidden="false" customHeight="false" outlineLevel="0" collapsed="false">
      <c r="A29" s="1" t="n">
        <v>125063035</v>
      </c>
      <c r="B29" s="1" t="n">
        <v>18115633763</v>
      </c>
      <c r="C29" s="1" t="s">
        <v>96</v>
      </c>
      <c r="D29" s="1" t="s">
        <v>97</v>
      </c>
      <c r="E29" s="1" t="s">
        <v>98</v>
      </c>
      <c r="F29" s="2" t="s">
        <v>25</v>
      </c>
      <c r="G29" s="2" t="s">
        <v>25</v>
      </c>
      <c r="H29" s="2" t="s">
        <v>25</v>
      </c>
      <c r="I29" s="2" t="n">
        <f aca="false">IF(F29="ausente",0,F29)*0.2+IF(G29="ausente",0,G29)*0.3+IF(H29="ausente",0,H29)*0.5</f>
        <v>0</v>
      </c>
      <c r="J29" s="2" t="n">
        <f aca="false">IF(F29="ausente",0,F29)*0.2+IF(G29="ausente",0,G29)*0.5+IF(H29="ausente",0,H29)*0.3</f>
        <v>0</v>
      </c>
      <c r="K29" s="2" t="n">
        <f aca="false">MAX(I29:J29)</f>
        <v>0</v>
      </c>
      <c r="L29" s="3" t="str">
        <f aca="false">IF(K29&lt;4,"REP.",IF(K29&lt;5.9,"VS","APR."))</f>
        <v>REP.</v>
      </c>
      <c r="N29" s="2" t="n">
        <f aca="false">K29</f>
        <v>0</v>
      </c>
      <c r="P29" s="2"/>
      <c r="Q29" s="2"/>
      <c r="R29" s="2"/>
    </row>
    <row r="30" customFormat="false" ht="12.8" hidden="false" customHeight="false" outlineLevel="0" collapsed="false">
      <c r="A30" s="1" t="n">
        <v>125063019</v>
      </c>
      <c r="B30" s="1" t="n">
        <v>16018420740</v>
      </c>
      <c r="C30" s="1" t="s">
        <v>99</v>
      </c>
      <c r="D30" s="1" t="s">
        <v>100</v>
      </c>
      <c r="E30" s="1" t="s">
        <v>101</v>
      </c>
      <c r="F30" s="2" t="n">
        <v>2</v>
      </c>
      <c r="G30" s="2" t="s">
        <v>25</v>
      </c>
      <c r="H30" s="2" t="n">
        <v>0.7</v>
      </c>
      <c r="I30" s="2" t="n">
        <f aca="false">IF(F30="ausente",0,F30)*0.2+IF(G30="ausente",0,G30)*0.3+IF(H30="ausente",0,H30)*0.5</f>
        <v>0.75</v>
      </c>
      <c r="J30" s="2" t="n">
        <f aca="false">IF(F30="ausente",0,F30)*0.2+IF(G30="ausente",0,G30)*0.5+IF(H30="ausente",0,H30)*0.3</f>
        <v>0.61</v>
      </c>
      <c r="K30" s="2" t="n">
        <f aca="false">MAX(I30:J30)</f>
        <v>0.75</v>
      </c>
      <c r="L30" s="3" t="str">
        <f aca="false">IF(K30&lt;4,"REP.",IF(K30&lt;5.9,"VS","APR."))</f>
        <v>REP.</v>
      </c>
      <c r="N30" s="2" t="n">
        <f aca="false">K30</f>
        <v>0.75</v>
      </c>
      <c r="O30" s="1" t="s">
        <v>18</v>
      </c>
      <c r="P30" s="2"/>
      <c r="Q30" s="2"/>
      <c r="R30" s="2"/>
    </row>
    <row r="31" customFormat="false" ht="12.8" hidden="false" customHeight="false" outlineLevel="0" collapsed="false">
      <c r="A31" s="1" t="n">
        <v>125063005</v>
      </c>
      <c r="B31" s="1" t="n">
        <v>18755212751</v>
      </c>
      <c r="C31" s="1" t="s">
        <v>102</v>
      </c>
      <c r="D31" s="1" t="s">
        <v>103</v>
      </c>
      <c r="E31" s="1" t="s">
        <v>104</v>
      </c>
      <c r="F31" s="2" t="n">
        <v>2.1</v>
      </c>
      <c r="G31" s="2" t="n">
        <v>5.7</v>
      </c>
      <c r="H31" s="2" t="n">
        <f aca="false">1.7+2.7+2.5</f>
        <v>6.9</v>
      </c>
      <c r="I31" s="2" t="n">
        <f aca="false">IF(F31="ausente",0,F31)*0.2+IF(G31="ausente",0,G31)*0.3+IF(H31="ausente",0,H31)*0.5</f>
        <v>5.58</v>
      </c>
      <c r="J31" s="2" t="n">
        <f aca="false">IF(F31="ausente",0,F31)*0.2+IF(G31="ausente",0,G31)*0.5+IF(H31="ausente",0,H31)*0.3</f>
        <v>5.34</v>
      </c>
      <c r="K31" s="2" t="n">
        <f aca="false">MAX(I31:J31)</f>
        <v>5.58</v>
      </c>
      <c r="L31" s="3" t="str">
        <f aca="false">IF(K31&lt;4,"REP.",IF(K31&lt;5.9,"VS","APR."))</f>
        <v>VS</v>
      </c>
      <c r="N31" s="2" t="n">
        <f aca="false">K31</f>
        <v>5.58</v>
      </c>
      <c r="O31" s="1" t="s">
        <v>18</v>
      </c>
      <c r="P31" s="2"/>
      <c r="Q31" s="2"/>
      <c r="R31" s="2"/>
    </row>
    <row r="32" customFormat="false" ht="12.8" hidden="false" customHeight="false" outlineLevel="0" collapsed="false">
      <c r="A32" s="1" t="n">
        <v>125063034</v>
      </c>
      <c r="B32" s="1" t="n">
        <v>16213011765</v>
      </c>
      <c r="C32" s="1" t="s">
        <v>105</v>
      </c>
      <c r="D32" s="1" t="s">
        <v>106</v>
      </c>
      <c r="E32" s="1" t="s">
        <v>107</v>
      </c>
      <c r="F32" s="2" t="s">
        <v>25</v>
      </c>
      <c r="G32" s="2" t="n">
        <v>1</v>
      </c>
      <c r="H32" s="2" t="s">
        <v>25</v>
      </c>
      <c r="I32" s="2" t="n">
        <f aca="false">IF(F32="ausente",0,F32)*0.2+IF(G32="ausente",0,G32)*0.3+IF(H32="ausente",0,H32)*0.5</f>
        <v>0.3</v>
      </c>
      <c r="J32" s="2" t="n">
        <f aca="false">IF(F32="ausente",0,F32)*0.2+IF(G32="ausente",0,G32)*0.5+IF(H32="ausente",0,H32)*0.3</f>
        <v>0.5</v>
      </c>
      <c r="K32" s="2" t="n">
        <f aca="false">MAX(I32:J32)</f>
        <v>0.5</v>
      </c>
      <c r="L32" s="3" t="str">
        <f aca="false">IF(K32&lt;4,"REP.",IF(K32&lt;5.9,"VS","APR."))</f>
        <v>REP.</v>
      </c>
      <c r="N32" s="2" t="n">
        <f aca="false">K32</f>
        <v>0.5</v>
      </c>
      <c r="P32" s="2"/>
      <c r="Q32" s="2"/>
      <c r="R32" s="2"/>
    </row>
    <row r="33" customFormat="false" ht="12.8" hidden="false" customHeight="false" outlineLevel="0" collapsed="false">
      <c r="A33" s="1" t="n">
        <v>125063011</v>
      </c>
      <c r="B33" s="1" t="n">
        <v>19851819751</v>
      </c>
      <c r="C33" s="1" t="s">
        <v>108</v>
      </c>
      <c r="D33" s="1" t="s">
        <v>109</v>
      </c>
      <c r="E33" s="1" t="s">
        <v>110</v>
      </c>
      <c r="F33" s="2" t="n">
        <v>1.4</v>
      </c>
      <c r="G33" s="2" t="n">
        <v>3.3</v>
      </c>
      <c r="H33" s="2" t="n">
        <v>0.5</v>
      </c>
      <c r="I33" s="2" t="n">
        <f aca="false">IF(F33="ausente",0,F33)*0.2+IF(G33="ausente",0,G33)*0.3+IF(H33="ausente",0,H33)*0.5</f>
        <v>1.52</v>
      </c>
      <c r="J33" s="2" t="n">
        <f aca="false">IF(F33="ausente",0,F33)*0.2+IF(G33="ausente",0,G33)*0.5+IF(H33="ausente",0,H33)*0.3</f>
        <v>2.08</v>
      </c>
      <c r="K33" s="2" t="n">
        <f aca="false">MAX(I33:J33)</f>
        <v>2.08</v>
      </c>
      <c r="L33" s="3" t="str">
        <f aca="false">IF(K33&lt;4,"REP.",IF(K33&lt;5.9,"VS","APR."))</f>
        <v>REP.</v>
      </c>
      <c r="N33" s="2" t="n">
        <f aca="false">K33</f>
        <v>2.08</v>
      </c>
      <c r="P33" s="2"/>
      <c r="Q33" s="2"/>
      <c r="R33" s="2"/>
    </row>
    <row r="34" customFormat="false" ht="12.8" hidden="false" customHeight="false" outlineLevel="0" collapsed="false">
      <c r="A34" s="1" t="n">
        <v>125063025</v>
      </c>
      <c r="B34" s="1" t="n">
        <v>20587429747</v>
      </c>
      <c r="C34" s="1" t="s">
        <v>111</v>
      </c>
      <c r="D34" s="1" t="s">
        <v>112</v>
      </c>
      <c r="E34" s="1" t="s">
        <v>113</v>
      </c>
      <c r="F34" s="2" t="n">
        <v>7.3</v>
      </c>
      <c r="G34" s="2" t="n">
        <v>4.7</v>
      </c>
      <c r="H34" s="2" t="n">
        <v>6.2</v>
      </c>
      <c r="I34" s="2" t="n">
        <f aca="false">IF(F34="ausente",0,F34)*0.2+IF(G34="ausente",0,G34)*0.3+IF(H34="ausente",0,H34)*0.5</f>
        <v>5.97</v>
      </c>
      <c r="J34" s="2" t="n">
        <f aca="false">IF(F34="ausente",0,F34)*0.2+IF(G34="ausente",0,G34)*0.5+IF(H34="ausente",0,H34)*0.3</f>
        <v>5.67</v>
      </c>
      <c r="K34" s="2" t="n">
        <f aca="false">MAX(I34:J34)</f>
        <v>5.97</v>
      </c>
      <c r="L34" s="3" t="str">
        <f aca="false">IF(K34&lt;4,"REP.",IF(K34&lt;5.9,"VS","APR."))</f>
        <v>APR.</v>
      </c>
      <c r="N34" s="2" t="n">
        <f aca="false">K34</f>
        <v>5.97</v>
      </c>
      <c r="P34" s="2"/>
      <c r="Q34" s="2"/>
      <c r="R34" s="2"/>
    </row>
    <row r="35" customFormat="false" ht="12.8" hidden="false" customHeight="false" outlineLevel="0" collapsed="false">
      <c r="A35" s="1" t="n">
        <v>125063013</v>
      </c>
      <c r="B35" s="1" t="n">
        <v>12765441707</v>
      </c>
      <c r="C35" s="1" t="s">
        <v>114</v>
      </c>
      <c r="D35" s="1" t="s">
        <v>115</v>
      </c>
      <c r="E35" s="1" t="s">
        <v>116</v>
      </c>
      <c r="F35" s="2" t="n">
        <v>4.9</v>
      </c>
      <c r="G35" s="2" t="n">
        <v>8.8</v>
      </c>
      <c r="H35" s="2" t="s">
        <v>25</v>
      </c>
      <c r="I35" s="2" t="n">
        <f aca="false">IF(F35="ausente",0,F35)*0.2+IF(G35="ausente",0,G35)*0.3+IF(H35="ausente",0,H35)*0.5</f>
        <v>3.62</v>
      </c>
      <c r="J35" s="2" t="n">
        <f aca="false">IF(F35="ausente",0,F35)*0.2+IF(G35="ausente",0,G35)*0.5+IF(H35="ausente",0,H35)*0.3</f>
        <v>5.38</v>
      </c>
      <c r="K35" s="2" t="n">
        <f aca="false">MAX(I35:J35)</f>
        <v>5.38</v>
      </c>
      <c r="L35" s="3" t="str">
        <f aca="false">IF(K35&lt;4,"REP.",IF(K35&lt;5.9,"VS","APR."))</f>
        <v>VS</v>
      </c>
      <c r="N35" s="2" t="n">
        <f aca="false">K35</f>
        <v>5.38</v>
      </c>
      <c r="O35" s="1" t="s">
        <v>18</v>
      </c>
      <c r="P35" s="2"/>
      <c r="Q35" s="2"/>
      <c r="R35" s="2"/>
    </row>
    <row r="36" customFormat="false" ht="12.8" hidden="false" customHeight="false" outlineLevel="0" collapsed="false">
      <c r="A36" s="1" t="n">
        <v>125063008</v>
      </c>
      <c r="B36" s="1" t="n">
        <v>18853403705</v>
      </c>
      <c r="C36" s="1" t="s">
        <v>117</v>
      </c>
      <c r="D36" s="1" t="s">
        <v>118</v>
      </c>
      <c r="E36" s="1" t="s">
        <v>119</v>
      </c>
      <c r="F36" s="2" t="s">
        <v>25</v>
      </c>
      <c r="G36" s="2" t="s">
        <v>25</v>
      </c>
      <c r="H36" s="2" t="s">
        <v>25</v>
      </c>
      <c r="I36" s="2" t="n">
        <f aca="false">IF(F36="ausente",0,F36)*0.2+IF(G36="ausente",0,G36)*0.3+IF(H36="ausente",0,H36)*0.5</f>
        <v>0</v>
      </c>
      <c r="J36" s="2" t="n">
        <f aca="false">IF(F36="ausente",0,F36)*0.2+IF(G36="ausente",0,G36)*0.5+IF(H36="ausente",0,H36)*0.3</f>
        <v>0</v>
      </c>
      <c r="K36" s="2" t="n">
        <f aca="false">MAX(I36:J36)</f>
        <v>0</v>
      </c>
      <c r="L36" s="3" t="str">
        <f aca="false">IF(K36&lt;4,"REP.",IF(K36&lt;5.9,"VS","APR."))</f>
        <v>REP.</v>
      </c>
      <c r="N36" s="2" t="n">
        <f aca="false">K36</f>
        <v>0</v>
      </c>
      <c r="P36" s="2"/>
      <c r="Q36" s="2"/>
      <c r="R36" s="2"/>
    </row>
    <row r="37" customFormat="false" ht="12.8" hidden="false" customHeight="false" outlineLevel="0" collapsed="false">
      <c r="A37" s="1" t="n">
        <v>125063024</v>
      </c>
      <c r="B37" s="1" t="n">
        <v>45792966800</v>
      </c>
      <c r="C37" s="1" t="s">
        <v>120</v>
      </c>
      <c r="D37" s="1" t="s">
        <v>121</v>
      </c>
      <c r="E37" s="1" t="s">
        <v>122</v>
      </c>
      <c r="F37" s="2" t="n">
        <v>5.9</v>
      </c>
      <c r="G37" s="2" t="s">
        <v>25</v>
      </c>
      <c r="H37" s="2" t="n">
        <v>4.5</v>
      </c>
      <c r="I37" s="2" t="n">
        <f aca="false">IF(F37="ausente",0,F37)*0.2+IF(G37="ausente",0,G37)*0.3+IF(H37="ausente",0,H37)*0.5</f>
        <v>3.43</v>
      </c>
      <c r="J37" s="2" t="n">
        <f aca="false">IF(F37="ausente",0,F37)*0.2+IF(G37="ausente",0,G37)*0.5+IF(H37="ausente",0,H37)*0.3</f>
        <v>2.53</v>
      </c>
      <c r="K37" s="2" t="n">
        <f aca="false">MAX(I37:J37)</f>
        <v>3.43</v>
      </c>
      <c r="L37" s="3" t="str">
        <f aca="false">IF(K37&lt;4,"REP.",IF(K37&lt;5.9,"VS","APR."))</f>
        <v>REP.</v>
      </c>
      <c r="N37" s="2" t="n">
        <f aca="false">K37</f>
        <v>3.43</v>
      </c>
      <c r="O37" s="1" t="s">
        <v>18</v>
      </c>
      <c r="P37" s="2"/>
      <c r="Q37" s="2"/>
      <c r="R37" s="2"/>
    </row>
    <row r="38" customFormat="false" ht="12.8" hidden="false" customHeight="false" outlineLevel="0" collapsed="false">
      <c r="P38" s="2"/>
      <c r="Q38" s="2"/>
      <c r="R38" s="2"/>
    </row>
  </sheetData>
  <conditionalFormatting sqref="L2:L37">
    <cfRule type="cellIs" priority="2" operator="equal" aboveAverage="0" equalAverage="0" bottom="0" percent="0" rank="0" text="" dxfId="0">
      <formula>"APR."</formula>
    </cfRule>
    <cfRule type="cellIs" priority="3" operator="equal" aboveAverage="0" equalAverage="0" bottom="0" percent="0" rank="0" text="" dxfId="1">
      <formula>"REP."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2025-07-08T21:59:59Z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