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\Desktop\03-Python\Homework\Instructions\PyBank\Resources\"/>
    </mc:Choice>
  </mc:AlternateContent>
  <xr:revisionPtr revIDLastSave="0" documentId="13_ncr:1_{406F7F19-ABFC-4895-8771-2FE1F9A71508}" xr6:coauthVersionLast="46" xr6:coauthVersionMax="46" xr10:uidLastSave="{00000000-0000-0000-0000-000000000000}"/>
  <bookViews>
    <workbookView xWindow="0" yWindow="675" windowWidth="18390" windowHeight="10365" xr2:uid="{663382B0-073A-4CA3-80CB-3B655B3CD017}"/>
  </bookViews>
  <sheets>
    <sheet name="budget_data" sheetId="2" r:id="rId1"/>
    <sheet name="Sheet1" sheetId="1" r:id="rId2"/>
  </sheets>
  <definedNames>
    <definedName name="ExternalData_1" localSheetId="0" hidden="1">budget_data!$A$1:$B$87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2" i="2"/>
  <c r="K2" i="2"/>
  <c r="E1" i="2"/>
  <c r="L1" i="2" l="1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82A3BD-55FE-4482-8AD5-4DDCC02B1784}" keepAlive="1" name="Query - budget_data" description="Connection to the 'budget_data' query in the workbook." type="5" refreshedVersion="6" background="1" saveData="1">
    <dbPr connection="Provider=Microsoft.Mashup.OleDb.1;Data Source=$Workbook$;Location=budget_data;Extended Properties=&quot;&quot;" command="SELECT * FROM [budget_data]"/>
  </connection>
</connections>
</file>

<file path=xl/sharedStrings.xml><?xml version="1.0" encoding="utf-8"?>
<sst xmlns="http://schemas.openxmlformats.org/spreadsheetml/2006/main" count="7" uniqueCount="7">
  <si>
    <t>Date</t>
  </si>
  <si>
    <t>Profit/Losses</t>
  </si>
  <si>
    <t>max P/L:</t>
  </si>
  <si>
    <t>Average Change:</t>
  </si>
  <si>
    <t>difference this to next</t>
  </si>
  <si>
    <t>greatest increase:</t>
  </si>
  <si>
    <t>greatest decrease: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</si>
</sst>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C60FE0-8B5B-45E8-8219-B16B667F1826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Profit/Loss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7B867A-C145-45E2-B737-4871B4A4973B}" name="budget_data" displayName="budget_data" ref="A1:B87" tableType="queryTable" totalsRowShown="0">
  <autoFilter ref="A1:B87" xr:uid="{0C9BED03-6716-4C91-BC34-3081C2727E55}"/>
  <tableColumns count="2">
    <tableColumn id="1" xr3:uid="{D63C2217-52E3-424C-A6F7-8E345735AE98}" uniqueName="1" name="Date" queryTableFieldId="1" dataDxfId="0"/>
    <tableColumn id="2" xr3:uid="{F1280A0F-B4E7-453B-983C-55B39F661556}" uniqueName="2" name="Profit/Losse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3D0E3-D6BD-472A-84CE-F9322C8C4CA3}">
  <dimension ref="A1:L87"/>
  <sheetViews>
    <sheetView tabSelected="1" workbookViewId="0">
      <selection activeCell="H45" sqref="H45"/>
    </sheetView>
  </sheetViews>
  <sheetFormatPr defaultRowHeight="15" x14ac:dyDescent="0.25"/>
  <cols>
    <col min="1" max="1" width="9.7109375" bestFit="1" customWidth="1"/>
    <col min="2" max="2" width="14.85546875" bestFit="1" customWidth="1"/>
    <col min="8" max="8" width="21" bestFit="1" customWidth="1"/>
    <col min="11" max="11" width="16.85546875" bestFit="1" customWidth="1"/>
  </cols>
  <sheetData>
    <row r="1" spans="1:12" x14ac:dyDescent="0.25">
      <c r="A1" t="s">
        <v>0</v>
      </c>
      <c r="B1" t="s">
        <v>1</v>
      </c>
      <c r="D1" t="s">
        <v>2</v>
      </c>
      <c r="E1">
        <f>MAX(budget_data[Profit/Losses])</f>
        <v>1170593</v>
      </c>
      <c r="H1" t="s">
        <v>4</v>
      </c>
      <c r="K1" t="s">
        <v>3</v>
      </c>
      <c r="L1" s="2">
        <f ca="1">AVERAGE(H2:H87)</f>
        <v>-10091.674418604651</v>
      </c>
    </row>
    <row r="2" spans="1:12" x14ac:dyDescent="0.25">
      <c r="A2" s="1">
        <v>40179</v>
      </c>
      <c r="B2">
        <v>867884</v>
      </c>
      <c r="D2">
        <f>B3</f>
        <v>984655</v>
      </c>
      <c r="H2" s="2">
        <f ca="1">B3+H2:H77-budget_data[[#This Row],[Profit/Losses]]</f>
        <v>0</v>
      </c>
      <c r="K2">
        <f>(B87-budget_data[[#This Row],[Profit/Losses]])/2</f>
        <v>-98392.5</v>
      </c>
    </row>
    <row r="3" spans="1:12" x14ac:dyDescent="0.25">
      <c r="A3" s="1">
        <v>40210</v>
      </c>
      <c r="B3">
        <v>984655</v>
      </c>
      <c r="D3">
        <f t="shared" ref="D3:D66" si="0">B4</f>
        <v>322013</v>
      </c>
      <c r="H3" s="2">
        <f>B4-budget_data[[#This Row],[Profit/Losses]]</f>
        <v>-662642</v>
      </c>
    </row>
    <row r="4" spans="1:12" x14ac:dyDescent="0.25">
      <c r="A4" s="1">
        <v>40238</v>
      </c>
      <c r="B4">
        <v>322013</v>
      </c>
      <c r="D4">
        <f t="shared" si="0"/>
        <v>-69417</v>
      </c>
      <c r="H4" s="2">
        <f>B5-budget_data[[#This Row],[Profit/Losses]]</f>
        <v>-391430</v>
      </c>
      <c r="K4" t="s">
        <v>5</v>
      </c>
      <c r="L4" s="2">
        <f>MAX(H3:H86)</f>
        <v>1926159</v>
      </c>
    </row>
    <row r="5" spans="1:12" x14ac:dyDescent="0.25">
      <c r="A5" s="1">
        <v>40269</v>
      </c>
      <c r="B5">
        <v>-69417</v>
      </c>
      <c r="D5">
        <f t="shared" si="0"/>
        <v>310503</v>
      </c>
      <c r="H5" s="2">
        <f>B6-budget_data[[#This Row],[Profit/Losses]]</f>
        <v>379920</v>
      </c>
      <c r="K5" t="s">
        <v>6</v>
      </c>
      <c r="L5" s="2">
        <f>MIN(H3:H86)</f>
        <v>-2196167</v>
      </c>
    </row>
    <row r="6" spans="1:12" x14ac:dyDescent="0.25">
      <c r="A6" s="1">
        <v>40299</v>
      </c>
      <c r="B6">
        <v>310503</v>
      </c>
      <c r="D6">
        <f t="shared" si="0"/>
        <v>522857</v>
      </c>
      <c r="H6" s="2">
        <f>B7-budget_data[[#This Row],[Profit/Losses]]</f>
        <v>212354</v>
      </c>
    </row>
    <row r="7" spans="1:12" x14ac:dyDescent="0.25">
      <c r="A7" s="1">
        <v>40330</v>
      </c>
      <c r="B7">
        <v>522857</v>
      </c>
      <c r="D7">
        <f t="shared" si="0"/>
        <v>1033096</v>
      </c>
      <c r="H7" s="2">
        <f>B8-budget_data[[#This Row],[Profit/Losses]]</f>
        <v>510239</v>
      </c>
    </row>
    <row r="8" spans="1:12" x14ac:dyDescent="0.25">
      <c r="A8" s="1">
        <v>40360</v>
      </c>
      <c r="B8">
        <v>1033096</v>
      </c>
      <c r="D8">
        <f t="shared" si="0"/>
        <v>604885</v>
      </c>
      <c r="H8" s="2">
        <f>B9-budget_data[[#This Row],[Profit/Losses]]</f>
        <v>-428211</v>
      </c>
    </row>
    <row r="9" spans="1:12" x14ac:dyDescent="0.25">
      <c r="A9" s="1">
        <v>40391</v>
      </c>
      <c r="B9">
        <v>604885</v>
      </c>
      <c r="D9">
        <f t="shared" si="0"/>
        <v>-216386</v>
      </c>
      <c r="H9" s="2">
        <f>B10-budget_data[[#This Row],[Profit/Losses]]</f>
        <v>-821271</v>
      </c>
    </row>
    <row r="10" spans="1:12" x14ac:dyDescent="0.25">
      <c r="A10" s="1">
        <v>40422</v>
      </c>
      <c r="B10">
        <v>-216386</v>
      </c>
      <c r="D10">
        <f t="shared" si="0"/>
        <v>477532</v>
      </c>
      <c r="H10" s="2">
        <f>B11-budget_data[[#This Row],[Profit/Losses]]</f>
        <v>693918</v>
      </c>
    </row>
    <row r="11" spans="1:12" x14ac:dyDescent="0.25">
      <c r="A11" s="1">
        <v>40452</v>
      </c>
      <c r="B11">
        <v>477532</v>
      </c>
      <c r="D11">
        <f t="shared" si="0"/>
        <v>893810</v>
      </c>
      <c r="H11" s="2">
        <f>B12-budget_data[[#This Row],[Profit/Losses]]</f>
        <v>416278</v>
      </c>
    </row>
    <row r="12" spans="1:12" x14ac:dyDescent="0.25">
      <c r="A12" s="1">
        <v>40483</v>
      </c>
      <c r="B12">
        <v>893810</v>
      </c>
      <c r="D12">
        <f t="shared" si="0"/>
        <v>-80353</v>
      </c>
      <c r="H12" s="2">
        <f>B13-budget_data[[#This Row],[Profit/Losses]]</f>
        <v>-974163</v>
      </c>
    </row>
    <row r="13" spans="1:12" x14ac:dyDescent="0.25">
      <c r="A13" s="1">
        <v>40513</v>
      </c>
      <c r="B13">
        <v>-80353</v>
      </c>
      <c r="D13">
        <f t="shared" si="0"/>
        <v>779806</v>
      </c>
      <c r="H13" s="2">
        <f>B14-budget_data[[#This Row],[Profit/Losses]]</f>
        <v>860159</v>
      </c>
    </row>
    <row r="14" spans="1:12" x14ac:dyDescent="0.25">
      <c r="A14" s="1">
        <v>40544</v>
      </c>
      <c r="B14">
        <v>779806</v>
      </c>
      <c r="D14">
        <f t="shared" si="0"/>
        <v>-335203</v>
      </c>
      <c r="H14" s="2">
        <f>B15-budget_data[[#This Row],[Profit/Losses]]</f>
        <v>-1115009</v>
      </c>
    </row>
    <row r="15" spans="1:12" x14ac:dyDescent="0.25">
      <c r="A15" s="1">
        <v>40575</v>
      </c>
      <c r="B15">
        <v>-335203</v>
      </c>
      <c r="D15">
        <f t="shared" si="0"/>
        <v>697845</v>
      </c>
      <c r="H15" s="2">
        <f>B16-budget_data[[#This Row],[Profit/Losses]]</f>
        <v>1033048</v>
      </c>
    </row>
    <row r="16" spans="1:12" x14ac:dyDescent="0.25">
      <c r="A16" s="1">
        <v>40603</v>
      </c>
      <c r="B16">
        <v>697845</v>
      </c>
      <c r="D16">
        <f t="shared" si="0"/>
        <v>793163</v>
      </c>
      <c r="H16" s="2">
        <f>B17-budget_data[[#This Row],[Profit/Losses]]</f>
        <v>95318</v>
      </c>
    </row>
    <row r="17" spans="1:8" x14ac:dyDescent="0.25">
      <c r="A17" s="1">
        <v>40634</v>
      </c>
      <c r="B17">
        <v>793163</v>
      </c>
      <c r="D17">
        <f t="shared" si="0"/>
        <v>485070</v>
      </c>
      <c r="H17" s="2">
        <f>B18-budget_data[[#This Row],[Profit/Losses]]</f>
        <v>-308093</v>
      </c>
    </row>
    <row r="18" spans="1:8" x14ac:dyDescent="0.25">
      <c r="A18" s="1">
        <v>40664</v>
      </c>
      <c r="B18">
        <v>485070</v>
      </c>
      <c r="D18">
        <f t="shared" si="0"/>
        <v>584122</v>
      </c>
      <c r="H18" s="2">
        <f>B19-budget_data[[#This Row],[Profit/Losses]]</f>
        <v>99052</v>
      </c>
    </row>
    <row r="19" spans="1:8" x14ac:dyDescent="0.25">
      <c r="A19" s="1">
        <v>40695</v>
      </c>
      <c r="B19">
        <v>584122</v>
      </c>
      <c r="D19">
        <f t="shared" si="0"/>
        <v>62729</v>
      </c>
      <c r="H19" s="2">
        <f>B20-budget_data[[#This Row],[Profit/Losses]]</f>
        <v>-521393</v>
      </c>
    </row>
    <row r="20" spans="1:8" x14ac:dyDescent="0.25">
      <c r="A20" s="1">
        <v>40725</v>
      </c>
      <c r="B20">
        <v>62729</v>
      </c>
      <c r="D20">
        <f t="shared" si="0"/>
        <v>668179</v>
      </c>
      <c r="H20" s="2">
        <f>B21-budget_data[[#This Row],[Profit/Losses]]</f>
        <v>605450</v>
      </c>
    </row>
    <row r="21" spans="1:8" x14ac:dyDescent="0.25">
      <c r="A21" s="1">
        <v>40756</v>
      </c>
      <c r="B21">
        <v>668179</v>
      </c>
      <c r="D21">
        <f t="shared" si="0"/>
        <v>899906</v>
      </c>
      <c r="H21" s="2">
        <f>B22-budget_data[[#This Row],[Profit/Losses]]</f>
        <v>231727</v>
      </c>
    </row>
    <row r="22" spans="1:8" x14ac:dyDescent="0.25">
      <c r="A22" s="1">
        <v>40787</v>
      </c>
      <c r="B22">
        <v>899906</v>
      </c>
      <c r="D22">
        <f t="shared" si="0"/>
        <v>834719</v>
      </c>
      <c r="H22" s="2">
        <f>B23-budget_data[[#This Row],[Profit/Losses]]</f>
        <v>-65187</v>
      </c>
    </row>
    <row r="23" spans="1:8" x14ac:dyDescent="0.25">
      <c r="A23" s="1">
        <v>40817</v>
      </c>
      <c r="B23">
        <v>834719</v>
      </c>
      <c r="D23">
        <f t="shared" si="0"/>
        <v>132003</v>
      </c>
      <c r="H23" s="2">
        <f>B24-budget_data[[#This Row],[Profit/Losses]]</f>
        <v>-702716</v>
      </c>
    </row>
    <row r="24" spans="1:8" x14ac:dyDescent="0.25">
      <c r="A24" s="1">
        <v>40848</v>
      </c>
      <c r="B24">
        <v>132003</v>
      </c>
      <c r="D24">
        <f t="shared" si="0"/>
        <v>309978</v>
      </c>
      <c r="H24" s="2">
        <f>B25-budget_data[[#This Row],[Profit/Losses]]</f>
        <v>177975</v>
      </c>
    </row>
    <row r="25" spans="1:8" x14ac:dyDescent="0.25">
      <c r="A25" s="1">
        <v>40878</v>
      </c>
      <c r="B25">
        <v>309978</v>
      </c>
      <c r="D25">
        <f t="shared" si="0"/>
        <v>-755566</v>
      </c>
      <c r="H25" s="2">
        <f>B26-budget_data[[#This Row],[Profit/Losses]]</f>
        <v>-1065544</v>
      </c>
    </row>
    <row r="26" spans="1:8" x14ac:dyDescent="0.25">
      <c r="A26" s="1">
        <v>40909</v>
      </c>
      <c r="B26">
        <v>-755566</v>
      </c>
      <c r="D26">
        <f t="shared" si="0"/>
        <v>1170593</v>
      </c>
      <c r="H26" s="2">
        <f>B27-budget_data[[#This Row],[Profit/Losses]]</f>
        <v>1926159</v>
      </c>
    </row>
    <row r="27" spans="1:8" x14ac:dyDescent="0.25">
      <c r="A27" s="1">
        <v>40940</v>
      </c>
      <c r="B27">
        <v>1170593</v>
      </c>
      <c r="D27">
        <f t="shared" si="0"/>
        <v>252788</v>
      </c>
      <c r="H27" s="2">
        <f>B28-budget_data[[#This Row],[Profit/Losses]]</f>
        <v>-917805</v>
      </c>
    </row>
    <row r="28" spans="1:8" x14ac:dyDescent="0.25">
      <c r="A28" s="1">
        <v>40969</v>
      </c>
      <c r="B28">
        <v>252788</v>
      </c>
      <c r="D28">
        <f t="shared" si="0"/>
        <v>1151518</v>
      </c>
      <c r="H28" s="2">
        <f>B29-budget_data[[#This Row],[Profit/Losses]]</f>
        <v>898730</v>
      </c>
    </row>
    <row r="29" spans="1:8" x14ac:dyDescent="0.25">
      <c r="A29" s="1">
        <v>41000</v>
      </c>
      <c r="B29">
        <v>1151518</v>
      </c>
      <c r="D29">
        <f t="shared" si="0"/>
        <v>817256</v>
      </c>
      <c r="H29" s="2">
        <f>B30-budget_data[[#This Row],[Profit/Losses]]</f>
        <v>-334262</v>
      </c>
    </row>
    <row r="30" spans="1:8" x14ac:dyDescent="0.25">
      <c r="A30" s="1">
        <v>41030</v>
      </c>
      <c r="B30">
        <v>817256</v>
      </c>
      <c r="D30">
        <f t="shared" si="0"/>
        <v>570757</v>
      </c>
      <c r="H30" s="2">
        <f>B31-budget_data[[#This Row],[Profit/Losses]]</f>
        <v>-246499</v>
      </c>
    </row>
    <row r="31" spans="1:8" x14ac:dyDescent="0.25">
      <c r="A31" s="1">
        <v>41061</v>
      </c>
      <c r="B31">
        <v>570757</v>
      </c>
      <c r="D31">
        <f t="shared" si="0"/>
        <v>506702</v>
      </c>
      <c r="H31" s="2">
        <f>B32-budget_data[[#This Row],[Profit/Losses]]</f>
        <v>-64055</v>
      </c>
    </row>
    <row r="32" spans="1:8" x14ac:dyDescent="0.25">
      <c r="A32" s="1">
        <v>41091</v>
      </c>
      <c r="B32">
        <v>506702</v>
      </c>
      <c r="D32">
        <f t="shared" si="0"/>
        <v>-1022534</v>
      </c>
      <c r="H32" s="2">
        <f>B33-budget_data[[#This Row],[Profit/Losses]]</f>
        <v>-1529236</v>
      </c>
    </row>
    <row r="33" spans="1:8" x14ac:dyDescent="0.25">
      <c r="A33" s="1">
        <v>41122</v>
      </c>
      <c r="B33">
        <v>-1022534</v>
      </c>
      <c r="D33">
        <f t="shared" si="0"/>
        <v>475062</v>
      </c>
      <c r="H33" s="2">
        <f>B34-budget_data[[#This Row],[Profit/Losses]]</f>
        <v>1497596</v>
      </c>
    </row>
    <row r="34" spans="1:8" x14ac:dyDescent="0.25">
      <c r="A34" s="1">
        <v>41153</v>
      </c>
      <c r="B34">
        <v>475062</v>
      </c>
      <c r="D34">
        <f t="shared" si="0"/>
        <v>779976</v>
      </c>
      <c r="H34" s="2">
        <f>B35-budget_data[[#This Row],[Profit/Losses]]</f>
        <v>304914</v>
      </c>
    </row>
    <row r="35" spans="1:8" x14ac:dyDescent="0.25">
      <c r="A35" s="1">
        <v>41183</v>
      </c>
      <c r="B35">
        <v>779976</v>
      </c>
      <c r="D35">
        <f t="shared" si="0"/>
        <v>144175</v>
      </c>
      <c r="H35" s="2">
        <f>B36-budget_data[[#This Row],[Profit/Losses]]</f>
        <v>-635801</v>
      </c>
    </row>
    <row r="36" spans="1:8" x14ac:dyDescent="0.25">
      <c r="A36" s="1">
        <v>41214</v>
      </c>
      <c r="B36">
        <v>144175</v>
      </c>
      <c r="D36">
        <f t="shared" si="0"/>
        <v>542494</v>
      </c>
      <c r="H36" s="2">
        <f>B37-budget_data[[#This Row],[Profit/Losses]]</f>
        <v>398319</v>
      </c>
    </row>
    <row r="37" spans="1:8" x14ac:dyDescent="0.25">
      <c r="A37" s="1">
        <v>41244</v>
      </c>
      <c r="B37">
        <v>542494</v>
      </c>
      <c r="D37">
        <f t="shared" si="0"/>
        <v>359333</v>
      </c>
      <c r="H37" s="2">
        <f>B38-budget_data[[#This Row],[Profit/Losses]]</f>
        <v>-183161</v>
      </c>
    </row>
    <row r="38" spans="1:8" x14ac:dyDescent="0.25">
      <c r="A38" s="1">
        <v>41275</v>
      </c>
      <c r="B38">
        <v>359333</v>
      </c>
      <c r="D38">
        <f t="shared" si="0"/>
        <v>321469</v>
      </c>
      <c r="H38" s="2">
        <f>B39-budget_data[[#This Row],[Profit/Losses]]</f>
        <v>-37864</v>
      </c>
    </row>
    <row r="39" spans="1:8" x14ac:dyDescent="0.25">
      <c r="A39" s="1">
        <v>41306</v>
      </c>
      <c r="B39">
        <v>321469</v>
      </c>
      <c r="D39">
        <f t="shared" si="0"/>
        <v>67780</v>
      </c>
      <c r="H39" s="2">
        <f>B40-budget_data[[#This Row],[Profit/Losses]]</f>
        <v>-253689</v>
      </c>
    </row>
    <row r="40" spans="1:8" x14ac:dyDescent="0.25">
      <c r="A40" s="1">
        <v>41334</v>
      </c>
      <c r="B40">
        <v>67780</v>
      </c>
      <c r="D40">
        <f t="shared" si="0"/>
        <v>471435</v>
      </c>
      <c r="H40" s="2">
        <f>B41-budget_data[[#This Row],[Profit/Losses]]</f>
        <v>403655</v>
      </c>
    </row>
    <row r="41" spans="1:8" x14ac:dyDescent="0.25">
      <c r="A41" s="1">
        <v>41365</v>
      </c>
      <c r="B41">
        <v>471435</v>
      </c>
      <c r="D41">
        <f t="shared" si="0"/>
        <v>565603</v>
      </c>
      <c r="H41" s="2">
        <f>B42-budget_data[[#This Row],[Profit/Losses]]</f>
        <v>94168</v>
      </c>
    </row>
    <row r="42" spans="1:8" x14ac:dyDescent="0.25">
      <c r="A42" s="1">
        <v>41395</v>
      </c>
      <c r="B42">
        <v>565603</v>
      </c>
      <c r="D42">
        <f t="shared" si="0"/>
        <v>872480</v>
      </c>
      <c r="H42" s="2">
        <f>B43-budget_data[[#This Row],[Profit/Losses]]</f>
        <v>306877</v>
      </c>
    </row>
    <row r="43" spans="1:8" x14ac:dyDescent="0.25">
      <c r="A43" s="1">
        <v>41426</v>
      </c>
      <c r="B43">
        <v>872480</v>
      </c>
      <c r="D43">
        <f t="shared" si="0"/>
        <v>789480</v>
      </c>
      <c r="H43" s="2">
        <f>B44-budget_data[[#This Row],[Profit/Losses]]</f>
        <v>-83000</v>
      </c>
    </row>
    <row r="44" spans="1:8" x14ac:dyDescent="0.25">
      <c r="A44" s="1">
        <v>41456</v>
      </c>
      <c r="B44">
        <v>789480</v>
      </c>
      <c r="D44">
        <f t="shared" si="0"/>
        <v>999942</v>
      </c>
      <c r="H44" s="2">
        <f>B45-budget_data[[#This Row],[Profit/Losses]]</f>
        <v>210462</v>
      </c>
    </row>
    <row r="45" spans="1:8" x14ac:dyDescent="0.25">
      <c r="A45" s="1">
        <v>41487</v>
      </c>
      <c r="B45">
        <v>999942</v>
      </c>
      <c r="D45">
        <f t="shared" si="0"/>
        <v>-1196225</v>
      </c>
      <c r="H45" s="2">
        <f>B46-budget_data[[#This Row],[Profit/Losses]]</f>
        <v>-2196167</v>
      </c>
    </row>
    <row r="46" spans="1:8" x14ac:dyDescent="0.25">
      <c r="A46" s="1">
        <v>41518</v>
      </c>
      <c r="B46">
        <v>-1196225</v>
      </c>
      <c r="D46">
        <f t="shared" si="0"/>
        <v>268997</v>
      </c>
      <c r="H46" s="2">
        <f>B47-budget_data[[#This Row],[Profit/Losses]]</f>
        <v>1465222</v>
      </c>
    </row>
    <row r="47" spans="1:8" x14ac:dyDescent="0.25">
      <c r="A47" s="1">
        <v>41548</v>
      </c>
      <c r="B47">
        <v>268997</v>
      </c>
      <c r="D47">
        <f t="shared" si="0"/>
        <v>-687986</v>
      </c>
      <c r="H47" s="2">
        <f>B48-budget_data[[#This Row],[Profit/Losses]]</f>
        <v>-956983</v>
      </c>
    </row>
    <row r="48" spans="1:8" x14ac:dyDescent="0.25">
      <c r="A48" s="1">
        <v>41579</v>
      </c>
      <c r="B48">
        <v>-687986</v>
      </c>
      <c r="D48">
        <f t="shared" si="0"/>
        <v>1150461</v>
      </c>
      <c r="H48" s="2">
        <f>B49-budget_data[[#This Row],[Profit/Losses]]</f>
        <v>1838447</v>
      </c>
    </row>
    <row r="49" spans="1:8" x14ac:dyDescent="0.25">
      <c r="A49" s="1">
        <v>41609</v>
      </c>
      <c r="B49">
        <v>1150461</v>
      </c>
      <c r="D49">
        <f t="shared" si="0"/>
        <v>682458</v>
      </c>
      <c r="H49" s="2">
        <f>B50-budget_data[[#This Row],[Profit/Losses]]</f>
        <v>-468003</v>
      </c>
    </row>
    <row r="50" spans="1:8" x14ac:dyDescent="0.25">
      <c r="A50" s="1">
        <v>41640</v>
      </c>
      <c r="B50">
        <v>682458</v>
      </c>
      <c r="D50">
        <f t="shared" si="0"/>
        <v>617856</v>
      </c>
      <c r="H50" s="2">
        <f>B51-budget_data[[#This Row],[Profit/Losses]]</f>
        <v>-64602</v>
      </c>
    </row>
    <row r="51" spans="1:8" x14ac:dyDescent="0.25">
      <c r="A51" s="1">
        <v>41671</v>
      </c>
      <c r="B51">
        <v>617856</v>
      </c>
      <c r="D51">
        <f t="shared" si="0"/>
        <v>824098</v>
      </c>
      <c r="H51" s="2">
        <f>B52-budget_data[[#This Row],[Profit/Losses]]</f>
        <v>206242</v>
      </c>
    </row>
    <row r="52" spans="1:8" x14ac:dyDescent="0.25">
      <c r="A52" s="1">
        <v>41699</v>
      </c>
      <c r="B52">
        <v>824098</v>
      </c>
      <c r="D52">
        <f t="shared" si="0"/>
        <v>581943</v>
      </c>
      <c r="H52" s="2">
        <f>B53-budget_data[[#This Row],[Profit/Losses]]</f>
        <v>-242155</v>
      </c>
    </row>
    <row r="53" spans="1:8" x14ac:dyDescent="0.25">
      <c r="A53" s="1">
        <v>41730</v>
      </c>
      <c r="B53">
        <v>581943</v>
      </c>
      <c r="D53">
        <f t="shared" si="0"/>
        <v>132864</v>
      </c>
      <c r="H53" s="2">
        <f>B54-budget_data[[#This Row],[Profit/Losses]]</f>
        <v>-449079</v>
      </c>
    </row>
    <row r="54" spans="1:8" x14ac:dyDescent="0.25">
      <c r="A54" s="1">
        <v>41760</v>
      </c>
      <c r="B54">
        <v>132864</v>
      </c>
      <c r="D54">
        <f t="shared" si="0"/>
        <v>448062</v>
      </c>
      <c r="H54" s="2">
        <f>B55-budget_data[[#This Row],[Profit/Losses]]</f>
        <v>315198</v>
      </c>
    </row>
    <row r="55" spans="1:8" x14ac:dyDescent="0.25">
      <c r="A55" s="1">
        <v>41791</v>
      </c>
      <c r="B55">
        <v>448062</v>
      </c>
      <c r="D55">
        <f t="shared" si="0"/>
        <v>689161</v>
      </c>
      <c r="H55" s="2">
        <f>B56-budget_data[[#This Row],[Profit/Losses]]</f>
        <v>241099</v>
      </c>
    </row>
    <row r="56" spans="1:8" x14ac:dyDescent="0.25">
      <c r="A56" s="1">
        <v>41821</v>
      </c>
      <c r="B56">
        <v>689161</v>
      </c>
      <c r="D56">
        <f t="shared" si="0"/>
        <v>800701</v>
      </c>
      <c r="H56" s="2">
        <f>B57-budget_data[[#This Row],[Profit/Losses]]</f>
        <v>111540</v>
      </c>
    </row>
    <row r="57" spans="1:8" x14ac:dyDescent="0.25">
      <c r="A57" s="1">
        <v>41852</v>
      </c>
      <c r="B57">
        <v>800701</v>
      </c>
      <c r="D57">
        <f t="shared" si="0"/>
        <v>1166643</v>
      </c>
      <c r="H57" s="2">
        <f>B58-budget_data[[#This Row],[Profit/Losses]]</f>
        <v>365942</v>
      </c>
    </row>
    <row r="58" spans="1:8" x14ac:dyDescent="0.25">
      <c r="A58" s="1">
        <v>41883</v>
      </c>
      <c r="B58">
        <v>1166643</v>
      </c>
      <c r="D58">
        <f t="shared" si="0"/>
        <v>947333</v>
      </c>
      <c r="H58" s="2">
        <f>B59-budget_data[[#This Row],[Profit/Losses]]</f>
        <v>-219310</v>
      </c>
    </row>
    <row r="59" spans="1:8" x14ac:dyDescent="0.25">
      <c r="A59" s="1">
        <v>41913</v>
      </c>
      <c r="B59">
        <v>947333</v>
      </c>
      <c r="D59">
        <f t="shared" si="0"/>
        <v>578668</v>
      </c>
      <c r="H59" s="2">
        <f>B60-budget_data[[#This Row],[Profit/Losses]]</f>
        <v>-368665</v>
      </c>
    </row>
    <row r="60" spans="1:8" x14ac:dyDescent="0.25">
      <c r="A60" s="1">
        <v>41944</v>
      </c>
      <c r="B60">
        <v>578668</v>
      </c>
      <c r="D60">
        <f t="shared" si="0"/>
        <v>988505</v>
      </c>
      <c r="H60" s="2">
        <f>B61-budget_data[[#This Row],[Profit/Losses]]</f>
        <v>409837</v>
      </c>
    </row>
    <row r="61" spans="1:8" x14ac:dyDescent="0.25">
      <c r="A61" s="1">
        <v>41974</v>
      </c>
      <c r="B61">
        <v>988505</v>
      </c>
      <c r="D61">
        <f t="shared" si="0"/>
        <v>1139715</v>
      </c>
      <c r="H61" s="2">
        <f>B62-budget_data[[#This Row],[Profit/Losses]]</f>
        <v>151210</v>
      </c>
    </row>
    <row r="62" spans="1:8" x14ac:dyDescent="0.25">
      <c r="A62" s="1">
        <v>42005</v>
      </c>
      <c r="B62">
        <v>1139715</v>
      </c>
      <c r="D62">
        <f t="shared" si="0"/>
        <v>1029471</v>
      </c>
      <c r="H62" s="2">
        <f>B63-budget_data[[#This Row],[Profit/Losses]]</f>
        <v>-110244</v>
      </c>
    </row>
    <row r="63" spans="1:8" x14ac:dyDescent="0.25">
      <c r="A63" s="1">
        <v>42036</v>
      </c>
      <c r="B63">
        <v>1029471</v>
      </c>
      <c r="D63">
        <f t="shared" si="0"/>
        <v>687533</v>
      </c>
      <c r="H63" s="2">
        <f>B64-budget_data[[#This Row],[Profit/Losses]]</f>
        <v>-341938</v>
      </c>
    </row>
    <row r="64" spans="1:8" x14ac:dyDescent="0.25">
      <c r="A64" s="1">
        <v>42064</v>
      </c>
      <c r="B64">
        <v>687533</v>
      </c>
      <c r="D64">
        <f t="shared" si="0"/>
        <v>-524626</v>
      </c>
      <c r="H64" s="2">
        <f>B65-budget_data[[#This Row],[Profit/Losses]]</f>
        <v>-1212159</v>
      </c>
    </row>
    <row r="65" spans="1:8" x14ac:dyDescent="0.25">
      <c r="A65" s="1">
        <v>42095</v>
      </c>
      <c r="B65">
        <v>-524626</v>
      </c>
      <c r="D65">
        <f t="shared" si="0"/>
        <v>158620</v>
      </c>
      <c r="H65" s="2">
        <f>B66-budget_data[[#This Row],[Profit/Losses]]</f>
        <v>683246</v>
      </c>
    </row>
    <row r="66" spans="1:8" x14ac:dyDescent="0.25">
      <c r="A66" s="1">
        <v>42125</v>
      </c>
      <c r="B66">
        <v>158620</v>
      </c>
      <c r="D66">
        <f t="shared" si="0"/>
        <v>87795</v>
      </c>
      <c r="H66" s="2">
        <f>B67-budget_data[[#This Row],[Profit/Losses]]</f>
        <v>-70825</v>
      </c>
    </row>
    <row r="67" spans="1:8" x14ac:dyDescent="0.25">
      <c r="A67" s="1">
        <v>42156</v>
      </c>
      <c r="B67">
        <v>87795</v>
      </c>
      <c r="D67">
        <f t="shared" ref="D67:D87" si="1">B68</f>
        <v>423389</v>
      </c>
      <c r="H67" s="2">
        <f>B68-budget_data[[#This Row],[Profit/Losses]]</f>
        <v>335594</v>
      </c>
    </row>
    <row r="68" spans="1:8" x14ac:dyDescent="0.25">
      <c r="A68" s="1">
        <v>42186</v>
      </c>
      <c r="B68">
        <v>423389</v>
      </c>
      <c r="D68">
        <f t="shared" si="1"/>
        <v>840723</v>
      </c>
      <c r="H68" s="2">
        <f>B69-budget_data[[#This Row],[Profit/Losses]]</f>
        <v>417334</v>
      </c>
    </row>
    <row r="69" spans="1:8" x14ac:dyDescent="0.25">
      <c r="A69" s="1">
        <v>42217</v>
      </c>
      <c r="B69">
        <v>840723</v>
      </c>
      <c r="D69">
        <f t="shared" si="1"/>
        <v>568529</v>
      </c>
      <c r="H69" s="2">
        <f>B70-budget_data[[#This Row],[Profit/Losses]]</f>
        <v>-272194</v>
      </c>
    </row>
    <row r="70" spans="1:8" x14ac:dyDescent="0.25">
      <c r="A70" s="1">
        <v>42248</v>
      </c>
      <c r="B70">
        <v>568529</v>
      </c>
      <c r="D70">
        <f t="shared" si="1"/>
        <v>332067</v>
      </c>
      <c r="H70" s="2">
        <f>B71-budget_data[[#This Row],[Profit/Losses]]</f>
        <v>-236462</v>
      </c>
    </row>
    <row r="71" spans="1:8" x14ac:dyDescent="0.25">
      <c r="A71" s="1">
        <v>42278</v>
      </c>
      <c r="B71">
        <v>332067</v>
      </c>
      <c r="D71">
        <f t="shared" si="1"/>
        <v>989499</v>
      </c>
      <c r="H71" s="2">
        <f>B72-budget_data[[#This Row],[Profit/Losses]]</f>
        <v>657432</v>
      </c>
    </row>
    <row r="72" spans="1:8" x14ac:dyDescent="0.25">
      <c r="A72" s="1">
        <v>42309</v>
      </c>
      <c r="B72">
        <v>989499</v>
      </c>
      <c r="D72">
        <f t="shared" si="1"/>
        <v>778237</v>
      </c>
      <c r="H72" s="2">
        <f>B73-budget_data[[#This Row],[Profit/Losses]]</f>
        <v>-211262</v>
      </c>
    </row>
    <row r="73" spans="1:8" x14ac:dyDescent="0.25">
      <c r="A73" s="1">
        <v>42339</v>
      </c>
      <c r="B73">
        <v>778237</v>
      </c>
      <c r="D73">
        <f t="shared" si="1"/>
        <v>650000</v>
      </c>
      <c r="H73" s="2">
        <f>B74-budget_data[[#This Row],[Profit/Losses]]</f>
        <v>-128237</v>
      </c>
    </row>
    <row r="74" spans="1:8" x14ac:dyDescent="0.25">
      <c r="A74" s="1">
        <v>42370</v>
      </c>
      <c r="B74">
        <v>650000</v>
      </c>
      <c r="D74">
        <f t="shared" si="1"/>
        <v>-1100387</v>
      </c>
      <c r="H74" s="2">
        <f>B75-budget_data[[#This Row],[Profit/Losses]]</f>
        <v>-1750387</v>
      </c>
    </row>
    <row r="75" spans="1:8" x14ac:dyDescent="0.25">
      <c r="A75" s="1">
        <v>42401</v>
      </c>
      <c r="B75">
        <v>-1100387</v>
      </c>
      <c r="D75">
        <f t="shared" si="1"/>
        <v>-174946</v>
      </c>
      <c r="H75" s="2">
        <f>B76-budget_data[[#This Row],[Profit/Losses]]</f>
        <v>925441</v>
      </c>
    </row>
    <row r="76" spans="1:8" x14ac:dyDescent="0.25">
      <c r="A76" s="1">
        <v>42430</v>
      </c>
      <c r="B76">
        <v>-174946</v>
      </c>
      <c r="D76">
        <f t="shared" si="1"/>
        <v>757143</v>
      </c>
      <c r="H76" s="2">
        <f>B77-budget_data[[#This Row],[Profit/Losses]]</f>
        <v>932089</v>
      </c>
    </row>
    <row r="77" spans="1:8" x14ac:dyDescent="0.25">
      <c r="A77" s="1">
        <v>42461</v>
      </c>
      <c r="B77">
        <v>757143</v>
      </c>
      <c r="D77">
        <f t="shared" si="1"/>
        <v>445709</v>
      </c>
      <c r="H77" s="2">
        <f>B78-budget_data[[#This Row],[Profit/Losses]]</f>
        <v>-311434</v>
      </c>
    </row>
    <row r="78" spans="1:8" x14ac:dyDescent="0.25">
      <c r="A78" s="1">
        <v>42491</v>
      </c>
      <c r="B78">
        <v>445709</v>
      </c>
      <c r="D78">
        <f t="shared" si="1"/>
        <v>712961</v>
      </c>
      <c r="H78" s="2">
        <f>B79-budget_data[[#This Row],[Profit/Losses]]</f>
        <v>267252</v>
      </c>
    </row>
    <row r="79" spans="1:8" x14ac:dyDescent="0.25">
      <c r="A79" s="1">
        <v>42522</v>
      </c>
      <c r="B79">
        <v>712961</v>
      </c>
      <c r="D79">
        <f t="shared" si="1"/>
        <v>-1163797</v>
      </c>
      <c r="H79" s="2">
        <f>B80-budget_data[[#This Row],[Profit/Losses]]</f>
        <v>-1876758</v>
      </c>
    </row>
    <row r="80" spans="1:8" x14ac:dyDescent="0.25">
      <c r="A80" s="1">
        <v>42552</v>
      </c>
      <c r="B80">
        <v>-1163797</v>
      </c>
      <c r="D80">
        <f t="shared" si="1"/>
        <v>569899</v>
      </c>
      <c r="H80" s="2">
        <f>B81-budget_data[[#This Row],[Profit/Losses]]</f>
        <v>1733696</v>
      </c>
    </row>
    <row r="81" spans="1:8" x14ac:dyDescent="0.25">
      <c r="A81" s="1">
        <v>42583</v>
      </c>
      <c r="B81">
        <v>569899</v>
      </c>
      <c r="D81">
        <f t="shared" si="1"/>
        <v>768450</v>
      </c>
      <c r="H81" s="2">
        <f>B82-budget_data[[#This Row],[Profit/Losses]]</f>
        <v>198551</v>
      </c>
    </row>
    <row r="82" spans="1:8" x14ac:dyDescent="0.25">
      <c r="A82" s="1">
        <v>42614</v>
      </c>
      <c r="B82">
        <v>768450</v>
      </c>
      <c r="D82">
        <f t="shared" si="1"/>
        <v>102685</v>
      </c>
      <c r="H82" s="2">
        <f>B83-budget_data[[#This Row],[Profit/Losses]]</f>
        <v>-665765</v>
      </c>
    </row>
    <row r="83" spans="1:8" x14ac:dyDescent="0.25">
      <c r="A83" s="1">
        <v>42644</v>
      </c>
      <c r="B83">
        <v>102685</v>
      </c>
      <c r="D83">
        <f t="shared" si="1"/>
        <v>795914</v>
      </c>
      <c r="H83" s="2">
        <f>B84-budget_data[[#This Row],[Profit/Losses]]</f>
        <v>693229</v>
      </c>
    </row>
    <row r="84" spans="1:8" x14ac:dyDescent="0.25">
      <c r="A84" s="1">
        <v>42675</v>
      </c>
      <c r="B84">
        <v>795914</v>
      </c>
      <c r="D84">
        <f t="shared" si="1"/>
        <v>60988</v>
      </c>
      <c r="H84" s="2">
        <f>B85-budget_data[[#This Row],[Profit/Losses]]</f>
        <v>-734926</v>
      </c>
    </row>
    <row r="85" spans="1:8" x14ac:dyDescent="0.25">
      <c r="A85" s="1">
        <v>42705</v>
      </c>
      <c r="B85">
        <v>60988</v>
      </c>
      <c r="D85">
        <f t="shared" si="1"/>
        <v>138230</v>
      </c>
      <c r="H85" s="2">
        <f>B86-budget_data[[#This Row],[Profit/Losses]]</f>
        <v>77242</v>
      </c>
    </row>
    <row r="86" spans="1:8" x14ac:dyDescent="0.25">
      <c r="A86" s="1">
        <v>42736</v>
      </c>
      <c r="B86">
        <v>138230</v>
      </c>
      <c r="D86">
        <f t="shared" si="1"/>
        <v>671099</v>
      </c>
      <c r="H86" s="2">
        <f>B87-budget_data[[#This Row],[Profit/Losses]]</f>
        <v>532869</v>
      </c>
    </row>
    <row r="87" spans="1:8" x14ac:dyDescent="0.25">
      <c r="A87" s="1">
        <v>42767</v>
      </c>
      <c r="B87">
        <v>671099</v>
      </c>
      <c r="D87">
        <f t="shared" si="1"/>
        <v>0</v>
      </c>
      <c r="H87" s="2">
        <f>B88-budget_data[[#This Row],[Profit/Losses]]</f>
        <v>-671099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D5FF-BBD4-46C5-B533-626AA36B9C6A}">
  <dimension ref="A1"/>
  <sheetViews>
    <sheetView workbookViewId="0">
      <selection activeCell="N14" sqref="N1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c 4 Y v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H O G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h i 9 S C F D O / D k B A A D i A Q A A E w A c A E Z v c m 1 1 b G F z L 1 N l Y 3 R p b 2 4 x L m 0 g o h g A K K A U A A A A A A A A A A A A A A A A A A A A A A A A A A A A b U 9 N a 8 J A E L 0 H 8 h + W 9 B J h m 1 b 7 c a j k 0 C Y t C q X Y x p 7 c U t Z k j M H N r u x M L E H 8 7 1 2 N o A f 3 M j t v H u 8 D I a f K a J Z 1 s z / 0 P d / D p b R Q s H l T l E C / h S T J Y q a A f I + 5 l 5 n G 5 u C Q B D d R a v K m B k 3 h W 6 U g S o w m t 2 A Y J E / i G 8 G i s F B W W q S A K z J r c X t 3 P W l p a b Q Y m R r + j F 2 J s U a y z c E d x a R 9 k X o l v g A P J i j O M k Q 5 b o I e n 6 W g q r o i s H H A A 8 4 S o 5 p a Y z z g 7 F X n p q h 0 G f c H D 2 7 9 b A x B R q 2 C + P S N P o y G n x 7 v u l w F E 2 t q d y v Y C G T h A g e u 2 F T O H f F 4 O e J h V 5 u z 2 R F / V i r L p Z I W Y 5 f / X D J Z S l 0 6 x W m 7 h p P c 1 E q N C 2 P r L v D + i O E F f 7 7 d B q k k c N X I c Z i r D j v O t n v m o q K b d 4 M I j s b G m h 7 v o 7 3 O b t f z v U p f 9 B / + A 1 B L A Q I t A B Q A A g A I A H O G L 1 J K R t 5 p o g A A A P U A A A A S A A A A A A A A A A A A A A A A A A A A A A B D b 2 5 m a W c v U G F j a 2 F n Z S 5 4 b W x Q S w E C L Q A U A A I A C A B z h i 9 S D 8 r p q 6 Q A A A D p A A A A E w A A A A A A A A A A A A A A A A D u A A A A W 0 N v b n R l b n R f V H l w Z X N d L n h t b F B L A Q I t A B Q A A g A I A H O G L 1 I I U M 7 8 O Q E A A O I B A A A T A A A A A A A A A A A A A A A A A N 8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J A A A A A A A A + A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R n Z X R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d W R n Z X R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V Q y M T o 1 M T o z O S 4 w N j E y N j Q 5 W i I g L z 4 8 R W 5 0 c n k g V H l w Z T 0 i R m l s b E N v b H V t b l R 5 c G V z I i B W Y W x 1 Z T 0 i c 0 N R T T 0 i I C 8 + P E V u d H J 5 I F R 5 c G U 9 I k Z p b G x D b 2 x 1 b W 5 O Y W 1 l c y I g V m F s d W U 9 I n N b J n F 1 b 3 Q 7 R G F 0 Z S Z x d W 9 0 O y w m c X V v d D t Q c m 9 m a X Q v T G 9 z c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k Z 2 V 0 X 2 R h d G E v Q 2 h h b m d l Z C B U e X B l L n t E Y X R l L D B 9 J n F 1 b 3 Q 7 L C Z x d W 9 0 O 1 N l Y 3 R p b 2 4 x L 2 J 1 Z G d l d F 9 k Y X R h L 0 N o Y W 5 n Z W Q g V H l w Z S 5 7 U H J v Z m l 0 L 0 x v c 3 N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d W R n Z X R f Z G F 0 Y S 9 D a G F u Z 2 V k I F R 5 c G U u e 0 R h d G U s M H 0 m c X V v d D s s J n F 1 b 3 Q 7 U 2 V j d G l v b j E v Y n V k Z 2 V 0 X 2 R h d G E v Q 2 h h b m d l Z C B U e X B l L n t Q c m 9 m a X Q v T G 9 z c 2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W R n Z X R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R n Z X R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R n Z X R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o O 4 9 y q j i Q o 6 h c 1 3 X L y Z c A A A A A A I A A A A A A B B m A A A A A Q A A I A A A A O a E f z Q j O p Z 0 i N z d t O w B 1 X / 4 Y g 0 5 R d D T w y L R F t w G / Z K n A A A A A A 6 A A A A A A g A A I A A A A H 8 A 6 f h x H 1 K r Z v c V r O Z 0 m 9 x y x W m + U 7 t p y 1 i e M E / l f t n k U A A A A C 5 V 1 b W I l C g A Z R j J 0 R c / N 8 P 6 b d F F w 9 r N S K C m T W U Z 2 p I s / W 6 7 u 0 y i M 5 F d A D N i + 6 f 7 6 R R E W y E 2 I E 4 8 c + 6 U g + z W Q n Y Q X t / 4 7 D L v v J F t K 3 o h P m j W Q A A A A A W m R 9 J h V F x D a H W r L l n v 8 Q v m 6 n B W L J K c M H r T q + w H I K U V l M x p 7 B V j B z F Y S 4 M K g V 8 S q b 4 w i F t 3 9 w O n Q 0 c T a Q D 5 k F A = < / D a t a M a s h u p > 
</file>

<file path=customXml/itemProps1.xml><?xml version="1.0" encoding="utf-8"?>
<ds:datastoreItem xmlns:ds="http://schemas.openxmlformats.org/officeDocument/2006/customXml" ds:itemID="{A50D15F7-AF9D-451C-8994-2202471395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Regine Strey</dc:creator>
  <cp:lastModifiedBy>Regine Strey</cp:lastModifiedBy>
  <dcterms:created xsi:type="dcterms:W3CDTF">2021-01-15T21:46:52Z</dcterms:created>
  <dcterms:modified xsi:type="dcterms:W3CDTF">2021-01-18T00:33:46Z</dcterms:modified>
</cp:coreProperties>
</file>