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spost-my.sharepoint.com/personal/he_wang27_auspost_com_au/Documents/Documents/UiPath/AOPS/"/>
    </mc:Choice>
  </mc:AlternateContent>
  <xr:revisionPtr revIDLastSave="370" documentId="13_ncr:1_{6C51D61D-883E-4984-84E9-1D36387C9001}" xr6:coauthVersionLast="47" xr6:coauthVersionMax="47" xr10:uidLastSave="{A89F1D6A-7B0C-4DE0-A71D-5BBBFFE0D598}"/>
  <bookViews>
    <workbookView xWindow="-108" yWindow="-108" windowWidth="23256" windowHeight="12576" activeTab="2" xr2:uid="{00000000-000D-0000-FFFF-FFFF00000000}"/>
  </bookViews>
  <sheets>
    <sheet name="Number Theory" sheetId="3" r:id="rId1"/>
    <sheet name="Counting &amp; Probability" sheetId="4" r:id="rId2"/>
    <sheet name="Sheet1" sheetId="6" r:id="rId3"/>
    <sheet name="Geometry" sheetId="5" r:id="rId4"/>
    <sheet name="Algibra" sheetId="2" r:id="rId5"/>
    <sheet name="Intermediate Algebra" sheetId="1" r:id="rId6"/>
  </sheets>
  <definedNames>
    <definedName name="_xlnm._FilterDatabase" localSheetId="4" hidden="1">Algibra!$A$1:$J$1</definedName>
    <definedName name="_xlnm._FilterDatabase" localSheetId="1" hidden="1">'Counting &amp; Probability'!$A$1:$J$1</definedName>
    <definedName name="_xlnm._FilterDatabase" localSheetId="3" hidden="1">Geometry!$A$1:$J$30</definedName>
    <definedName name="_xlnm._FilterDatabase" localSheetId="5" hidden="1">'Intermediate Algebra'!$A$1:$J$1</definedName>
    <definedName name="_xlnm._FilterDatabase" localSheetId="0" hidden="1">'Number Theory'!$A$1:$J$30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B9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8" i="6"/>
  <c r="C4" i="6"/>
  <c r="D4" i="6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D3" i="6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C3" i="6"/>
  <c r="C5" i="6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I13" i="4"/>
  <c r="I7" i="4"/>
  <c r="I11" i="4"/>
  <c r="I23" i="4"/>
  <c r="I21" i="4"/>
  <c r="I19" i="4"/>
  <c r="I18" i="4"/>
  <c r="I16" i="4"/>
  <c r="I15" i="4"/>
  <c r="I10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2" i="1"/>
  <c r="I10" i="5"/>
  <c r="I21" i="5"/>
  <c r="I22" i="5"/>
  <c r="I23" i="5"/>
  <c r="I24" i="5"/>
  <c r="I25" i="5"/>
  <c r="I26" i="5"/>
  <c r="I27" i="5"/>
  <c r="I28" i="5"/>
  <c r="I29" i="5"/>
  <c r="I30" i="5"/>
  <c r="I20" i="5"/>
  <c r="I25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I9" i="4"/>
  <c r="I14" i="4"/>
  <c r="I17" i="4"/>
  <c r="I20" i="4"/>
  <c r="I22" i="4"/>
  <c r="I24" i="4"/>
  <c r="I26" i="4"/>
  <c r="I27" i="4"/>
  <c r="I28" i="4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J30" i="1"/>
  <c r="H30" i="1"/>
  <c r="J29" i="1"/>
  <c r="H29" i="1"/>
  <c r="J28" i="1"/>
  <c r="H28" i="1"/>
  <c r="J27" i="1"/>
  <c r="H27" i="1"/>
  <c r="J26" i="1"/>
  <c r="H26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J18" i="1"/>
  <c r="H18" i="1"/>
  <c r="J17" i="1"/>
  <c r="H17" i="1"/>
  <c r="J16" i="1"/>
  <c r="H16" i="1"/>
  <c r="J15" i="1"/>
  <c r="H15" i="1"/>
  <c r="J14" i="1"/>
  <c r="H14" i="1"/>
  <c r="J13" i="1"/>
  <c r="H13" i="1"/>
  <c r="J12" i="1"/>
  <c r="H12" i="1"/>
  <c r="J11" i="1"/>
  <c r="H11" i="1"/>
  <c r="J10" i="1"/>
  <c r="H10" i="1"/>
  <c r="J9" i="1"/>
  <c r="H9" i="1"/>
  <c r="J8" i="1"/>
  <c r="H8" i="1"/>
  <c r="J7" i="1"/>
  <c r="H7" i="1"/>
  <c r="J6" i="1"/>
  <c r="H6" i="1"/>
  <c r="J5" i="1"/>
  <c r="H5" i="1"/>
  <c r="J4" i="1"/>
  <c r="H4" i="1"/>
  <c r="J3" i="1"/>
  <c r="H3" i="1"/>
  <c r="J2" i="1"/>
  <c r="H2" i="1"/>
  <c r="J28" i="3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  <c r="E38" i="2"/>
  <c r="E62" i="2"/>
  <c r="E54" i="2"/>
  <c r="E51" i="2"/>
  <c r="E41" i="2"/>
  <c r="H3" i="3"/>
  <c r="H4" i="3"/>
  <c r="H5" i="3"/>
  <c r="H2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2" i="3"/>
</calcChain>
</file>

<file path=xl/sharedStrings.xml><?xml version="1.0" encoding="utf-8"?>
<sst xmlns="http://schemas.openxmlformats.org/spreadsheetml/2006/main" count="266" uniqueCount="202">
  <si>
    <t>Topic</t>
  </si>
  <si>
    <t>Problems</t>
  </si>
  <si>
    <t>Percent</t>
  </si>
  <si>
    <t>Domain and Range</t>
  </si>
  <si>
    <t>Graphing Functions</t>
  </si>
  <si>
    <t>Inverse Functions</t>
  </si>
  <si>
    <t>Function Composition</t>
  </si>
  <si>
    <t>Complex Number Arithmetic</t>
  </si>
  <si>
    <t>Magnitude of Complex Numbers</t>
  </si>
  <si>
    <t>Basic Complex Numbers</t>
  </si>
  <si>
    <t>Advanced Complex Numbers</t>
  </si>
  <si>
    <t>Quadratic Inequalities</t>
  </si>
  <si>
    <t>Graphing Quadratics</t>
  </si>
  <si>
    <t>Quadratic Formula / Discriminant</t>
  </si>
  <si>
    <t>Sum and Product of Roots</t>
  </si>
  <si>
    <t>Quadratic Optimization</t>
  </si>
  <si>
    <t>Circles</t>
  </si>
  <si>
    <t>Ellipses</t>
  </si>
  <si>
    <t>Hyperbolas</t>
  </si>
  <si>
    <t>Parabolas</t>
  </si>
  <si>
    <t>Advanced Conic Sections</t>
  </si>
  <si>
    <t>Polynomial Division Algorithms</t>
  </si>
  <si>
    <t>Remainder and Factor Theorem</t>
  </si>
  <si>
    <t>Basic Polynomial Forms</t>
  </si>
  <si>
    <t>Advanced Polynomial Forms</t>
  </si>
  <si>
    <t>Integer / Rational Roots</t>
  </si>
  <si>
    <t>Irrational Roots</t>
  </si>
  <si>
    <t>Complex Roots</t>
  </si>
  <si>
    <t>Polynomial Interpolation</t>
  </si>
  <si>
    <t>Vieta's Formulas</t>
  </si>
  <si>
    <t>Basic Polynomial Roots</t>
  </si>
  <si>
    <t>Advanced Polynomial Roots</t>
  </si>
  <si>
    <t>Arithmetic Sequences and Series</t>
  </si>
  <si>
    <t>Geometric Sequences and Series</t>
  </si>
  <si>
    <t>Telescoping Series</t>
  </si>
  <si>
    <t>General Sequences and Series</t>
  </si>
  <si>
    <t>Recursively Defined Sequences</t>
  </si>
  <si>
    <t>Advanced Sequences and Series</t>
  </si>
  <si>
    <t>Exponents and Logarithms</t>
  </si>
  <si>
    <t>Radicals</t>
  </si>
  <si>
    <t>Floor and Ceiling</t>
  </si>
  <si>
    <t>Even and Odd Functions</t>
  </si>
  <si>
    <t>Absolute Value</t>
  </si>
  <si>
    <t>Piecewise-Defined Functions</t>
  </si>
  <si>
    <t>Graphs of Rational Functions</t>
  </si>
  <si>
    <t>Basic Rational Function Equations and Inequalities</t>
  </si>
  <si>
    <t>Advanced Rational Function Equations and Inequalities</t>
  </si>
  <si>
    <t>Partial Fractions</t>
  </si>
  <si>
    <t>General Inequality Skills</t>
  </si>
  <si>
    <t>AM-GM Inequality</t>
  </si>
  <si>
    <t>Cauchy-Schwarz Inequality</t>
  </si>
  <si>
    <t>Power Mean Inequality</t>
  </si>
  <si>
    <t>Advanced Inequalities</t>
  </si>
  <si>
    <t>Advanced Algebraic Manipulations</t>
  </si>
  <si>
    <t>Factorization Identities</t>
  </si>
  <si>
    <t>Basic Functional Equations</t>
  </si>
  <si>
    <t>Advanced Functional Equations</t>
  </si>
  <si>
    <t>Systems of Equations</t>
  </si>
  <si>
    <t>Binomial Theorem</t>
  </si>
  <si>
    <t>Incorrect</t>
  </si>
  <si>
    <t>Prerequisites - Arithmetic Review</t>
  </si>
  <si>
    <t>Prerequisites - Exponent Laws</t>
  </si>
  <si>
    <t>Prerequisites - Square Roots</t>
  </si>
  <si>
    <t>Prerequisites - Fractional Exponents</t>
  </si>
  <si>
    <t>Evaluating Expressions</t>
  </si>
  <si>
    <t>Simplifying One-Variable Expressions</t>
  </si>
  <si>
    <t>One-Variable Distribution</t>
  </si>
  <si>
    <t>One-Variable Linear Equations</t>
  </si>
  <si>
    <t>Word Problems in One Variable</t>
  </si>
  <si>
    <t>Linear Equations in Disguise</t>
  </si>
  <si>
    <t>Solving Two-Variable Systems</t>
  </si>
  <si>
    <t>Two-Variable Word Problems</t>
  </si>
  <si>
    <t>Advanced Systems of Equations</t>
  </si>
  <si>
    <t>Ratios</t>
  </si>
  <si>
    <t>Unit Conversions</t>
  </si>
  <si>
    <t>Percents</t>
  </si>
  <si>
    <t>Direct Proportion</t>
  </si>
  <si>
    <t>Inverse Proportion</t>
  </si>
  <si>
    <t>Rate Problems</t>
  </si>
  <si>
    <t>Distance in the Plane</t>
  </si>
  <si>
    <t>Midpoint of a Segment</t>
  </si>
  <si>
    <t>Graphing Lines</t>
  </si>
  <si>
    <t>Graphing Multiple Lines</t>
  </si>
  <si>
    <t>Solving Linear Inequalities</t>
  </si>
  <si>
    <t>Multiplying Binomials</t>
  </si>
  <si>
    <t>Factoring Monic Quadratics</t>
  </si>
  <si>
    <t>Factoring General Quadratics</t>
  </si>
  <si>
    <t>Square of a Binomial</t>
  </si>
  <si>
    <t>Difference-of-Squares</t>
  </si>
  <si>
    <t>Rationalizing Denominators</t>
  </si>
  <si>
    <t>Simon's Favorite Factoring Trick</t>
  </si>
  <si>
    <t>Quadratic Formula/Discriminant</t>
  </si>
  <si>
    <t>Completing the Square</t>
  </si>
  <si>
    <t>Advanced Quadratics</t>
  </si>
  <si>
    <t>Graphing Circles</t>
  </si>
  <si>
    <t>Evaluating Functions</t>
  </si>
  <si>
    <t>Functional Operations</t>
  </si>
  <si>
    <t>Polynomial Basics</t>
  </si>
  <si>
    <t>Polynomial Multiplication</t>
  </si>
  <si>
    <t>Exponential and Logarithm Basics</t>
  </si>
  <si>
    <t>Interest Rates</t>
  </si>
  <si>
    <t>Logarithm Basics</t>
  </si>
  <si>
    <t>Radical Expressions and Functions</t>
  </si>
  <si>
    <t>Rational Expressions of Polynomials</t>
  </si>
  <si>
    <t>Arithmetic Sequences</t>
  </si>
  <si>
    <t>Arithmetic Series</t>
  </si>
  <si>
    <t>Geometric Sequences</t>
  </si>
  <si>
    <t>Geometric Series</t>
  </si>
  <si>
    <t>Clever Algebraic Manipulations</t>
  </si>
  <si>
    <t>Multiples</t>
  </si>
  <si>
    <t>Divisors</t>
  </si>
  <si>
    <t>Primes and Composites Basics</t>
  </si>
  <si>
    <t>Remainders</t>
  </si>
  <si>
    <t>Prime Factorization</t>
  </si>
  <si>
    <t>Least Common Multiple</t>
  </si>
  <si>
    <t>Greatest Common Divisor</t>
  </si>
  <si>
    <t>The Euclidean Algorithm</t>
  </si>
  <si>
    <t>LCM/GCD Problem-Solving</t>
  </si>
  <si>
    <t>Counting Divisors</t>
  </si>
  <si>
    <t>Divisor Arithmetic</t>
  </si>
  <si>
    <t>Converting from Base 10</t>
  </si>
  <si>
    <t>Converting to Base 10</t>
  </si>
  <si>
    <t>Base Number Problem-Solving</t>
  </si>
  <si>
    <t>Base Number Arithmetic</t>
  </si>
  <si>
    <t>The Last Digit (Base 10)</t>
  </si>
  <si>
    <t>Terminating Decimals</t>
  </si>
  <si>
    <t>Repeating Decimals</t>
  </si>
  <si>
    <t>Congruence and Residues</t>
  </si>
  <si>
    <t>Modular Arithmetic Sums</t>
  </si>
  <si>
    <t>Modular Arithmetic</t>
  </si>
  <si>
    <t>Patterns in Modular Arithmetic</t>
  </si>
  <si>
    <t>Divisibility Rules</t>
  </si>
  <si>
    <t>Divisibility Problem-Solving</t>
  </si>
  <si>
    <t>Modular Arithmetic Inverses</t>
  </si>
  <si>
    <t>Modular Arithmetic Congruences</t>
  </si>
  <si>
    <t>Modular Arithmetic Systems</t>
  </si>
  <si>
    <t>Perfect Powers</t>
  </si>
  <si>
    <t>Digits</t>
  </si>
  <si>
    <t>Counting Numbers in Lists</t>
  </si>
  <si>
    <t>Venn Diagrams</t>
  </si>
  <si>
    <t>Counting Independent Events</t>
  </si>
  <si>
    <t>Factorials</t>
  </si>
  <si>
    <t>Permutations</t>
  </si>
  <si>
    <t>Casework Counting</t>
  </si>
  <si>
    <t>Complementary Counting</t>
  </si>
  <si>
    <t>Constructive Counting</t>
  </si>
  <si>
    <t>Counting with Restrictions</t>
  </si>
  <si>
    <t>Counting with Symmetry</t>
  </si>
  <si>
    <t>Correcting for Overcounting with Division</t>
  </si>
  <si>
    <t>Basic Combinations</t>
  </si>
  <si>
    <t>Computing Combinations</t>
  </si>
  <si>
    <t>Combinations with Restrictions</t>
  </si>
  <si>
    <t>Distinguishability</t>
  </si>
  <si>
    <t>Basic Probability as Counting</t>
  </si>
  <si>
    <t>Basic Probability with Combinations</t>
  </si>
  <si>
    <t>Probability with Casework</t>
  </si>
  <si>
    <t>Complementary Probability</t>
  </si>
  <si>
    <t>Binomial Probability</t>
  </si>
  <si>
    <t>Multiplying Probabilities</t>
  </si>
  <si>
    <t>Advanced Probability with Combinations</t>
  </si>
  <si>
    <t>Probability - Think About It!</t>
  </si>
  <si>
    <t>Using Geometry in Probability</t>
  </si>
  <si>
    <t>Expected Value</t>
  </si>
  <si>
    <t>Pascal's Triangle</t>
  </si>
  <si>
    <t>Angle Measurement Basics</t>
  </si>
  <si>
    <t>Angles, Parallel Lines, and Triangles</t>
  </si>
  <si>
    <t>Isosceles and Equilateral Triangles</t>
  </si>
  <si>
    <t>Length and Perimeter</t>
  </si>
  <si>
    <t>Area Basics</t>
  </si>
  <si>
    <t>Similar Triangles</t>
  </si>
  <si>
    <t>The Pythagorean Theorem</t>
  </si>
  <si>
    <t>Special Right Triangles</t>
  </si>
  <si>
    <t>Bisectors in a Triangle</t>
  </si>
  <si>
    <t>Triangle Medians and Altitudes</t>
  </si>
  <si>
    <t>Quadrilaterals Level 1</t>
  </si>
  <si>
    <t>Quadrilaterals Level 2</t>
  </si>
  <si>
    <t>Polygon Angles</t>
  </si>
  <si>
    <t>Polygon Length and Area</t>
  </si>
  <si>
    <t>Inequalities in Triangles</t>
  </si>
  <si>
    <t>Circle Area and Circumference</t>
  </si>
  <si>
    <t>Funky Circle Areas</t>
  </si>
  <si>
    <t>Angles in Circles</t>
  </si>
  <si>
    <t>Lengths in Circles</t>
  </si>
  <si>
    <t>Prisms</t>
  </si>
  <si>
    <t>Pyramids</t>
  </si>
  <si>
    <t>Cylinders</t>
  </si>
  <si>
    <t>Cones</t>
  </si>
  <si>
    <t>Spheres</t>
  </si>
  <si>
    <t>Transformations</t>
  </si>
  <si>
    <t>Analytic Geometry Level 1</t>
  </si>
  <si>
    <t>Analytic Geometry Level 2</t>
  </si>
  <si>
    <t>Right-Triangle Trigonometry</t>
  </si>
  <si>
    <t>Unit Circle Trigonometry</t>
  </si>
  <si>
    <t>&gt;20</t>
  </si>
  <si>
    <t>&gt;25</t>
  </si>
  <si>
    <t>&gt;80</t>
  </si>
  <si>
    <t>&gt;85</t>
  </si>
  <si>
    <t>&gt;30</t>
  </si>
  <si>
    <t>&gt;90</t>
  </si>
  <si>
    <t>new</t>
  </si>
  <si>
    <t>new-err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</si>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</sst>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8" fillId="34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zoomScale="120" zoomScaleNormal="120" workbookViewId="0">
      <pane ySplit="1" topLeftCell="A3" activePane="bottomLeft" state="frozen"/>
      <selection pane="bottomLeft" activeCell="H1" sqref="H1:H1048576"/>
    </sheetView>
  </sheetViews>
  <sheetFormatPr defaultRowHeight="14.4" x14ac:dyDescent="0.3"/>
  <cols>
    <col min="1" max="1" width="30.33203125" customWidth="1"/>
    <col min="2" max="2" width="10.33203125" customWidth="1"/>
    <col min="10" max="10" width="11.332031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3">
      <c r="A2" t="s">
        <v>109</v>
      </c>
      <c r="B2">
        <v>25</v>
      </c>
      <c r="C2">
        <v>88</v>
      </c>
      <c r="D2">
        <v>3</v>
      </c>
      <c r="E2">
        <v>25</v>
      </c>
      <c r="F2">
        <v>88</v>
      </c>
      <c r="G2">
        <v>3</v>
      </c>
      <c r="H2">
        <f t="shared" ref="H2:J30" si="0">E2-B2</f>
        <v>0</v>
      </c>
      <c r="J2">
        <f>G2-D2</f>
        <v>0</v>
      </c>
    </row>
    <row r="3" spans="1:10" x14ac:dyDescent="0.3">
      <c r="A3" t="s">
        <v>110</v>
      </c>
      <c r="B3">
        <v>24</v>
      </c>
      <c r="C3">
        <v>91.7</v>
      </c>
      <c r="D3">
        <v>2</v>
      </c>
      <c r="E3">
        <v>27</v>
      </c>
      <c r="F3">
        <v>88.9</v>
      </c>
      <c r="G3">
        <v>3</v>
      </c>
      <c r="H3">
        <f t="shared" si="0"/>
        <v>3</v>
      </c>
      <c r="J3">
        <f t="shared" si="0"/>
        <v>1</v>
      </c>
    </row>
    <row r="4" spans="1:10" x14ac:dyDescent="0.3">
      <c r="A4" t="s">
        <v>111</v>
      </c>
      <c r="B4">
        <v>26</v>
      </c>
      <c r="C4">
        <v>92.3</v>
      </c>
      <c r="D4">
        <v>2</v>
      </c>
      <c r="E4">
        <v>26</v>
      </c>
      <c r="F4">
        <v>92.3</v>
      </c>
      <c r="G4">
        <v>2</v>
      </c>
      <c r="H4">
        <f t="shared" si="0"/>
        <v>0</v>
      </c>
      <c r="J4">
        <f t="shared" si="0"/>
        <v>0</v>
      </c>
    </row>
    <row r="5" spans="1:10" x14ac:dyDescent="0.3">
      <c r="A5" t="s">
        <v>112</v>
      </c>
      <c r="B5">
        <v>15</v>
      </c>
      <c r="C5">
        <v>100</v>
      </c>
      <c r="D5">
        <v>0</v>
      </c>
      <c r="E5">
        <v>23</v>
      </c>
      <c r="F5">
        <v>100</v>
      </c>
      <c r="G5">
        <v>0</v>
      </c>
      <c r="H5">
        <f t="shared" si="0"/>
        <v>8</v>
      </c>
      <c r="J5">
        <f t="shared" si="0"/>
        <v>0</v>
      </c>
    </row>
    <row r="6" spans="1:10" x14ac:dyDescent="0.3">
      <c r="A6" t="s">
        <v>113</v>
      </c>
      <c r="B6">
        <v>25</v>
      </c>
      <c r="C6">
        <v>96</v>
      </c>
      <c r="D6">
        <v>1</v>
      </c>
      <c r="E6">
        <v>25</v>
      </c>
      <c r="F6">
        <v>96</v>
      </c>
      <c r="G6">
        <v>1</v>
      </c>
      <c r="H6">
        <f t="shared" si="0"/>
        <v>0</v>
      </c>
      <c r="J6">
        <f t="shared" si="0"/>
        <v>0</v>
      </c>
    </row>
    <row r="7" spans="1:10" x14ac:dyDescent="0.3">
      <c r="A7" t="s">
        <v>114</v>
      </c>
      <c r="B7">
        <v>45</v>
      </c>
      <c r="C7">
        <v>86.7</v>
      </c>
      <c r="D7">
        <v>6</v>
      </c>
      <c r="E7">
        <v>46</v>
      </c>
      <c r="F7">
        <v>87</v>
      </c>
      <c r="G7">
        <v>6</v>
      </c>
      <c r="H7">
        <f t="shared" si="0"/>
        <v>1</v>
      </c>
      <c r="J7">
        <f t="shared" si="0"/>
        <v>0</v>
      </c>
    </row>
    <row r="8" spans="1:10" x14ac:dyDescent="0.3">
      <c r="A8" t="s">
        <v>115</v>
      </c>
      <c r="B8">
        <v>28</v>
      </c>
      <c r="C8">
        <v>96.4</v>
      </c>
      <c r="D8">
        <v>1</v>
      </c>
      <c r="E8">
        <v>28</v>
      </c>
      <c r="F8">
        <v>96.4</v>
      </c>
      <c r="G8">
        <v>1</v>
      </c>
      <c r="H8">
        <f t="shared" si="0"/>
        <v>0</v>
      </c>
      <c r="J8">
        <f t="shared" si="0"/>
        <v>0</v>
      </c>
    </row>
    <row r="9" spans="1:10" x14ac:dyDescent="0.3">
      <c r="A9" t="s">
        <v>116</v>
      </c>
      <c r="B9">
        <v>21</v>
      </c>
      <c r="C9">
        <v>90.5</v>
      </c>
      <c r="D9">
        <v>2</v>
      </c>
      <c r="E9">
        <v>25</v>
      </c>
      <c r="F9">
        <v>88</v>
      </c>
      <c r="G9">
        <v>3</v>
      </c>
      <c r="H9">
        <f t="shared" si="0"/>
        <v>4</v>
      </c>
      <c r="J9">
        <f t="shared" si="0"/>
        <v>1</v>
      </c>
    </row>
    <row r="10" spans="1:10" x14ac:dyDescent="0.3">
      <c r="A10" t="s">
        <v>117</v>
      </c>
      <c r="B10">
        <v>21</v>
      </c>
      <c r="C10">
        <v>85.7</v>
      </c>
      <c r="D10">
        <v>3</v>
      </c>
      <c r="E10">
        <v>23</v>
      </c>
      <c r="F10">
        <v>87</v>
      </c>
      <c r="G10">
        <v>3</v>
      </c>
      <c r="H10">
        <f t="shared" si="0"/>
        <v>2</v>
      </c>
      <c r="J10">
        <f t="shared" si="0"/>
        <v>0</v>
      </c>
    </row>
    <row r="11" spans="1:10" x14ac:dyDescent="0.3">
      <c r="A11" t="s">
        <v>118</v>
      </c>
      <c r="B11">
        <v>14</v>
      </c>
      <c r="C11">
        <v>85.7</v>
      </c>
      <c r="D11">
        <v>2</v>
      </c>
      <c r="E11">
        <v>22</v>
      </c>
      <c r="F11">
        <v>90.9</v>
      </c>
      <c r="G11">
        <v>2</v>
      </c>
      <c r="H11">
        <f t="shared" si="0"/>
        <v>8</v>
      </c>
      <c r="J11">
        <f t="shared" si="0"/>
        <v>0</v>
      </c>
    </row>
    <row r="12" spans="1:10" x14ac:dyDescent="0.3">
      <c r="A12" t="s">
        <v>119</v>
      </c>
      <c r="B12">
        <v>31</v>
      </c>
      <c r="C12" s="2">
        <v>83.9</v>
      </c>
      <c r="D12">
        <v>5</v>
      </c>
      <c r="E12">
        <v>38</v>
      </c>
      <c r="F12">
        <v>86.8</v>
      </c>
      <c r="G12">
        <v>5</v>
      </c>
      <c r="H12">
        <f t="shared" si="0"/>
        <v>7</v>
      </c>
      <c r="J12">
        <f t="shared" si="0"/>
        <v>0</v>
      </c>
    </row>
    <row r="13" spans="1:10" x14ac:dyDescent="0.3">
      <c r="A13" t="s">
        <v>120</v>
      </c>
      <c r="B13">
        <v>23</v>
      </c>
      <c r="C13">
        <v>91.3</v>
      </c>
      <c r="D13">
        <v>2</v>
      </c>
      <c r="E13">
        <v>27</v>
      </c>
      <c r="F13">
        <v>92.6</v>
      </c>
      <c r="G13">
        <v>2</v>
      </c>
      <c r="H13">
        <f t="shared" si="0"/>
        <v>4</v>
      </c>
      <c r="J13">
        <f t="shared" si="0"/>
        <v>0</v>
      </c>
    </row>
    <row r="14" spans="1:10" x14ac:dyDescent="0.3">
      <c r="A14" t="s">
        <v>121</v>
      </c>
      <c r="B14">
        <v>15</v>
      </c>
      <c r="C14">
        <v>100</v>
      </c>
      <c r="D14">
        <v>0</v>
      </c>
      <c r="E14">
        <v>25</v>
      </c>
      <c r="F14">
        <v>100</v>
      </c>
      <c r="G14">
        <v>0</v>
      </c>
      <c r="H14">
        <f t="shared" si="0"/>
        <v>10</v>
      </c>
      <c r="J14">
        <f t="shared" si="0"/>
        <v>0</v>
      </c>
    </row>
    <row r="15" spans="1:10" x14ac:dyDescent="0.3">
      <c r="A15" t="s">
        <v>122</v>
      </c>
      <c r="B15" s="2">
        <v>19</v>
      </c>
      <c r="C15">
        <v>89.5</v>
      </c>
      <c r="D15">
        <v>2</v>
      </c>
      <c r="E15">
        <v>28</v>
      </c>
      <c r="F15">
        <v>92.9</v>
      </c>
      <c r="G15">
        <v>2</v>
      </c>
      <c r="H15">
        <f t="shared" si="0"/>
        <v>9</v>
      </c>
      <c r="J15">
        <f t="shared" si="0"/>
        <v>0</v>
      </c>
    </row>
    <row r="16" spans="1:10" x14ac:dyDescent="0.3">
      <c r="A16" t="s">
        <v>123</v>
      </c>
      <c r="B16" s="2">
        <v>18</v>
      </c>
      <c r="C16">
        <v>100</v>
      </c>
      <c r="D16">
        <v>0</v>
      </c>
      <c r="E16">
        <v>27</v>
      </c>
      <c r="F16">
        <v>96.3</v>
      </c>
      <c r="G16">
        <v>1</v>
      </c>
      <c r="H16">
        <f t="shared" si="0"/>
        <v>9</v>
      </c>
      <c r="J16">
        <f t="shared" si="0"/>
        <v>1</v>
      </c>
    </row>
    <row r="17" spans="1:10" x14ac:dyDescent="0.3">
      <c r="A17" t="s">
        <v>124</v>
      </c>
      <c r="B17">
        <v>24</v>
      </c>
      <c r="C17">
        <v>91.7</v>
      </c>
      <c r="D17">
        <v>2</v>
      </c>
      <c r="E17">
        <v>24</v>
      </c>
      <c r="F17">
        <v>91.7</v>
      </c>
      <c r="G17">
        <v>2</v>
      </c>
      <c r="H17">
        <f t="shared" si="0"/>
        <v>0</v>
      </c>
      <c r="J17">
        <f t="shared" si="0"/>
        <v>0</v>
      </c>
    </row>
    <row r="18" spans="1:10" x14ac:dyDescent="0.3">
      <c r="A18" t="s">
        <v>125</v>
      </c>
      <c r="B18" s="2">
        <v>17</v>
      </c>
      <c r="C18">
        <v>94.1</v>
      </c>
      <c r="D18">
        <v>1</v>
      </c>
      <c r="E18">
        <v>27</v>
      </c>
      <c r="F18">
        <v>92.6</v>
      </c>
      <c r="G18">
        <v>2</v>
      </c>
      <c r="H18">
        <f t="shared" si="0"/>
        <v>10</v>
      </c>
      <c r="J18">
        <f t="shared" si="0"/>
        <v>1</v>
      </c>
    </row>
    <row r="19" spans="1:10" x14ac:dyDescent="0.3">
      <c r="A19" t="s">
        <v>126</v>
      </c>
      <c r="B19">
        <v>49</v>
      </c>
      <c r="C19">
        <v>93.9</v>
      </c>
      <c r="D19">
        <v>3</v>
      </c>
      <c r="E19">
        <v>51</v>
      </c>
      <c r="F19">
        <v>92.2</v>
      </c>
      <c r="G19">
        <v>4</v>
      </c>
      <c r="H19">
        <f t="shared" si="0"/>
        <v>2</v>
      </c>
      <c r="J19">
        <f t="shared" si="0"/>
        <v>1</v>
      </c>
    </row>
    <row r="20" spans="1:10" x14ac:dyDescent="0.3">
      <c r="A20" t="s">
        <v>127</v>
      </c>
      <c r="B20">
        <v>30</v>
      </c>
      <c r="C20" s="2">
        <v>80</v>
      </c>
      <c r="D20">
        <v>6</v>
      </c>
      <c r="E20">
        <v>41</v>
      </c>
      <c r="F20">
        <v>85.4</v>
      </c>
      <c r="G20">
        <v>6</v>
      </c>
      <c r="H20">
        <f t="shared" si="0"/>
        <v>11</v>
      </c>
      <c r="J20">
        <f t="shared" si="0"/>
        <v>0</v>
      </c>
    </row>
    <row r="21" spans="1:10" x14ac:dyDescent="0.3">
      <c r="A21" t="s">
        <v>128</v>
      </c>
      <c r="B21" s="2">
        <v>11</v>
      </c>
      <c r="C21">
        <v>100</v>
      </c>
      <c r="D21">
        <v>0</v>
      </c>
      <c r="E21">
        <v>25</v>
      </c>
      <c r="F21">
        <v>100</v>
      </c>
      <c r="G21">
        <v>0</v>
      </c>
      <c r="H21">
        <f t="shared" si="0"/>
        <v>14</v>
      </c>
      <c r="J21">
        <f t="shared" si="0"/>
        <v>0</v>
      </c>
    </row>
    <row r="22" spans="1:10" x14ac:dyDescent="0.3">
      <c r="A22" t="s">
        <v>129</v>
      </c>
      <c r="B22" s="2">
        <v>9</v>
      </c>
      <c r="C22">
        <v>100</v>
      </c>
      <c r="D22">
        <v>0</v>
      </c>
      <c r="E22">
        <v>36</v>
      </c>
      <c r="F22">
        <v>91.7</v>
      </c>
      <c r="G22">
        <v>3</v>
      </c>
      <c r="H22">
        <f t="shared" si="0"/>
        <v>27</v>
      </c>
      <c r="J22">
        <f t="shared" si="0"/>
        <v>3</v>
      </c>
    </row>
    <row r="23" spans="1:10" x14ac:dyDescent="0.3">
      <c r="A23" t="s">
        <v>130</v>
      </c>
      <c r="B23" s="2">
        <v>10</v>
      </c>
      <c r="C23">
        <v>100</v>
      </c>
      <c r="D23">
        <v>0</v>
      </c>
      <c r="E23">
        <v>36</v>
      </c>
      <c r="F23">
        <v>91.7</v>
      </c>
      <c r="G23">
        <v>3</v>
      </c>
      <c r="H23">
        <f t="shared" si="0"/>
        <v>26</v>
      </c>
      <c r="J23">
        <f t="shared" si="0"/>
        <v>3</v>
      </c>
    </row>
    <row r="24" spans="1:10" x14ac:dyDescent="0.3">
      <c r="A24" t="s">
        <v>131</v>
      </c>
      <c r="B24">
        <v>30</v>
      </c>
      <c r="C24">
        <v>96.7</v>
      </c>
      <c r="D24">
        <v>1</v>
      </c>
      <c r="E24">
        <v>43</v>
      </c>
      <c r="F24">
        <v>95.4</v>
      </c>
      <c r="G24">
        <v>2</v>
      </c>
      <c r="H24">
        <f t="shared" si="0"/>
        <v>13</v>
      </c>
      <c r="J24">
        <f t="shared" si="0"/>
        <v>1</v>
      </c>
    </row>
    <row r="25" spans="1:10" x14ac:dyDescent="0.3">
      <c r="A25" t="s">
        <v>132</v>
      </c>
      <c r="B25" s="2">
        <v>18</v>
      </c>
      <c r="C25" s="2">
        <v>77.8</v>
      </c>
      <c r="D25">
        <v>4</v>
      </c>
      <c r="E25">
        <v>44</v>
      </c>
      <c r="F25">
        <v>86.4</v>
      </c>
      <c r="G25">
        <v>6</v>
      </c>
      <c r="H25">
        <f t="shared" si="0"/>
        <v>26</v>
      </c>
      <c r="J25">
        <f t="shared" si="0"/>
        <v>2</v>
      </c>
    </row>
    <row r="26" spans="1:10" x14ac:dyDescent="0.3">
      <c r="A26" t="s">
        <v>133</v>
      </c>
      <c r="B26" s="2">
        <v>14</v>
      </c>
      <c r="C26">
        <v>85.7</v>
      </c>
      <c r="D26">
        <v>2</v>
      </c>
      <c r="E26">
        <v>44</v>
      </c>
      <c r="F26">
        <v>90.9</v>
      </c>
      <c r="G26">
        <v>4</v>
      </c>
      <c r="H26">
        <f t="shared" si="0"/>
        <v>30</v>
      </c>
      <c r="J26">
        <f t="shared" si="0"/>
        <v>2</v>
      </c>
    </row>
    <row r="27" spans="1:10" x14ac:dyDescent="0.3">
      <c r="A27" t="s">
        <v>134</v>
      </c>
      <c r="B27" s="2">
        <v>17</v>
      </c>
      <c r="C27">
        <v>88.2</v>
      </c>
      <c r="D27">
        <v>2</v>
      </c>
      <c r="E27">
        <v>42</v>
      </c>
      <c r="F27">
        <v>88.1</v>
      </c>
      <c r="G27">
        <v>5</v>
      </c>
      <c r="H27">
        <f t="shared" si="0"/>
        <v>25</v>
      </c>
      <c r="J27">
        <f t="shared" si="0"/>
        <v>3</v>
      </c>
    </row>
    <row r="28" spans="1:10" x14ac:dyDescent="0.3">
      <c r="A28" t="s">
        <v>135</v>
      </c>
      <c r="B28" s="2">
        <v>11</v>
      </c>
      <c r="C28" s="2">
        <v>81.8</v>
      </c>
      <c r="D28">
        <v>2</v>
      </c>
      <c r="E28">
        <v>50</v>
      </c>
      <c r="F28">
        <v>88</v>
      </c>
      <c r="G28">
        <v>6</v>
      </c>
      <c r="H28">
        <f t="shared" si="0"/>
        <v>39</v>
      </c>
      <c r="J28">
        <f t="shared" si="0"/>
        <v>4</v>
      </c>
    </row>
    <row r="29" spans="1:10" x14ac:dyDescent="0.3">
      <c r="A29" t="s">
        <v>136</v>
      </c>
      <c r="B29" s="2">
        <v>14</v>
      </c>
      <c r="C29" s="2">
        <v>78.599999999999994</v>
      </c>
      <c r="D29">
        <v>3</v>
      </c>
      <c r="E29">
        <v>33</v>
      </c>
      <c r="F29">
        <v>90.9</v>
      </c>
      <c r="G29">
        <v>3</v>
      </c>
      <c r="H29">
        <f t="shared" si="0"/>
        <v>19</v>
      </c>
      <c r="J29">
        <f t="shared" si="0"/>
        <v>0</v>
      </c>
    </row>
    <row r="30" spans="1:10" x14ac:dyDescent="0.3">
      <c r="A30" t="s">
        <v>137</v>
      </c>
      <c r="B30" s="2">
        <v>8</v>
      </c>
      <c r="C30">
        <v>100</v>
      </c>
      <c r="D30">
        <v>0</v>
      </c>
      <c r="E30">
        <v>23</v>
      </c>
      <c r="F30">
        <v>100</v>
      </c>
      <c r="G30">
        <v>0</v>
      </c>
      <c r="H30">
        <f t="shared" si="0"/>
        <v>15</v>
      </c>
      <c r="J30">
        <f t="shared" si="0"/>
        <v>0</v>
      </c>
    </row>
    <row r="33" spans="2:3" x14ac:dyDescent="0.3">
      <c r="B33" t="s">
        <v>193</v>
      </c>
      <c r="C33" t="s">
        <v>195</v>
      </c>
    </row>
    <row r="34" spans="2:3" x14ac:dyDescent="0.3">
      <c r="B34" t="s">
        <v>194</v>
      </c>
      <c r="C34" t="s">
        <v>196</v>
      </c>
    </row>
  </sheetData>
  <autoFilter ref="A1:J30" xr:uid="{00000000-0001-0000-0000-000000000000}"/>
  <conditionalFormatting sqref="F2:F30">
    <cfRule type="top10" dxfId="37" priority="1" percent="1" bottom="1" rank="11"/>
  </conditionalFormatting>
  <conditionalFormatting sqref="G2:G30">
    <cfRule type="top10" dxfId="36" priority="9" percent="1" rank="10"/>
  </conditionalFormatting>
  <conditionalFormatting sqref="H1 H31:H1048576">
    <cfRule type="cellIs" dxfId="35" priority="25" operator="greaterThan">
      <formula>2</formula>
    </cfRule>
    <cfRule type="cellIs" dxfId="34" priority="27" operator="greaterThan">
      <formula>5</formula>
    </cfRule>
  </conditionalFormatting>
  <conditionalFormatting sqref="J1 J31:J1048576">
    <cfRule type="cellIs" dxfId="33" priority="26" operator="greaterThan">
      <formula>0</formula>
    </cfRule>
  </conditionalFormatting>
  <conditionalFormatting sqref="J2:J30">
    <cfRule type="top10" dxfId="32" priority="2" percent="1" rank="10"/>
  </conditionalFormatting>
  <conditionalFormatting sqref="L25">
    <cfRule type="cellIs" dxfId="31" priority="21" operator="greaterThan">
      <formula>0</formula>
    </cfRule>
  </conditionalFormatting>
  <conditionalFormatting sqref="L27:L29">
    <cfRule type="cellIs" dxfId="30" priority="2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2"/>
  <sheetViews>
    <sheetView zoomScale="130" zoomScaleNormal="130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40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3">
      <c r="A2" t="s">
        <v>138</v>
      </c>
      <c r="B2">
        <v>31</v>
      </c>
      <c r="C2">
        <v>93.6</v>
      </c>
      <c r="D2">
        <v>2</v>
      </c>
      <c r="E2">
        <v>31</v>
      </c>
      <c r="F2">
        <v>93.6</v>
      </c>
      <c r="G2">
        <v>2</v>
      </c>
      <c r="H2">
        <f t="shared" ref="H2:H28" si="0">E2-B2</f>
        <v>0</v>
      </c>
      <c r="J2">
        <f t="shared" ref="J2:J28" si="1">G2-D2</f>
        <v>0</v>
      </c>
    </row>
    <row r="3" spans="1:10" x14ac:dyDescent="0.3">
      <c r="A3" t="s">
        <v>139</v>
      </c>
      <c r="B3">
        <v>29</v>
      </c>
      <c r="C3">
        <v>100</v>
      </c>
      <c r="D3">
        <v>0</v>
      </c>
      <c r="E3">
        <v>29</v>
      </c>
      <c r="F3">
        <v>100</v>
      </c>
      <c r="G3">
        <v>0</v>
      </c>
      <c r="H3">
        <f t="shared" si="0"/>
        <v>0</v>
      </c>
      <c r="J3">
        <f t="shared" si="1"/>
        <v>0</v>
      </c>
    </row>
    <row r="4" spans="1:10" x14ac:dyDescent="0.3">
      <c r="A4" t="s">
        <v>140</v>
      </c>
      <c r="B4">
        <v>37</v>
      </c>
      <c r="C4">
        <v>89.2</v>
      </c>
      <c r="D4">
        <v>4</v>
      </c>
      <c r="E4">
        <v>37</v>
      </c>
      <c r="F4">
        <v>89.2</v>
      </c>
      <c r="G4">
        <v>4</v>
      </c>
      <c r="H4">
        <f t="shared" si="0"/>
        <v>0</v>
      </c>
      <c r="J4">
        <f t="shared" si="1"/>
        <v>0</v>
      </c>
    </row>
    <row r="5" spans="1:10" x14ac:dyDescent="0.3">
      <c r="A5" t="s">
        <v>141</v>
      </c>
      <c r="B5">
        <v>34</v>
      </c>
      <c r="C5">
        <v>88.2</v>
      </c>
      <c r="D5">
        <v>4</v>
      </c>
      <c r="E5">
        <v>34</v>
      </c>
      <c r="F5">
        <v>88.2</v>
      </c>
      <c r="G5">
        <v>4</v>
      </c>
      <c r="H5">
        <f t="shared" si="0"/>
        <v>0</v>
      </c>
      <c r="J5">
        <f t="shared" si="1"/>
        <v>0</v>
      </c>
    </row>
    <row r="6" spans="1:10" x14ac:dyDescent="0.3">
      <c r="A6" t="s">
        <v>142</v>
      </c>
      <c r="B6">
        <v>25</v>
      </c>
      <c r="C6">
        <v>96</v>
      </c>
      <c r="D6">
        <v>1</v>
      </c>
      <c r="E6">
        <v>37</v>
      </c>
      <c r="F6">
        <v>97.3</v>
      </c>
      <c r="G6">
        <v>1</v>
      </c>
      <c r="H6">
        <f t="shared" si="0"/>
        <v>12</v>
      </c>
      <c r="J6">
        <f t="shared" si="1"/>
        <v>0</v>
      </c>
    </row>
    <row r="7" spans="1:10" x14ac:dyDescent="0.3">
      <c r="A7" t="s">
        <v>143</v>
      </c>
      <c r="B7">
        <v>98</v>
      </c>
      <c r="C7">
        <v>82.7</v>
      </c>
      <c r="D7">
        <v>17</v>
      </c>
      <c r="E7">
        <v>122</v>
      </c>
      <c r="F7">
        <v>77.900000000000006</v>
      </c>
      <c r="G7">
        <v>27</v>
      </c>
      <c r="H7">
        <f t="shared" si="0"/>
        <v>24</v>
      </c>
      <c r="I7">
        <f>IF(E7&gt;30,IF( F7&gt;85,0,G7*5-E7), 30-E7)</f>
        <v>13</v>
      </c>
      <c r="J7">
        <f t="shared" si="1"/>
        <v>10</v>
      </c>
    </row>
    <row r="8" spans="1:10" x14ac:dyDescent="0.3">
      <c r="A8" t="s">
        <v>144</v>
      </c>
      <c r="B8">
        <v>37</v>
      </c>
      <c r="C8">
        <v>83.8</v>
      </c>
      <c r="D8">
        <v>6</v>
      </c>
      <c r="E8">
        <v>45</v>
      </c>
      <c r="F8">
        <v>86.7</v>
      </c>
      <c r="G8">
        <v>6</v>
      </c>
      <c r="H8">
        <f t="shared" si="0"/>
        <v>8</v>
      </c>
      <c r="J8">
        <f t="shared" si="1"/>
        <v>0</v>
      </c>
    </row>
    <row r="9" spans="1:10" x14ac:dyDescent="0.3">
      <c r="A9" t="s">
        <v>145</v>
      </c>
      <c r="B9" s="2">
        <v>18</v>
      </c>
      <c r="C9">
        <v>100</v>
      </c>
      <c r="D9">
        <v>0</v>
      </c>
      <c r="E9">
        <v>26</v>
      </c>
      <c r="F9">
        <v>96.2</v>
      </c>
      <c r="G9">
        <v>1</v>
      </c>
      <c r="H9">
        <f t="shared" si="0"/>
        <v>8</v>
      </c>
      <c r="I9">
        <f>IF(E9&gt;30,IF( F9&gt;85,0,G9*5-E9), 30-E9)</f>
        <v>4</v>
      </c>
      <c r="J9">
        <f t="shared" si="1"/>
        <v>1</v>
      </c>
    </row>
    <row r="10" spans="1:10" x14ac:dyDescent="0.3">
      <c r="A10" t="s">
        <v>146</v>
      </c>
      <c r="B10">
        <v>45</v>
      </c>
      <c r="C10" s="2">
        <v>66.7</v>
      </c>
      <c r="D10">
        <v>15</v>
      </c>
      <c r="E10">
        <v>71</v>
      </c>
      <c r="F10">
        <v>74.7</v>
      </c>
      <c r="G10">
        <v>18</v>
      </c>
      <c r="H10">
        <f t="shared" si="0"/>
        <v>26</v>
      </c>
      <c r="I10">
        <f>IF(E10&gt;30,IF( F10&gt;85,0,G10*5-E10), 30-E10)</f>
        <v>19</v>
      </c>
      <c r="J10">
        <f t="shared" si="1"/>
        <v>3</v>
      </c>
    </row>
    <row r="11" spans="1:10" x14ac:dyDescent="0.3">
      <c r="A11" t="s">
        <v>147</v>
      </c>
      <c r="B11">
        <v>70</v>
      </c>
      <c r="C11" s="2">
        <v>67.099999999999994</v>
      </c>
      <c r="D11">
        <v>23</v>
      </c>
      <c r="E11">
        <v>89</v>
      </c>
      <c r="F11">
        <v>73</v>
      </c>
      <c r="G11">
        <v>24</v>
      </c>
      <c r="H11">
        <f t="shared" si="0"/>
        <v>19</v>
      </c>
      <c r="I11">
        <f>IF(E11&gt;30,IF( F11&gt;85,0,G11*5-E11), 30-E11)</f>
        <v>31</v>
      </c>
      <c r="J11">
        <f t="shared" si="1"/>
        <v>1</v>
      </c>
    </row>
    <row r="12" spans="1:10" x14ac:dyDescent="0.3">
      <c r="A12" t="s">
        <v>148</v>
      </c>
      <c r="B12">
        <v>83</v>
      </c>
      <c r="C12">
        <v>88</v>
      </c>
      <c r="D12">
        <v>10</v>
      </c>
      <c r="E12">
        <v>84</v>
      </c>
      <c r="F12">
        <v>88.1</v>
      </c>
      <c r="G12">
        <v>10</v>
      </c>
      <c r="H12">
        <f t="shared" si="0"/>
        <v>1</v>
      </c>
      <c r="J12">
        <f t="shared" si="1"/>
        <v>0</v>
      </c>
    </row>
    <row r="13" spans="1:10" x14ac:dyDescent="0.3">
      <c r="A13" t="s">
        <v>149</v>
      </c>
      <c r="B13">
        <v>20</v>
      </c>
      <c r="C13">
        <v>90</v>
      </c>
      <c r="D13">
        <v>2</v>
      </c>
      <c r="E13">
        <v>32</v>
      </c>
      <c r="F13">
        <v>93.8</v>
      </c>
      <c r="G13">
        <v>2</v>
      </c>
      <c r="H13">
        <f t="shared" si="0"/>
        <v>12</v>
      </c>
      <c r="I13">
        <f>IF(E13&gt;30,IF( F13&gt;85,,G13*5-E13), 30-E13)</f>
        <v>0</v>
      </c>
      <c r="J13">
        <f t="shared" si="1"/>
        <v>0</v>
      </c>
    </row>
    <row r="14" spans="1:10" x14ac:dyDescent="0.3">
      <c r="A14" t="s">
        <v>150</v>
      </c>
      <c r="B14" s="2">
        <v>15</v>
      </c>
      <c r="C14">
        <v>100</v>
      </c>
      <c r="D14">
        <v>0</v>
      </c>
      <c r="E14">
        <v>25</v>
      </c>
      <c r="F14">
        <v>100</v>
      </c>
      <c r="G14">
        <v>0</v>
      </c>
      <c r="H14">
        <f t="shared" si="0"/>
        <v>10</v>
      </c>
      <c r="I14">
        <f t="shared" ref="I13:I28" si="2">IF(E14&gt;30,IF( F14&gt;85,0,G14*5-E14), 30-E14)</f>
        <v>5</v>
      </c>
      <c r="J14">
        <f t="shared" si="1"/>
        <v>0</v>
      </c>
    </row>
    <row r="15" spans="1:10" x14ac:dyDescent="0.3">
      <c r="A15" t="s">
        <v>151</v>
      </c>
      <c r="B15">
        <v>31</v>
      </c>
      <c r="C15" s="2">
        <v>64.5</v>
      </c>
      <c r="D15">
        <v>11</v>
      </c>
      <c r="E15">
        <v>75</v>
      </c>
      <c r="F15">
        <v>73.3</v>
      </c>
      <c r="G15">
        <v>20</v>
      </c>
      <c r="H15">
        <f t="shared" si="0"/>
        <v>44</v>
      </c>
      <c r="I15">
        <f>IF(E15&gt;30,IF( F15&gt;85,0,G15*5-E15), 30-E15)</f>
        <v>25</v>
      </c>
      <c r="J15">
        <f t="shared" si="1"/>
        <v>9</v>
      </c>
    </row>
    <row r="16" spans="1:10" x14ac:dyDescent="0.3">
      <c r="A16" t="s">
        <v>152</v>
      </c>
      <c r="B16">
        <v>38</v>
      </c>
      <c r="C16" s="2">
        <v>71.099999999999994</v>
      </c>
      <c r="D16">
        <v>11</v>
      </c>
      <c r="E16">
        <v>60</v>
      </c>
      <c r="F16">
        <v>76.7</v>
      </c>
      <c r="G16">
        <v>14</v>
      </c>
      <c r="H16">
        <f t="shared" si="0"/>
        <v>22</v>
      </c>
      <c r="I16">
        <f>IF(E16&gt;30,IF( F16&gt;85,0,G16*5-E16), 30-E16)</f>
        <v>10</v>
      </c>
      <c r="J16">
        <f t="shared" si="1"/>
        <v>3</v>
      </c>
    </row>
    <row r="17" spans="1:10" x14ac:dyDescent="0.3">
      <c r="A17" t="s">
        <v>153</v>
      </c>
      <c r="B17">
        <v>23</v>
      </c>
      <c r="C17">
        <v>91.3</v>
      </c>
      <c r="D17">
        <v>2</v>
      </c>
      <c r="E17">
        <v>23</v>
      </c>
      <c r="F17">
        <v>91.3</v>
      </c>
      <c r="G17">
        <v>2</v>
      </c>
      <c r="H17">
        <f t="shared" si="0"/>
        <v>0</v>
      </c>
      <c r="I17">
        <f t="shared" si="2"/>
        <v>7</v>
      </c>
      <c r="J17">
        <f t="shared" si="1"/>
        <v>0</v>
      </c>
    </row>
    <row r="18" spans="1:10" x14ac:dyDescent="0.3">
      <c r="A18" t="s">
        <v>154</v>
      </c>
      <c r="B18">
        <v>29</v>
      </c>
      <c r="C18" s="2">
        <v>72.400000000000006</v>
      </c>
      <c r="D18">
        <v>8</v>
      </c>
      <c r="E18">
        <v>38</v>
      </c>
      <c r="F18">
        <v>76.3</v>
      </c>
      <c r="G18">
        <v>9</v>
      </c>
      <c r="H18">
        <f t="shared" si="0"/>
        <v>9</v>
      </c>
      <c r="I18">
        <f>IF(E18&gt;30,IF( F18&gt;85,0,G18*5-E18), 30-E18)</f>
        <v>7</v>
      </c>
      <c r="J18">
        <f t="shared" si="1"/>
        <v>1</v>
      </c>
    </row>
    <row r="19" spans="1:10" x14ac:dyDescent="0.3">
      <c r="A19" t="s">
        <v>155</v>
      </c>
      <c r="B19">
        <v>57</v>
      </c>
      <c r="C19" s="2">
        <v>64.900000000000006</v>
      </c>
      <c r="D19">
        <v>20</v>
      </c>
      <c r="E19">
        <v>60</v>
      </c>
      <c r="F19">
        <v>65</v>
      </c>
      <c r="G19">
        <v>21</v>
      </c>
      <c r="H19">
        <f t="shared" si="0"/>
        <v>3</v>
      </c>
      <c r="I19">
        <f>IF(E19&gt;30,IF( F19&gt;85,0,G19*5-E19), 30-E19)</f>
        <v>45</v>
      </c>
      <c r="J19">
        <f t="shared" si="1"/>
        <v>1</v>
      </c>
    </row>
    <row r="20" spans="1:10" x14ac:dyDescent="0.3">
      <c r="A20" t="s">
        <v>156</v>
      </c>
      <c r="B20">
        <v>20</v>
      </c>
      <c r="C20">
        <v>80</v>
      </c>
      <c r="D20">
        <v>4</v>
      </c>
      <c r="E20">
        <v>29</v>
      </c>
      <c r="F20">
        <v>82.8</v>
      </c>
      <c r="G20">
        <v>5</v>
      </c>
      <c r="H20">
        <f t="shared" si="0"/>
        <v>9</v>
      </c>
      <c r="I20">
        <f t="shared" si="2"/>
        <v>1</v>
      </c>
      <c r="J20">
        <f t="shared" si="1"/>
        <v>1</v>
      </c>
    </row>
    <row r="21" spans="1:10" x14ac:dyDescent="0.3">
      <c r="A21" t="s">
        <v>157</v>
      </c>
      <c r="B21">
        <v>20</v>
      </c>
      <c r="C21" s="2">
        <v>70</v>
      </c>
      <c r="D21">
        <v>6</v>
      </c>
      <c r="E21">
        <v>20</v>
      </c>
      <c r="F21">
        <v>70</v>
      </c>
      <c r="G21">
        <v>6</v>
      </c>
      <c r="H21">
        <f t="shared" si="0"/>
        <v>0</v>
      </c>
      <c r="I21">
        <f>IF(E21&gt;30,IF( F21&gt;85,0,G21*5-E21), 30-E21)</f>
        <v>10</v>
      </c>
      <c r="J21">
        <f t="shared" si="1"/>
        <v>0</v>
      </c>
    </row>
    <row r="22" spans="1:10" x14ac:dyDescent="0.3">
      <c r="A22" t="s">
        <v>158</v>
      </c>
      <c r="B22" s="2">
        <v>16</v>
      </c>
      <c r="C22">
        <v>93.8</v>
      </c>
      <c r="D22">
        <v>1</v>
      </c>
      <c r="E22">
        <v>16</v>
      </c>
      <c r="F22">
        <v>93.8</v>
      </c>
      <c r="G22">
        <v>1</v>
      </c>
      <c r="H22">
        <f t="shared" si="0"/>
        <v>0</v>
      </c>
      <c r="I22">
        <f t="shared" si="2"/>
        <v>14</v>
      </c>
      <c r="J22">
        <f t="shared" si="1"/>
        <v>0</v>
      </c>
    </row>
    <row r="23" spans="1:10" x14ac:dyDescent="0.3">
      <c r="A23" t="s">
        <v>159</v>
      </c>
      <c r="B23">
        <v>32</v>
      </c>
      <c r="C23" s="2">
        <v>68.8</v>
      </c>
      <c r="D23">
        <v>9</v>
      </c>
      <c r="E23">
        <v>44</v>
      </c>
      <c r="F23">
        <v>68.2</v>
      </c>
      <c r="G23">
        <v>13</v>
      </c>
      <c r="H23">
        <f t="shared" si="0"/>
        <v>12</v>
      </c>
      <c r="I23">
        <f>IF(E23&gt;30,IF( F23&gt;85,0,G23*5-E23), 30-E23)</f>
        <v>21</v>
      </c>
      <c r="J23">
        <f t="shared" si="1"/>
        <v>4</v>
      </c>
    </row>
    <row r="24" spans="1:10" x14ac:dyDescent="0.3">
      <c r="A24" t="s">
        <v>160</v>
      </c>
      <c r="B24" s="2">
        <v>16</v>
      </c>
      <c r="C24">
        <v>93.8</v>
      </c>
      <c r="D24">
        <v>1</v>
      </c>
      <c r="E24">
        <v>16</v>
      </c>
      <c r="F24">
        <v>93.8</v>
      </c>
      <c r="G24">
        <v>1</v>
      </c>
      <c r="H24">
        <f t="shared" si="0"/>
        <v>0</v>
      </c>
      <c r="I24">
        <f t="shared" si="2"/>
        <v>14</v>
      </c>
      <c r="J24">
        <f t="shared" si="1"/>
        <v>0</v>
      </c>
    </row>
    <row r="25" spans="1:10" x14ac:dyDescent="0.3">
      <c r="A25" t="s">
        <v>161</v>
      </c>
      <c r="B25" s="2">
        <v>9</v>
      </c>
      <c r="C25">
        <v>100</v>
      </c>
      <c r="D25">
        <v>0</v>
      </c>
      <c r="E25">
        <v>9</v>
      </c>
      <c r="F25">
        <v>100</v>
      </c>
      <c r="G25">
        <v>0</v>
      </c>
      <c r="H25">
        <f t="shared" si="0"/>
        <v>0</v>
      </c>
      <c r="I25">
        <f t="shared" si="2"/>
        <v>21</v>
      </c>
      <c r="J25">
        <f t="shared" si="1"/>
        <v>0</v>
      </c>
    </row>
    <row r="26" spans="1:10" x14ac:dyDescent="0.3">
      <c r="A26" t="s">
        <v>162</v>
      </c>
      <c r="B26" s="2">
        <v>19</v>
      </c>
      <c r="C26">
        <v>84.2</v>
      </c>
      <c r="D26">
        <v>3</v>
      </c>
      <c r="E26">
        <v>21</v>
      </c>
      <c r="F26">
        <v>85.7</v>
      </c>
      <c r="G26">
        <v>3</v>
      </c>
      <c r="H26">
        <f t="shared" si="0"/>
        <v>2</v>
      </c>
      <c r="I26">
        <f t="shared" si="2"/>
        <v>9</v>
      </c>
      <c r="J26">
        <f t="shared" si="1"/>
        <v>0</v>
      </c>
    </row>
    <row r="27" spans="1:10" x14ac:dyDescent="0.3">
      <c r="A27" t="s">
        <v>163</v>
      </c>
      <c r="B27" s="2">
        <v>14</v>
      </c>
      <c r="C27">
        <v>92.9</v>
      </c>
      <c r="D27">
        <v>1</v>
      </c>
      <c r="E27">
        <v>14</v>
      </c>
      <c r="F27">
        <v>92.9</v>
      </c>
      <c r="G27">
        <v>1</v>
      </c>
      <c r="H27">
        <f t="shared" si="0"/>
        <v>0</v>
      </c>
      <c r="I27">
        <f t="shared" si="2"/>
        <v>16</v>
      </c>
      <c r="J27">
        <f t="shared" si="1"/>
        <v>0</v>
      </c>
    </row>
    <row r="28" spans="1:10" x14ac:dyDescent="0.3">
      <c r="A28" t="s">
        <v>58</v>
      </c>
      <c r="B28">
        <v>20</v>
      </c>
      <c r="C28">
        <v>80</v>
      </c>
      <c r="D28">
        <v>4</v>
      </c>
      <c r="E28">
        <v>20</v>
      </c>
      <c r="F28">
        <v>80</v>
      </c>
      <c r="G28">
        <v>4</v>
      </c>
      <c r="H28">
        <f t="shared" si="0"/>
        <v>0</v>
      </c>
      <c r="I28">
        <f t="shared" si="2"/>
        <v>10</v>
      </c>
      <c r="J28">
        <f t="shared" si="1"/>
        <v>0</v>
      </c>
    </row>
    <row r="32" spans="1:10" x14ac:dyDescent="0.3">
      <c r="B32" t="s">
        <v>197</v>
      </c>
      <c r="C32" t="s">
        <v>195</v>
      </c>
    </row>
  </sheetData>
  <autoFilter ref="A1:J1" xr:uid="{00000000-0001-0000-0200-000000000000}"/>
  <conditionalFormatting sqref="E1">
    <cfRule type="cellIs" dxfId="29" priority="16" operator="lessThan">
      <formula>20</formula>
    </cfRule>
  </conditionalFormatting>
  <conditionalFormatting sqref="E2:E28">
    <cfRule type="cellIs" dxfId="28" priority="7" operator="lessThan">
      <formula>25</formula>
    </cfRule>
  </conditionalFormatting>
  <conditionalFormatting sqref="F1">
    <cfRule type="cellIs" dxfId="27" priority="15" operator="lessThan">
      <formula>85</formula>
    </cfRule>
  </conditionalFormatting>
  <conditionalFormatting sqref="F2:F28">
    <cfRule type="top10" dxfId="26" priority="1" percent="1" bottom="1" rank="30"/>
  </conditionalFormatting>
  <conditionalFormatting sqref="G2:G28">
    <cfRule type="top10" dxfId="25" priority="6" percent="1" rank="20"/>
    <cfRule type="top10" dxfId="24" priority="8" percent="1" rank="10"/>
  </conditionalFormatting>
  <conditionalFormatting sqref="H1 H31:H1048576">
    <cfRule type="cellIs" dxfId="23" priority="3" operator="greaterThan">
      <formula>2</formula>
    </cfRule>
    <cfRule type="cellIs" dxfId="22" priority="4" operator="greaterThan">
      <formula>5</formula>
    </cfRule>
  </conditionalFormatting>
  <conditionalFormatting sqref="H2:H28">
    <cfRule type="top10" dxfId="21" priority="2" percent="1" rank="10"/>
  </conditionalFormatting>
  <conditionalFormatting sqref="J1">
    <cfRule type="cellIs" dxfId="20" priority="13" operator="greaterThan">
      <formula>0</formula>
    </cfRule>
  </conditionalFormatting>
  <conditionalFormatting sqref="J2:J28">
    <cfRule type="top10" dxfId="19" priority="5" percent="1" rank="10"/>
  </conditionalFormatting>
  <conditionalFormatting sqref="J2:J30">
    <cfRule type="cellIs" dxfId="18" priority="10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F7013-DE23-408F-815F-19BB39AF553B}">
  <dimension ref="B1:U9"/>
  <sheetViews>
    <sheetView tabSelected="1" workbookViewId="0">
      <selection activeCell="B9" sqref="B9:U9"/>
    </sheetView>
  </sheetViews>
  <sheetFormatPr defaultRowHeight="14.4" x14ac:dyDescent="0.3"/>
  <sheetData>
    <row r="1" spans="2:21" x14ac:dyDescent="0.3">
      <c r="B1">
        <v>2023</v>
      </c>
      <c r="C1">
        <v>2024</v>
      </c>
      <c r="D1">
        <v>2025</v>
      </c>
      <c r="E1">
        <v>2026</v>
      </c>
      <c r="F1">
        <v>2027</v>
      </c>
      <c r="G1">
        <v>2028</v>
      </c>
      <c r="H1">
        <v>2029</v>
      </c>
      <c r="I1">
        <v>2030</v>
      </c>
      <c r="J1">
        <v>2031</v>
      </c>
      <c r="K1">
        <v>2032</v>
      </c>
      <c r="L1">
        <v>2033</v>
      </c>
      <c r="M1">
        <v>2034</v>
      </c>
      <c r="N1">
        <v>2035</v>
      </c>
      <c r="O1">
        <v>2036</v>
      </c>
      <c r="P1">
        <v>2037</v>
      </c>
      <c r="Q1">
        <v>2038</v>
      </c>
      <c r="R1">
        <v>2039</v>
      </c>
      <c r="S1">
        <v>2040</v>
      </c>
      <c r="T1">
        <v>2041</v>
      </c>
      <c r="U1">
        <v>2042</v>
      </c>
    </row>
    <row r="3" spans="2:21" x14ac:dyDescent="0.3">
      <c r="B3">
        <v>17700.900000000001</v>
      </c>
      <c r="C3">
        <f>B3*1.05</f>
        <v>18585.945000000003</v>
      </c>
      <c r="D3">
        <f t="shared" ref="D3:U3" si="0">C3*1.05</f>
        <v>19515.242250000003</v>
      </c>
      <c r="E3">
        <f t="shared" si="0"/>
        <v>20491.004362500003</v>
      </c>
      <c r="F3">
        <f t="shared" si="0"/>
        <v>21515.554580625005</v>
      </c>
      <c r="G3">
        <f t="shared" si="0"/>
        <v>22591.332309656256</v>
      </c>
      <c r="H3">
        <f t="shared" si="0"/>
        <v>23720.89892513907</v>
      </c>
      <c r="I3">
        <f t="shared" si="0"/>
        <v>24906.943871396026</v>
      </c>
      <c r="J3">
        <f t="shared" si="0"/>
        <v>26152.29106496583</v>
      </c>
      <c r="K3">
        <f t="shared" si="0"/>
        <v>27459.905618214121</v>
      </c>
      <c r="L3">
        <f t="shared" si="0"/>
        <v>28832.90089912483</v>
      </c>
      <c r="M3">
        <f t="shared" si="0"/>
        <v>30274.545944081074</v>
      </c>
      <c r="N3">
        <f t="shared" si="0"/>
        <v>31788.273241285129</v>
      </c>
      <c r="O3">
        <f t="shared" si="0"/>
        <v>33377.686903349386</v>
      </c>
      <c r="P3">
        <f t="shared" si="0"/>
        <v>35046.571248516855</v>
      </c>
      <c r="Q3">
        <f t="shared" si="0"/>
        <v>36798.899810942698</v>
      </c>
      <c r="R3">
        <f t="shared" si="0"/>
        <v>38638.844801489831</v>
      </c>
      <c r="S3">
        <f t="shared" si="0"/>
        <v>40570.787041564327</v>
      </c>
      <c r="T3">
        <f t="shared" si="0"/>
        <v>42599.326393642543</v>
      </c>
      <c r="U3">
        <f t="shared" si="0"/>
        <v>44729.29271332467</v>
      </c>
    </row>
    <row r="4" spans="2:21" x14ac:dyDescent="0.3">
      <c r="B4">
        <v>26949.64</v>
      </c>
      <c r="C4">
        <f>B4*1.02</f>
        <v>27488.632799999999</v>
      </c>
      <c r="D4">
        <f t="shared" ref="D4:U4" si="1">C4*1.02</f>
        <v>28038.405456</v>
      </c>
      <c r="E4">
        <f t="shared" si="1"/>
        <v>28599.17356512</v>
      </c>
      <c r="F4">
        <f t="shared" si="1"/>
        <v>29171.157036422399</v>
      </c>
      <c r="G4">
        <f t="shared" si="1"/>
        <v>29754.580177150849</v>
      </c>
      <c r="H4">
        <f t="shared" si="1"/>
        <v>30349.671780693865</v>
      </c>
      <c r="I4">
        <f t="shared" si="1"/>
        <v>30956.665216307742</v>
      </c>
      <c r="J4">
        <f t="shared" si="1"/>
        <v>31575.798520633896</v>
      </c>
      <c r="K4">
        <f t="shared" si="1"/>
        <v>32207.314491046574</v>
      </c>
      <c r="L4">
        <f t="shared" si="1"/>
        <v>32851.460780867506</v>
      </c>
      <c r="M4">
        <f t="shared" si="1"/>
        <v>33508.489996484859</v>
      </c>
      <c r="N4">
        <f t="shared" si="1"/>
        <v>34178.659796414555</v>
      </c>
      <c r="O4">
        <f t="shared" si="1"/>
        <v>34862.232992342848</v>
      </c>
      <c r="P4">
        <f t="shared" si="1"/>
        <v>35559.477652189707</v>
      </c>
      <c r="Q4">
        <f t="shared" si="1"/>
        <v>36270.667205233505</v>
      </c>
      <c r="R4">
        <f t="shared" si="1"/>
        <v>36996.080549338178</v>
      </c>
      <c r="S4">
        <f t="shared" si="1"/>
        <v>37736.002160324941</v>
      </c>
      <c r="T4">
        <f t="shared" si="1"/>
        <v>38490.722203531441</v>
      </c>
      <c r="U4">
        <f t="shared" si="1"/>
        <v>39260.536647602072</v>
      </c>
    </row>
    <row r="5" spans="2:21" x14ac:dyDescent="0.3">
      <c r="B5">
        <v>32897.93</v>
      </c>
      <c r="C5">
        <f>B5*1.05</f>
        <v>34542.826500000003</v>
      </c>
      <c r="D5">
        <f t="shared" ref="D5:U5" si="2">C5*1.05</f>
        <v>36269.967825000007</v>
      </c>
      <c r="E5">
        <f t="shared" si="2"/>
        <v>38083.46621625001</v>
      </c>
      <c r="F5">
        <f t="shared" si="2"/>
        <v>39987.639527062514</v>
      </c>
      <c r="G5">
        <f t="shared" si="2"/>
        <v>41987.021503415643</v>
      </c>
      <c r="H5">
        <f t="shared" si="2"/>
        <v>44086.37257858643</v>
      </c>
      <c r="I5">
        <f t="shared" si="2"/>
        <v>46290.691207515752</v>
      </c>
      <c r="J5">
        <f t="shared" si="2"/>
        <v>48605.225767891541</v>
      </c>
      <c r="K5">
        <f t="shared" si="2"/>
        <v>51035.487056286118</v>
      </c>
      <c r="L5">
        <f t="shared" si="2"/>
        <v>53587.261409100429</v>
      </c>
      <c r="M5">
        <f t="shared" si="2"/>
        <v>56266.624479555452</v>
      </c>
      <c r="N5">
        <f t="shared" si="2"/>
        <v>59079.955703533225</v>
      </c>
      <c r="O5">
        <f t="shared" si="2"/>
        <v>62033.953488709893</v>
      </c>
      <c r="P5">
        <f t="shared" si="2"/>
        <v>65135.65116314539</v>
      </c>
      <c r="Q5">
        <f t="shared" si="2"/>
        <v>68392.433721302659</v>
      </c>
      <c r="R5">
        <f t="shared" si="2"/>
        <v>71812.055407367792</v>
      </c>
      <c r="S5">
        <f t="shared" si="2"/>
        <v>75402.658177736186</v>
      </c>
      <c r="T5">
        <f t="shared" si="2"/>
        <v>79172.791086622994</v>
      </c>
      <c r="U5">
        <f t="shared" si="2"/>
        <v>83131.430640954146</v>
      </c>
    </row>
    <row r="8" spans="2:21" x14ac:dyDescent="0.3">
      <c r="B8">
        <f>B3/B4</f>
        <v>0.65681396857249308</v>
      </c>
      <c r="C8">
        <f t="shared" ref="C8:U8" si="3">C3/C4</f>
        <v>0.67613202647168413</v>
      </c>
      <c r="D8">
        <f t="shared" si="3"/>
        <v>0.69601826254438059</v>
      </c>
      <c r="E8">
        <f t="shared" si="3"/>
        <v>0.71648938791333305</v>
      </c>
      <c r="F8">
        <f t="shared" si="3"/>
        <v>0.73756260520490169</v>
      </c>
      <c r="G8">
        <f t="shared" si="3"/>
        <v>0.7592556230050459</v>
      </c>
      <c r="H8">
        <f t="shared" si="3"/>
        <v>0.78158667074048849</v>
      </c>
      <c r="I8">
        <f t="shared" si="3"/>
        <v>0.80457451399756175</v>
      </c>
      <c r="J8">
        <f t="shared" si="3"/>
        <v>0.8282384702916078</v>
      </c>
      <c r="K8">
        <f t="shared" si="3"/>
        <v>0.85259842530018448</v>
      </c>
      <c r="L8">
        <f t="shared" si="3"/>
        <v>0.87767484957371933</v>
      </c>
      <c r="M8">
        <f t="shared" si="3"/>
        <v>0.90348881573765227</v>
      </c>
      <c r="N8">
        <f t="shared" si="3"/>
        <v>0.93006201620052453</v>
      </c>
      <c r="O8">
        <f t="shared" si="3"/>
        <v>0.95741678138289277</v>
      </c>
      <c r="P8">
        <f t="shared" si="3"/>
        <v>0.98557609848238958</v>
      </c>
      <c r="Q8">
        <f t="shared" si="3"/>
        <v>1.0145636307906951</v>
      </c>
      <c r="R8">
        <f t="shared" si="3"/>
        <v>1.0444037375786566</v>
      </c>
      <c r="S8">
        <f t="shared" si="3"/>
        <v>1.0751214945662642</v>
      </c>
      <c r="T8">
        <f t="shared" si="3"/>
        <v>1.1067427149946838</v>
      </c>
      <c r="U8">
        <f t="shared" si="3"/>
        <v>1.1392939713180568</v>
      </c>
    </row>
    <row r="9" spans="2:21" x14ac:dyDescent="0.3">
      <c r="B9">
        <f>B4/B5</f>
        <v>0.81918953563339691</v>
      </c>
      <c r="C9">
        <f t="shared" ref="C9:U9" si="4">C4/C5</f>
        <v>0.79578412032958556</v>
      </c>
      <c r="D9">
        <f t="shared" si="4"/>
        <v>0.77304743117731167</v>
      </c>
      <c r="E9">
        <f t="shared" si="4"/>
        <v>0.75096036171510272</v>
      </c>
      <c r="F9">
        <f t="shared" si="4"/>
        <v>0.72950435138038539</v>
      </c>
      <c r="G9">
        <f t="shared" si="4"/>
        <v>0.70866136991237438</v>
      </c>
      <c r="H9">
        <f t="shared" si="4"/>
        <v>0.68841390220059218</v>
      </c>
      <c r="I9">
        <f t="shared" si="4"/>
        <v>0.6687449335662895</v>
      </c>
      <c r="J9">
        <f t="shared" si="4"/>
        <v>0.64963793546439541</v>
      </c>
      <c r="K9">
        <f t="shared" si="4"/>
        <v>0.63107685159398419</v>
      </c>
      <c r="L9">
        <f t="shared" si="4"/>
        <v>0.61304608440558461</v>
      </c>
      <c r="M9">
        <f t="shared" si="4"/>
        <v>0.5955304819939965</v>
      </c>
      <c r="N9">
        <f t="shared" si="4"/>
        <v>0.57851532536559658</v>
      </c>
      <c r="O9">
        <f t="shared" si="4"/>
        <v>0.56198631606943661</v>
      </c>
      <c r="P9">
        <f t="shared" si="4"/>
        <v>0.54592956418173844</v>
      </c>
      <c r="Q9">
        <f t="shared" si="4"/>
        <v>0.53033157663368879</v>
      </c>
      <c r="R9">
        <f t="shared" si="4"/>
        <v>0.51517924587272634</v>
      </c>
      <c r="S9">
        <f t="shared" si="4"/>
        <v>0.50045983884779122</v>
      </c>
      <c r="T9">
        <f t="shared" si="4"/>
        <v>0.48616098630928295</v>
      </c>
      <c r="U9">
        <f t="shared" si="4"/>
        <v>0.47227067241473203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zoomScale="130" zoomScaleNormal="130" workbookViewId="0">
      <pane ySplit="1" topLeftCell="A2" activePane="bottomLeft" state="frozen"/>
      <selection pane="bottomLeft" activeCell="I10" sqref="I10"/>
    </sheetView>
  </sheetViews>
  <sheetFormatPr defaultRowHeight="14.4" x14ac:dyDescent="0.3"/>
  <cols>
    <col min="1" max="1" width="3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3">
      <c r="A2" t="s">
        <v>164</v>
      </c>
      <c r="B2">
        <v>21</v>
      </c>
      <c r="C2">
        <v>90.5</v>
      </c>
      <c r="D2">
        <v>2</v>
      </c>
      <c r="E2">
        <v>21</v>
      </c>
      <c r="F2">
        <v>90.5</v>
      </c>
      <c r="G2">
        <v>2</v>
      </c>
      <c r="H2">
        <f t="shared" ref="H2:H30" si="0">E2-B2</f>
        <v>0</v>
      </c>
      <c r="J2">
        <f t="shared" ref="J2:J30" si="1">G2-D2</f>
        <v>0</v>
      </c>
    </row>
    <row r="3" spans="1:10" x14ac:dyDescent="0.3">
      <c r="A3" t="s">
        <v>165</v>
      </c>
      <c r="B3">
        <v>26</v>
      </c>
      <c r="C3">
        <v>100</v>
      </c>
      <c r="D3">
        <v>0</v>
      </c>
      <c r="E3">
        <v>26</v>
      </c>
      <c r="F3">
        <v>100</v>
      </c>
      <c r="G3">
        <v>0</v>
      </c>
      <c r="H3">
        <f t="shared" si="0"/>
        <v>0</v>
      </c>
      <c r="J3">
        <f t="shared" si="1"/>
        <v>0</v>
      </c>
    </row>
    <row r="4" spans="1:10" x14ac:dyDescent="0.3">
      <c r="A4" t="s">
        <v>166</v>
      </c>
      <c r="B4">
        <v>29</v>
      </c>
      <c r="C4">
        <v>96.6</v>
      </c>
      <c r="D4">
        <v>1</v>
      </c>
      <c r="E4">
        <v>29</v>
      </c>
      <c r="F4">
        <v>96.6</v>
      </c>
      <c r="G4">
        <v>1</v>
      </c>
      <c r="H4">
        <f t="shared" si="0"/>
        <v>0</v>
      </c>
      <c r="J4">
        <f t="shared" si="1"/>
        <v>0</v>
      </c>
    </row>
    <row r="5" spans="1:10" x14ac:dyDescent="0.3">
      <c r="A5" t="s">
        <v>167</v>
      </c>
      <c r="B5">
        <v>25</v>
      </c>
      <c r="C5">
        <v>96</v>
      </c>
      <c r="D5">
        <v>1</v>
      </c>
      <c r="E5">
        <v>25</v>
      </c>
      <c r="F5">
        <v>96</v>
      </c>
      <c r="G5">
        <v>1</v>
      </c>
      <c r="H5">
        <f t="shared" si="0"/>
        <v>0</v>
      </c>
      <c r="J5">
        <f t="shared" si="1"/>
        <v>0</v>
      </c>
    </row>
    <row r="6" spans="1:10" x14ac:dyDescent="0.3">
      <c r="A6" t="s">
        <v>168</v>
      </c>
      <c r="B6">
        <v>22</v>
      </c>
      <c r="C6">
        <v>100</v>
      </c>
      <c r="D6">
        <v>0</v>
      </c>
      <c r="E6">
        <v>22</v>
      </c>
      <c r="F6">
        <v>100</v>
      </c>
      <c r="G6">
        <v>0</v>
      </c>
      <c r="H6">
        <f t="shared" si="0"/>
        <v>0</v>
      </c>
      <c r="J6">
        <f t="shared" si="1"/>
        <v>0</v>
      </c>
    </row>
    <row r="7" spans="1:10" x14ac:dyDescent="0.3">
      <c r="A7" t="s">
        <v>169</v>
      </c>
      <c r="B7">
        <v>35</v>
      </c>
      <c r="C7">
        <v>97.1</v>
      </c>
      <c r="D7">
        <v>1</v>
      </c>
      <c r="E7">
        <v>35</v>
      </c>
      <c r="F7">
        <v>97.1</v>
      </c>
      <c r="G7">
        <v>1</v>
      </c>
      <c r="H7">
        <f t="shared" si="0"/>
        <v>0</v>
      </c>
      <c r="J7">
        <f t="shared" si="1"/>
        <v>0</v>
      </c>
    </row>
    <row r="8" spans="1:10" x14ac:dyDescent="0.3">
      <c r="A8" t="s">
        <v>170</v>
      </c>
      <c r="B8">
        <v>33</v>
      </c>
      <c r="C8">
        <v>97</v>
      </c>
      <c r="D8">
        <v>1</v>
      </c>
      <c r="E8">
        <v>33</v>
      </c>
      <c r="F8">
        <v>97</v>
      </c>
      <c r="G8">
        <v>1</v>
      </c>
      <c r="H8">
        <f t="shared" si="0"/>
        <v>0</v>
      </c>
      <c r="J8">
        <f t="shared" si="1"/>
        <v>0</v>
      </c>
    </row>
    <row r="9" spans="1:10" x14ac:dyDescent="0.3">
      <c r="A9" t="s">
        <v>171</v>
      </c>
      <c r="B9">
        <v>27</v>
      </c>
      <c r="C9">
        <v>100</v>
      </c>
      <c r="D9">
        <v>0</v>
      </c>
      <c r="E9">
        <v>27</v>
      </c>
      <c r="F9">
        <v>100</v>
      </c>
      <c r="G9">
        <v>0</v>
      </c>
      <c r="H9">
        <f t="shared" si="0"/>
        <v>0</v>
      </c>
      <c r="J9">
        <f t="shared" si="1"/>
        <v>0</v>
      </c>
    </row>
    <row r="10" spans="1:10" x14ac:dyDescent="0.3">
      <c r="A10" t="s">
        <v>172</v>
      </c>
      <c r="B10">
        <v>54</v>
      </c>
      <c r="C10" s="2">
        <v>81.5</v>
      </c>
      <c r="D10">
        <v>9</v>
      </c>
      <c r="E10">
        <v>56</v>
      </c>
      <c r="F10">
        <v>78.599999999999994</v>
      </c>
      <c r="G10">
        <v>11</v>
      </c>
      <c r="H10">
        <f t="shared" si="0"/>
        <v>2</v>
      </c>
      <c r="I10">
        <f>IF(E10&gt;30,IF( F10&gt;85,0,G10*6-E10), 30-E10)</f>
        <v>10</v>
      </c>
      <c r="J10">
        <f t="shared" si="1"/>
        <v>2</v>
      </c>
    </row>
    <row r="11" spans="1:10" x14ac:dyDescent="0.3">
      <c r="A11" t="s">
        <v>173</v>
      </c>
      <c r="B11">
        <v>24</v>
      </c>
      <c r="C11">
        <v>95.8</v>
      </c>
      <c r="D11">
        <v>1</v>
      </c>
      <c r="E11">
        <v>24</v>
      </c>
      <c r="F11">
        <v>95.8</v>
      </c>
      <c r="G11">
        <v>1</v>
      </c>
      <c r="H11">
        <f t="shared" si="0"/>
        <v>0</v>
      </c>
      <c r="J11">
        <f t="shared" si="1"/>
        <v>0</v>
      </c>
    </row>
    <row r="12" spans="1:10" x14ac:dyDescent="0.3">
      <c r="A12" t="s">
        <v>174</v>
      </c>
      <c r="B12">
        <v>31</v>
      </c>
      <c r="C12">
        <v>93.6</v>
      </c>
      <c r="D12">
        <v>2</v>
      </c>
      <c r="E12">
        <v>31</v>
      </c>
      <c r="F12">
        <v>93.6</v>
      </c>
      <c r="G12">
        <v>2</v>
      </c>
      <c r="H12">
        <f t="shared" si="0"/>
        <v>0</v>
      </c>
      <c r="J12">
        <f t="shared" si="1"/>
        <v>0</v>
      </c>
    </row>
    <row r="13" spans="1:10" x14ac:dyDescent="0.3">
      <c r="A13" t="s">
        <v>175</v>
      </c>
      <c r="B13">
        <v>21</v>
      </c>
      <c r="C13">
        <v>95.2</v>
      </c>
      <c r="D13">
        <v>1</v>
      </c>
      <c r="E13">
        <v>21</v>
      </c>
      <c r="F13">
        <v>95.2</v>
      </c>
      <c r="G13">
        <v>1</v>
      </c>
      <c r="H13">
        <f t="shared" si="0"/>
        <v>0</v>
      </c>
      <c r="J13">
        <f t="shared" si="1"/>
        <v>0</v>
      </c>
    </row>
    <row r="14" spans="1:10" x14ac:dyDescent="0.3">
      <c r="A14" t="s">
        <v>176</v>
      </c>
      <c r="B14">
        <v>37</v>
      </c>
      <c r="C14">
        <v>94.6</v>
      </c>
      <c r="D14">
        <v>2</v>
      </c>
      <c r="E14">
        <v>37</v>
      </c>
      <c r="F14">
        <v>94.6</v>
      </c>
      <c r="G14">
        <v>2</v>
      </c>
      <c r="H14">
        <f t="shared" si="0"/>
        <v>0</v>
      </c>
      <c r="J14">
        <f t="shared" si="1"/>
        <v>0</v>
      </c>
    </row>
    <row r="15" spans="1:10" x14ac:dyDescent="0.3">
      <c r="A15" t="s">
        <v>177</v>
      </c>
      <c r="B15">
        <v>24</v>
      </c>
      <c r="C15">
        <v>87.5</v>
      </c>
      <c r="D15">
        <v>3</v>
      </c>
      <c r="E15">
        <v>24</v>
      </c>
      <c r="F15">
        <v>87.5</v>
      </c>
      <c r="G15">
        <v>3</v>
      </c>
      <c r="H15">
        <f t="shared" si="0"/>
        <v>0</v>
      </c>
      <c r="J15">
        <f t="shared" si="1"/>
        <v>0</v>
      </c>
    </row>
    <row r="16" spans="1:10" x14ac:dyDescent="0.3">
      <c r="A16" t="s">
        <v>178</v>
      </c>
      <c r="B16">
        <v>24</v>
      </c>
      <c r="C16">
        <v>91.7</v>
      </c>
      <c r="D16">
        <v>2</v>
      </c>
      <c r="E16">
        <v>24</v>
      </c>
      <c r="F16">
        <v>91.7</v>
      </c>
      <c r="G16">
        <v>2</v>
      </c>
      <c r="H16">
        <f t="shared" si="0"/>
        <v>0</v>
      </c>
      <c r="J16">
        <f t="shared" si="1"/>
        <v>0</v>
      </c>
    </row>
    <row r="17" spans="1:10" x14ac:dyDescent="0.3">
      <c r="A17" t="s">
        <v>179</v>
      </c>
      <c r="B17">
        <v>43</v>
      </c>
      <c r="C17">
        <v>95.4</v>
      </c>
      <c r="D17">
        <v>2</v>
      </c>
      <c r="E17">
        <v>43</v>
      </c>
      <c r="F17">
        <v>95.4</v>
      </c>
      <c r="G17">
        <v>2</v>
      </c>
      <c r="H17">
        <f t="shared" si="0"/>
        <v>0</v>
      </c>
      <c r="J17">
        <f t="shared" si="1"/>
        <v>0</v>
      </c>
    </row>
    <row r="18" spans="1:10" x14ac:dyDescent="0.3">
      <c r="A18" t="s">
        <v>180</v>
      </c>
      <c r="B18">
        <v>45</v>
      </c>
      <c r="C18" s="2">
        <v>84.4</v>
      </c>
      <c r="D18">
        <v>7</v>
      </c>
      <c r="E18">
        <v>47</v>
      </c>
      <c r="F18">
        <v>85.1</v>
      </c>
      <c r="G18">
        <v>7</v>
      </c>
      <c r="H18">
        <f t="shared" si="0"/>
        <v>2</v>
      </c>
      <c r="J18">
        <f t="shared" si="1"/>
        <v>0</v>
      </c>
    </row>
    <row r="19" spans="1:10" x14ac:dyDescent="0.3">
      <c r="A19" t="s">
        <v>181</v>
      </c>
      <c r="B19">
        <v>29</v>
      </c>
      <c r="C19">
        <v>89.7</v>
      </c>
      <c r="D19">
        <v>3</v>
      </c>
      <c r="E19">
        <v>29</v>
      </c>
      <c r="F19">
        <v>89.7</v>
      </c>
      <c r="G19">
        <v>3</v>
      </c>
      <c r="H19">
        <f t="shared" si="0"/>
        <v>0</v>
      </c>
      <c r="J19">
        <f t="shared" si="1"/>
        <v>0</v>
      </c>
    </row>
    <row r="20" spans="1:10" x14ac:dyDescent="0.3">
      <c r="A20" t="s">
        <v>182</v>
      </c>
      <c r="B20" s="2">
        <v>17</v>
      </c>
      <c r="C20">
        <v>94.1</v>
      </c>
      <c r="D20">
        <v>1</v>
      </c>
      <c r="E20">
        <v>17</v>
      </c>
      <c r="F20">
        <v>94.1</v>
      </c>
      <c r="G20">
        <v>1</v>
      </c>
      <c r="H20">
        <f t="shared" si="0"/>
        <v>0</v>
      </c>
      <c r="I20">
        <f>IF(E20&gt;30,IF( F20&gt;85,0,G20*7-E20), 30-E20)</f>
        <v>13</v>
      </c>
      <c r="J20">
        <f t="shared" si="1"/>
        <v>0</v>
      </c>
    </row>
    <row r="21" spans="1:10" x14ac:dyDescent="0.3">
      <c r="A21" t="s">
        <v>183</v>
      </c>
      <c r="B21" s="2">
        <v>7</v>
      </c>
      <c r="C21">
        <v>100</v>
      </c>
      <c r="D21">
        <v>0</v>
      </c>
      <c r="E21">
        <v>7</v>
      </c>
      <c r="F21">
        <v>100</v>
      </c>
      <c r="G21">
        <v>0</v>
      </c>
      <c r="H21">
        <f t="shared" si="0"/>
        <v>0</v>
      </c>
      <c r="I21">
        <f t="shared" ref="I21:I30" si="2">IF(E21&gt;30,IF( F21&gt;85,0,G21*7-E21), 30-E21)</f>
        <v>23</v>
      </c>
      <c r="J21">
        <f t="shared" si="1"/>
        <v>0</v>
      </c>
    </row>
    <row r="22" spans="1:10" x14ac:dyDescent="0.3">
      <c r="A22" t="s">
        <v>184</v>
      </c>
      <c r="B22" s="2">
        <v>13</v>
      </c>
      <c r="C22">
        <v>92.3</v>
      </c>
      <c r="D22">
        <v>1</v>
      </c>
      <c r="E22">
        <v>13</v>
      </c>
      <c r="F22">
        <v>92.3</v>
      </c>
      <c r="G22">
        <v>1</v>
      </c>
      <c r="H22">
        <f t="shared" si="0"/>
        <v>0</v>
      </c>
      <c r="I22">
        <f t="shared" si="2"/>
        <v>17</v>
      </c>
      <c r="J22">
        <f t="shared" si="1"/>
        <v>0</v>
      </c>
    </row>
    <row r="23" spans="1:10" x14ac:dyDescent="0.3">
      <c r="A23" t="s">
        <v>185</v>
      </c>
      <c r="B23" s="2">
        <v>10</v>
      </c>
      <c r="C23">
        <v>100</v>
      </c>
      <c r="D23">
        <v>0</v>
      </c>
      <c r="E23">
        <v>10</v>
      </c>
      <c r="F23">
        <v>100</v>
      </c>
      <c r="G23">
        <v>0</v>
      </c>
      <c r="H23">
        <f t="shared" si="0"/>
        <v>0</v>
      </c>
      <c r="I23">
        <f t="shared" si="2"/>
        <v>20</v>
      </c>
      <c r="J23">
        <f t="shared" si="1"/>
        <v>0</v>
      </c>
    </row>
    <row r="24" spans="1:10" x14ac:dyDescent="0.3">
      <c r="A24" t="s">
        <v>186</v>
      </c>
      <c r="B24" s="2">
        <v>14</v>
      </c>
      <c r="C24">
        <v>85.7</v>
      </c>
      <c r="D24">
        <v>2</v>
      </c>
      <c r="E24">
        <v>14</v>
      </c>
      <c r="F24">
        <v>85.7</v>
      </c>
      <c r="G24">
        <v>2</v>
      </c>
      <c r="H24">
        <f t="shared" si="0"/>
        <v>0</v>
      </c>
      <c r="I24">
        <f t="shared" si="2"/>
        <v>16</v>
      </c>
      <c r="J24">
        <f t="shared" si="1"/>
        <v>0</v>
      </c>
    </row>
    <row r="25" spans="1:10" x14ac:dyDescent="0.3">
      <c r="A25" t="s">
        <v>187</v>
      </c>
      <c r="B25" s="2">
        <v>7</v>
      </c>
      <c r="C25">
        <v>100</v>
      </c>
      <c r="D25">
        <v>0</v>
      </c>
      <c r="E25">
        <v>7</v>
      </c>
      <c r="F25">
        <v>100</v>
      </c>
      <c r="G25">
        <v>0</v>
      </c>
      <c r="H25">
        <f t="shared" si="0"/>
        <v>0</v>
      </c>
      <c r="I25">
        <f t="shared" si="2"/>
        <v>23</v>
      </c>
      <c r="J25">
        <f t="shared" si="1"/>
        <v>0</v>
      </c>
    </row>
    <row r="26" spans="1:10" x14ac:dyDescent="0.3">
      <c r="A26" t="s">
        <v>188</v>
      </c>
      <c r="B26" s="2">
        <v>10</v>
      </c>
      <c r="C26">
        <v>90</v>
      </c>
      <c r="D26">
        <v>1</v>
      </c>
      <c r="E26">
        <v>10</v>
      </c>
      <c r="F26">
        <v>90</v>
      </c>
      <c r="G26">
        <v>1</v>
      </c>
      <c r="H26">
        <f t="shared" si="0"/>
        <v>0</v>
      </c>
      <c r="I26">
        <f t="shared" si="2"/>
        <v>20</v>
      </c>
      <c r="J26">
        <f t="shared" si="1"/>
        <v>0</v>
      </c>
    </row>
    <row r="27" spans="1:10" x14ac:dyDescent="0.3">
      <c r="A27" t="s">
        <v>189</v>
      </c>
      <c r="B27" s="2">
        <v>8</v>
      </c>
      <c r="C27">
        <v>100</v>
      </c>
      <c r="D27">
        <v>0</v>
      </c>
      <c r="E27">
        <v>8</v>
      </c>
      <c r="F27">
        <v>100</v>
      </c>
      <c r="G27">
        <v>0</v>
      </c>
      <c r="H27">
        <f t="shared" si="0"/>
        <v>0</v>
      </c>
      <c r="I27">
        <f t="shared" si="2"/>
        <v>22</v>
      </c>
      <c r="J27">
        <f t="shared" si="1"/>
        <v>0</v>
      </c>
    </row>
    <row r="28" spans="1:10" x14ac:dyDescent="0.3">
      <c r="A28" t="s">
        <v>190</v>
      </c>
      <c r="B28" s="2">
        <v>12</v>
      </c>
      <c r="C28" s="3">
        <v>83.3</v>
      </c>
      <c r="D28">
        <v>2</v>
      </c>
      <c r="E28">
        <v>12</v>
      </c>
      <c r="F28">
        <v>83.3</v>
      </c>
      <c r="G28">
        <v>2</v>
      </c>
      <c r="H28">
        <f t="shared" si="0"/>
        <v>0</v>
      </c>
      <c r="I28">
        <f t="shared" si="2"/>
        <v>18</v>
      </c>
      <c r="J28">
        <f t="shared" si="1"/>
        <v>0</v>
      </c>
    </row>
    <row r="29" spans="1:10" x14ac:dyDescent="0.3">
      <c r="A29" t="s">
        <v>191</v>
      </c>
      <c r="B29" s="2">
        <v>10</v>
      </c>
      <c r="C29">
        <v>90</v>
      </c>
      <c r="D29">
        <v>1</v>
      </c>
      <c r="E29">
        <v>10</v>
      </c>
      <c r="F29">
        <v>90</v>
      </c>
      <c r="G29">
        <v>1</v>
      </c>
      <c r="H29">
        <f t="shared" si="0"/>
        <v>0</v>
      </c>
      <c r="I29">
        <f t="shared" si="2"/>
        <v>20</v>
      </c>
      <c r="J29">
        <f t="shared" si="1"/>
        <v>0</v>
      </c>
    </row>
    <row r="30" spans="1:10" x14ac:dyDescent="0.3">
      <c r="A30" t="s">
        <v>192</v>
      </c>
      <c r="B30" s="2">
        <v>8</v>
      </c>
      <c r="C30">
        <v>100</v>
      </c>
      <c r="D30">
        <v>0</v>
      </c>
      <c r="E30">
        <v>8</v>
      </c>
      <c r="F30">
        <v>100</v>
      </c>
      <c r="G30">
        <v>0</v>
      </c>
      <c r="H30">
        <f t="shared" si="0"/>
        <v>0</v>
      </c>
      <c r="I30">
        <f t="shared" si="2"/>
        <v>22</v>
      </c>
      <c r="J30">
        <f t="shared" si="1"/>
        <v>0</v>
      </c>
    </row>
    <row r="36" spans="2:3" x14ac:dyDescent="0.3">
      <c r="B36" t="s">
        <v>194</v>
      </c>
      <c r="C36" t="s">
        <v>196</v>
      </c>
    </row>
    <row r="37" spans="2:3" x14ac:dyDescent="0.3">
      <c r="B37" t="s">
        <v>197</v>
      </c>
      <c r="C37" t="s">
        <v>198</v>
      </c>
    </row>
  </sheetData>
  <autoFilter ref="A1:J30" xr:uid="{00000000-0001-0000-0100-000000000000}"/>
  <conditionalFormatting sqref="E1:E30">
    <cfRule type="cellIs" dxfId="17" priority="2" operator="lessThan">
      <formula>20</formula>
    </cfRule>
  </conditionalFormatting>
  <conditionalFormatting sqref="F1:F30">
    <cfRule type="cellIs" dxfId="16" priority="3" operator="lessThan">
      <formula>85</formula>
    </cfRule>
  </conditionalFormatting>
  <conditionalFormatting sqref="G2:G30">
    <cfRule type="top10" dxfId="15" priority="1" percent="1" rank="10"/>
  </conditionalFormatting>
  <conditionalFormatting sqref="H2:H30">
    <cfRule type="cellIs" dxfId="14" priority="5" operator="greaterThan">
      <formula>1</formula>
    </cfRule>
  </conditionalFormatting>
  <conditionalFormatting sqref="I2:I9 I11:I19">
    <cfRule type="cellIs" dxfId="13" priority="10" operator="greaterThan">
      <formula>0</formula>
    </cfRule>
  </conditionalFormatting>
  <conditionalFormatting sqref="J2:J30">
    <cfRule type="cellIs" dxfId="12" priority="4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7"/>
  <sheetViews>
    <sheetView zoomScale="120" zoomScaleNormal="120" workbookViewId="0">
      <pane ySplit="1" topLeftCell="A2" activePane="bottomLeft" state="frozen"/>
      <selection pane="bottomLeft" activeCell="G11" sqref="G11"/>
    </sheetView>
  </sheetViews>
  <sheetFormatPr defaultRowHeight="14.4" x14ac:dyDescent="0.3"/>
  <cols>
    <col min="1" max="1" width="45.109375" customWidth="1"/>
    <col min="2" max="2" width="20.33203125" customWidth="1"/>
    <col min="3" max="3" width="17" customWidth="1"/>
    <col min="4" max="4" width="12.88671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3">
      <c r="A2" t="s">
        <v>60</v>
      </c>
      <c r="B2">
        <v>18</v>
      </c>
      <c r="C2">
        <v>94.4</v>
      </c>
      <c r="D2">
        <v>1</v>
      </c>
    </row>
    <row r="3" spans="1:10" x14ac:dyDescent="0.3">
      <c r="A3" t="s">
        <v>61</v>
      </c>
      <c r="B3">
        <v>25</v>
      </c>
      <c r="C3">
        <v>96</v>
      </c>
      <c r="D3">
        <v>1</v>
      </c>
    </row>
    <row r="4" spans="1:10" x14ac:dyDescent="0.3">
      <c r="A4" t="s">
        <v>62</v>
      </c>
      <c r="B4">
        <v>36</v>
      </c>
      <c r="C4">
        <v>100</v>
      </c>
      <c r="D4">
        <v>0</v>
      </c>
    </row>
    <row r="5" spans="1:10" x14ac:dyDescent="0.3">
      <c r="A5" t="s">
        <v>63</v>
      </c>
      <c r="B5" s="1">
        <v>13</v>
      </c>
      <c r="C5">
        <v>100</v>
      </c>
      <c r="D5">
        <v>0</v>
      </c>
    </row>
    <row r="6" spans="1:10" x14ac:dyDescent="0.3">
      <c r="A6" t="s">
        <v>64</v>
      </c>
      <c r="B6" s="1">
        <v>14</v>
      </c>
      <c r="C6">
        <v>100</v>
      </c>
      <c r="D6">
        <v>0</v>
      </c>
    </row>
    <row r="7" spans="1:10" x14ac:dyDescent="0.3">
      <c r="A7" t="s">
        <v>65</v>
      </c>
      <c r="B7">
        <v>17</v>
      </c>
      <c r="C7">
        <v>100</v>
      </c>
      <c r="D7">
        <v>0</v>
      </c>
    </row>
    <row r="8" spans="1:10" x14ac:dyDescent="0.3">
      <c r="A8" t="s">
        <v>66</v>
      </c>
      <c r="B8">
        <v>18</v>
      </c>
      <c r="C8">
        <v>94.4</v>
      </c>
      <c r="D8">
        <v>1</v>
      </c>
    </row>
    <row r="9" spans="1:10" x14ac:dyDescent="0.3">
      <c r="A9" t="s">
        <v>67</v>
      </c>
      <c r="B9">
        <v>35</v>
      </c>
      <c r="C9">
        <v>100</v>
      </c>
      <c r="D9">
        <v>0</v>
      </c>
    </row>
    <row r="10" spans="1:10" x14ac:dyDescent="0.3">
      <c r="A10" t="s">
        <v>68</v>
      </c>
      <c r="B10">
        <v>23</v>
      </c>
      <c r="C10">
        <v>95.7</v>
      </c>
      <c r="D10">
        <v>1</v>
      </c>
    </row>
    <row r="11" spans="1:10" x14ac:dyDescent="0.3">
      <c r="A11" t="s">
        <v>69</v>
      </c>
      <c r="B11" s="1">
        <v>14</v>
      </c>
      <c r="C11">
        <v>100</v>
      </c>
      <c r="D11">
        <v>0</v>
      </c>
    </row>
    <row r="12" spans="1:10" x14ac:dyDescent="0.3">
      <c r="A12" t="s">
        <v>70</v>
      </c>
      <c r="B12">
        <v>30</v>
      </c>
      <c r="C12">
        <v>93.3</v>
      </c>
      <c r="D12">
        <v>2</v>
      </c>
    </row>
    <row r="13" spans="1:10" x14ac:dyDescent="0.3">
      <c r="A13" t="s">
        <v>71</v>
      </c>
      <c r="B13" s="1">
        <v>13</v>
      </c>
      <c r="C13">
        <v>100</v>
      </c>
      <c r="D13">
        <v>0</v>
      </c>
    </row>
    <row r="14" spans="1:10" x14ac:dyDescent="0.3">
      <c r="A14" t="s">
        <v>72</v>
      </c>
      <c r="B14">
        <v>17</v>
      </c>
      <c r="C14">
        <v>94.1</v>
      </c>
      <c r="D14">
        <v>1</v>
      </c>
    </row>
    <row r="15" spans="1:10" x14ac:dyDescent="0.3">
      <c r="A15" t="s">
        <v>73</v>
      </c>
      <c r="B15">
        <v>18</v>
      </c>
      <c r="C15">
        <v>100</v>
      </c>
      <c r="D15">
        <v>0</v>
      </c>
    </row>
    <row r="16" spans="1:10" x14ac:dyDescent="0.3">
      <c r="A16" t="s">
        <v>74</v>
      </c>
      <c r="B16">
        <v>26</v>
      </c>
      <c r="C16">
        <v>92.3</v>
      </c>
      <c r="D16">
        <v>2</v>
      </c>
    </row>
    <row r="17" spans="1:4" x14ac:dyDescent="0.3">
      <c r="A17" t="s">
        <v>75</v>
      </c>
      <c r="B17">
        <v>50</v>
      </c>
      <c r="C17">
        <v>96</v>
      </c>
      <c r="D17">
        <v>2</v>
      </c>
    </row>
    <row r="18" spans="1:4" x14ac:dyDescent="0.3">
      <c r="A18" t="s">
        <v>76</v>
      </c>
      <c r="B18">
        <v>27</v>
      </c>
      <c r="C18">
        <v>96.3</v>
      </c>
      <c r="D18">
        <v>1</v>
      </c>
    </row>
    <row r="19" spans="1:4" x14ac:dyDescent="0.3">
      <c r="A19" t="s">
        <v>77</v>
      </c>
      <c r="B19">
        <v>35</v>
      </c>
      <c r="C19">
        <v>88.6</v>
      </c>
      <c r="D19">
        <v>4</v>
      </c>
    </row>
    <row r="20" spans="1:4" x14ac:dyDescent="0.3">
      <c r="A20" t="s">
        <v>78</v>
      </c>
      <c r="B20">
        <v>44</v>
      </c>
      <c r="C20">
        <v>86.4</v>
      </c>
      <c r="D20">
        <v>6</v>
      </c>
    </row>
    <row r="21" spans="1:4" x14ac:dyDescent="0.3">
      <c r="A21" t="s">
        <v>79</v>
      </c>
      <c r="B21" s="1">
        <v>12</v>
      </c>
      <c r="C21">
        <v>100</v>
      </c>
      <c r="D21">
        <v>0</v>
      </c>
    </row>
    <row r="22" spans="1:4" x14ac:dyDescent="0.3">
      <c r="A22" t="s">
        <v>80</v>
      </c>
      <c r="B22" s="1">
        <v>12</v>
      </c>
      <c r="C22">
        <v>91.7</v>
      </c>
      <c r="D22">
        <v>1</v>
      </c>
    </row>
    <row r="23" spans="1:4" x14ac:dyDescent="0.3">
      <c r="A23" t="s">
        <v>81</v>
      </c>
      <c r="B23">
        <v>22</v>
      </c>
      <c r="C23">
        <v>90.9</v>
      </c>
      <c r="D23">
        <v>2</v>
      </c>
    </row>
    <row r="24" spans="1:4" x14ac:dyDescent="0.3">
      <c r="A24" t="s">
        <v>82</v>
      </c>
      <c r="B24" s="1">
        <v>13</v>
      </c>
      <c r="C24">
        <v>92.3</v>
      </c>
      <c r="D24">
        <v>1</v>
      </c>
    </row>
    <row r="25" spans="1:4" x14ac:dyDescent="0.3">
      <c r="A25" t="s">
        <v>83</v>
      </c>
      <c r="B25">
        <v>18</v>
      </c>
      <c r="C25">
        <v>100</v>
      </c>
      <c r="D25">
        <v>0</v>
      </c>
    </row>
    <row r="26" spans="1:4" x14ac:dyDescent="0.3">
      <c r="A26" t="s">
        <v>84</v>
      </c>
      <c r="B26">
        <v>28</v>
      </c>
      <c r="C26">
        <v>89.3</v>
      </c>
      <c r="D26">
        <v>3</v>
      </c>
    </row>
    <row r="27" spans="1:4" x14ac:dyDescent="0.3">
      <c r="A27" t="s">
        <v>85</v>
      </c>
      <c r="B27" s="1">
        <v>14</v>
      </c>
      <c r="C27">
        <v>100</v>
      </c>
      <c r="D27">
        <v>0</v>
      </c>
    </row>
    <row r="28" spans="1:4" x14ac:dyDescent="0.3">
      <c r="A28" t="s">
        <v>86</v>
      </c>
      <c r="B28">
        <v>17</v>
      </c>
      <c r="C28">
        <v>94.1</v>
      </c>
      <c r="D28">
        <v>1</v>
      </c>
    </row>
    <row r="29" spans="1:4" x14ac:dyDescent="0.3">
      <c r="A29" t="s">
        <v>14</v>
      </c>
      <c r="B29">
        <v>25</v>
      </c>
      <c r="C29">
        <v>92</v>
      </c>
      <c r="D29">
        <v>2</v>
      </c>
    </row>
    <row r="30" spans="1:4" x14ac:dyDescent="0.3">
      <c r="A30" t="s">
        <v>87</v>
      </c>
      <c r="B30" s="1">
        <v>12</v>
      </c>
      <c r="C30">
        <v>100</v>
      </c>
      <c r="D30">
        <v>0</v>
      </c>
    </row>
    <row r="31" spans="1:4" x14ac:dyDescent="0.3">
      <c r="A31" t="s">
        <v>88</v>
      </c>
      <c r="B31" s="1">
        <v>14</v>
      </c>
      <c r="C31">
        <v>100</v>
      </c>
      <c r="D31">
        <v>0</v>
      </c>
    </row>
    <row r="32" spans="1:4" x14ac:dyDescent="0.3">
      <c r="A32" t="s">
        <v>89</v>
      </c>
      <c r="B32" s="1">
        <v>14</v>
      </c>
      <c r="C32">
        <v>100</v>
      </c>
      <c r="D32">
        <v>0</v>
      </c>
    </row>
    <row r="33" spans="1:5" x14ac:dyDescent="0.3">
      <c r="A33" t="s">
        <v>90</v>
      </c>
      <c r="B33">
        <v>37</v>
      </c>
      <c r="C33">
        <v>86.5</v>
      </c>
      <c r="D33">
        <v>5</v>
      </c>
    </row>
    <row r="34" spans="1:5" x14ac:dyDescent="0.3">
      <c r="A34" t="s">
        <v>7</v>
      </c>
      <c r="B34">
        <v>22</v>
      </c>
      <c r="C34">
        <v>90.9</v>
      </c>
      <c r="D34">
        <v>2</v>
      </c>
    </row>
    <row r="35" spans="1:5" x14ac:dyDescent="0.3">
      <c r="A35" t="s">
        <v>91</v>
      </c>
      <c r="B35">
        <v>24</v>
      </c>
      <c r="C35">
        <v>91.7</v>
      </c>
      <c r="D35">
        <v>2</v>
      </c>
    </row>
    <row r="36" spans="1:5" x14ac:dyDescent="0.3">
      <c r="A36" t="s">
        <v>92</v>
      </c>
      <c r="B36" s="1">
        <v>13</v>
      </c>
      <c r="C36">
        <v>92.3</v>
      </c>
      <c r="D36">
        <v>1</v>
      </c>
    </row>
    <row r="37" spans="1:5" x14ac:dyDescent="0.3">
      <c r="A37" t="s">
        <v>15</v>
      </c>
      <c r="B37">
        <v>22</v>
      </c>
      <c r="C37">
        <v>90.9</v>
      </c>
      <c r="D37">
        <v>2</v>
      </c>
    </row>
    <row r="38" spans="1:5" x14ac:dyDescent="0.3">
      <c r="A38" t="s">
        <v>93</v>
      </c>
      <c r="B38" s="1">
        <v>13</v>
      </c>
      <c r="C38" s="4">
        <v>84.6</v>
      </c>
      <c r="D38">
        <v>2</v>
      </c>
      <c r="E38">
        <f>D38*8-B38</f>
        <v>3</v>
      </c>
    </row>
    <row r="39" spans="1:5" x14ac:dyDescent="0.3">
      <c r="A39" t="s">
        <v>12</v>
      </c>
      <c r="B39">
        <v>41</v>
      </c>
      <c r="C39">
        <v>85.4</v>
      </c>
      <c r="D39">
        <v>6</v>
      </c>
    </row>
    <row r="40" spans="1:5" x14ac:dyDescent="0.3">
      <c r="A40" t="s">
        <v>94</v>
      </c>
      <c r="B40">
        <v>22</v>
      </c>
      <c r="C40">
        <v>90.9</v>
      </c>
      <c r="D40">
        <v>2</v>
      </c>
    </row>
    <row r="41" spans="1:5" x14ac:dyDescent="0.3">
      <c r="A41" t="s">
        <v>11</v>
      </c>
      <c r="B41">
        <v>27</v>
      </c>
      <c r="C41" s="4">
        <v>77.8</v>
      </c>
      <c r="D41">
        <v>6</v>
      </c>
      <c r="E41">
        <f>D41*7-B41</f>
        <v>15</v>
      </c>
    </row>
    <row r="42" spans="1:5" x14ac:dyDescent="0.3">
      <c r="A42" t="s">
        <v>95</v>
      </c>
      <c r="B42" s="1">
        <v>13</v>
      </c>
      <c r="C42">
        <v>100</v>
      </c>
      <c r="D42">
        <v>0</v>
      </c>
    </row>
    <row r="43" spans="1:5" x14ac:dyDescent="0.3">
      <c r="A43" t="s">
        <v>3</v>
      </c>
      <c r="B43">
        <v>21</v>
      </c>
      <c r="C43">
        <v>95.2</v>
      </c>
      <c r="D43">
        <v>1</v>
      </c>
    </row>
    <row r="44" spans="1:5" x14ac:dyDescent="0.3">
      <c r="A44" t="s">
        <v>6</v>
      </c>
      <c r="B44">
        <v>16</v>
      </c>
      <c r="C44">
        <v>100</v>
      </c>
      <c r="D44">
        <v>0</v>
      </c>
    </row>
    <row r="45" spans="1:5" x14ac:dyDescent="0.3">
      <c r="A45" t="s">
        <v>5</v>
      </c>
      <c r="B45">
        <v>19</v>
      </c>
      <c r="C45">
        <v>100</v>
      </c>
      <c r="D45">
        <v>0</v>
      </c>
    </row>
    <row r="46" spans="1:5" x14ac:dyDescent="0.3">
      <c r="A46" t="s">
        <v>96</v>
      </c>
      <c r="B46">
        <v>17</v>
      </c>
      <c r="C46">
        <v>94.1</v>
      </c>
      <c r="D46">
        <v>1</v>
      </c>
    </row>
    <row r="47" spans="1:5" x14ac:dyDescent="0.3">
      <c r="A47" t="s">
        <v>4</v>
      </c>
      <c r="B47" s="1">
        <v>14</v>
      </c>
      <c r="C47">
        <v>100</v>
      </c>
      <c r="D47">
        <v>0</v>
      </c>
    </row>
    <row r="48" spans="1:5" x14ac:dyDescent="0.3">
      <c r="A48" t="s">
        <v>97</v>
      </c>
      <c r="B48" s="1">
        <v>14</v>
      </c>
      <c r="C48">
        <v>100</v>
      </c>
      <c r="D48">
        <v>0</v>
      </c>
    </row>
    <row r="49" spans="1:5" x14ac:dyDescent="0.3">
      <c r="A49" t="s">
        <v>98</v>
      </c>
      <c r="B49">
        <v>15</v>
      </c>
      <c r="C49">
        <v>100</v>
      </c>
      <c r="D49">
        <v>0</v>
      </c>
    </row>
    <row r="50" spans="1:5" x14ac:dyDescent="0.3">
      <c r="A50" t="s">
        <v>99</v>
      </c>
      <c r="B50">
        <v>17</v>
      </c>
      <c r="C50">
        <v>94.1</v>
      </c>
      <c r="D50">
        <v>1</v>
      </c>
    </row>
    <row r="51" spans="1:5" x14ac:dyDescent="0.3">
      <c r="A51" t="s">
        <v>100</v>
      </c>
      <c r="B51">
        <v>25</v>
      </c>
      <c r="C51" s="4">
        <v>80</v>
      </c>
      <c r="D51">
        <v>5</v>
      </c>
      <c r="E51">
        <f>D51*7-B51</f>
        <v>10</v>
      </c>
    </row>
    <row r="52" spans="1:5" x14ac:dyDescent="0.3">
      <c r="A52" t="s">
        <v>101</v>
      </c>
      <c r="B52" s="1">
        <v>13</v>
      </c>
      <c r="C52">
        <v>100</v>
      </c>
      <c r="D52">
        <v>0</v>
      </c>
    </row>
    <row r="53" spans="1:5" x14ac:dyDescent="0.3">
      <c r="A53" t="s">
        <v>102</v>
      </c>
      <c r="B53" s="1">
        <v>13</v>
      </c>
      <c r="C53">
        <v>92.3</v>
      </c>
      <c r="D53">
        <v>1</v>
      </c>
    </row>
    <row r="54" spans="1:5" x14ac:dyDescent="0.3">
      <c r="A54" t="s">
        <v>42</v>
      </c>
      <c r="B54">
        <v>37</v>
      </c>
      <c r="C54" s="4">
        <v>81.099999999999994</v>
      </c>
      <c r="D54">
        <v>7</v>
      </c>
      <c r="E54">
        <f>D54*7-B54</f>
        <v>12</v>
      </c>
    </row>
    <row r="55" spans="1:5" x14ac:dyDescent="0.3">
      <c r="A55" t="s">
        <v>40</v>
      </c>
      <c r="B55">
        <v>15</v>
      </c>
      <c r="C55">
        <v>93.3</v>
      </c>
      <c r="D55">
        <v>1</v>
      </c>
    </row>
    <row r="56" spans="1:5" x14ac:dyDescent="0.3">
      <c r="A56" t="s">
        <v>103</v>
      </c>
      <c r="B56">
        <v>18</v>
      </c>
      <c r="C56">
        <v>94.4</v>
      </c>
      <c r="D56">
        <v>1</v>
      </c>
    </row>
    <row r="57" spans="1:5" x14ac:dyDescent="0.3">
      <c r="A57" t="s">
        <v>43</v>
      </c>
      <c r="B57" s="1">
        <v>12</v>
      </c>
      <c r="C57">
        <v>91.7</v>
      </c>
      <c r="D57">
        <v>1</v>
      </c>
    </row>
    <row r="58" spans="1:5" x14ac:dyDescent="0.3">
      <c r="A58" t="s">
        <v>104</v>
      </c>
      <c r="B58" s="1">
        <v>13</v>
      </c>
      <c r="C58">
        <v>100</v>
      </c>
      <c r="D58">
        <v>0</v>
      </c>
    </row>
    <row r="59" spans="1:5" x14ac:dyDescent="0.3">
      <c r="A59" t="s">
        <v>105</v>
      </c>
      <c r="B59">
        <v>25</v>
      </c>
      <c r="C59">
        <v>88</v>
      </c>
      <c r="D59">
        <v>3</v>
      </c>
    </row>
    <row r="60" spans="1:5" x14ac:dyDescent="0.3">
      <c r="A60" t="s">
        <v>106</v>
      </c>
      <c r="B60">
        <v>15</v>
      </c>
      <c r="C60">
        <v>93.3</v>
      </c>
      <c r="D60">
        <v>1</v>
      </c>
    </row>
    <row r="61" spans="1:5" x14ac:dyDescent="0.3">
      <c r="A61" t="s">
        <v>107</v>
      </c>
      <c r="B61">
        <v>40</v>
      </c>
      <c r="C61">
        <v>87.5</v>
      </c>
      <c r="D61">
        <v>5</v>
      </c>
    </row>
    <row r="62" spans="1:5" x14ac:dyDescent="0.3">
      <c r="A62" t="s">
        <v>108</v>
      </c>
      <c r="B62">
        <v>24</v>
      </c>
      <c r="C62" s="4">
        <v>83.3</v>
      </c>
      <c r="D62">
        <v>4</v>
      </c>
      <c r="E62">
        <f>D62*7-B62</f>
        <v>4</v>
      </c>
    </row>
    <row r="66" spans="2:3" x14ac:dyDescent="0.3">
      <c r="B66" t="s">
        <v>193</v>
      </c>
      <c r="C66" t="s">
        <v>195</v>
      </c>
    </row>
    <row r="67" spans="2:3" x14ac:dyDescent="0.3">
      <c r="B67" t="s">
        <v>194</v>
      </c>
      <c r="C67" t="s">
        <v>196</v>
      </c>
    </row>
  </sheetData>
  <autoFilter ref="A1:J1" xr:uid="{00000000-0001-0000-0400-000000000000}"/>
  <conditionalFormatting sqref="E1">
    <cfRule type="cellIs" dxfId="11" priority="5" operator="lessThan">
      <formula>20</formula>
    </cfRule>
  </conditionalFormatting>
  <conditionalFormatting sqref="F1">
    <cfRule type="cellIs" dxfId="10" priority="4" operator="lessThan">
      <formula>85</formula>
    </cfRule>
  </conditionalFormatting>
  <conditionalFormatting sqref="H1">
    <cfRule type="cellIs" dxfId="9" priority="1" operator="greaterThan">
      <formula>2</formula>
    </cfRule>
    <cfRule type="cellIs" dxfId="8" priority="3" operator="greaterThan">
      <formula>5</formula>
    </cfRule>
  </conditionalFormatting>
  <conditionalFormatting sqref="J1">
    <cfRule type="cellIs" dxfId="7" priority="2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7"/>
  <sheetViews>
    <sheetView zoomScale="120" zoomScaleNormal="120" workbookViewId="0">
      <selection activeCell="I16" sqref="I16"/>
    </sheetView>
  </sheetViews>
  <sheetFormatPr defaultRowHeight="14.4" x14ac:dyDescent="0.3"/>
  <cols>
    <col min="1" max="1" width="48.109375" bestFit="1" customWidth="1"/>
    <col min="2" max="2" width="11.44140625" bestFit="1" customWidth="1"/>
    <col min="3" max="3" width="9.88671875" bestFit="1" customWidth="1"/>
    <col min="6" max="6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59</v>
      </c>
      <c r="E1" t="s">
        <v>1</v>
      </c>
      <c r="F1" t="s">
        <v>2</v>
      </c>
      <c r="G1" t="s">
        <v>59</v>
      </c>
      <c r="H1" t="s">
        <v>199</v>
      </c>
      <c r="I1" t="s">
        <v>201</v>
      </c>
      <c r="J1" t="s">
        <v>200</v>
      </c>
    </row>
    <row r="2" spans="1:10" x14ac:dyDescent="0.3">
      <c r="A2" t="s">
        <v>3</v>
      </c>
      <c r="B2">
        <v>25</v>
      </c>
      <c r="C2">
        <v>96</v>
      </c>
      <c r="D2">
        <v>1</v>
      </c>
      <c r="E2">
        <v>31</v>
      </c>
      <c r="F2">
        <v>96.8</v>
      </c>
      <c r="G2">
        <v>1</v>
      </c>
      <c r="H2">
        <f t="shared" ref="H2:J30" si="0">E2-B2</f>
        <v>6</v>
      </c>
      <c r="I2">
        <f>IF(E2&gt;30,IF( F2&gt;85,0,G2*6-E2), 30-E2)</f>
        <v>0</v>
      </c>
      <c r="J2">
        <f>G2-D2</f>
        <v>0</v>
      </c>
    </row>
    <row r="3" spans="1:10" x14ac:dyDescent="0.3">
      <c r="A3" t="s">
        <v>4</v>
      </c>
      <c r="B3">
        <v>16</v>
      </c>
      <c r="C3">
        <v>100</v>
      </c>
      <c r="D3">
        <v>0</v>
      </c>
      <c r="E3">
        <v>16</v>
      </c>
      <c r="F3">
        <v>100</v>
      </c>
      <c r="G3">
        <v>0</v>
      </c>
      <c r="H3">
        <f t="shared" si="0"/>
        <v>0</v>
      </c>
      <c r="I3">
        <f t="shared" ref="I3:I57" si="1">IF(E3&gt;30,IF( F3&gt;85,0,G3*6-E3), 30-E3)</f>
        <v>14</v>
      </c>
      <c r="J3">
        <f t="shared" si="0"/>
        <v>0</v>
      </c>
    </row>
    <row r="4" spans="1:10" x14ac:dyDescent="0.3">
      <c r="A4" t="s">
        <v>5</v>
      </c>
      <c r="B4">
        <v>20</v>
      </c>
      <c r="C4">
        <v>100</v>
      </c>
      <c r="D4">
        <v>0</v>
      </c>
      <c r="E4">
        <v>20</v>
      </c>
      <c r="F4">
        <v>100</v>
      </c>
      <c r="G4">
        <v>0</v>
      </c>
      <c r="H4">
        <f t="shared" si="0"/>
        <v>0</v>
      </c>
      <c r="I4">
        <f t="shared" si="1"/>
        <v>10</v>
      </c>
      <c r="J4">
        <f t="shared" si="0"/>
        <v>0</v>
      </c>
    </row>
    <row r="5" spans="1:10" x14ac:dyDescent="0.3">
      <c r="A5" t="s">
        <v>6</v>
      </c>
      <c r="B5">
        <v>17</v>
      </c>
      <c r="C5">
        <v>100</v>
      </c>
      <c r="D5">
        <v>0</v>
      </c>
      <c r="E5">
        <v>17</v>
      </c>
      <c r="F5">
        <v>100</v>
      </c>
      <c r="G5">
        <v>0</v>
      </c>
      <c r="H5">
        <f t="shared" si="0"/>
        <v>0</v>
      </c>
      <c r="I5">
        <f t="shared" si="1"/>
        <v>13</v>
      </c>
      <c r="J5">
        <f t="shared" si="0"/>
        <v>0</v>
      </c>
    </row>
    <row r="6" spans="1:10" x14ac:dyDescent="0.3">
      <c r="A6" t="s">
        <v>7</v>
      </c>
      <c r="B6">
        <v>24</v>
      </c>
      <c r="C6">
        <v>91.7</v>
      </c>
      <c r="D6">
        <v>2</v>
      </c>
      <c r="E6">
        <v>24</v>
      </c>
      <c r="F6">
        <v>91.7</v>
      </c>
      <c r="G6">
        <v>2</v>
      </c>
      <c r="H6">
        <f t="shared" si="0"/>
        <v>0</v>
      </c>
      <c r="I6">
        <f t="shared" si="1"/>
        <v>6</v>
      </c>
      <c r="J6">
        <f t="shared" si="0"/>
        <v>0</v>
      </c>
    </row>
    <row r="7" spans="1:10" x14ac:dyDescent="0.3">
      <c r="A7" t="s">
        <v>8</v>
      </c>
      <c r="B7" s="2">
        <v>8</v>
      </c>
      <c r="C7">
        <v>100</v>
      </c>
      <c r="D7">
        <v>0</v>
      </c>
      <c r="E7">
        <v>9</v>
      </c>
      <c r="F7">
        <v>100</v>
      </c>
      <c r="G7">
        <v>0</v>
      </c>
      <c r="H7">
        <f t="shared" si="0"/>
        <v>1</v>
      </c>
      <c r="I7">
        <f t="shared" si="1"/>
        <v>21</v>
      </c>
      <c r="J7">
        <f t="shared" si="0"/>
        <v>0</v>
      </c>
    </row>
    <row r="8" spans="1:10" x14ac:dyDescent="0.3">
      <c r="A8" t="s">
        <v>9</v>
      </c>
      <c r="B8">
        <v>13</v>
      </c>
      <c r="C8">
        <v>84.6</v>
      </c>
      <c r="D8">
        <v>2</v>
      </c>
      <c r="E8">
        <v>14</v>
      </c>
      <c r="F8">
        <v>85.7</v>
      </c>
      <c r="G8">
        <v>2</v>
      </c>
      <c r="H8">
        <f t="shared" si="0"/>
        <v>1</v>
      </c>
      <c r="I8">
        <f t="shared" si="1"/>
        <v>16</v>
      </c>
      <c r="J8">
        <f t="shared" si="0"/>
        <v>0</v>
      </c>
    </row>
    <row r="9" spans="1:10" x14ac:dyDescent="0.3">
      <c r="A9" t="s">
        <v>10</v>
      </c>
      <c r="B9" s="4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  <c r="I9">
        <f t="shared" si="1"/>
        <v>30</v>
      </c>
      <c r="J9">
        <f t="shared" si="0"/>
        <v>0</v>
      </c>
    </row>
    <row r="10" spans="1:10" x14ac:dyDescent="0.3">
      <c r="A10" t="s">
        <v>11</v>
      </c>
      <c r="B10">
        <v>31</v>
      </c>
      <c r="C10" s="2">
        <v>77.400000000000006</v>
      </c>
      <c r="D10">
        <v>7</v>
      </c>
      <c r="E10">
        <v>34</v>
      </c>
      <c r="F10">
        <v>79.400000000000006</v>
      </c>
      <c r="G10">
        <v>7</v>
      </c>
      <c r="H10">
        <f t="shared" si="0"/>
        <v>3</v>
      </c>
      <c r="I10">
        <f t="shared" si="1"/>
        <v>8</v>
      </c>
      <c r="J10">
        <f t="shared" si="0"/>
        <v>0</v>
      </c>
    </row>
    <row r="11" spans="1:10" x14ac:dyDescent="0.3">
      <c r="A11" t="s">
        <v>12</v>
      </c>
      <c r="B11">
        <v>44</v>
      </c>
      <c r="C11">
        <v>86.4</v>
      </c>
      <c r="D11">
        <v>6</v>
      </c>
      <c r="E11">
        <v>44</v>
      </c>
      <c r="F11">
        <v>86.4</v>
      </c>
      <c r="G11">
        <v>6</v>
      </c>
      <c r="H11">
        <f t="shared" si="0"/>
        <v>0</v>
      </c>
      <c r="I11">
        <f t="shared" si="1"/>
        <v>0</v>
      </c>
      <c r="J11">
        <f t="shared" si="0"/>
        <v>0</v>
      </c>
    </row>
    <row r="12" spans="1:10" x14ac:dyDescent="0.3">
      <c r="A12" t="s">
        <v>13</v>
      </c>
      <c r="B12">
        <v>36</v>
      </c>
      <c r="C12">
        <v>88.9</v>
      </c>
      <c r="D12">
        <v>4</v>
      </c>
      <c r="E12">
        <v>36</v>
      </c>
      <c r="F12">
        <v>88.9</v>
      </c>
      <c r="G12">
        <v>4</v>
      </c>
      <c r="H12">
        <f t="shared" si="0"/>
        <v>0</v>
      </c>
      <c r="I12">
        <f t="shared" si="1"/>
        <v>0</v>
      </c>
      <c r="J12">
        <f t="shared" si="0"/>
        <v>0</v>
      </c>
    </row>
    <row r="13" spans="1:10" x14ac:dyDescent="0.3">
      <c r="A13" t="s">
        <v>14</v>
      </c>
      <c r="B13">
        <v>29</v>
      </c>
      <c r="C13">
        <v>89.7</v>
      </c>
      <c r="D13">
        <v>3</v>
      </c>
      <c r="E13">
        <v>29</v>
      </c>
      <c r="F13">
        <v>89.7</v>
      </c>
      <c r="G13">
        <v>3</v>
      </c>
      <c r="H13">
        <f t="shared" si="0"/>
        <v>0</v>
      </c>
      <c r="I13">
        <f t="shared" si="1"/>
        <v>1</v>
      </c>
      <c r="J13">
        <f t="shared" si="0"/>
        <v>0</v>
      </c>
    </row>
    <row r="14" spans="1:10" x14ac:dyDescent="0.3">
      <c r="A14" t="s">
        <v>15</v>
      </c>
      <c r="B14">
        <v>25</v>
      </c>
      <c r="C14">
        <v>92</v>
      </c>
      <c r="D14">
        <v>2</v>
      </c>
      <c r="E14">
        <v>25</v>
      </c>
      <c r="F14">
        <v>92</v>
      </c>
      <c r="G14">
        <v>2</v>
      </c>
      <c r="H14">
        <f t="shared" si="0"/>
        <v>0</v>
      </c>
      <c r="I14">
        <f t="shared" si="1"/>
        <v>5</v>
      </c>
      <c r="J14">
        <f t="shared" si="0"/>
        <v>0</v>
      </c>
    </row>
    <row r="15" spans="1:10" x14ac:dyDescent="0.3">
      <c r="A15" t="s">
        <v>16</v>
      </c>
      <c r="B15">
        <v>26</v>
      </c>
      <c r="C15">
        <v>88.5</v>
      </c>
      <c r="D15">
        <v>3</v>
      </c>
      <c r="E15">
        <v>26</v>
      </c>
      <c r="F15">
        <v>88.5</v>
      </c>
      <c r="G15">
        <v>3</v>
      </c>
      <c r="H15">
        <f t="shared" si="0"/>
        <v>0</v>
      </c>
      <c r="I15">
        <f t="shared" si="1"/>
        <v>4</v>
      </c>
      <c r="J15">
        <f t="shared" si="0"/>
        <v>0</v>
      </c>
    </row>
    <row r="16" spans="1:10" x14ac:dyDescent="0.3">
      <c r="A16" t="s">
        <v>17</v>
      </c>
      <c r="B16">
        <v>13</v>
      </c>
      <c r="C16">
        <v>92.3</v>
      </c>
      <c r="D16">
        <v>1</v>
      </c>
      <c r="E16">
        <v>13</v>
      </c>
      <c r="F16">
        <v>92.3</v>
      </c>
      <c r="G16">
        <v>1</v>
      </c>
      <c r="H16">
        <f t="shared" si="0"/>
        <v>0</v>
      </c>
      <c r="I16">
        <f t="shared" si="1"/>
        <v>17</v>
      </c>
      <c r="J16">
        <f t="shared" si="0"/>
        <v>0</v>
      </c>
    </row>
    <row r="17" spans="1:10" x14ac:dyDescent="0.3">
      <c r="A17" t="s">
        <v>18</v>
      </c>
      <c r="B17">
        <v>15</v>
      </c>
      <c r="C17">
        <v>80</v>
      </c>
      <c r="D17">
        <v>3</v>
      </c>
      <c r="E17">
        <v>15</v>
      </c>
      <c r="F17">
        <v>80</v>
      </c>
      <c r="G17">
        <v>3</v>
      </c>
      <c r="H17">
        <f t="shared" si="0"/>
        <v>0</v>
      </c>
      <c r="I17">
        <f t="shared" si="1"/>
        <v>15</v>
      </c>
      <c r="J17">
        <f t="shared" si="0"/>
        <v>0</v>
      </c>
    </row>
    <row r="18" spans="1:10" x14ac:dyDescent="0.3">
      <c r="A18" t="s">
        <v>19</v>
      </c>
      <c r="B18">
        <v>27</v>
      </c>
      <c r="C18" s="2">
        <v>74.099999999999994</v>
      </c>
      <c r="D18">
        <v>7</v>
      </c>
      <c r="E18">
        <v>28</v>
      </c>
      <c r="F18">
        <v>75</v>
      </c>
      <c r="G18">
        <v>7</v>
      </c>
      <c r="H18">
        <f t="shared" si="0"/>
        <v>1</v>
      </c>
      <c r="I18">
        <f t="shared" si="1"/>
        <v>2</v>
      </c>
      <c r="J18">
        <f t="shared" si="0"/>
        <v>0</v>
      </c>
    </row>
    <row r="19" spans="1:10" x14ac:dyDescent="0.3">
      <c r="A19" t="s">
        <v>20</v>
      </c>
      <c r="B19" s="2">
        <v>9</v>
      </c>
      <c r="C19" s="2">
        <v>66.7</v>
      </c>
      <c r="D19">
        <v>3</v>
      </c>
      <c r="E19">
        <v>9</v>
      </c>
      <c r="F19">
        <v>66.7</v>
      </c>
      <c r="G19">
        <v>3</v>
      </c>
      <c r="H19">
        <f t="shared" si="0"/>
        <v>0</v>
      </c>
      <c r="I19">
        <f t="shared" si="1"/>
        <v>21</v>
      </c>
      <c r="J19">
        <f t="shared" si="0"/>
        <v>0</v>
      </c>
    </row>
    <row r="20" spans="1:10" x14ac:dyDescent="0.3">
      <c r="A20" t="s">
        <v>21</v>
      </c>
      <c r="B20">
        <v>23</v>
      </c>
      <c r="C20">
        <v>82.6</v>
      </c>
      <c r="D20">
        <v>4</v>
      </c>
      <c r="E20">
        <v>23</v>
      </c>
      <c r="F20">
        <v>82.6</v>
      </c>
      <c r="G20">
        <v>4</v>
      </c>
      <c r="H20">
        <f t="shared" si="0"/>
        <v>0</v>
      </c>
      <c r="I20">
        <f t="shared" si="1"/>
        <v>7</v>
      </c>
      <c r="J20">
        <f t="shared" si="0"/>
        <v>0</v>
      </c>
    </row>
    <row r="21" spans="1:10" x14ac:dyDescent="0.3">
      <c r="A21" t="s">
        <v>22</v>
      </c>
      <c r="B21">
        <v>12</v>
      </c>
      <c r="C21" s="2">
        <v>75</v>
      </c>
      <c r="D21">
        <v>3</v>
      </c>
      <c r="E21">
        <v>12</v>
      </c>
      <c r="F21">
        <v>75</v>
      </c>
      <c r="G21">
        <v>3</v>
      </c>
      <c r="H21">
        <f t="shared" si="0"/>
        <v>0</v>
      </c>
      <c r="I21">
        <f t="shared" si="1"/>
        <v>18</v>
      </c>
      <c r="J21">
        <f t="shared" si="0"/>
        <v>0</v>
      </c>
    </row>
    <row r="22" spans="1:10" x14ac:dyDescent="0.3">
      <c r="A22" t="s">
        <v>23</v>
      </c>
      <c r="B22">
        <v>14</v>
      </c>
      <c r="C22">
        <v>92.9</v>
      </c>
      <c r="D22">
        <v>1</v>
      </c>
      <c r="E22">
        <v>14</v>
      </c>
      <c r="F22">
        <v>92.9</v>
      </c>
      <c r="G22">
        <v>1</v>
      </c>
      <c r="H22">
        <f t="shared" si="0"/>
        <v>0</v>
      </c>
      <c r="I22">
        <f t="shared" si="1"/>
        <v>16</v>
      </c>
      <c r="J22">
        <f t="shared" si="0"/>
        <v>0</v>
      </c>
    </row>
    <row r="23" spans="1:10" x14ac:dyDescent="0.3">
      <c r="A23" t="s">
        <v>24</v>
      </c>
      <c r="B23" s="2">
        <v>2</v>
      </c>
      <c r="C23" s="2">
        <v>50</v>
      </c>
      <c r="D23">
        <v>1</v>
      </c>
      <c r="E23">
        <v>2</v>
      </c>
      <c r="F23">
        <v>50</v>
      </c>
      <c r="G23">
        <v>1</v>
      </c>
      <c r="H23">
        <f t="shared" si="0"/>
        <v>0</v>
      </c>
      <c r="I23">
        <f t="shared" si="1"/>
        <v>28</v>
      </c>
      <c r="J23">
        <f t="shared" si="0"/>
        <v>0</v>
      </c>
    </row>
    <row r="24" spans="1:10" x14ac:dyDescent="0.3">
      <c r="A24" t="s">
        <v>25</v>
      </c>
      <c r="B24">
        <v>19</v>
      </c>
      <c r="C24" s="2">
        <v>79</v>
      </c>
      <c r="D24">
        <v>4</v>
      </c>
      <c r="E24">
        <v>19</v>
      </c>
      <c r="F24">
        <v>79</v>
      </c>
      <c r="G24">
        <v>4</v>
      </c>
      <c r="H24">
        <f t="shared" si="0"/>
        <v>0</v>
      </c>
      <c r="I24">
        <f t="shared" si="1"/>
        <v>11</v>
      </c>
      <c r="J24">
        <f t="shared" si="0"/>
        <v>0</v>
      </c>
    </row>
    <row r="25" spans="1:10" x14ac:dyDescent="0.3">
      <c r="A25" t="s">
        <v>26</v>
      </c>
      <c r="B25">
        <v>12</v>
      </c>
      <c r="C25">
        <v>83.3</v>
      </c>
      <c r="D25">
        <v>2</v>
      </c>
      <c r="E25">
        <v>12</v>
      </c>
      <c r="F25">
        <v>83.3</v>
      </c>
      <c r="G25">
        <v>2</v>
      </c>
      <c r="H25">
        <f t="shared" si="0"/>
        <v>0</v>
      </c>
      <c r="I25">
        <f t="shared" si="1"/>
        <v>18</v>
      </c>
      <c r="J25">
        <f t="shared" si="0"/>
        <v>0</v>
      </c>
    </row>
    <row r="26" spans="1:10" x14ac:dyDescent="0.3">
      <c r="A26" t="s">
        <v>27</v>
      </c>
      <c r="B26" s="4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  <c r="I26">
        <f t="shared" si="1"/>
        <v>30</v>
      </c>
      <c r="J26">
        <f t="shared" si="0"/>
        <v>0</v>
      </c>
    </row>
    <row r="27" spans="1:10" x14ac:dyDescent="0.3">
      <c r="A27" t="s">
        <v>28</v>
      </c>
      <c r="B27">
        <v>29</v>
      </c>
      <c r="C27" s="2">
        <v>79.3</v>
      </c>
      <c r="D27">
        <v>6</v>
      </c>
      <c r="E27">
        <v>31</v>
      </c>
      <c r="F27">
        <v>74.2</v>
      </c>
      <c r="G27">
        <v>8</v>
      </c>
      <c r="H27">
        <f t="shared" si="0"/>
        <v>2</v>
      </c>
      <c r="I27">
        <f t="shared" si="1"/>
        <v>17</v>
      </c>
      <c r="J27">
        <f t="shared" si="0"/>
        <v>2</v>
      </c>
    </row>
    <row r="28" spans="1:10" x14ac:dyDescent="0.3">
      <c r="A28" t="s">
        <v>29</v>
      </c>
      <c r="B28" s="2">
        <v>8</v>
      </c>
      <c r="C28">
        <v>100</v>
      </c>
      <c r="D28">
        <v>0</v>
      </c>
      <c r="E28">
        <v>8</v>
      </c>
      <c r="F28">
        <v>100</v>
      </c>
      <c r="G28">
        <v>0</v>
      </c>
      <c r="H28">
        <f t="shared" si="0"/>
        <v>0</v>
      </c>
      <c r="I28">
        <f t="shared" si="1"/>
        <v>22</v>
      </c>
      <c r="J28">
        <f t="shared" si="0"/>
        <v>0</v>
      </c>
    </row>
    <row r="29" spans="1:10" x14ac:dyDescent="0.3">
      <c r="A29" t="s">
        <v>30</v>
      </c>
      <c r="B29" s="2">
        <v>6</v>
      </c>
      <c r="C29">
        <v>100</v>
      </c>
      <c r="D29">
        <v>0</v>
      </c>
      <c r="E29">
        <v>6</v>
      </c>
      <c r="F29">
        <v>100</v>
      </c>
      <c r="G29">
        <v>0</v>
      </c>
      <c r="H29">
        <f t="shared" si="0"/>
        <v>0</v>
      </c>
      <c r="I29">
        <f t="shared" si="1"/>
        <v>24</v>
      </c>
      <c r="J29">
        <f t="shared" si="0"/>
        <v>0</v>
      </c>
    </row>
    <row r="30" spans="1:10" x14ac:dyDescent="0.3">
      <c r="A30" t="s">
        <v>31</v>
      </c>
      <c r="B30" s="2">
        <v>1</v>
      </c>
      <c r="C30">
        <v>100</v>
      </c>
      <c r="D30">
        <v>0</v>
      </c>
      <c r="E30">
        <v>1</v>
      </c>
      <c r="F30">
        <v>100</v>
      </c>
      <c r="G30">
        <v>0</v>
      </c>
      <c r="H30">
        <f t="shared" si="0"/>
        <v>0</v>
      </c>
      <c r="I30">
        <f t="shared" si="1"/>
        <v>29</v>
      </c>
      <c r="J30">
        <f t="shared" si="0"/>
        <v>0</v>
      </c>
    </row>
    <row r="31" spans="1:10" x14ac:dyDescent="0.3">
      <c r="A31" t="s">
        <v>32</v>
      </c>
      <c r="B31">
        <v>39</v>
      </c>
      <c r="C31">
        <v>92.3</v>
      </c>
      <c r="D31">
        <v>3</v>
      </c>
      <c r="E31">
        <v>39</v>
      </c>
      <c r="F31">
        <v>92.3</v>
      </c>
      <c r="G31">
        <v>3</v>
      </c>
      <c r="H31">
        <f t="shared" ref="H31:H57" si="2">E31-B31</f>
        <v>0</v>
      </c>
      <c r="I31">
        <f t="shared" si="1"/>
        <v>0</v>
      </c>
      <c r="J31">
        <f t="shared" ref="J31:J57" si="3">G31-D31</f>
        <v>0</v>
      </c>
    </row>
    <row r="32" spans="1:10" x14ac:dyDescent="0.3">
      <c r="A32" t="s">
        <v>33</v>
      </c>
      <c r="B32">
        <v>56</v>
      </c>
      <c r="C32">
        <v>89.3</v>
      </c>
      <c r="D32">
        <v>6</v>
      </c>
      <c r="E32">
        <v>56</v>
      </c>
      <c r="F32">
        <v>89.3</v>
      </c>
      <c r="G32">
        <v>6</v>
      </c>
      <c r="H32">
        <f t="shared" si="2"/>
        <v>0</v>
      </c>
      <c r="I32">
        <f t="shared" si="1"/>
        <v>0</v>
      </c>
      <c r="J32">
        <f t="shared" si="3"/>
        <v>0</v>
      </c>
    </row>
    <row r="33" spans="1:10" x14ac:dyDescent="0.3">
      <c r="A33" t="s">
        <v>34</v>
      </c>
      <c r="B33" s="2">
        <v>4</v>
      </c>
      <c r="C33">
        <v>100</v>
      </c>
      <c r="D33">
        <v>0</v>
      </c>
      <c r="E33">
        <v>5</v>
      </c>
      <c r="F33">
        <v>100</v>
      </c>
      <c r="G33">
        <v>0</v>
      </c>
      <c r="H33">
        <f t="shared" si="2"/>
        <v>1</v>
      </c>
      <c r="I33">
        <f t="shared" si="1"/>
        <v>25</v>
      </c>
      <c r="J33">
        <f t="shared" si="3"/>
        <v>0</v>
      </c>
    </row>
    <row r="34" spans="1:10" x14ac:dyDescent="0.3">
      <c r="A34" t="s">
        <v>35</v>
      </c>
      <c r="B34" s="2">
        <v>7</v>
      </c>
      <c r="C34">
        <v>85.7</v>
      </c>
      <c r="D34">
        <v>1</v>
      </c>
      <c r="E34">
        <v>10</v>
      </c>
      <c r="F34">
        <v>80</v>
      </c>
      <c r="G34">
        <v>2</v>
      </c>
      <c r="H34">
        <f t="shared" si="2"/>
        <v>3</v>
      </c>
      <c r="I34">
        <f t="shared" si="1"/>
        <v>20</v>
      </c>
      <c r="J34">
        <f t="shared" si="3"/>
        <v>1</v>
      </c>
    </row>
    <row r="35" spans="1:10" x14ac:dyDescent="0.3">
      <c r="A35" t="s">
        <v>36</v>
      </c>
      <c r="B35" s="2">
        <v>1</v>
      </c>
      <c r="C35">
        <v>100</v>
      </c>
      <c r="D35">
        <v>0</v>
      </c>
      <c r="E35">
        <v>2</v>
      </c>
      <c r="F35">
        <v>100</v>
      </c>
      <c r="G35">
        <v>0</v>
      </c>
      <c r="H35">
        <f t="shared" si="2"/>
        <v>1</v>
      </c>
      <c r="I35">
        <f t="shared" si="1"/>
        <v>28</v>
      </c>
      <c r="J35">
        <f t="shared" si="3"/>
        <v>0</v>
      </c>
    </row>
    <row r="36" spans="1:10" x14ac:dyDescent="0.3">
      <c r="A36" t="s">
        <v>37</v>
      </c>
      <c r="B36" s="4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2"/>
        <v>0</v>
      </c>
      <c r="I36">
        <f t="shared" si="1"/>
        <v>30</v>
      </c>
      <c r="J36">
        <f t="shared" si="3"/>
        <v>0</v>
      </c>
    </row>
    <row r="37" spans="1:10" x14ac:dyDescent="0.3">
      <c r="A37" t="s">
        <v>38</v>
      </c>
      <c r="B37">
        <v>35</v>
      </c>
      <c r="C37">
        <v>97.1</v>
      </c>
      <c r="D37">
        <v>1</v>
      </c>
      <c r="E37">
        <v>38</v>
      </c>
      <c r="F37">
        <v>97.4</v>
      </c>
      <c r="G37">
        <v>1</v>
      </c>
      <c r="H37">
        <f t="shared" si="2"/>
        <v>3</v>
      </c>
      <c r="I37">
        <f t="shared" si="1"/>
        <v>0</v>
      </c>
      <c r="J37">
        <f t="shared" si="3"/>
        <v>0</v>
      </c>
    </row>
    <row r="38" spans="1:10" x14ac:dyDescent="0.3">
      <c r="A38" t="s">
        <v>39</v>
      </c>
      <c r="B38">
        <v>15</v>
      </c>
      <c r="C38">
        <v>93.3</v>
      </c>
      <c r="D38">
        <v>1</v>
      </c>
      <c r="E38">
        <v>15</v>
      </c>
      <c r="F38">
        <v>93.3</v>
      </c>
      <c r="G38">
        <v>1</v>
      </c>
      <c r="H38">
        <f t="shared" si="2"/>
        <v>0</v>
      </c>
      <c r="I38">
        <f t="shared" si="1"/>
        <v>15</v>
      </c>
      <c r="J38">
        <f t="shared" si="3"/>
        <v>0</v>
      </c>
    </row>
    <row r="39" spans="1:10" x14ac:dyDescent="0.3">
      <c r="A39" t="s">
        <v>40</v>
      </c>
      <c r="B39">
        <v>17</v>
      </c>
      <c r="C39">
        <v>88.2</v>
      </c>
      <c r="D39">
        <v>2</v>
      </c>
      <c r="E39">
        <v>17</v>
      </c>
      <c r="F39">
        <v>88.2</v>
      </c>
      <c r="G39">
        <v>2</v>
      </c>
      <c r="H39">
        <f t="shared" si="2"/>
        <v>0</v>
      </c>
      <c r="I39">
        <f t="shared" si="1"/>
        <v>13</v>
      </c>
      <c r="J39">
        <f t="shared" si="3"/>
        <v>0</v>
      </c>
    </row>
    <row r="40" spans="1:10" x14ac:dyDescent="0.3">
      <c r="A40" t="s">
        <v>41</v>
      </c>
      <c r="B40">
        <v>10</v>
      </c>
      <c r="C40">
        <v>90</v>
      </c>
      <c r="D40">
        <v>1</v>
      </c>
      <c r="E40">
        <v>10</v>
      </c>
      <c r="F40">
        <v>90</v>
      </c>
      <c r="G40">
        <v>1</v>
      </c>
      <c r="H40">
        <f t="shared" si="2"/>
        <v>0</v>
      </c>
      <c r="I40">
        <f t="shared" si="1"/>
        <v>20</v>
      </c>
      <c r="J40">
        <f t="shared" si="3"/>
        <v>0</v>
      </c>
    </row>
    <row r="41" spans="1:10" x14ac:dyDescent="0.3">
      <c r="A41" t="s">
        <v>42</v>
      </c>
      <c r="B41">
        <v>39</v>
      </c>
      <c r="C41">
        <v>82.1</v>
      </c>
      <c r="D41">
        <v>7</v>
      </c>
      <c r="E41">
        <v>39</v>
      </c>
      <c r="F41">
        <v>82.1</v>
      </c>
      <c r="G41">
        <v>7</v>
      </c>
      <c r="H41">
        <f t="shared" si="2"/>
        <v>0</v>
      </c>
      <c r="I41">
        <f t="shared" si="1"/>
        <v>3</v>
      </c>
      <c r="J41">
        <f t="shared" si="3"/>
        <v>0</v>
      </c>
    </row>
    <row r="42" spans="1:10" x14ac:dyDescent="0.3">
      <c r="A42" t="s">
        <v>43</v>
      </c>
      <c r="B42">
        <v>17</v>
      </c>
      <c r="C42">
        <v>82.4</v>
      </c>
      <c r="D42">
        <v>3</v>
      </c>
      <c r="E42">
        <v>17</v>
      </c>
      <c r="F42">
        <v>82.4</v>
      </c>
      <c r="G42">
        <v>3</v>
      </c>
      <c r="H42">
        <f t="shared" si="2"/>
        <v>0</v>
      </c>
      <c r="I42">
        <f t="shared" si="1"/>
        <v>13</v>
      </c>
      <c r="J42">
        <f t="shared" si="3"/>
        <v>0</v>
      </c>
    </row>
    <row r="43" spans="1:10" x14ac:dyDescent="0.3">
      <c r="A43" t="s">
        <v>44</v>
      </c>
      <c r="B43" s="2">
        <v>8</v>
      </c>
      <c r="C43">
        <v>100</v>
      </c>
      <c r="D43">
        <v>0</v>
      </c>
      <c r="E43">
        <v>8</v>
      </c>
      <c r="F43">
        <v>100</v>
      </c>
      <c r="G43">
        <v>0</v>
      </c>
      <c r="H43">
        <f t="shared" si="2"/>
        <v>0</v>
      </c>
      <c r="I43">
        <f t="shared" si="1"/>
        <v>22</v>
      </c>
      <c r="J43">
        <f t="shared" si="3"/>
        <v>0</v>
      </c>
    </row>
    <row r="44" spans="1:10" x14ac:dyDescent="0.3">
      <c r="A44" t="s">
        <v>45</v>
      </c>
      <c r="B44" s="2">
        <v>6</v>
      </c>
      <c r="C44">
        <v>83.3</v>
      </c>
      <c r="D44">
        <v>1</v>
      </c>
      <c r="E44">
        <v>6</v>
      </c>
      <c r="F44">
        <v>83.3</v>
      </c>
      <c r="G44">
        <v>1</v>
      </c>
      <c r="H44">
        <f t="shared" si="2"/>
        <v>0</v>
      </c>
      <c r="I44">
        <f t="shared" si="1"/>
        <v>24</v>
      </c>
      <c r="J44">
        <f t="shared" si="3"/>
        <v>0</v>
      </c>
    </row>
    <row r="45" spans="1:10" x14ac:dyDescent="0.3">
      <c r="A45" t="s">
        <v>46</v>
      </c>
      <c r="B45" s="4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2"/>
        <v>0</v>
      </c>
      <c r="I45">
        <f t="shared" si="1"/>
        <v>30</v>
      </c>
      <c r="J45">
        <f t="shared" si="3"/>
        <v>0</v>
      </c>
    </row>
    <row r="46" spans="1:10" x14ac:dyDescent="0.3">
      <c r="A46" t="s">
        <v>47</v>
      </c>
      <c r="B46" s="2">
        <v>8</v>
      </c>
      <c r="C46">
        <v>100</v>
      </c>
      <c r="D46">
        <v>0</v>
      </c>
      <c r="E46">
        <v>8</v>
      </c>
      <c r="F46">
        <v>100</v>
      </c>
      <c r="G46">
        <v>0</v>
      </c>
      <c r="H46">
        <f t="shared" si="2"/>
        <v>0</v>
      </c>
      <c r="I46">
        <f t="shared" si="1"/>
        <v>22</v>
      </c>
      <c r="J46">
        <f t="shared" si="3"/>
        <v>0</v>
      </c>
    </row>
    <row r="47" spans="1:10" x14ac:dyDescent="0.3">
      <c r="A47" t="s">
        <v>48</v>
      </c>
      <c r="B47" s="2">
        <v>4</v>
      </c>
      <c r="C47">
        <v>100</v>
      </c>
      <c r="D47">
        <v>0</v>
      </c>
      <c r="E47">
        <v>4</v>
      </c>
      <c r="F47">
        <v>100</v>
      </c>
      <c r="G47">
        <v>0</v>
      </c>
      <c r="H47">
        <f t="shared" si="2"/>
        <v>0</v>
      </c>
      <c r="I47">
        <f t="shared" si="1"/>
        <v>26</v>
      </c>
      <c r="J47">
        <f t="shared" si="3"/>
        <v>0</v>
      </c>
    </row>
    <row r="48" spans="1:10" x14ac:dyDescent="0.3">
      <c r="A48" t="s">
        <v>49</v>
      </c>
      <c r="B48" s="2">
        <v>4</v>
      </c>
      <c r="C48">
        <v>100</v>
      </c>
      <c r="D48">
        <v>0</v>
      </c>
      <c r="E48">
        <v>4</v>
      </c>
      <c r="F48">
        <v>100</v>
      </c>
      <c r="G48">
        <v>0</v>
      </c>
      <c r="H48">
        <f t="shared" si="2"/>
        <v>0</v>
      </c>
      <c r="I48">
        <f t="shared" si="1"/>
        <v>26</v>
      </c>
      <c r="J48">
        <f t="shared" si="3"/>
        <v>0</v>
      </c>
    </row>
    <row r="49" spans="1:10" x14ac:dyDescent="0.3">
      <c r="A49" t="s">
        <v>50</v>
      </c>
      <c r="B49" s="4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2"/>
        <v>0</v>
      </c>
      <c r="I49">
        <f t="shared" si="1"/>
        <v>30</v>
      </c>
      <c r="J49">
        <f t="shared" si="3"/>
        <v>0</v>
      </c>
    </row>
    <row r="50" spans="1:10" x14ac:dyDescent="0.3">
      <c r="A50" t="s">
        <v>51</v>
      </c>
      <c r="B50" s="4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2"/>
        <v>0</v>
      </c>
      <c r="I50">
        <f t="shared" si="1"/>
        <v>30</v>
      </c>
      <c r="J50">
        <f t="shared" si="3"/>
        <v>0</v>
      </c>
    </row>
    <row r="51" spans="1:10" x14ac:dyDescent="0.3">
      <c r="A51" t="s">
        <v>52</v>
      </c>
      <c r="B51" s="4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si="2"/>
        <v>0</v>
      </c>
      <c r="I51">
        <f t="shared" si="1"/>
        <v>30</v>
      </c>
      <c r="J51">
        <f t="shared" si="3"/>
        <v>0</v>
      </c>
    </row>
    <row r="52" spans="1:10" x14ac:dyDescent="0.3">
      <c r="A52" t="s">
        <v>53</v>
      </c>
      <c r="B52">
        <v>24</v>
      </c>
      <c r="C52">
        <v>83.3</v>
      </c>
      <c r="D52">
        <v>4</v>
      </c>
      <c r="E52">
        <v>24</v>
      </c>
      <c r="F52">
        <v>83.3</v>
      </c>
      <c r="G52">
        <v>4</v>
      </c>
      <c r="H52">
        <f t="shared" si="2"/>
        <v>0</v>
      </c>
      <c r="I52">
        <f t="shared" si="1"/>
        <v>6</v>
      </c>
      <c r="J52">
        <f t="shared" si="3"/>
        <v>0</v>
      </c>
    </row>
    <row r="53" spans="1:10" x14ac:dyDescent="0.3">
      <c r="A53" t="s">
        <v>54</v>
      </c>
      <c r="B53" s="2">
        <v>1</v>
      </c>
      <c r="C53">
        <v>100</v>
      </c>
      <c r="D53">
        <v>0</v>
      </c>
      <c r="E53">
        <v>1</v>
      </c>
      <c r="F53">
        <v>100</v>
      </c>
      <c r="G53">
        <v>0</v>
      </c>
      <c r="H53">
        <f t="shared" si="2"/>
        <v>0</v>
      </c>
      <c r="I53">
        <f t="shared" si="1"/>
        <v>29</v>
      </c>
      <c r="J53">
        <f t="shared" si="3"/>
        <v>0</v>
      </c>
    </row>
    <row r="54" spans="1:10" x14ac:dyDescent="0.3">
      <c r="A54" t="s">
        <v>55</v>
      </c>
      <c r="B54" s="2">
        <v>4</v>
      </c>
      <c r="C54">
        <v>100</v>
      </c>
      <c r="D54">
        <v>0</v>
      </c>
      <c r="E54">
        <v>4</v>
      </c>
      <c r="F54">
        <v>100</v>
      </c>
      <c r="G54">
        <v>0</v>
      </c>
      <c r="H54">
        <f t="shared" si="2"/>
        <v>0</v>
      </c>
      <c r="I54">
        <f t="shared" si="1"/>
        <v>26</v>
      </c>
      <c r="J54">
        <f t="shared" si="3"/>
        <v>0</v>
      </c>
    </row>
    <row r="55" spans="1:10" x14ac:dyDescent="0.3">
      <c r="A55" t="s">
        <v>56</v>
      </c>
      <c r="B55" s="4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2"/>
        <v>0</v>
      </c>
      <c r="I55">
        <f t="shared" si="1"/>
        <v>30</v>
      </c>
      <c r="J55">
        <f t="shared" si="3"/>
        <v>0</v>
      </c>
    </row>
    <row r="56" spans="1:10" x14ac:dyDescent="0.3">
      <c r="A56" t="s">
        <v>57</v>
      </c>
      <c r="B56">
        <v>49</v>
      </c>
      <c r="C56">
        <v>93.9</v>
      </c>
      <c r="D56">
        <v>3</v>
      </c>
      <c r="E56">
        <v>49</v>
      </c>
      <c r="F56">
        <v>93.9</v>
      </c>
      <c r="G56">
        <v>3</v>
      </c>
      <c r="H56">
        <f t="shared" si="2"/>
        <v>0</v>
      </c>
      <c r="I56">
        <f t="shared" si="1"/>
        <v>0</v>
      </c>
      <c r="J56">
        <f t="shared" si="3"/>
        <v>0</v>
      </c>
    </row>
    <row r="57" spans="1:10" x14ac:dyDescent="0.3">
      <c r="A57" t="s">
        <v>58</v>
      </c>
      <c r="B57">
        <v>20</v>
      </c>
      <c r="C57">
        <v>80</v>
      </c>
      <c r="D57">
        <v>4</v>
      </c>
      <c r="E57">
        <v>20</v>
      </c>
      <c r="F57">
        <v>80</v>
      </c>
      <c r="G57">
        <v>4</v>
      </c>
      <c r="H57">
        <f t="shared" si="2"/>
        <v>0</v>
      </c>
      <c r="I57">
        <f t="shared" si="1"/>
        <v>10</v>
      </c>
      <c r="J57">
        <f t="shared" si="3"/>
        <v>0</v>
      </c>
    </row>
  </sheetData>
  <autoFilter ref="A1:J1" xr:uid="{00000000-0001-0000-0300-000000000000}"/>
  <conditionalFormatting sqref="E1">
    <cfRule type="cellIs" dxfId="6" priority="14" operator="lessThan">
      <formula>20</formula>
    </cfRule>
  </conditionalFormatting>
  <conditionalFormatting sqref="E2:E57">
    <cfRule type="top10" dxfId="5" priority="3" percent="1" bottom="1" rank="20"/>
  </conditionalFormatting>
  <conditionalFormatting sqref="F1">
    <cfRule type="cellIs" dxfId="4" priority="13" operator="lessThan">
      <formula>85</formula>
    </cfRule>
  </conditionalFormatting>
  <conditionalFormatting sqref="F2:F57">
    <cfRule type="top10" dxfId="3" priority="2" bottom="1" rank="10"/>
  </conditionalFormatting>
  <conditionalFormatting sqref="G2:G57">
    <cfRule type="top10" dxfId="2" priority="4" percent="1" rank="10"/>
  </conditionalFormatting>
  <conditionalFormatting sqref="I2:I57">
    <cfRule type="top10" dxfId="1" priority="1" percent="1" rank="30"/>
  </conditionalFormatting>
  <conditionalFormatting sqref="J2:J57">
    <cfRule type="top10" dxfId="0" priority="5" percent="1" rank="5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Number Theory</vt:lpstr>
      <vt:lpstr>Counting &amp; Probability</vt:lpstr>
      <vt:lpstr>Sheet1</vt:lpstr>
      <vt:lpstr>Geometry</vt:lpstr>
      <vt:lpstr>Algibra</vt:lpstr>
      <vt:lpstr>Intermediate Algebra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WANG, He</cp:lastModifiedBy>
  <dcterms:created xsi:type="dcterms:W3CDTF">2023-12-05T04:10:05Z</dcterms:created>
  <dcterms:modified xsi:type="dcterms:W3CDTF">2024-01-18T22:53:37Z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2023-12-19T02:03:22Z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a72f5ac9-e483-4827-9bb7-f0c9c5dd6485</vt:lpwstr>
  </property>
  <property fmtid="{D5CDD505-2E9C-101B-9397-08002B2CF9AE}" pid="8" name="MSIP_Label_ea60d57e-af5b-4752-ac57-3e4f28ca11dc_ContentBits">
    <vt:lpwstr>0</vt:lpwstr>
  </property>
</Properties>
</file>