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FAGEN\Documents\GitHub\teseLegibildiadeCPC\stata\"/>
    </mc:Choice>
  </mc:AlternateContent>
  <bookViews>
    <workbookView xWindow="1200" yWindow="1605" windowWidth="18000" windowHeight="9360" activeTab="5"/>
  </bookViews>
  <sheets>
    <sheet name="VIF" sheetId="3" r:id="rId1"/>
    <sheet name="DESCRITIVA" sheetId="4" r:id="rId2"/>
    <sheet name="DES2" sheetId="5" r:id="rId3"/>
    <sheet name="Shapiro" sheetId="6" r:id="rId4"/>
    <sheet name="Skewness" sheetId="7" r:id="rId5"/>
    <sheet name="MATRIZ" sheetId="8" r:id="rId6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22" i="3" l="1"/>
  <c r="D21" i="3"/>
  <c r="D14" i="3"/>
  <c r="D15" i="3"/>
  <c r="D16" i="3"/>
  <c r="D17" i="3"/>
  <c r="D18" i="3"/>
  <c r="D19" i="3"/>
  <c r="D20" i="3"/>
  <c r="D13" i="3"/>
  <c r="C8" i="3"/>
  <c r="D3" i="3"/>
  <c r="D4" i="3"/>
  <c r="D5" i="3"/>
  <c r="D6" i="3"/>
  <c r="D7" i="3"/>
  <c r="D2" i="3"/>
</calcChain>
</file>

<file path=xl/sharedStrings.xml><?xml version="1.0" encoding="utf-8"?>
<sst xmlns="http://schemas.openxmlformats.org/spreadsheetml/2006/main" count="292" uniqueCount="153">
  <si>
    <t>LegNE</t>
  </si>
  <si>
    <t>LegCPC</t>
  </si>
  <si>
    <t>TAM</t>
  </si>
  <si>
    <t>COMPLEX</t>
  </si>
  <si>
    <t>CAPIT</t>
  </si>
  <si>
    <t>EXT</t>
  </si>
  <si>
    <t>ADR</t>
  </si>
  <si>
    <t>TAMLOG</t>
  </si>
  <si>
    <t>N</t>
  </si>
  <si>
    <t>Modelo</t>
  </si>
  <si>
    <t>Estatísticas de colinearidade</t>
  </si>
  <si>
    <t>VIF</t>
  </si>
  <si>
    <t>RevCPC</t>
  </si>
  <si>
    <t>GC</t>
  </si>
  <si>
    <t>1/VIF</t>
  </si>
  <si>
    <t>Média VIF</t>
  </si>
  <si>
    <t>AUDIT</t>
  </si>
  <si>
    <t>Media VIF</t>
  </si>
  <si>
    <t>min</t>
  </si>
  <si>
    <t>max</t>
  </si>
  <si>
    <t>9.00e+08</t>
  </si>
  <si>
    <t>mean</t>
  </si>
  <si>
    <t>.375</t>
  </si>
  <si>
    <t>5.29e+07</t>
  </si>
  <si>
    <t>.54375</t>
  </si>
  <si>
    <t>.9375</t>
  </si>
  <si>
    <t>sd</t>
  </si>
  <si>
    <t>.4848811</t>
  </si>
  <si>
    <t>1.22e+08</t>
  </si>
  <si>
    <t>.4988623</t>
  </si>
  <si>
    <t>.2424406</t>
  </si>
  <si>
    <t>cv</t>
  </si>
  <si>
    <t>.3144862</t>
  </si>
  <si>
    <t>.4584091</t>
  </si>
  <si>
    <t>.4928869</t>
  </si>
  <si>
    <t>.917448</t>
  </si>
  <si>
    <t>.2586033</t>
  </si>
  <si>
    <t>.4117292</t>
  </si>
  <si>
    <t>skewness</t>
  </si>
  <si>
    <t>-.8391598</t>
  </si>
  <si>
    <t>.</t>
  </si>
  <si>
    <t>.5163978</t>
  </si>
  <si>
    <t>-.0640752</t>
  </si>
  <si>
    <t>-.1993005</t>
  </si>
  <si>
    <t>-.1756738</t>
  </si>
  <si>
    <t>.9324232</t>
  </si>
  <si>
    <t>p1</t>
  </si>
  <si>
    <t>p5</t>
  </si>
  <si>
    <t>10.5</t>
  </si>
  <si>
    <t>33.5</t>
  </si>
  <si>
    <t>p10</t>
  </si>
  <si>
    <t>44.5</t>
  </si>
  <si>
    <t>p25</t>
  </si>
  <si>
    <t>p50</t>
  </si>
  <si>
    <t>2.07e+07</t>
  </si>
  <si>
    <t>19.5</t>
  </si>
  <si>
    <t>p75</t>
  </si>
  <si>
    <t>4.29e+07</t>
  </si>
  <si>
    <t>107.5</t>
  </si>
  <si>
    <t>p90</t>
  </si>
  <si>
    <t>8.53e+07</t>
  </si>
  <si>
    <t>p95</t>
  </si>
  <si>
    <t>1.94e+08</t>
  </si>
  <si>
    <t>p99</t>
  </si>
  <si>
    <t>7.93e+08</t>
  </si>
  <si>
    <t>stats      LegNE</t>
  </si>
  <si>
    <t>wLegNE</t>
  </si>
  <si>
    <t>.2820824</t>
  </si>
  <si>
    <t>-.6582214</t>
  </si>
  <si>
    <t>stats        EXT</t>
  </si>
  <si>
    <t>Variable</t>
  </si>
  <si>
    <t>Obs</t>
  </si>
  <si>
    <t>Mean</t>
  </si>
  <si>
    <t>Std. Dev.</t>
  </si>
  <si>
    <t>Min</t>
  </si>
  <si>
    <t>Max</t>
  </si>
  <si>
    <t>z</t>
  </si>
  <si>
    <t>Prob&gt;z</t>
  </si>
  <si>
    <t>0.00001</t>
  </si>
  <si>
    <t>0.07416</t>
  </si>
  <si>
    <t>W'</t>
  </si>
  <si>
    <t>V'</t>
  </si>
  <si>
    <t>0.95279</t>
  </si>
  <si>
    <t>0.96277</t>
  </si>
  <si>
    <t>0.000</t>
  </si>
  <si>
    <t>0.37438</t>
  </si>
  <si>
    <t>0.99193</t>
  </si>
  <si>
    <t>0.91845</t>
  </si>
  <si>
    <t>0.94950</t>
  </si>
  <si>
    <t>Pr(Skewness)</t>
  </si>
  <si>
    <t>Pr(Kurtosis)</t>
  </si>
  <si>
    <t>chi2(2)</t>
  </si>
  <si>
    <t>Prob&gt;chi2</t>
  </si>
  <si>
    <t>0.0000</t>
  </si>
  <si>
    <t>0.0158</t>
  </si>
  <si>
    <t>36.40</t>
  </si>
  <si>
    <t>0.5045</t>
  </si>
  <si>
    <t>20.85</t>
  </si>
  <si>
    <t>0.0003</t>
  </si>
  <si>
    <t>349.04</t>
  </si>
  <si>
    <t>0.6327</t>
  </si>
  <si>
    <t>35.24</t>
  </si>
  <si>
    <t>0.1404</t>
  </si>
  <si>
    <t>0.1929</t>
  </si>
  <si>
    <t>257.90</t>
  </si>
  <si>
    <t>55.33</t>
  </si>
  <si>
    <t xml:space="preserve"> Skewness/Kurtosis tests for Normality</t>
  </si>
  <si>
    <t>Shapiro-Francia W' test for normal data</t>
  </si>
  <si>
    <t>0.0259</t>
  </si>
  <si>
    <t>0.0072</t>
  </si>
  <si>
    <t>0.1841*</t>
  </si>
  <si>
    <t>0.0423</t>
  </si>
  <si>
    <t>0.3139*</t>
  </si>
  <si>
    <t>0.2023*</t>
  </si>
  <si>
    <t>0.0097</t>
  </si>
  <si>
    <t>-0.3078*</t>
  </si>
  <si>
    <t>-0.1441*</t>
  </si>
  <si>
    <t>-0.4715*</t>
  </si>
  <si>
    <t>-0.0667</t>
  </si>
  <si>
    <t>-0.0486</t>
  </si>
  <si>
    <t>0.2611*</t>
  </si>
  <si>
    <t>0.0458</t>
  </si>
  <si>
    <t xml:space="preserve">0.0486 </t>
  </si>
  <si>
    <t>-0.0164</t>
  </si>
  <si>
    <t>0.2316*</t>
  </si>
  <si>
    <t>0.3464*</t>
  </si>
  <si>
    <t>0.1530*</t>
  </si>
  <si>
    <t>-0.2763*</t>
  </si>
  <si>
    <t>0.3762*</t>
  </si>
  <si>
    <t>0.3430*</t>
  </si>
  <si>
    <t>0.5078*</t>
  </si>
  <si>
    <t>-0.2236*</t>
  </si>
  <si>
    <t>0.1839*</t>
  </si>
  <si>
    <t>0.0400</t>
  </si>
  <si>
    <t>0.3868*</t>
  </si>
  <si>
    <t xml:space="preserve">wLegNE    </t>
  </si>
  <si>
    <t xml:space="preserve">         .</t>
  </si>
  <si>
    <t xml:space="preserve">RevCPC  </t>
  </si>
  <si>
    <t xml:space="preserve"> -0.0595</t>
  </si>
  <si>
    <t xml:space="preserve">TAM  </t>
  </si>
  <si>
    <t xml:space="preserve"> -0.0648</t>
  </si>
  <si>
    <t xml:space="preserve">COMPLEX  </t>
  </si>
  <si>
    <t xml:space="preserve"> -0.0558</t>
  </si>
  <si>
    <t xml:space="preserve">CAPIT  </t>
  </si>
  <si>
    <t xml:space="preserve"> -0.0296</t>
  </si>
  <si>
    <t xml:space="preserve">GC    </t>
  </si>
  <si>
    <t>0.0606</t>
  </si>
  <si>
    <t xml:space="preserve">AUDIT    </t>
  </si>
  <si>
    <t>0.0141</t>
  </si>
  <si>
    <t>EXT   -</t>
  </si>
  <si>
    <t>0.2331*</t>
  </si>
  <si>
    <t>ADR   -</t>
  </si>
  <si>
    <t>0.1567*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</si>
</sst>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5" formatCode="###0.000"/>
    <numFmt numFmtId="167" formatCode="###0.0000"/>
    <numFmt numFmtId="169" formatCode="0.0000000"/>
  </numFmts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9"/>
      <color indexed="62"/>
      <name val="Arial"/>
      <family val="2"/>
    </font>
    <font>
      <sz val="9"/>
      <color indexed="6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n">
        <color indexed="61"/>
      </bottom>
      <diagonal/>
    </border>
    <border>
      <left/>
      <right style="thin">
        <color indexed="63"/>
      </right>
      <top/>
      <bottom style="thin">
        <color indexed="61"/>
      </bottom>
      <diagonal/>
    </border>
    <border>
      <left style="thin">
        <color indexed="63"/>
      </left>
      <right/>
      <top/>
      <bottom style="thin">
        <color indexed="61"/>
      </bottom>
      <diagonal/>
    </border>
    <border>
      <left/>
      <right/>
      <top style="thin">
        <color indexed="22"/>
      </top>
      <bottom style="thin">
        <color indexed="22"/>
      </bottom>
      <diagonal/>
    </border>
    <border>
      <left style="thin">
        <color indexed="63"/>
      </left>
      <right/>
      <top style="thin">
        <color indexed="22"/>
      </top>
      <bottom style="thin">
        <color indexed="22"/>
      </bottom>
      <diagonal/>
    </border>
    <border>
      <left/>
      <right/>
      <top style="thin">
        <color indexed="22"/>
      </top>
      <bottom style="thin">
        <color indexed="61"/>
      </bottom>
      <diagonal/>
    </border>
    <border>
      <left style="thin">
        <color indexed="63"/>
      </left>
      <right/>
      <top style="thin">
        <color indexed="22"/>
      </top>
      <bottom style="thin">
        <color indexed="61"/>
      </bottom>
      <diagonal/>
    </border>
    <border>
      <left style="thin">
        <color indexed="63"/>
      </left>
      <right style="thin">
        <color indexed="63"/>
      </right>
      <top/>
      <bottom/>
      <diagonal/>
    </border>
    <border>
      <left style="thin">
        <color indexed="63"/>
      </left>
      <right/>
      <top/>
      <bottom/>
      <diagonal/>
    </border>
  </borders>
  <cellStyleXfs count="2">
    <xf numFmtId="0" fontId="0" fillId="0" borderId="0"/>
    <xf numFmtId="0" fontId="1" fillId="0" borderId="0"/>
  </cellStyleXfs>
  <cellXfs count="21">
    <xf numFmtId="0" fontId="0" fillId="0" borderId="0" xfId="0"/>
    <xf numFmtId="0" fontId="1" fillId="0" borderId="0" xfId="1"/>
    <xf numFmtId="0" fontId="2" fillId="0" borderId="3" xfId="1" applyFont="1" applyBorder="1" applyAlignment="1">
      <alignment horizontal="center" wrapText="1"/>
    </xf>
    <xf numFmtId="0" fontId="2" fillId="2" borderId="4" xfId="1" applyFont="1" applyFill="1" applyBorder="1" applyAlignment="1">
      <alignment horizontal="left" vertical="top" wrapText="1"/>
    </xf>
    <xf numFmtId="165" fontId="3" fillId="0" borderId="5" xfId="1" applyNumberFormat="1" applyFont="1" applyBorder="1" applyAlignment="1">
      <alignment horizontal="right" vertical="top"/>
    </xf>
    <xf numFmtId="0" fontId="2" fillId="2" borderId="6" xfId="1" applyFont="1" applyFill="1" applyBorder="1" applyAlignment="1">
      <alignment horizontal="left" vertical="top" wrapText="1"/>
    </xf>
    <xf numFmtId="165" fontId="3" fillId="0" borderId="7" xfId="1" applyNumberFormat="1" applyFont="1" applyBorder="1" applyAlignment="1">
      <alignment horizontal="right" vertical="top"/>
    </xf>
    <xf numFmtId="0" fontId="2" fillId="2" borderId="0" xfId="1" applyFont="1" applyFill="1" applyBorder="1" applyAlignment="1">
      <alignment horizontal="left" vertical="top" wrapText="1"/>
    </xf>
    <xf numFmtId="169" fontId="1" fillId="0" borderId="0" xfId="1" applyNumberFormat="1"/>
    <xf numFmtId="167" fontId="3" fillId="0" borderId="5" xfId="1" applyNumberFormat="1" applyFont="1" applyBorder="1" applyAlignment="1">
      <alignment horizontal="right" vertical="top"/>
    </xf>
    <xf numFmtId="167" fontId="3" fillId="0" borderId="7" xfId="1" applyNumberFormat="1" applyFont="1" applyBorder="1" applyAlignment="1">
      <alignment horizontal="right" vertical="top"/>
    </xf>
    <xf numFmtId="165" fontId="0" fillId="3" borderId="0" xfId="0" applyNumberFormat="1" applyFill="1"/>
    <xf numFmtId="0" fontId="2" fillId="2" borderId="4" xfId="1" applyFont="1" applyFill="1" applyBorder="1" applyAlignment="1">
      <alignment horizontal="left" vertical="top" wrapText="1"/>
    </xf>
    <xf numFmtId="0" fontId="2" fillId="2" borderId="6" xfId="1" applyFont="1" applyFill="1" applyBorder="1" applyAlignment="1">
      <alignment horizontal="left" vertical="top" wrapText="1"/>
    </xf>
    <xf numFmtId="0" fontId="2" fillId="0" borderId="0" xfId="1" applyFont="1" applyBorder="1" applyAlignment="1">
      <alignment horizontal="left" wrapText="1"/>
    </xf>
    <xf numFmtId="0" fontId="2" fillId="0" borderId="1" xfId="1" applyFont="1" applyBorder="1" applyAlignment="1">
      <alignment horizontal="left" wrapText="1"/>
    </xf>
    <xf numFmtId="0" fontId="2" fillId="0" borderId="8" xfId="1" applyFont="1" applyBorder="1" applyAlignment="1">
      <alignment horizontal="center" wrapText="1"/>
    </xf>
    <xf numFmtId="0" fontId="2" fillId="0" borderId="9" xfId="1" applyFont="1" applyBorder="1" applyAlignment="1">
      <alignment horizontal="center" wrapText="1"/>
    </xf>
    <xf numFmtId="0" fontId="2" fillId="0" borderId="2" xfId="1" applyFont="1" applyBorder="1" applyAlignment="1">
      <alignment horizontal="left" wrapText="1"/>
    </xf>
    <xf numFmtId="3" fontId="0" fillId="0" borderId="0" xfId="0" applyNumberFormat="1"/>
    <xf numFmtId="0" fontId="0" fillId="0" borderId="0" xfId="0" applyAlignment="1">
      <alignment horizontal="center"/>
    </xf>
  </cellXfs>
  <cellStyles count="2">
    <cellStyle name="Normal" xfId="0" builtinId="0"/>
    <cellStyle name="Normal_VIF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"/>
  <sheetViews>
    <sheetView topLeftCell="A4" zoomScale="80" zoomScaleNormal="80" workbookViewId="0">
      <selection activeCell="A11" sqref="A11:D22"/>
    </sheetView>
  </sheetViews>
  <sheetFormatPr defaultColWidth="8.85546875" defaultRowHeight="15" x14ac:dyDescent="0.25"/>
  <cols>
    <col min="4" max="4" width="10.28515625" bestFit="1" customWidth="1"/>
  </cols>
  <sheetData>
    <row r="1" spans="1:7" x14ac:dyDescent="0.25">
      <c r="A1" s="15"/>
      <c r="B1" s="18"/>
      <c r="C1" s="2" t="s">
        <v>11</v>
      </c>
      <c r="D1" s="2" t="s">
        <v>14</v>
      </c>
    </row>
    <row r="2" spans="1:7" x14ac:dyDescent="0.25">
      <c r="A2" s="12"/>
      <c r="B2" s="3" t="s">
        <v>1</v>
      </c>
      <c r="C2" s="9">
        <v>1.0021968333399056</v>
      </c>
      <c r="D2" s="8">
        <f>1/C2</f>
        <v>0.9978079821579714</v>
      </c>
    </row>
    <row r="3" spans="1:7" x14ac:dyDescent="0.25">
      <c r="A3" s="12"/>
      <c r="B3" s="3" t="s">
        <v>7</v>
      </c>
      <c r="C3" s="9">
        <v>2.1654452575129661</v>
      </c>
      <c r="D3" s="8">
        <f t="shared" ref="D3:D7" si="0">1/C3</f>
        <v>0.46179879012435032</v>
      </c>
    </row>
    <row r="4" spans="1:7" ht="24" x14ac:dyDescent="0.25">
      <c r="A4" s="12"/>
      <c r="B4" s="3" t="s">
        <v>3</v>
      </c>
      <c r="C4" s="9">
        <v>1.1575380006588611</v>
      </c>
      <c r="D4" s="8">
        <f t="shared" si="0"/>
        <v>0.86390252365866882</v>
      </c>
    </row>
    <row r="5" spans="1:7" x14ac:dyDescent="0.25">
      <c r="A5" s="12"/>
      <c r="B5" s="3" t="s">
        <v>6</v>
      </c>
      <c r="C5" s="9">
        <v>1.7236495629843387</v>
      </c>
      <c r="D5" s="8">
        <f t="shared" si="0"/>
        <v>0.58016433356011943</v>
      </c>
    </row>
    <row r="6" spans="1:7" x14ac:dyDescent="0.25">
      <c r="A6" s="12"/>
      <c r="B6" s="3" t="s">
        <v>12</v>
      </c>
      <c r="C6" s="9">
        <v>1.0023960976414763</v>
      </c>
      <c r="D6" s="8">
        <f t="shared" si="0"/>
        <v>0.99760962991863789</v>
      </c>
    </row>
    <row r="7" spans="1:7" x14ac:dyDescent="0.25">
      <c r="A7" s="13"/>
      <c r="B7" s="5" t="s">
        <v>13</v>
      </c>
      <c r="C7" s="10">
        <v>1.3193407210977461</v>
      </c>
      <c r="D7" s="8">
        <f t="shared" si="0"/>
        <v>0.75795432067613178</v>
      </c>
    </row>
    <row r="8" spans="1:7" x14ac:dyDescent="0.25">
      <c r="B8" s="7" t="s">
        <v>15</v>
      </c>
      <c r="C8" s="11">
        <f>AVERAGE(C2:C7)</f>
        <v>1.3950944122058822</v>
      </c>
    </row>
    <row r="11" spans="1:7" x14ac:dyDescent="0.25">
      <c r="A11" s="14" t="s">
        <v>9</v>
      </c>
      <c r="B11" s="14"/>
      <c r="C11" s="16" t="s">
        <v>10</v>
      </c>
      <c r="D11" s="17"/>
      <c r="G11" s="1"/>
    </row>
    <row r="12" spans="1:7" x14ac:dyDescent="0.25">
      <c r="A12" s="15"/>
      <c r="B12" s="15"/>
      <c r="C12" s="2" t="s">
        <v>11</v>
      </c>
      <c r="D12" s="2" t="s">
        <v>14</v>
      </c>
      <c r="G12" s="1"/>
    </row>
    <row r="13" spans="1:7" x14ac:dyDescent="0.25">
      <c r="A13" s="12"/>
      <c r="B13" s="3" t="s">
        <v>1</v>
      </c>
      <c r="C13" s="4">
        <v>1.0060739938415701</v>
      </c>
      <c r="D13">
        <f>1/C13</f>
        <v>0.99396267682223116</v>
      </c>
      <c r="G13" s="1"/>
    </row>
    <row r="14" spans="1:7" x14ac:dyDescent="0.25">
      <c r="A14" s="12"/>
      <c r="B14" s="3" t="s">
        <v>7</v>
      </c>
      <c r="C14" s="4">
        <v>2.8294823629919952</v>
      </c>
      <c r="D14">
        <f t="shared" ref="D14:D21" si="1">1/C14</f>
        <v>0.35342153500563422</v>
      </c>
      <c r="G14" s="1"/>
    </row>
    <row r="15" spans="1:7" ht="24" x14ac:dyDescent="0.25">
      <c r="A15" s="12"/>
      <c r="B15" s="3" t="s">
        <v>3</v>
      </c>
      <c r="C15" s="4">
        <v>1.3086741087833129</v>
      </c>
      <c r="D15">
        <f t="shared" si="1"/>
        <v>0.7641321802642751</v>
      </c>
      <c r="G15" s="1"/>
    </row>
    <row r="16" spans="1:7" x14ac:dyDescent="0.25">
      <c r="A16" s="12"/>
      <c r="B16" s="3" t="s">
        <v>6</v>
      </c>
      <c r="C16" s="4">
        <v>1.9377738192464498</v>
      </c>
      <c r="D16">
        <f t="shared" si="1"/>
        <v>0.51605610008131608</v>
      </c>
      <c r="G16" s="1"/>
    </row>
    <row r="17" spans="1:7" x14ac:dyDescent="0.25">
      <c r="A17" s="12"/>
      <c r="B17" s="3" t="s">
        <v>12</v>
      </c>
      <c r="C17" s="4">
        <v>1.0049294408046692</v>
      </c>
      <c r="D17">
        <f t="shared" si="1"/>
        <v>0.99509473938715332</v>
      </c>
      <c r="G17" s="1"/>
    </row>
    <row r="18" spans="1:7" x14ac:dyDescent="0.25">
      <c r="A18" s="12"/>
      <c r="B18" s="3" t="s">
        <v>13</v>
      </c>
      <c r="C18" s="4">
        <v>1.5116976439037577</v>
      </c>
      <c r="D18">
        <f t="shared" si="1"/>
        <v>0.66150794375628796</v>
      </c>
      <c r="G18" s="1"/>
    </row>
    <row r="19" spans="1:7" x14ac:dyDescent="0.25">
      <c r="A19" s="12"/>
      <c r="B19" s="3" t="s">
        <v>5</v>
      </c>
      <c r="C19" s="4">
        <v>1.4242077770309525</v>
      </c>
      <c r="D19">
        <f t="shared" si="1"/>
        <v>0.70214474048491793</v>
      </c>
      <c r="G19" s="1"/>
    </row>
    <row r="20" spans="1:7" x14ac:dyDescent="0.25">
      <c r="A20" s="12"/>
      <c r="B20" s="3" t="s">
        <v>4</v>
      </c>
      <c r="C20" s="4">
        <v>2.0549468106548634</v>
      </c>
      <c r="D20">
        <f t="shared" si="1"/>
        <v>0.48663060027394256</v>
      </c>
      <c r="G20" s="1"/>
    </row>
    <row r="21" spans="1:7" x14ac:dyDescent="0.25">
      <c r="A21" s="13"/>
      <c r="B21" s="5" t="s">
        <v>16</v>
      </c>
      <c r="C21" s="6">
        <v>1.2182071381640012</v>
      </c>
      <c r="D21">
        <f t="shared" si="1"/>
        <v>0.82087846038000722</v>
      </c>
      <c r="G21" s="1"/>
    </row>
    <row r="22" spans="1:7" x14ac:dyDescent="0.25">
      <c r="B22" s="7" t="s">
        <v>17</v>
      </c>
      <c r="C22" s="11">
        <f>AVERAGE(C13:C21)</f>
        <v>1.5884436772690635</v>
      </c>
    </row>
  </sheetData>
  <mergeCells count="5">
    <mergeCell ref="A13:A21"/>
    <mergeCell ref="A2:A7"/>
    <mergeCell ref="A11:B12"/>
    <mergeCell ref="C11:D11"/>
    <mergeCell ref="A1:B1"/>
  </mergeCell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8"/>
  <sheetViews>
    <sheetView workbookViewId="0">
      <selection activeCell="M28" sqref="M28"/>
    </sheetView>
  </sheetViews>
  <sheetFormatPr defaultRowHeight="15" x14ac:dyDescent="0.25"/>
  <cols>
    <col min="1" max="1" width="13.28515625" bestFit="1" customWidth="1"/>
    <col min="2" max="3" width="9.28515625" bestFit="1" customWidth="1"/>
    <col min="4" max="4" width="7.7109375" bestFit="1" customWidth="1"/>
    <col min="6" max="6" width="9.42578125" bestFit="1" customWidth="1"/>
    <col min="7" max="9" width="9.28515625" bestFit="1" customWidth="1"/>
    <col min="10" max="10" width="9.85546875" bestFit="1" customWidth="1"/>
    <col min="11" max="11" width="11.7109375" bestFit="1" customWidth="1"/>
  </cols>
  <sheetData>
    <row r="1" spans="1:13" x14ac:dyDescent="0.25">
      <c r="A1" s="20" t="s">
        <v>65</v>
      </c>
      <c r="B1" s="20" t="s">
        <v>66</v>
      </c>
      <c r="C1" s="20" t="s">
        <v>1</v>
      </c>
      <c r="D1" s="20" t="s">
        <v>12</v>
      </c>
      <c r="E1" s="20" t="s">
        <v>2</v>
      </c>
      <c r="F1" s="20" t="s">
        <v>3</v>
      </c>
      <c r="G1" s="20" t="s">
        <v>4</v>
      </c>
      <c r="H1" s="20" t="s">
        <v>13</v>
      </c>
      <c r="I1" s="20" t="s">
        <v>16</v>
      </c>
      <c r="J1" s="20"/>
      <c r="K1" s="20" t="s">
        <v>69</v>
      </c>
      <c r="L1" t="s">
        <v>6</v>
      </c>
    </row>
    <row r="3" spans="1:13" x14ac:dyDescent="0.25">
      <c r="A3" t="s">
        <v>8</v>
      </c>
      <c r="B3">
        <v>320</v>
      </c>
      <c r="C3">
        <v>320</v>
      </c>
      <c r="D3">
        <v>320</v>
      </c>
      <c r="E3">
        <v>320</v>
      </c>
      <c r="F3">
        <v>320</v>
      </c>
      <c r="G3">
        <v>320</v>
      </c>
      <c r="H3">
        <v>320</v>
      </c>
      <c r="I3">
        <v>320</v>
      </c>
      <c r="J3">
        <v>320</v>
      </c>
      <c r="K3" t="s">
        <v>8</v>
      </c>
      <c r="L3">
        <v>320</v>
      </c>
      <c r="M3">
        <v>320</v>
      </c>
    </row>
    <row r="4" spans="1:13" x14ac:dyDescent="0.25">
      <c r="A4" t="s">
        <v>18</v>
      </c>
      <c r="B4">
        <v>0</v>
      </c>
      <c r="C4">
        <v>12</v>
      </c>
      <c r="D4">
        <v>50</v>
      </c>
      <c r="E4">
        <v>0</v>
      </c>
      <c r="F4">
        <v>804536</v>
      </c>
      <c r="G4">
        <v>1</v>
      </c>
      <c r="H4">
        <v>0</v>
      </c>
      <c r="I4">
        <v>0</v>
      </c>
      <c r="J4">
        <v>0</v>
      </c>
      <c r="K4" t="s">
        <v>18</v>
      </c>
      <c r="L4">
        <v>20</v>
      </c>
      <c r="M4">
        <v>0</v>
      </c>
    </row>
    <row r="5" spans="1:13" x14ac:dyDescent="0.25">
      <c r="A5" t="s">
        <v>19</v>
      </c>
      <c r="B5">
        <v>58</v>
      </c>
      <c r="C5">
        <v>48</v>
      </c>
      <c r="D5">
        <v>50</v>
      </c>
      <c r="E5">
        <v>1</v>
      </c>
      <c r="F5" t="s">
        <v>20</v>
      </c>
      <c r="G5">
        <v>7</v>
      </c>
      <c r="H5">
        <v>31</v>
      </c>
      <c r="I5">
        <v>1</v>
      </c>
      <c r="J5">
        <v>1</v>
      </c>
      <c r="K5" t="s">
        <v>19</v>
      </c>
      <c r="L5">
        <v>231</v>
      </c>
      <c r="M5">
        <v>1</v>
      </c>
    </row>
    <row r="6" spans="1:13" x14ac:dyDescent="0.25">
      <c r="A6" t="s">
        <v>21</v>
      </c>
      <c r="B6" s="19">
        <v>3330313</v>
      </c>
      <c r="C6" s="19">
        <v>3346563</v>
      </c>
      <c r="D6">
        <v>50</v>
      </c>
      <c r="E6" t="s">
        <v>22</v>
      </c>
      <c r="F6" s="19" t="s">
        <v>23</v>
      </c>
      <c r="G6" s="19">
        <v>344375</v>
      </c>
      <c r="H6" s="19">
        <v>18625</v>
      </c>
      <c r="I6" t="s">
        <v>24</v>
      </c>
      <c r="J6" s="19" t="s">
        <v>25</v>
      </c>
      <c r="K6" t="s">
        <v>21</v>
      </c>
      <c r="L6" s="19">
        <v>8632813</v>
      </c>
      <c r="M6" t="s">
        <v>22</v>
      </c>
    </row>
    <row r="7" spans="1:13" x14ac:dyDescent="0.25">
      <c r="A7" t="s">
        <v>26</v>
      </c>
      <c r="B7" s="19">
        <v>1047337</v>
      </c>
      <c r="C7" s="19">
        <v>9440064</v>
      </c>
      <c r="D7">
        <v>0</v>
      </c>
      <c r="E7" t="s">
        <v>27</v>
      </c>
      <c r="F7" s="19" t="s">
        <v>28</v>
      </c>
      <c r="G7" s="19">
        <v>1578646</v>
      </c>
      <c r="H7" s="19">
        <v>9180018</v>
      </c>
      <c r="I7" t="s">
        <v>29</v>
      </c>
      <c r="J7" s="19" t="s">
        <v>30</v>
      </c>
      <c r="K7" t="s">
        <v>26</v>
      </c>
      <c r="L7" s="19">
        <v>3554381</v>
      </c>
      <c r="M7" t="s">
        <v>27</v>
      </c>
    </row>
    <row r="8" spans="1:13" x14ac:dyDescent="0.25">
      <c r="A8" t="s">
        <v>31</v>
      </c>
      <c r="B8" t="s">
        <v>32</v>
      </c>
      <c r="C8" t="s">
        <v>67</v>
      </c>
      <c r="D8" s="19">
        <v>0</v>
      </c>
      <c r="E8" s="19">
        <v>1293016</v>
      </c>
      <c r="F8" s="19">
        <v>23084</v>
      </c>
      <c r="G8" t="s">
        <v>33</v>
      </c>
      <c r="H8" t="s">
        <v>34</v>
      </c>
      <c r="I8" t="s">
        <v>35</v>
      </c>
      <c r="J8" t="s">
        <v>36</v>
      </c>
      <c r="K8" s="19" t="s">
        <v>31</v>
      </c>
      <c r="L8" t="s">
        <v>37</v>
      </c>
      <c r="M8" s="19">
        <v>1293016</v>
      </c>
    </row>
    <row r="9" spans="1:13" x14ac:dyDescent="0.25">
      <c r="A9" t="s">
        <v>38</v>
      </c>
      <c r="B9" t="s">
        <v>39</v>
      </c>
      <c r="C9" t="s">
        <v>68</v>
      </c>
      <c r="D9" t="s">
        <v>40</v>
      </c>
      <c r="E9" s="19" t="s">
        <v>41</v>
      </c>
      <c r="F9" s="19">
        <v>4954248</v>
      </c>
      <c r="G9" t="s">
        <v>42</v>
      </c>
      <c r="H9" t="s">
        <v>43</v>
      </c>
      <c r="I9" s="19" t="s">
        <v>44</v>
      </c>
      <c r="J9" s="19">
        <v>-3614784</v>
      </c>
      <c r="K9" t="s">
        <v>38</v>
      </c>
      <c r="L9" t="s">
        <v>45</v>
      </c>
      <c r="M9" t="s">
        <v>41</v>
      </c>
    </row>
    <row r="10" spans="1:13" x14ac:dyDescent="0.25">
      <c r="A10" t="s">
        <v>46</v>
      </c>
      <c r="B10">
        <v>5</v>
      </c>
      <c r="C10">
        <v>12</v>
      </c>
      <c r="D10">
        <v>50</v>
      </c>
      <c r="E10">
        <v>0</v>
      </c>
      <c r="F10">
        <v>1094786</v>
      </c>
      <c r="G10">
        <v>1</v>
      </c>
      <c r="H10">
        <v>3</v>
      </c>
      <c r="I10">
        <v>0</v>
      </c>
      <c r="J10">
        <v>0</v>
      </c>
      <c r="K10" t="s">
        <v>46</v>
      </c>
      <c r="L10">
        <v>22</v>
      </c>
      <c r="M10">
        <v>0</v>
      </c>
    </row>
    <row r="11" spans="1:13" x14ac:dyDescent="0.25">
      <c r="A11" t="s">
        <v>47</v>
      </c>
      <c r="B11" t="s">
        <v>48</v>
      </c>
      <c r="C11">
        <v>12</v>
      </c>
      <c r="D11">
        <v>50</v>
      </c>
      <c r="E11">
        <v>0</v>
      </c>
      <c r="F11">
        <v>3347449</v>
      </c>
      <c r="G11">
        <v>1</v>
      </c>
      <c r="H11">
        <v>5</v>
      </c>
      <c r="I11">
        <v>0</v>
      </c>
      <c r="J11">
        <v>0</v>
      </c>
      <c r="K11" t="s">
        <v>47</v>
      </c>
      <c r="L11" t="s">
        <v>49</v>
      </c>
      <c r="M11">
        <v>0</v>
      </c>
    </row>
    <row r="12" spans="1:13" x14ac:dyDescent="0.25">
      <c r="A12" t="s">
        <v>50</v>
      </c>
      <c r="B12">
        <v>19</v>
      </c>
      <c r="C12">
        <v>19</v>
      </c>
      <c r="D12">
        <v>50</v>
      </c>
      <c r="E12">
        <v>0</v>
      </c>
      <c r="F12">
        <v>4064226</v>
      </c>
      <c r="G12">
        <v>1</v>
      </c>
      <c r="H12">
        <v>6</v>
      </c>
      <c r="I12">
        <v>0</v>
      </c>
      <c r="J12">
        <v>1</v>
      </c>
      <c r="K12" t="s">
        <v>50</v>
      </c>
      <c r="L12" t="s">
        <v>51</v>
      </c>
      <c r="M12">
        <v>0</v>
      </c>
    </row>
    <row r="13" spans="1:13" x14ac:dyDescent="0.25">
      <c r="A13" t="s">
        <v>52</v>
      </c>
      <c r="B13">
        <v>28</v>
      </c>
      <c r="C13">
        <v>28</v>
      </c>
      <c r="D13">
        <v>50</v>
      </c>
      <c r="E13">
        <v>0</v>
      </c>
      <c r="F13">
        <v>9157363</v>
      </c>
      <c r="G13">
        <v>2</v>
      </c>
      <c r="H13">
        <v>10</v>
      </c>
      <c r="I13">
        <v>0</v>
      </c>
      <c r="J13">
        <v>1</v>
      </c>
      <c r="K13" t="s">
        <v>52</v>
      </c>
      <c r="L13">
        <v>63</v>
      </c>
      <c r="M13">
        <v>0</v>
      </c>
    </row>
    <row r="14" spans="1:13" x14ac:dyDescent="0.25">
      <c r="A14" t="s">
        <v>53</v>
      </c>
      <c r="B14">
        <v>36</v>
      </c>
      <c r="C14">
        <v>36</v>
      </c>
      <c r="D14">
        <v>50</v>
      </c>
      <c r="E14">
        <v>0</v>
      </c>
      <c r="F14" t="s">
        <v>54</v>
      </c>
      <c r="G14">
        <v>4</v>
      </c>
      <c r="H14" t="s">
        <v>55</v>
      </c>
      <c r="I14">
        <v>1</v>
      </c>
      <c r="J14">
        <v>1</v>
      </c>
      <c r="K14" t="s">
        <v>53</v>
      </c>
      <c r="L14">
        <v>83</v>
      </c>
      <c r="M14">
        <v>0</v>
      </c>
    </row>
    <row r="15" spans="1:13" x14ac:dyDescent="0.25">
      <c r="A15" t="s">
        <v>56</v>
      </c>
      <c r="B15">
        <v>40</v>
      </c>
      <c r="C15">
        <v>40</v>
      </c>
      <c r="D15">
        <v>50</v>
      </c>
      <c r="E15">
        <v>1</v>
      </c>
      <c r="F15" t="s">
        <v>57</v>
      </c>
      <c r="G15">
        <v>5</v>
      </c>
      <c r="H15">
        <v>27</v>
      </c>
      <c r="I15">
        <v>1</v>
      </c>
      <c r="J15">
        <v>1</v>
      </c>
      <c r="K15" t="s">
        <v>56</v>
      </c>
      <c r="L15" t="s">
        <v>58</v>
      </c>
      <c r="M15">
        <v>1</v>
      </c>
    </row>
    <row r="16" spans="1:13" x14ac:dyDescent="0.25">
      <c r="A16" t="s">
        <v>59</v>
      </c>
      <c r="B16">
        <v>45</v>
      </c>
      <c r="C16">
        <v>45</v>
      </c>
      <c r="D16">
        <v>50</v>
      </c>
      <c r="E16">
        <v>1</v>
      </c>
      <c r="F16" t="s">
        <v>60</v>
      </c>
      <c r="G16">
        <v>5</v>
      </c>
      <c r="H16">
        <v>30</v>
      </c>
      <c r="I16">
        <v>1</v>
      </c>
      <c r="J16">
        <v>1</v>
      </c>
      <c r="K16" t="s">
        <v>59</v>
      </c>
      <c r="L16">
        <v>124</v>
      </c>
      <c r="M16">
        <v>1</v>
      </c>
    </row>
    <row r="17" spans="1:13" x14ac:dyDescent="0.25">
      <c r="A17" t="s">
        <v>61</v>
      </c>
      <c r="B17">
        <v>48</v>
      </c>
      <c r="C17">
        <v>48</v>
      </c>
      <c r="D17">
        <v>50</v>
      </c>
      <c r="E17">
        <v>1</v>
      </c>
      <c r="F17" t="s">
        <v>62</v>
      </c>
      <c r="G17">
        <v>6</v>
      </c>
      <c r="H17">
        <v>31</v>
      </c>
      <c r="I17">
        <v>1</v>
      </c>
      <c r="J17">
        <v>1</v>
      </c>
      <c r="K17" t="s">
        <v>61</v>
      </c>
      <c r="L17">
        <v>144</v>
      </c>
      <c r="M17">
        <v>1</v>
      </c>
    </row>
    <row r="18" spans="1:13" x14ac:dyDescent="0.25">
      <c r="A18" t="s">
        <v>63</v>
      </c>
      <c r="B18">
        <v>51</v>
      </c>
      <c r="C18">
        <v>48</v>
      </c>
      <c r="D18">
        <v>50</v>
      </c>
      <c r="E18">
        <v>1</v>
      </c>
      <c r="F18" t="s">
        <v>64</v>
      </c>
      <c r="G18">
        <v>7</v>
      </c>
      <c r="H18">
        <v>31</v>
      </c>
      <c r="I18">
        <v>1</v>
      </c>
      <c r="J18">
        <v>1</v>
      </c>
      <c r="K18" t="s">
        <v>63</v>
      </c>
      <c r="L18">
        <v>211</v>
      </c>
      <c r="M18">
        <v>1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6"/>
  <sheetViews>
    <sheetView workbookViewId="0">
      <selection activeCell="H7" sqref="H7"/>
    </sheetView>
  </sheetViews>
  <sheetFormatPr defaultRowHeight="15" x14ac:dyDescent="0.25"/>
  <sheetData>
    <row r="2" spans="1:6" x14ac:dyDescent="0.25">
      <c r="A2" t="s">
        <v>70</v>
      </c>
      <c r="B2" t="s">
        <v>71</v>
      </c>
      <c r="C2" t="s">
        <v>72</v>
      </c>
      <c r="D2" t="s">
        <v>73</v>
      </c>
      <c r="E2" t="s">
        <v>74</v>
      </c>
      <c r="F2" t="s">
        <v>75</v>
      </c>
    </row>
    <row r="4" spans="1:6" x14ac:dyDescent="0.25">
      <c r="A4" t="s">
        <v>66</v>
      </c>
      <c r="B4">
        <v>320</v>
      </c>
      <c r="C4" s="19">
        <v>3346563</v>
      </c>
      <c r="D4" s="19">
        <v>9440064</v>
      </c>
      <c r="E4">
        <v>12</v>
      </c>
      <c r="F4">
        <v>48</v>
      </c>
    </row>
    <row r="5" spans="1:6" x14ac:dyDescent="0.25">
      <c r="A5" t="s">
        <v>66</v>
      </c>
      <c r="B5">
        <v>320</v>
      </c>
      <c r="C5" s="19">
        <v>3346563</v>
      </c>
      <c r="D5" s="19">
        <v>9440064</v>
      </c>
      <c r="E5">
        <v>12</v>
      </c>
      <c r="F5">
        <v>48</v>
      </c>
    </row>
    <row r="6" spans="1:6" x14ac:dyDescent="0.25">
      <c r="A6" t="s">
        <v>1</v>
      </c>
      <c r="B6" s="19">
        <v>320</v>
      </c>
      <c r="C6">
        <v>50</v>
      </c>
      <c r="D6">
        <v>0</v>
      </c>
      <c r="E6">
        <v>50</v>
      </c>
      <c r="F6">
        <v>50</v>
      </c>
    </row>
    <row r="7" spans="1:6" x14ac:dyDescent="0.25">
      <c r="A7" t="s">
        <v>12</v>
      </c>
      <c r="B7" s="19">
        <v>320</v>
      </c>
      <c r="C7" t="s">
        <v>22</v>
      </c>
      <c r="D7" t="s">
        <v>27</v>
      </c>
      <c r="E7">
        <v>0</v>
      </c>
      <c r="F7">
        <v>1</v>
      </c>
    </row>
    <row r="8" spans="1:6" x14ac:dyDescent="0.25">
      <c r="A8" t="s">
        <v>2</v>
      </c>
      <c r="B8">
        <v>320</v>
      </c>
      <c r="C8" s="19" t="s">
        <v>23</v>
      </c>
      <c r="D8" t="s">
        <v>28</v>
      </c>
      <c r="E8">
        <v>804536</v>
      </c>
      <c r="F8" t="s">
        <v>20</v>
      </c>
    </row>
    <row r="10" spans="1:6" x14ac:dyDescent="0.25">
      <c r="A10" t="s">
        <v>3</v>
      </c>
      <c r="B10">
        <v>320</v>
      </c>
      <c r="C10" s="19">
        <v>344375</v>
      </c>
      <c r="D10" s="19">
        <v>1578646</v>
      </c>
      <c r="E10">
        <v>1</v>
      </c>
      <c r="F10">
        <v>7</v>
      </c>
    </row>
    <row r="11" spans="1:6" x14ac:dyDescent="0.25">
      <c r="A11" t="s">
        <v>4</v>
      </c>
      <c r="B11">
        <v>320</v>
      </c>
      <c r="C11" s="19">
        <v>18625</v>
      </c>
      <c r="D11" s="19">
        <v>9180018</v>
      </c>
      <c r="E11">
        <v>0</v>
      </c>
      <c r="F11">
        <v>31</v>
      </c>
    </row>
    <row r="12" spans="1:6" x14ac:dyDescent="0.25">
      <c r="A12" t="s">
        <v>13</v>
      </c>
      <c r="B12">
        <v>320</v>
      </c>
      <c r="C12" t="s">
        <v>24</v>
      </c>
      <c r="D12" t="s">
        <v>29</v>
      </c>
      <c r="E12">
        <v>0</v>
      </c>
      <c r="F12">
        <v>1</v>
      </c>
    </row>
    <row r="13" spans="1:6" x14ac:dyDescent="0.25">
      <c r="A13" t="s">
        <v>16</v>
      </c>
      <c r="B13">
        <v>320</v>
      </c>
      <c r="C13" t="s">
        <v>25</v>
      </c>
      <c r="D13" t="s">
        <v>30</v>
      </c>
      <c r="E13">
        <v>0</v>
      </c>
      <c r="F13">
        <v>1</v>
      </c>
    </row>
    <row r="14" spans="1:6" x14ac:dyDescent="0.25">
      <c r="A14" t="s">
        <v>5</v>
      </c>
      <c r="B14">
        <v>320</v>
      </c>
      <c r="C14" s="19">
        <v>8632813</v>
      </c>
      <c r="D14" s="19">
        <v>3554381</v>
      </c>
      <c r="E14">
        <v>20</v>
      </c>
      <c r="F14">
        <v>231</v>
      </c>
    </row>
    <row r="16" spans="1:6" x14ac:dyDescent="0.25">
      <c r="A16" t="s">
        <v>6</v>
      </c>
      <c r="B16">
        <v>320</v>
      </c>
      <c r="C16" t="s">
        <v>22</v>
      </c>
      <c r="D16" t="s">
        <v>27</v>
      </c>
      <c r="E16">
        <v>0</v>
      </c>
      <c r="F16">
        <v>1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workbookViewId="0">
      <selection activeCell="B20" sqref="B20"/>
    </sheetView>
  </sheetViews>
  <sheetFormatPr defaultRowHeight="15" x14ac:dyDescent="0.25"/>
  <cols>
    <col min="1" max="1" width="17.7109375" bestFit="1" customWidth="1"/>
    <col min="2" max="2" width="18.7109375" bestFit="1" customWidth="1"/>
    <col min="3" max="3" width="7.5703125" bestFit="1" customWidth="1"/>
  </cols>
  <sheetData>
    <row r="1" spans="1:6" x14ac:dyDescent="0.25">
      <c r="A1" t="s">
        <v>70</v>
      </c>
      <c r="B1" t="s">
        <v>71</v>
      </c>
      <c r="C1" t="s">
        <v>80</v>
      </c>
      <c r="D1" t="s">
        <v>81</v>
      </c>
      <c r="E1" t="s">
        <v>76</v>
      </c>
      <c r="F1" t="s">
        <v>77</v>
      </c>
    </row>
    <row r="3" spans="1:6" x14ac:dyDescent="0.25">
      <c r="A3" t="s">
        <v>0</v>
      </c>
      <c r="B3">
        <v>320</v>
      </c>
      <c r="C3" t="s">
        <v>82</v>
      </c>
      <c r="D3" s="19">
        <v>11525</v>
      </c>
      <c r="E3" s="19">
        <v>5211</v>
      </c>
      <c r="F3" t="s">
        <v>78</v>
      </c>
    </row>
    <row r="4" spans="1:6" x14ac:dyDescent="0.25">
      <c r="A4" t="s">
        <v>66</v>
      </c>
      <c r="B4">
        <v>320</v>
      </c>
      <c r="C4" t="s">
        <v>83</v>
      </c>
      <c r="D4" s="19">
        <v>9088</v>
      </c>
      <c r="E4" s="19">
        <v>4704</v>
      </c>
      <c r="F4" t="s">
        <v>78</v>
      </c>
    </row>
    <row r="5" spans="1:6" x14ac:dyDescent="0.25">
      <c r="A5" t="s">
        <v>1</v>
      </c>
      <c r="B5" s="19">
        <v>320</v>
      </c>
      <c r="C5" t="s">
        <v>40</v>
      </c>
      <c r="D5" t="s">
        <v>40</v>
      </c>
      <c r="E5" t="s">
        <v>40</v>
      </c>
      <c r="F5" t="s">
        <v>78</v>
      </c>
    </row>
    <row r="6" spans="1:6" x14ac:dyDescent="0.25">
      <c r="A6" t="s">
        <v>12</v>
      </c>
      <c r="B6" s="19">
        <v>320</v>
      </c>
      <c r="C6" s="19">
        <v>100000</v>
      </c>
      <c r="D6" t="s">
        <v>84</v>
      </c>
      <c r="E6" t="s">
        <v>40</v>
      </c>
      <c r="F6" t="s">
        <v>78</v>
      </c>
    </row>
    <row r="7" spans="1:6" x14ac:dyDescent="0.25">
      <c r="A7" t="s">
        <v>2</v>
      </c>
      <c r="B7">
        <v>320</v>
      </c>
      <c r="C7" t="s">
        <v>85</v>
      </c>
      <c r="D7" s="19">
        <v>152728</v>
      </c>
      <c r="E7" s="19">
        <v>10719</v>
      </c>
      <c r="F7" t="s">
        <v>78</v>
      </c>
    </row>
    <row r="8" spans="1:6" x14ac:dyDescent="0.25">
      <c r="A8" t="s">
        <v>3</v>
      </c>
      <c r="B8">
        <v>320</v>
      </c>
      <c r="C8" t="s">
        <v>86</v>
      </c>
      <c r="D8" s="19">
        <v>1970</v>
      </c>
      <c r="E8" s="19">
        <v>1446</v>
      </c>
      <c r="F8" t="s">
        <v>79</v>
      </c>
    </row>
    <row r="9" spans="1:6" x14ac:dyDescent="0.25">
      <c r="A9" t="s">
        <v>4</v>
      </c>
      <c r="B9" s="19">
        <v>320</v>
      </c>
      <c r="C9" t="s">
        <v>87</v>
      </c>
      <c r="D9" s="19">
        <v>19909</v>
      </c>
      <c r="E9" s="19">
        <v>6376</v>
      </c>
      <c r="F9" t="s">
        <v>78</v>
      </c>
    </row>
    <row r="10" spans="1:6" x14ac:dyDescent="0.25">
      <c r="A10" t="s">
        <v>13</v>
      </c>
      <c r="B10" s="19">
        <v>320</v>
      </c>
      <c r="C10" s="19">
        <v>100000</v>
      </c>
      <c r="D10" t="s">
        <v>84</v>
      </c>
      <c r="E10" s="19">
        <v>-60965</v>
      </c>
      <c r="F10" s="19">
        <v>100000</v>
      </c>
    </row>
    <row r="11" spans="1:6" x14ac:dyDescent="0.25">
      <c r="A11" t="s">
        <v>16</v>
      </c>
      <c r="B11" s="19">
        <v>320</v>
      </c>
      <c r="C11" s="19">
        <v>100000</v>
      </c>
      <c r="D11" t="s">
        <v>84</v>
      </c>
      <c r="E11" s="19">
        <v>-59203</v>
      </c>
      <c r="F11" s="19">
        <v>100000</v>
      </c>
    </row>
    <row r="12" spans="1:6" x14ac:dyDescent="0.25">
      <c r="A12" t="s">
        <v>5</v>
      </c>
      <c r="B12" s="19">
        <v>320</v>
      </c>
      <c r="C12" s="19" t="s">
        <v>88</v>
      </c>
      <c r="D12" s="19">
        <v>12329</v>
      </c>
      <c r="E12" s="19">
        <v>5355</v>
      </c>
      <c r="F12" t="s">
        <v>78</v>
      </c>
    </row>
    <row r="13" spans="1:6" x14ac:dyDescent="0.25">
      <c r="A13" t="s">
        <v>6</v>
      </c>
      <c r="B13" s="19">
        <v>320</v>
      </c>
      <c r="C13" s="19">
        <v>100000</v>
      </c>
      <c r="D13" t="s">
        <v>84</v>
      </c>
      <c r="E13" t="s">
        <v>40</v>
      </c>
      <c r="F13" t="s">
        <v>78</v>
      </c>
    </row>
    <row r="15" spans="1:6" x14ac:dyDescent="0.25">
      <c r="A15" t="s">
        <v>107</v>
      </c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workbookViewId="0">
      <selection activeCell="G19" sqref="G19"/>
    </sheetView>
  </sheetViews>
  <sheetFormatPr defaultRowHeight="15" x14ac:dyDescent="0.25"/>
  <cols>
    <col min="2" max="2" width="4.42578125" bestFit="1" customWidth="1"/>
  </cols>
  <sheetData>
    <row r="1" spans="1:6" x14ac:dyDescent="0.25">
      <c r="A1" t="s">
        <v>70</v>
      </c>
      <c r="B1" t="s">
        <v>71</v>
      </c>
      <c r="C1" t="s">
        <v>89</v>
      </c>
      <c r="D1" t="s">
        <v>90</v>
      </c>
      <c r="E1" t="s">
        <v>91</v>
      </c>
      <c r="F1" t="s">
        <v>92</v>
      </c>
    </row>
    <row r="3" spans="1:6" x14ac:dyDescent="0.25">
      <c r="A3" t="s">
        <v>0</v>
      </c>
      <c r="B3">
        <v>320</v>
      </c>
      <c r="C3" t="s">
        <v>93</v>
      </c>
      <c r="D3" t="s">
        <v>94</v>
      </c>
      <c r="E3" t="s">
        <v>95</v>
      </c>
      <c r="F3" t="s">
        <v>93</v>
      </c>
    </row>
    <row r="4" spans="1:6" x14ac:dyDescent="0.25">
      <c r="A4" t="s">
        <v>66</v>
      </c>
      <c r="B4">
        <v>320</v>
      </c>
      <c r="C4" t="s">
        <v>93</v>
      </c>
      <c r="D4" t="s">
        <v>96</v>
      </c>
      <c r="E4" t="s">
        <v>97</v>
      </c>
      <c r="F4" t="s">
        <v>93</v>
      </c>
    </row>
    <row r="5" spans="1:6" x14ac:dyDescent="0.25">
      <c r="A5" t="s">
        <v>1</v>
      </c>
      <c r="B5">
        <v>320</v>
      </c>
      <c r="C5" t="s">
        <v>40</v>
      </c>
      <c r="D5" t="s">
        <v>40</v>
      </c>
      <c r="E5" t="s">
        <v>40</v>
      </c>
      <c r="F5" t="s">
        <v>40</v>
      </c>
    </row>
    <row r="6" spans="1:6" x14ac:dyDescent="0.25">
      <c r="A6" t="s">
        <v>12</v>
      </c>
      <c r="B6">
        <v>320</v>
      </c>
      <c r="C6" t="s">
        <v>98</v>
      </c>
      <c r="D6" t="s">
        <v>40</v>
      </c>
      <c r="E6" t="s">
        <v>40</v>
      </c>
      <c r="F6" t="s">
        <v>40</v>
      </c>
    </row>
    <row r="7" spans="1:6" x14ac:dyDescent="0.25">
      <c r="A7" t="s">
        <v>2</v>
      </c>
      <c r="B7">
        <v>320</v>
      </c>
      <c r="C7" t="s">
        <v>93</v>
      </c>
      <c r="D7" t="s">
        <v>93</v>
      </c>
      <c r="E7" t="s">
        <v>99</v>
      </c>
      <c r="F7" t="s">
        <v>93</v>
      </c>
    </row>
    <row r="8" spans="1:6" x14ac:dyDescent="0.25">
      <c r="A8" t="s">
        <v>3</v>
      </c>
      <c r="B8">
        <v>320</v>
      </c>
      <c r="C8" t="s">
        <v>100</v>
      </c>
      <c r="D8" t="s">
        <v>93</v>
      </c>
      <c r="E8" t="s">
        <v>101</v>
      </c>
      <c r="F8" t="s">
        <v>93</v>
      </c>
    </row>
    <row r="9" spans="1:6" x14ac:dyDescent="0.25">
      <c r="A9" t="s">
        <v>4</v>
      </c>
      <c r="B9">
        <v>320</v>
      </c>
      <c r="C9" t="s">
        <v>102</v>
      </c>
      <c r="D9" t="s">
        <v>40</v>
      </c>
      <c r="E9" t="s">
        <v>40</v>
      </c>
      <c r="F9" t="s">
        <v>40</v>
      </c>
    </row>
    <row r="10" spans="1:6" x14ac:dyDescent="0.25">
      <c r="A10" t="s">
        <v>13</v>
      </c>
      <c r="B10">
        <v>320</v>
      </c>
      <c r="C10" t="s">
        <v>103</v>
      </c>
      <c r="D10" t="s">
        <v>40</v>
      </c>
      <c r="E10" t="s">
        <v>40</v>
      </c>
      <c r="F10" t="s">
        <v>40</v>
      </c>
    </row>
    <row r="11" spans="1:6" x14ac:dyDescent="0.25">
      <c r="A11" t="s">
        <v>16</v>
      </c>
      <c r="B11">
        <v>320</v>
      </c>
      <c r="C11" t="s">
        <v>93</v>
      </c>
      <c r="D11" t="s">
        <v>93</v>
      </c>
      <c r="E11" t="s">
        <v>104</v>
      </c>
      <c r="F11" t="s">
        <v>93</v>
      </c>
    </row>
    <row r="12" spans="1:6" x14ac:dyDescent="0.25">
      <c r="A12" t="s">
        <v>5</v>
      </c>
      <c r="B12">
        <v>320</v>
      </c>
      <c r="C12" t="s">
        <v>93</v>
      </c>
      <c r="D12" t="s">
        <v>93</v>
      </c>
      <c r="E12" t="s">
        <v>105</v>
      </c>
      <c r="F12" t="s">
        <v>93</v>
      </c>
    </row>
    <row r="13" spans="1:6" x14ac:dyDescent="0.25">
      <c r="A13" t="s">
        <v>6</v>
      </c>
      <c r="B13">
        <v>320</v>
      </c>
      <c r="C13" t="s">
        <v>98</v>
      </c>
      <c r="D13" t="s">
        <v>40</v>
      </c>
      <c r="E13" t="s">
        <v>40</v>
      </c>
      <c r="F13" t="s">
        <v>40</v>
      </c>
    </row>
    <row r="16" spans="1:6" x14ac:dyDescent="0.25">
      <c r="A16" t="s">
        <v>106</v>
      </c>
    </row>
  </sheetData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tabSelected="1" workbookViewId="0">
      <selection activeCell="B11" sqref="B11"/>
    </sheetView>
  </sheetViews>
  <sheetFormatPr defaultRowHeight="15" x14ac:dyDescent="0.25"/>
  <cols>
    <col min="1" max="1" width="17.28515625" bestFit="1" customWidth="1"/>
  </cols>
  <sheetData>
    <row r="1" spans="1:10" x14ac:dyDescent="0.25">
      <c r="A1" t="s">
        <v>66</v>
      </c>
      <c r="B1" t="s">
        <v>1</v>
      </c>
      <c r="C1" t="s">
        <v>12</v>
      </c>
      <c r="D1" t="s">
        <v>2</v>
      </c>
      <c r="E1" t="s">
        <v>3</v>
      </c>
      <c r="F1" t="s">
        <v>4</v>
      </c>
      <c r="G1" t="s">
        <v>13</v>
      </c>
      <c r="H1" t="s">
        <v>16</v>
      </c>
      <c r="I1" t="s">
        <v>5</v>
      </c>
      <c r="J1" t="s">
        <v>6</v>
      </c>
    </row>
    <row r="3" spans="1:10" x14ac:dyDescent="0.25">
      <c r="A3" t="s">
        <v>135</v>
      </c>
      <c r="B3" s="19">
        <v>10000</v>
      </c>
    </row>
    <row r="4" spans="1:10" x14ac:dyDescent="0.25">
      <c r="A4" t="s">
        <v>1</v>
      </c>
      <c r="B4" t="s">
        <v>136</v>
      </c>
    </row>
    <row r="5" spans="1:10" x14ac:dyDescent="0.25">
      <c r="A5" t="s">
        <v>137</v>
      </c>
      <c r="B5" t="s">
        <v>138</v>
      </c>
      <c r="C5" s="19">
        <v>10000</v>
      </c>
    </row>
    <row r="6" spans="1:10" x14ac:dyDescent="0.25">
      <c r="A6" t="s">
        <v>139</v>
      </c>
      <c r="B6" t="s">
        <v>140</v>
      </c>
      <c r="C6" t="s">
        <v>108</v>
      </c>
      <c r="D6" s="19">
        <v>10000</v>
      </c>
    </row>
    <row r="7" spans="1:10" x14ac:dyDescent="0.25">
      <c r="A7" t="s">
        <v>141</v>
      </c>
      <c r="B7" t="s">
        <v>142</v>
      </c>
      <c r="C7" t="s">
        <v>109</v>
      </c>
      <c r="D7" t="s">
        <v>110</v>
      </c>
      <c r="E7" s="19">
        <v>10000</v>
      </c>
    </row>
    <row r="8" spans="1:10" x14ac:dyDescent="0.25">
      <c r="A8" t="s">
        <v>143</v>
      </c>
      <c r="B8" t="s">
        <v>144</v>
      </c>
      <c r="C8" t="s">
        <v>111</v>
      </c>
      <c r="D8" t="s">
        <v>112</v>
      </c>
      <c r="E8" t="s">
        <v>113</v>
      </c>
      <c r="F8" s="19">
        <v>10000</v>
      </c>
    </row>
    <row r="9" spans="1:10" x14ac:dyDescent="0.25">
      <c r="A9" t="s">
        <v>145</v>
      </c>
      <c r="B9" t="s">
        <v>146</v>
      </c>
      <c r="C9" t="s">
        <v>114</v>
      </c>
      <c r="D9" t="s">
        <v>115</v>
      </c>
      <c r="E9" t="s">
        <v>116</v>
      </c>
      <c r="F9" t="s">
        <v>117</v>
      </c>
      <c r="G9" s="19">
        <v>10000</v>
      </c>
    </row>
    <row r="10" spans="1:10" x14ac:dyDescent="0.25">
      <c r="A10" t="s">
        <v>147</v>
      </c>
      <c r="B10" t="s">
        <v>148</v>
      </c>
      <c r="C10" t="s">
        <v>118</v>
      </c>
      <c r="D10" t="s">
        <v>119</v>
      </c>
      <c r="E10" t="s">
        <v>120</v>
      </c>
      <c r="F10" t="s">
        <v>121</v>
      </c>
      <c r="G10" t="s">
        <v>122</v>
      </c>
      <c r="H10" s="19">
        <v>10000</v>
      </c>
    </row>
    <row r="11" spans="1:10" x14ac:dyDescent="0.25">
      <c r="A11" t="s">
        <v>149</v>
      </c>
      <c r="B11" t="s">
        <v>150</v>
      </c>
      <c r="C11" t="s">
        <v>123</v>
      </c>
      <c r="D11" t="s">
        <v>124</v>
      </c>
      <c r="E11" t="s">
        <v>125</v>
      </c>
      <c r="F11" t="s">
        <v>126</v>
      </c>
      <c r="G11" t="s">
        <v>127</v>
      </c>
      <c r="H11" t="s">
        <v>132</v>
      </c>
      <c r="I11" s="19">
        <v>10000</v>
      </c>
    </row>
    <row r="12" spans="1:10" x14ac:dyDescent="0.25">
      <c r="A12" t="s">
        <v>151</v>
      </c>
      <c r="B12" t="s">
        <v>152</v>
      </c>
      <c r="C12" t="s">
        <v>93</v>
      </c>
      <c r="D12" t="s">
        <v>128</v>
      </c>
      <c r="E12" t="s">
        <v>129</v>
      </c>
      <c r="F12" t="s">
        <v>130</v>
      </c>
      <c r="G12" t="s">
        <v>131</v>
      </c>
      <c r="H12" t="s">
        <v>133</v>
      </c>
      <c r="I12" t="s">
        <v>134</v>
      </c>
      <c r="J12" s="19">
        <v>10000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6</vt:i4>
      </vt:variant>
    </vt:vector>
  </HeadingPairs>
  <TitlesOfParts>
    <vt:vector size="6" baseType="lpstr">
      <vt:lpstr>VIF</vt:lpstr>
      <vt:lpstr>DESCRITIVA</vt:lpstr>
      <vt:lpstr>DES2</vt:lpstr>
      <vt:lpstr>Shapiro</vt:lpstr>
      <vt:lpstr>Skewness</vt:lpstr>
      <vt:lpstr>MATRIZ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Regis</dc:creator>
  <cp:lastModifiedBy>FAGEN</cp:lastModifiedBy>
  <dcterms:created xsi:type="dcterms:W3CDTF">2020-02-19T00:53:11Z</dcterms:created>
  <dcterms:modified xsi:type="dcterms:W3CDTF">2020-02-28T17:53:49Z</dcterms:modified>
</cp:coreProperties>
</file>