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" i="1"/>
  <c r="B6" i="1"/>
  <c r="B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35" i="1"/>
  <c r="I34" i="1"/>
  <c r="H26" i="1"/>
  <c r="I26" i="1" s="1"/>
  <c r="H25" i="1"/>
  <c r="I25" i="1" s="1"/>
  <c r="H33" i="1"/>
  <c r="I33" i="1" s="1"/>
  <c r="H32" i="1"/>
  <c r="I32" i="1" s="1"/>
  <c r="H31" i="1"/>
  <c r="I31" i="1" s="1"/>
  <c r="I30" i="1"/>
  <c r="I29" i="1"/>
  <c r="H30" i="1"/>
  <c r="H29" i="1"/>
  <c r="H28" i="1"/>
  <c r="I28" i="1" s="1"/>
  <c r="H27" i="1"/>
  <c r="H24" i="1"/>
  <c r="I24" i="1" s="1"/>
  <c r="H23" i="1"/>
  <c r="I23" i="1" s="1"/>
  <c r="I22" i="1"/>
  <c r="H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27" i="1" l="1"/>
</calcChain>
</file>

<file path=xl/sharedStrings.xml><?xml version="1.0" encoding="utf-8"?>
<sst xmlns="http://schemas.openxmlformats.org/spreadsheetml/2006/main" count="61" uniqueCount="61">
  <si>
    <t>scrbook.cls (scrkbase.sty, scrbase.sty, keyval.sty, scrlfile.sty, tocbasic.sty, typearea.sty)</t>
  </si>
  <si>
    <t>etex.sty, templatesection.sty, etoolbox.sty, templatetools.sty, ifpdf.sty, ltxcmds.sty, array.sty, ifdraft.sty</t>
  </si>
  <si>
    <t>document class</t>
  </si>
  <si>
    <t>nag.sty, fix-cm.sty</t>
  </si>
  <si>
    <t>pre document class</t>
  </si>
  <si>
    <t>template packages</t>
  </si>
  <si>
    <t>encoding (documents)</t>
  </si>
  <si>
    <t>selinput.sty, inputenc.sty, kvsetkeys.sty, infwarerr.sty, etexcmds.sty, ifluatex.sty, stringenc.sty, pdfescape.sty, pdftexcmds.sty, kvoptions.sty</t>
  </si>
  <si>
    <t>encoding (files)</t>
  </si>
  <si>
    <t>grffile.sty, ifxetex.sty, graphics.sty, trig.sty, epstopdf-base.sty, grfext.sty, kvdefinekeys.sty</t>
  </si>
  <si>
    <t>cmap.sty, fontenc.sty, textcomp.sty, lmodern.sty</t>
  </si>
  <si>
    <t>Packages: Base</t>
  </si>
  <si>
    <t>calc.sty, babel.sty, translator.sty, xcolor.sty, colortbl.sty, graphicx.sty, epstopdf.sty, ragged2e.sty, everysel.sty</t>
  </si>
  <si>
    <t>fixltx2e.sty, marginnote.sty, scrhack.sty, marginfix.sty, xspace.sty</t>
  </si>
  <si>
    <t>Packages: Bugfix</t>
  </si>
  <si>
    <t>Fonts</t>
  </si>
  <si>
    <t>relsize.sty</t>
  </si>
  <si>
    <t>Math</t>
  </si>
  <si>
    <t>amsmath.sty, amstext.sty, amsgen.sty, amsbsy.sty, amsopn.sty, mathtools.sty, mhsetup.sty, onlyamsmath.sty, braket.sty, cancel.sty, empheq.sty, exscale.sty, fixmath.sty, icomma.sty</t>
  </si>
  <si>
    <t>Math (using LaTeX 3)</t>
  </si>
  <si>
    <t>pgf.sty, pgfrcs.sty, everyshi.sty, pgfcore.sty, pgfsys.sty, tikz.sty, pgffor.sty, pgfkeys.sty, pgfplots.sty, pgfplotstable.sty, pgfcalendar.sty</t>
  </si>
  <si>
    <t>pgf/tikz</t>
  </si>
  <si>
    <t>siunitx</t>
  </si>
  <si>
    <t>siunitx.sty</t>
  </si>
  <si>
    <t>dsfont.sty, esint.sty, mathcomp.sty, euscript.sty, eurosym.sty, pifont.sty</t>
  </si>
  <si>
    <t>relsize</t>
  </si>
  <si>
    <t>Symbols</t>
  </si>
  <si>
    <t>Tables</t>
  </si>
  <si>
    <t>booktabs.sty, multirow.sty, bigstrut.sty, tabu.sty, varwidth.sty, tablestyles.sty, ltxtable.sty, tabularx.sty</t>
  </si>
  <si>
    <t>Text</t>
  </si>
  <si>
    <t>ellipsis.sty, ulem.sty, soulutf8.sty, soul.sty, url.sty, varioref.sty, xr-hyper.sty, enumitem.sty, footmisc.sty, cleveref.sty</t>
  </si>
  <si>
    <t>Quotes (csquotes)</t>
  </si>
  <si>
    <t>csquotes.sty</t>
  </si>
  <si>
    <t>Bibliography (biblatex)</t>
  </si>
  <si>
    <t>biblatex.sty, biblatex2.sty, logreq.sty, ifthen.sty</t>
  </si>
  <si>
    <t>Figures</t>
  </si>
  <si>
    <t>wrapfig.sty, flafter.sty, placeins.sty</t>
  </si>
  <si>
    <t>Captions</t>
  </si>
  <si>
    <t>floatrow.sty, caption3.sty, fr-fancy.sty, fancybox.sty, caption.sty, subcaption.sty, mcaption.sty, changepage.sty, rotating.sty, ltcaption.sty, fr-longtable.sty</t>
  </si>
  <si>
    <t>Glossary</t>
  </si>
  <si>
    <t>glossaries.sty, mfirstuc.sty, xfor.sty, datatool-base.sty, substr.sty, datatool-fp.sty, fp.sty, defpattern.sty, fp-basic.sty, fp-addons.sty, fp-snap.sty, fp-exp.sty, fp-trigo.sty, fp-pas.sty, fp-random.sty, fp-eqn.sty, fp-upn.sty, fp-eval.sty, glossary-hypernav.sty, glossary-list.sty, glossary-long.sty, glossary-super.sty, supertabular.sty, glossary-tree.sty, glossary-longragged.sty</t>
  </si>
  <si>
    <t>Verbatim, Listings</t>
  </si>
  <si>
    <t>upquote.sty, verbatim.sty, fancyvrb.sty, listings.sty, lstmisc.sty</t>
  </si>
  <si>
    <t>Fancy</t>
  </si>
  <si>
    <t>lettrine.sty, boxedminipage.sty, framed.sty, mdframed.sty, zref-abspage.sty, zref-base.sty, auxhook.sty, atbegshi.sty</t>
  </si>
  <si>
    <t>Layout</t>
  </si>
  <si>
    <t>Head and Foot</t>
  </si>
  <si>
    <t>Headings</t>
  </si>
  <si>
    <t>titlesec.sty</t>
  </si>
  <si>
    <t>PDF</t>
  </si>
  <si>
    <t>pdfpages.sty, eso-pic.sty, microtype.sty, hyperref.sty, hobsub-hyperref.sty, hobsub-generic.sty, hobsub.sty, ifvtex.sty, intcalc.sty, bigintcalc.sty, bitset.sty, uniquecounter.sty, letltxmacro.sty, hopatch.sty, xcolor-patch.sty, atveryend.sty, refcount.sty, hycolor.sty, bookmark.sty, nameref.sty, gettitlestring.sty</t>
  </si>
  <si>
    <t>Additional</t>
  </si>
  <si>
    <t xml:space="preserve">hyphenat.sty, todonotes.sty, currvita.sty   </t>
  </si>
  <si>
    <t>scrpage2.sty, pageslts.sty, atveryend.sty, undolabl.sty, rerunfilecheck.sty, uniquecounter.sty, bigintcalc.sty, alphalph.sty, intcalc.sty</t>
  </si>
  <si>
    <t>setspace.sty (multicol.sty)</t>
  </si>
  <si>
    <t>Index</t>
  </si>
  <si>
    <t>imakeidx.sty, xkeyval.sty, xpatch.sty, multicol.sty</t>
  </si>
  <si>
    <t>xfrac.sty, l3keys2e.sty, expl3.sty, l3names.sty, l3bootstrap.sty, l3basics.sty, l3expan.sty, l3tl.sty, l3seq.sty, l3int.sty, l3quark.sty, l3prg.sty, l3clist.sty, l3token.sty, l3prop.sty, l3msg.sty, l3file.sty, l3skip.sty, l3keys.sty, l3fp.sty, l3box.sty, l3coffins.sty, l3color.sty, l3luatex.sty, l3candidates.sty, xparse.sty, xtemplate.sty</t>
  </si>
  <si>
    <t>Style.tex</t>
  </si>
  <si>
    <t>Document</t>
  </si>
  <si>
    <t>LaTeX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</si>
</sst>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Tabelle1!$D$4:$D$35</c:f>
              <c:strCache>
                <c:ptCount val="32"/>
                <c:pt idx="0">
                  <c:v>LaTeX Kernel,</c:v>
                </c:pt>
                <c:pt idx="1">
                  <c:v>pre document class,</c:v>
                </c:pt>
                <c:pt idx="2">
                  <c:v>document class,</c:v>
                </c:pt>
                <c:pt idx="3">
                  <c:v>template packages,</c:v>
                </c:pt>
                <c:pt idx="4">
                  <c:v>encoding (documents),</c:v>
                </c:pt>
                <c:pt idx="5">
                  <c:v>encoding (files),</c:v>
                </c:pt>
                <c:pt idx="6">
                  <c:v>Fonts,</c:v>
                </c:pt>
                <c:pt idx="7">
                  <c:v>Packages: Base,</c:v>
                </c:pt>
                <c:pt idx="8">
                  <c:v>Packages: Bugfix,</c:v>
                </c:pt>
                <c:pt idx="9">
                  <c:v>relsize,</c:v>
                </c:pt>
                <c:pt idx="10">
                  <c:v>Math,</c:v>
                </c:pt>
                <c:pt idx="11">
                  <c:v>Math (using LaTeX 3),</c:v>
                </c:pt>
                <c:pt idx="12">
                  <c:v>pgf/tikz,</c:v>
                </c:pt>
                <c:pt idx="13">
                  <c:v>siunitx,</c:v>
                </c:pt>
                <c:pt idx="14">
                  <c:v>Symbols,</c:v>
                </c:pt>
                <c:pt idx="15">
                  <c:v>Tables,</c:v>
                </c:pt>
                <c:pt idx="16">
                  <c:v>Text,</c:v>
                </c:pt>
                <c:pt idx="17">
                  <c:v>Quotes (csquotes),</c:v>
                </c:pt>
                <c:pt idx="18">
                  <c:v>Bibliography (biblatex),</c:v>
                </c:pt>
                <c:pt idx="19">
                  <c:v>Figures,</c:v>
                </c:pt>
                <c:pt idx="20">
                  <c:v>Captions,</c:v>
                </c:pt>
                <c:pt idx="21">
                  <c:v>Index,</c:v>
                </c:pt>
                <c:pt idx="22">
                  <c:v>Glossary,</c:v>
                </c:pt>
                <c:pt idx="23">
                  <c:v>Verbatim, Listings,</c:v>
                </c:pt>
                <c:pt idx="24">
                  <c:v>Fancy,</c:v>
                </c:pt>
                <c:pt idx="25">
                  <c:v>Layout,</c:v>
                </c:pt>
                <c:pt idx="26">
                  <c:v>Head and Foot,</c:v>
                </c:pt>
                <c:pt idx="27">
                  <c:v>Headings,</c:v>
                </c:pt>
                <c:pt idx="28">
                  <c:v>PDF,</c:v>
                </c:pt>
                <c:pt idx="29">
                  <c:v>Additional,</c:v>
                </c:pt>
                <c:pt idx="30">
                  <c:v>Style.tex,</c:v>
                </c:pt>
                <c:pt idx="31">
                  <c:v>Document,</c:v>
                </c:pt>
              </c:strCache>
            </c:strRef>
          </c:cat>
          <c:val>
            <c:numRef>
              <c:f>Tabelle1!$H$4:$H$35</c:f>
              <c:numCache>
                <c:formatCode>General</c:formatCode>
                <c:ptCount val="32"/>
                <c:pt idx="0">
                  <c:v>0.34</c:v>
                </c:pt>
                <c:pt idx="1">
                  <c:v>0.36</c:v>
                </c:pt>
                <c:pt idx="2">
                  <c:v>0.48</c:v>
                </c:pt>
                <c:pt idx="3">
                  <c:v>0.54</c:v>
                </c:pt>
                <c:pt idx="4">
                  <c:v>0.64</c:v>
                </c:pt>
                <c:pt idx="5">
                  <c:v>0.72</c:v>
                </c:pt>
                <c:pt idx="6">
                  <c:v>0.88</c:v>
                </c:pt>
                <c:pt idx="7">
                  <c:v>0.98</c:v>
                </c:pt>
                <c:pt idx="8">
                  <c:v>1.01</c:v>
                </c:pt>
                <c:pt idx="9">
                  <c:v>1.03</c:v>
                </c:pt>
                <c:pt idx="10">
                  <c:v>1.1299999999999999</c:v>
                </c:pt>
                <c:pt idx="11">
                  <c:v>1.43</c:v>
                </c:pt>
                <c:pt idx="12">
                  <c:v>2.64</c:v>
                </c:pt>
                <c:pt idx="13">
                  <c:v>2.72</c:v>
                </c:pt>
                <c:pt idx="14">
                  <c:v>2.81</c:v>
                </c:pt>
                <c:pt idx="15">
                  <c:v>2.85</c:v>
                </c:pt>
                <c:pt idx="16">
                  <c:v>3.01</c:v>
                </c:pt>
                <c:pt idx="17">
                  <c:v>3.04</c:v>
                </c:pt>
                <c:pt idx="18" formatCode="0.00">
                  <c:v>3.3474999999999997</c:v>
                </c:pt>
                <c:pt idx="19" formatCode="0.00">
                  <c:v>3.3650000000000002</c:v>
                </c:pt>
                <c:pt idx="20" formatCode="0.00">
                  <c:v>3.4800000000000004</c:v>
                </c:pt>
                <c:pt idx="21" formatCode="0.00">
                  <c:v>3.5799999999999996</c:v>
                </c:pt>
                <c:pt idx="22" formatCode="0.00">
                  <c:v>3.7450000000000001</c:v>
                </c:pt>
                <c:pt idx="23" formatCode="0.00">
                  <c:v>3.8499999999999996</c:v>
                </c:pt>
                <c:pt idx="24" formatCode="0.00">
                  <c:v>3.91</c:v>
                </c:pt>
                <c:pt idx="25" formatCode="0.00">
                  <c:v>3.92</c:v>
                </c:pt>
                <c:pt idx="26" formatCode="0.00">
                  <c:v>4.0150000000000006</c:v>
                </c:pt>
                <c:pt idx="27" formatCode="0.00">
                  <c:v>4.03</c:v>
                </c:pt>
                <c:pt idx="28" formatCode="0.00">
                  <c:v>4.3299999999999992</c:v>
                </c:pt>
                <c:pt idx="29" formatCode="0.00">
                  <c:v>4.46</c:v>
                </c:pt>
                <c:pt idx="30">
                  <c:v>4.55</c:v>
                </c:pt>
                <c:pt idx="31">
                  <c:v>6.57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Tabelle1!$D$4:$D$35</c:f>
              <c:strCache>
                <c:ptCount val="32"/>
                <c:pt idx="0">
                  <c:v>LaTeX Kernel,</c:v>
                </c:pt>
                <c:pt idx="1">
                  <c:v>pre document class,</c:v>
                </c:pt>
                <c:pt idx="2">
                  <c:v>document class,</c:v>
                </c:pt>
                <c:pt idx="3">
                  <c:v>template packages,</c:v>
                </c:pt>
                <c:pt idx="4">
                  <c:v>encoding (documents),</c:v>
                </c:pt>
                <c:pt idx="5">
                  <c:v>encoding (files),</c:v>
                </c:pt>
                <c:pt idx="6">
                  <c:v>Fonts,</c:v>
                </c:pt>
                <c:pt idx="7">
                  <c:v>Packages: Base,</c:v>
                </c:pt>
                <c:pt idx="8">
                  <c:v>Packages: Bugfix,</c:v>
                </c:pt>
                <c:pt idx="9">
                  <c:v>relsize,</c:v>
                </c:pt>
                <c:pt idx="10">
                  <c:v>Math,</c:v>
                </c:pt>
                <c:pt idx="11">
                  <c:v>Math (using LaTeX 3),</c:v>
                </c:pt>
                <c:pt idx="12">
                  <c:v>pgf/tikz,</c:v>
                </c:pt>
                <c:pt idx="13">
                  <c:v>siunitx,</c:v>
                </c:pt>
                <c:pt idx="14">
                  <c:v>Symbols,</c:v>
                </c:pt>
                <c:pt idx="15">
                  <c:v>Tables,</c:v>
                </c:pt>
                <c:pt idx="16">
                  <c:v>Text,</c:v>
                </c:pt>
                <c:pt idx="17">
                  <c:v>Quotes (csquotes),</c:v>
                </c:pt>
                <c:pt idx="18">
                  <c:v>Bibliography (biblatex),</c:v>
                </c:pt>
                <c:pt idx="19">
                  <c:v>Figures,</c:v>
                </c:pt>
                <c:pt idx="20">
                  <c:v>Captions,</c:v>
                </c:pt>
                <c:pt idx="21">
                  <c:v>Index,</c:v>
                </c:pt>
                <c:pt idx="22">
                  <c:v>Glossary,</c:v>
                </c:pt>
                <c:pt idx="23">
                  <c:v>Verbatim, Listings,</c:v>
                </c:pt>
                <c:pt idx="24">
                  <c:v>Fancy,</c:v>
                </c:pt>
                <c:pt idx="25">
                  <c:v>Layout,</c:v>
                </c:pt>
                <c:pt idx="26">
                  <c:v>Head and Foot,</c:v>
                </c:pt>
                <c:pt idx="27">
                  <c:v>Headings,</c:v>
                </c:pt>
                <c:pt idx="28">
                  <c:v>PDF,</c:v>
                </c:pt>
                <c:pt idx="29">
                  <c:v>Additional,</c:v>
                </c:pt>
                <c:pt idx="30">
                  <c:v>Style.tex,</c:v>
                </c:pt>
                <c:pt idx="31">
                  <c:v>Document,</c:v>
                </c:pt>
              </c:strCache>
            </c:strRef>
          </c:cat>
          <c:val>
            <c:numRef>
              <c:f>Tabelle1!$G$4:$G$35</c:f>
              <c:numCache>
                <c:formatCode>0</c:formatCode>
                <c:ptCount val="32"/>
                <c:pt idx="0">
                  <c:v>340</c:v>
                </c:pt>
                <c:pt idx="1">
                  <c:v>19.999999999999961</c:v>
                </c:pt>
                <c:pt idx="2">
                  <c:v>120</c:v>
                </c:pt>
                <c:pt idx="3">
                  <c:v>60.000000000000057</c:v>
                </c:pt>
                <c:pt idx="4">
                  <c:v>99.999999999999972</c:v>
                </c:pt>
                <c:pt idx="5">
                  <c:v>79.999999999999957</c:v>
                </c:pt>
                <c:pt idx="6">
                  <c:v>160.00000000000003</c:v>
                </c:pt>
                <c:pt idx="7">
                  <c:v>99.999999999999972</c:v>
                </c:pt>
                <c:pt idx="8">
                  <c:v>30.000000000000028</c:v>
                </c:pt>
                <c:pt idx="9">
                  <c:v>20.000000000000018</c:v>
                </c:pt>
                <c:pt idx="10">
                  <c:v>99.999999999999872</c:v>
                </c:pt>
                <c:pt idx="11">
                  <c:v>300.00000000000006</c:v>
                </c:pt>
                <c:pt idx="12">
                  <c:v>1210.0000000000002</c:v>
                </c:pt>
                <c:pt idx="13">
                  <c:v>80.000000000000071</c:v>
                </c:pt>
                <c:pt idx="14">
                  <c:v>89.999999999999858</c:v>
                </c:pt>
                <c:pt idx="15">
                  <c:v>40.000000000000036</c:v>
                </c:pt>
                <c:pt idx="16">
                  <c:v>159.99999999999969</c:v>
                </c:pt>
                <c:pt idx="17">
                  <c:v>30.000000000000249</c:v>
                </c:pt>
                <c:pt idx="18">
                  <c:v>307.49999999999966</c:v>
                </c:pt>
                <c:pt idx="19">
                  <c:v>17.500000000000515</c:v>
                </c:pt>
                <c:pt idx="20">
                  <c:v>115.00000000000021</c:v>
                </c:pt>
                <c:pt idx="21">
                  <c:v>99.999999999999204</c:v>
                </c:pt>
                <c:pt idx="22">
                  <c:v>165.00000000000048</c:v>
                </c:pt>
                <c:pt idx="23">
                  <c:v>104.99999999999955</c:v>
                </c:pt>
                <c:pt idx="24">
                  <c:v>60.000000000000497</c:v>
                </c:pt>
                <c:pt idx="25">
                  <c:v>9.9999999999997868</c:v>
                </c:pt>
                <c:pt idx="26">
                  <c:v>95.000000000000639</c:v>
                </c:pt>
                <c:pt idx="27">
                  <c:v>14.99999999999968</c:v>
                </c:pt>
                <c:pt idx="28">
                  <c:v>299.99999999999892</c:v>
                </c:pt>
                <c:pt idx="29">
                  <c:v>130.0000000000008</c:v>
                </c:pt>
                <c:pt idx="30">
                  <c:v>89.999999999999858</c:v>
                </c:pt>
                <c:pt idx="31">
                  <c:v>2020.0000000000005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48096"/>
        <c:axId val="172549632"/>
      </c:barChart>
      <c:catAx>
        <c:axId val="172548096"/>
        <c:scaling>
          <c:orientation val="minMax"/>
        </c:scaling>
        <c:delete val="0"/>
        <c:axPos val="l"/>
        <c:majorTickMark val="out"/>
        <c:minorTickMark val="none"/>
        <c:tickLblPos val="nextTo"/>
        <c:crossAx val="172549632"/>
        <c:crosses val="autoZero"/>
        <c:auto val="1"/>
        <c:lblAlgn val="ctr"/>
        <c:lblOffset val="100"/>
        <c:noMultiLvlLbl val="0"/>
      </c:catAx>
      <c:valAx>
        <c:axId val="172549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254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4</xdr:row>
      <xdr:rowOff>166686</xdr:rowOff>
    </xdr:from>
    <xdr:to>
      <xdr:col>21</xdr:col>
      <xdr:colOff>600074</xdr:colOff>
      <xdr:row>18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7"/>
  <sheetViews>
    <sheetView tabSelected="1" topLeftCell="A3" workbookViewId="0">
      <selection activeCell="C35" sqref="C4:C35"/>
    </sheetView>
  </sheetViews>
  <sheetFormatPr baseColWidth="10" defaultRowHeight="15" x14ac:dyDescent="0.25"/>
  <cols>
    <col min="2" max="2" width="32.5703125" bestFit="1" customWidth="1"/>
    <col min="3" max="3" width="32.5703125" customWidth="1"/>
    <col min="4" max="4" width="13" bestFit="1" customWidth="1"/>
    <col min="5" max="5" width="23.7109375" bestFit="1" customWidth="1"/>
    <col min="6" max="6" width="46.42578125" customWidth="1"/>
    <col min="7" max="7" width="7.85546875" customWidth="1"/>
  </cols>
  <sheetData>
    <row r="4" spans="2:9" ht="16.5" x14ac:dyDescent="0.3">
      <c r="B4" s="3" t="str">
        <f>CONCATENATE(E4,",",SUBSTITUTE(H4,",","."), ",",,ROUND(G4,0))</f>
        <v>LaTeX Kernel,0.34,340</v>
      </c>
      <c r="C4" s="3" t="str">
        <f>CONCATENATE(E4," &amp; ", F4, " \\")</f>
        <v>LaTeX Kernel &amp;  \\</v>
      </c>
      <c r="D4" t="str">
        <f>CONCATENATE(E4,",")</f>
        <v>LaTeX Kernel,</v>
      </c>
      <c r="E4" t="s">
        <v>60</v>
      </c>
      <c r="G4" s="4">
        <f>H4*1000</f>
        <v>340</v>
      </c>
      <c r="H4">
        <v>0.34</v>
      </c>
    </row>
    <row r="5" spans="2:9" ht="16.5" x14ac:dyDescent="0.3">
      <c r="B5" s="3" t="str">
        <f>CONCATENATE(E5,",",SUBSTITUTE(H5,",","."), ",",,ROUND(G5,0))</f>
        <v>pre document class,0.36,20</v>
      </c>
      <c r="C5" s="3" t="str">
        <f>CONCATENATE(E5," &amp; ", F5, " \\")</f>
        <v>pre document class &amp; nag.sty, fix-cm.sty \\</v>
      </c>
      <c r="D5" t="str">
        <f t="shared" ref="D5:D35" si="0">CONCATENATE(E5,",")</f>
        <v>pre document class,</v>
      </c>
      <c r="E5" t="s">
        <v>4</v>
      </c>
      <c r="F5" s="1" t="s">
        <v>3</v>
      </c>
      <c r="G5" s="4">
        <f>(H5-H4)*1000</f>
        <v>19.999999999999961</v>
      </c>
      <c r="H5">
        <v>0.36</v>
      </c>
      <c r="I5">
        <f t="shared" ref="I5:I35" si="1">H5-H4</f>
        <v>1.9999999999999962E-2</v>
      </c>
    </row>
    <row r="6" spans="2:9" ht="30.75" x14ac:dyDescent="0.3">
      <c r="B6" s="3" t="str">
        <f>CONCATENATE(E6,",",SUBSTITUTE(H6,",","."), ",",,ROUND(G6,0))</f>
        <v>document class,0.48,120</v>
      </c>
      <c r="C6" s="3" t="str">
        <f t="shared" ref="C6:C35" si="2">CONCATENATE(E6," &amp; ", F6, " \\")</f>
        <v>document class &amp; scrbook.cls (scrkbase.sty, scrbase.sty, keyval.sty, scrlfile.sty, tocbasic.sty, typearea.sty) \\</v>
      </c>
      <c r="D6" t="str">
        <f t="shared" si="0"/>
        <v>document class,</v>
      </c>
      <c r="E6" t="s">
        <v>2</v>
      </c>
      <c r="F6" s="1" t="s">
        <v>0</v>
      </c>
      <c r="G6" s="4">
        <f t="shared" ref="G6:G35" si="3">(H6-H5)*1000</f>
        <v>120</v>
      </c>
      <c r="H6">
        <v>0.48</v>
      </c>
      <c r="I6">
        <f t="shared" si="1"/>
        <v>0.12</v>
      </c>
    </row>
    <row r="7" spans="2:9" ht="45.75" x14ac:dyDescent="0.3">
      <c r="B7" s="3" t="str">
        <f>CONCATENATE(E7,",",SUBSTITUTE(H7,",","."), ",",,ROUND(G7,0))</f>
        <v>template packages,0.54,60</v>
      </c>
      <c r="C7" s="3" t="str">
        <f t="shared" si="2"/>
        <v>template packages &amp; etex.sty, templatesection.sty, etoolbox.sty, templatetools.sty, ifpdf.sty, ltxcmds.sty, array.sty, ifdraft.sty \\</v>
      </c>
      <c r="D7" t="str">
        <f t="shared" si="0"/>
        <v>template packages,</v>
      </c>
      <c r="E7" t="s">
        <v>5</v>
      </c>
      <c r="F7" s="1" t="s">
        <v>1</v>
      </c>
      <c r="G7" s="4">
        <f t="shared" si="3"/>
        <v>60.000000000000057</v>
      </c>
      <c r="H7">
        <v>0.54</v>
      </c>
      <c r="I7">
        <f t="shared" si="1"/>
        <v>6.0000000000000053E-2</v>
      </c>
    </row>
    <row r="8" spans="2:9" ht="60.75" x14ac:dyDescent="0.3">
      <c r="B8" s="3" t="str">
        <f t="shared" ref="B8:B35" si="4">CONCATENATE(E8,",",SUBSTITUTE(H8,",","."), ",",,ROUND(G8,0))</f>
        <v>encoding (documents),0.64,100</v>
      </c>
      <c r="C8" s="3" t="str">
        <f t="shared" si="2"/>
        <v>encoding (documents) &amp; selinput.sty, inputenc.sty, kvsetkeys.sty, infwarerr.sty, etexcmds.sty, ifluatex.sty, stringenc.sty, pdfescape.sty, pdftexcmds.sty, kvoptions.sty \\</v>
      </c>
      <c r="D8" t="str">
        <f t="shared" si="0"/>
        <v>encoding (documents),</v>
      </c>
      <c r="E8" t="s">
        <v>6</v>
      </c>
      <c r="F8" s="1" t="s">
        <v>7</v>
      </c>
      <c r="G8" s="4">
        <f t="shared" si="3"/>
        <v>99.999999999999972</v>
      </c>
      <c r="H8">
        <v>0.64</v>
      </c>
      <c r="I8">
        <f t="shared" si="1"/>
        <v>9.9999999999999978E-2</v>
      </c>
    </row>
    <row r="9" spans="2:9" ht="30.75" x14ac:dyDescent="0.3">
      <c r="B9" s="3" t="str">
        <f t="shared" si="4"/>
        <v>encoding (files),0.72,80</v>
      </c>
      <c r="C9" s="3" t="str">
        <f t="shared" si="2"/>
        <v>encoding (files) &amp; grffile.sty, ifxetex.sty, graphics.sty, trig.sty, epstopdf-base.sty, grfext.sty, kvdefinekeys.sty \\</v>
      </c>
      <c r="D9" t="str">
        <f t="shared" si="0"/>
        <v>encoding (files),</v>
      </c>
      <c r="E9" t="s">
        <v>8</v>
      </c>
      <c r="F9" s="1" t="s">
        <v>9</v>
      </c>
      <c r="G9" s="4">
        <f t="shared" si="3"/>
        <v>79.999999999999957</v>
      </c>
      <c r="H9">
        <v>0.72</v>
      </c>
      <c r="I9">
        <f t="shared" si="1"/>
        <v>7.999999999999996E-2</v>
      </c>
    </row>
    <row r="10" spans="2:9" ht="16.5" x14ac:dyDescent="0.3">
      <c r="B10" s="3" t="str">
        <f t="shared" si="4"/>
        <v>Fonts,0.88,160</v>
      </c>
      <c r="C10" s="3" t="str">
        <f t="shared" si="2"/>
        <v>Fonts &amp; cmap.sty, fontenc.sty, textcomp.sty, lmodern.sty \\</v>
      </c>
      <c r="D10" t="str">
        <f t="shared" si="0"/>
        <v>Fonts,</v>
      </c>
      <c r="E10" t="s">
        <v>15</v>
      </c>
      <c r="F10" s="1" t="s">
        <v>10</v>
      </c>
      <c r="G10" s="4">
        <f t="shared" si="3"/>
        <v>160.00000000000003</v>
      </c>
      <c r="H10">
        <v>0.88</v>
      </c>
      <c r="I10">
        <f t="shared" si="1"/>
        <v>0.16000000000000003</v>
      </c>
    </row>
    <row r="11" spans="2:9" ht="45.75" x14ac:dyDescent="0.3">
      <c r="B11" s="3" t="str">
        <f t="shared" si="4"/>
        <v>Packages: Base,0.98,100</v>
      </c>
      <c r="C11" s="3" t="str">
        <f t="shared" si="2"/>
        <v>Packages: Base &amp; calc.sty, babel.sty, translator.sty, xcolor.sty, colortbl.sty, graphicx.sty, epstopdf.sty, ragged2e.sty, everysel.sty \\</v>
      </c>
      <c r="D11" t="str">
        <f t="shared" si="0"/>
        <v>Packages: Base,</v>
      </c>
      <c r="E11" t="s">
        <v>11</v>
      </c>
      <c r="F11" s="1" t="s">
        <v>12</v>
      </c>
      <c r="G11" s="4">
        <f t="shared" si="3"/>
        <v>99.999999999999972</v>
      </c>
      <c r="H11">
        <v>0.98</v>
      </c>
      <c r="I11">
        <f t="shared" si="1"/>
        <v>9.9999999999999978E-2</v>
      </c>
    </row>
    <row r="12" spans="2:9" ht="30.75" x14ac:dyDescent="0.3">
      <c r="B12" s="3" t="str">
        <f t="shared" si="4"/>
        <v>Packages: Bugfix,1.01,30</v>
      </c>
      <c r="C12" s="3" t="str">
        <f t="shared" si="2"/>
        <v>Packages: Bugfix &amp; fixltx2e.sty, marginnote.sty, scrhack.sty, marginfix.sty, xspace.sty \\</v>
      </c>
      <c r="D12" t="str">
        <f t="shared" si="0"/>
        <v>Packages: Bugfix,</v>
      </c>
      <c r="E12" t="s">
        <v>14</v>
      </c>
      <c r="F12" s="1" t="s">
        <v>13</v>
      </c>
      <c r="G12" s="4">
        <f t="shared" si="3"/>
        <v>30.000000000000028</v>
      </c>
      <c r="H12">
        <v>1.01</v>
      </c>
      <c r="I12">
        <f t="shared" si="1"/>
        <v>3.0000000000000027E-2</v>
      </c>
    </row>
    <row r="13" spans="2:9" ht="16.5" x14ac:dyDescent="0.3">
      <c r="B13" s="3" t="str">
        <f t="shared" si="4"/>
        <v>relsize,1.03,20</v>
      </c>
      <c r="C13" s="3" t="str">
        <f t="shared" si="2"/>
        <v>relsize &amp; relsize.sty \\</v>
      </c>
      <c r="D13" t="str">
        <f t="shared" si="0"/>
        <v>relsize,</v>
      </c>
      <c r="E13" t="s">
        <v>25</v>
      </c>
      <c r="F13" s="1" t="s">
        <v>16</v>
      </c>
      <c r="G13" s="4">
        <f t="shared" si="3"/>
        <v>20.000000000000018</v>
      </c>
      <c r="H13">
        <v>1.03</v>
      </c>
      <c r="I13">
        <f t="shared" si="1"/>
        <v>2.0000000000000018E-2</v>
      </c>
    </row>
    <row r="14" spans="2:9" ht="75.75" x14ac:dyDescent="0.3">
      <c r="B14" s="3" t="str">
        <f t="shared" si="4"/>
        <v>Math,1.13,100</v>
      </c>
      <c r="C14" s="3" t="str">
        <f t="shared" si="2"/>
        <v>Math &amp; amsmath.sty, amstext.sty, amsgen.sty, amsbsy.sty, amsopn.sty, mathtools.sty, mhsetup.sty, onlyamsmath.sty, braket.sty, cancel.sty, empheq.sty, exscale.sty, fixmath.sty, icomma.sty \\</v>
      </c>
      <c r="D14" t="str">
        <f t="shared" si="0"/>
        <v>Math,</v>
      </c>
      <c r="E14" t="s">
        <v>17</v>
      </c>
      <c r="F14" s="1" t="s">
        <v>18</v>
      </c>
      <c r="G14" s="4">
        <f t="shared" si="3"/>
        <v>99.999999999999872</v>
      </c>
      <c r="H14">
        <v>1.1299999999999999</v>
      </c>
      <c r="I14">
        <f t="shared" si="1"/>
        <v>9.9999999999999867E-2</v>
      </c>
    </row>
    <row r="15" spans="2:9" ht="105.75" x14ac:dyDescent="0.3">
      <c r="B15" s="3" t="str">
        <f t="shared" si="4"/>
        <v>Math (using LaTeX 3),1.43,300</v>
      </c>
      <c r="C15" s="3" t="str">
        <f t="shared" si="2"/>
        <v>Math (using LaTeX 3) &amp; xfrac.sty, l3keys2e.sty, expl3.sty, l3names.sty, l3bootstrap.sty, l3basics.sty, l3expan.sty, l3tl.sty, l3seq.sty, l3int.sty, l3quark.sty, l3prg.sty, l3clist.sty, l3token.sty, l3prop.sty, l3msg.sty, l3file.sty, l3skip.sty, l3keys.sty, l3fp.sty, l3box.sty, l3coffins.sty, l3color.sty, l3luatex.sty, l3candidates.sty, xparse.sty, xtemplate.sty \\</v>
      </c>
      <c r="D15" t="str">
        <f t="shared" si="0"/>
        <v>Math (using LaTeX 3),</v>
      </c>
      <c r="E15" t="s">
        <v>19</v>
      </c>
      <c r="F15" s="1" t="s">
        <v>57</v>
      </c>
      <c r="G15" s="4">
        <f t="shared" si="3"/>
        <v>300.00000000000006</v>
      </c>
      <c r="H15">
        <v>1.43</v>
      </c>
      <c r="I15">
        <f t="shared" si="1"/>
        <v>0.30000000000000004</v>
      </c>
    </row>
    <row r="16" spans="2:9" ht="45.75" x14ac:dyDescent="0.3">
      <c r="B16" s="3" t="str">
        <f t="shared" si="4"/>
        <v>pgf/tikz,2.64,1210</v>
      </c>
      <c r="C16" s="3" t="str">
        <f t="shared" si="2"/>
        <v>pgf/tikz &amp; pgf.sty, pgfrcs.sty, everyshi.sty, pgfcore.sty, pgfsys.sty, tikz.sty, pgffor.sty, pgfkeys.sty, pgfplots.sty, pgfplotstable.sty, pgfcalendar.sty \\</v>
      </c>
      <c r="D16" t="str">
        <f t="shared" si="0"/>
        <v>pgf/tikz,</v>
      </c>
      <c r="E16" t="s">
        <v>21</v>
      </c>
      <c r="F16" s="1" t="s">
        <v>20</v>
      </c>
      <c r="G16" s="4">
        <f t="shared" si="3"/>
        <v>1210.0000000000002</v>
      </c>
      <c r="H16">
        <v>2.64</v>
      </c>
      <c r="I16">
        <f t="shared" si="1"/>
        <v>1.2100000000000002</v>
      </c>
    </row>
    <row r="17" spans="2:13" ht="16.5" x14ac:dyDescent="0.3">
      <c r="B17" s="3" t="str">
        <f t="shared" si="4"/>
        <v>siunitx,2.72,80</v>
      </c>
      <c r="C17" s="3" t="str">
        <f t="shared" si="2"/>
        <v>siunitx &amp; siunitx.sty \\</v>
      </c>
      <c r="D17" t="str">
        <f t="shared" si="0"/>
        <v>siunitx,</v>
      </c>
      <c r="E17" t="s">
        <v>22</v>
      </c>
      <c r="F17" s="1" t="s">
        <v>23</v>
      </c>
      <c r="G17" s="4">
        <f t="shared" si="3"/>
        <v>80.000000000000071</v>
      </c>
      <c r="H17">
        <v>2.72</v>
      </c>
      <c r="I17">
        <f t="shared" si="1"/>
        <v>8.0000000000000071E-2</v>
      </c>
    </row>
    <row r="18" spans="2:13" ht="30.75" x14ac:dyDescent="0.3">
      <c r="B18" s="3" t="str">
        <f t="shared" si="4"/>
        <v>Symbols,2.81,90</v>
      </c>
      <c r="C18" s="3" t="str">
        <f t="shared" si="2"/>
        <v>Symbols &amp; dsfont.sty, esint.sty, mathcomp.sty, euscript.sty, eurosym.sty, pifont.sty \\</v>
      </c>
      <c r="D18" t="str">
        <f t="shared" si="0"/>
        <v>Symbols,</v>
      </c>
      <c r="E18" t="s">
        <v>26</v>
      </c>
      <c r="F18" s="1" t="s">
        <v>24</v>
      </c>
      <c r="G18" s="4">
        <f t="shared" si="3"/>
        <v>89.999999999999858</v>
      </c>
      <c r="H18">
        <v>2.81</v>
      </c>
      <c r="I18">
        <f t="shared" si="1"/>
        <v>8.9999999999999858E-2</v>
      </c>
    </row>
    <row r="19" spans="2:13" ht="45.75" x14ac:dyDescent="0.3">
      <c r="B19" s="3" t="str">
        <f t="shared" si="4"/>
        <v>Tables,2.85,40</v>
      </c>
      <c r="C19" s="3" t="str">
        <f t="shared" si="2"/>
        <v>Tables &amp; booktabs.sty, multirow.sty, bigstrut.sty, tabu.sty, varwidth.sty, tablestyles.sty, ltxtable.sty, tabularx.sty \\</v>
      </c>
      <c r="D19" t="str">
        <f t="shared" si="0"/>
        <v>Tables,</v>
      </c>
      <c r="E19" t="s">
        <v>27</v>
      </c>
      <c r="F19" s="1" t="s">
        <v>28</v>
      </c>
      <c r="G19" s="4">
        <f t="shared" si="3"/>
        <v>40.000000000000036</v>
      </c>
      <c r="H19">
        <v>2.85</v>
      </c>
      <c r="I19">
        <f t="shared" si="1"/>
        <v>4.0000000000000036E-2</v>
      </c>
    </row>
    <row r="20" spans="2:13" ht="45.75" x14ac:dyDescent="0.3">
      <c r="B20" s="3" t="str">
        <f t="shared" si="4"/>
        <v>Text,3.01,160</v>
      </c>
      <c r="C20" s="3" t="str">
        <f t="shared" si="2"/>
        <v>Text &amp; ellipsis.sty, ulem.sty, soulutf8.sty, soul.sty, url.sty, varioref.sty, xr-hyper.sty, enumitem.sty, footmisc.sty, cleveref.sty \\</v>
      </c>
      <c r="D20" t="str">
        <f t="shared" si="0"/>
        <v>Text,</v>
      </c>
      <c r="E20" t="s">
        <v>29</v>
      </c>
      <c r="F20" s="1" t="s">
        <v>30</v>
      </c>
      <c r="G20" s="4">
        <f t="shared" si="3"/>
        <v>159.99999999999969</v>
      </c>
      <c r="H20">
        <v>3.01</v>
      </c>
      <c r="I20">
        <f t="shared" si="1"/>
        <v>0.1599999999999997</v>
      </c>
    </row>
    <row r="21" spans="2:13" ht="16.5" x14ac:dyDescent="0.3">
      <c r="B21" s="3" t="str">
        <f t="shared" si="4"/>
        <v>Quotes (csquotes),3.04,30</v>
      </c>
      <c r="C21" s="3" t="str">
        <f t="shared" si="2"/>
        <v>Quotes (csquotes) &amp; csquotes.sty \\</v>
      </c>
      <c r="D21" t="str">
        <f t="shared" si="0"/>
        <v>Quotes (csquotes),</v>
      </c>
      <c r="E21" t="s">
        <v>31</v>
      </c>
      <c r="F21" s="1" t="s">
        <v>32</v>
      </c>
      <c r="G21" s="4">
        <f t="shared" si="3"/>
        <v>30.000000000000249</v>
      </c>
      <c r="H21">
        <v>3.04</v>
      </c>
      <c r="I21">
        <f t="shared" si="1"/>
        <v>3.0000000000000249E-2</v>
      </c>
    </row>
    <row r="22" spans="2:13" ht="16.5" x14ac:dyDescent="0.3">
      <c r="B22" s="3" t="str">
        <f t="shared" si="4"/>
        <v>Bibliography (biblatex),3.3475,308</v>
      </c>
      <c r="C22" s="3" t="str">
        <f t="shared" si="2"/>
        <v>Bibliography (biblatex) &amp; biblatex.sty, biblatex2.sty, logreq.sty, ifthen.sty \\</v>
      </c>
      <c r="D22" t="str">
        <f t="shared" si="0"/>
        <v>Bibliography (biblatex),</v>
      </c>
      <c r="E22" t="s">
        <v>33</v>
      </c>
      <c r="F22" s="1" t="s">
        <v>34</v>
      </c>
      <c r="G22" s="4">
        <f t="shared" si="3"/>
        <v>307.49999999999966</v>
      </c>
      <c r="H22" s="2">
        <f t="shared" ref="H22:H33" si="5">AVERAGE(J22:M22)</f>
        <v>3.3474999999999997</v>
      </c>
      <c r="I22" s="2">
        <f t="shared" si="1"/>
        <v>0.30749999999999966</v>
      </c>
      <c r="J22">
        <v>3.37</v>
      </c>
      <c r="K22">
        <v>3.34</v>
      </c>
      <c r="L22">
        <v>3.32</v>
      </c>
      <c r="M22">
        <v>3.36</v>
      </c>
    </row>
    <row r="23" spans="2:13" ht="16.5" x14ac:dyDescent="0.3">
      <c r="B23" s="3" t="str">
        <f t="shared" si="4"/>
        <v>Figures,3.365,18</v>
      </c>
      <c r="C23" s="3" t="str">
        <f t="shared" si="2"/>
        <v>Figures &amp; wrapfig.sty, flafter.sty, placeins.sty \\</v>
      </c>
      <c r="D23" t="str">
        <f t="shared" si="0"/>
        <v>Figures,</v>
      </c>
      <c r="E23" t="s">
        <v>35</v>
      </c>
      <c r="F23" s="1" t="s">
        <v>36</v>
      </c>
      <c r="G23" s="4">
        <f t="shared" si="3"/>
        <v>17.500000000000515</v>
      </c>
      <c r="H23" s="2">
        <f t="shared" si="5"/>
        <v>3.3650000000000002</v>
      </c>
      <c r="I23" s="2">
        <f t="shared" si="1"/>
        <v>1.7500000000000515E-2</v>
      </c>
      <c r="J23">
        <v>3.37</v>
      </c>
      <c r="K23">
        <v>3.36</v>
      </c>
    </row>
    <row r="24" spans="2:13" ht="60.75" x14ac:dyDescent="0.3">
      <c r="B24" s="3" t="str">
        <f t="shared" si="4"/>
        <v>Captions,3.48,115</v>
      </c>
      <c r="C24" s="3" t="str">
        <f t="shared" si="2"/>
        <v>Captions &amp; floatrow.sty, caption3.sty, fr-fancy.sty, fancybox.sty, caption.sty, subcaption.sty, mcaption.sty, changepage.sty, rotating.sty, ltcaption.sty, fr-longtable.sty \\</v>
      </c>
      <c r="D24" t="str">
        <f t="shared" si="0"/>
        <v>Captions,</v>
      </c>
      <c r="E24" t="s">
        <v>37</v>
      </c>
      <c r="F24" s="1" t="s">
        <v>38</v>
      </c>
      <c r="G24" s="4">
        <f t="shared" si="3"/>
        <v>115.00000000000021</v>
      </c>
      <c r="H24" s="2">
        <f t="shared" si="5"/>
        <v>3.4800000000000004</v>
      </c>
      <c r="I24" s="2">
        <f t="shared" si="1"/>
        <v>0.11500000000000021</v>
      </c>
      <c r="J24">
        <v>3.48</v>
      </c>
      <c r="K24">
        <v>3.52</v>
      </c>
      <c r="L24">
        <v>3.46</v>
      </c>
      <c r="M24">
        <v>3.46</v>
      </c>
    </row>
    <row r="25" spans="2:13" ht="16.5" x14ac:dyDescent="0.3">
      <c r="B25" s="3" t="str">
        <f t="shared" si="4"/>
        <v>Index,3.58,100</v>
      </c>
      <c r="C25" s="3" t="str">
        <f t="shared" si="2"/>
        <v>Index &amp; imakeidx.sty, xkeyval.sty, xpatch.sty, multicol.sty \\</v>
      </c>
      <c r="D25" t="str">
        <f t="shared" si="0"/>
        <v>Index,</v>
      </c>
      <c r="E25" t="s">
        <v>55</v>
      </c>
      <c r="F25" s="1" t="s">
        <v>56</v>
      </c>
      <c r="G25" s="4">
        <f t="shared" si="3"/>
        <v>99.999999999999204</v>
      </c>
      <c r="H25" s="2">
        <f t="shared" si="5"/>
        <v>3.5799999999999996</v>
      </c>
      <c r="I25" s="2">
        <f t="shared" si="1"/>
        <v>9.9999999999999201E-2</v>
      </c>
      <c r="J25">
        <v>3.6</v>
      </c>
      <c r="K25">
        <v>3.59</v>
      </c>
      <c r="L25">
        <v>3.55</v>
      </c>
      <c r="M25">
        <v>3.58</v>
      </c>
    </row>
    <row r="26" spans="2:13" ht="120.75" x14ac:dyDescent="0.3">
      <c r="B26" s="3" t="str">
        <f t="shared" si="4"/>
        <v>Glossary,3.745,165</v>
      </c>
      <c r="C26" s="3" t="str">
        <f t="shared" si="2"/>
        <v>Glossary &amp; glossaries.sty, mfirstuc.sty, xfor.sty, datatool-base.sty, substr.sty, datatool-fp.sty, fp.sty, defpattern.sty, fp-basic.sty, fp-addons.sty, fp-snap.sty, fp-exp.sty, fp-trigo.sty, fp-pas.sty, fp-random.sty, fp-eqn.sty, fp-upn.sty, fp-eval.sty, glossary-hypernav.sty, glossary-list.sty, glossary-long.sty, glossary-super.sty, supertabular.sty, glossary-tree.sty, glossary-longragged.sty \\</v>
      </c>
      <c r="D26" t="str">
        <f t="shared" si="0"/>
        <v>Glossary,</v>
      </c>
      <c r="E26" t="s">
        <v>39</v>
      </c>
      <c r="F26" s="1" t="s">
        <v>40</v>
      </c>
      <c r="G26" s="4">
        <f t="shared" si="3"/>
        <v>165.00000000000048</v>
      </c>
      <c r="H26" s="2">
        <f t="shared" si="5"/>
        <v>3.7450000000000001</v>
      </c>
      <c r="I26" s="2">
        <f t="shared" si="1"/>
        <v>0.16500000000000048</v>
      </c>
      <c r="J26">
        <v>3.71</v>
      </c>
      <c r="K26">
        <v>3.75</v>
      </c>
      <c r="L26">
        <v>3.78</v>
      </c>
      <c r="M26">
        <v>3.74</v>
      </c>
    </row>
    <row r="27" spans="2:13" ht="30.75" x14ac:dyDescent="0.3">
      <c r="B27" s="3" t="str">
        <f t="shared" si="4"/>
        <v>Verbatim, Listings,3.85,105</v>
      </c>
      <c r="C27" s="3" t="str">
        <f t="shared" si="2"/>
        <v>Verbatim, Listings &amp; upquote.sty, verbatim.sty, fancyvrb.sty, listings.sty, lstmisc.sty \\</v>
      </c>
      <c r="D27" t="str">
        <f t="shared" si="0"/>
        <v>Verbatim, Listings,</v>
      </c>
      <c r="E27" t="s">
        <v>41</v>
      </c>
      <c r="F27" s="1" t="s">
        <v>42</v>
      </c>
      <c r="G27" s="4">
        <f t="shared" si="3"/>
        <v>104.99999999999955</v>
      </c>
      <c r="H27" s="2">
        <f t="shared" si="5"/>
        <v>3.8499999999999996</v>
      </c>
      <c r="I27" s="2">
        <f t="shared" si="1"/>
        <v>0.10499999999999954</v>
      </c>
      <c r="J27">
        <v>3.84</v>
      </c>
      <c r="K27">
        <v>3.86</v>
      </c>
      <c r="L27">
        <v>3.85</v>
      </c>
    </row>
    <row r="28" spans="2:13" ht="45.75" x14ac:dyDescent="0.3">
      <c r="B28" s="3" t="str">
        <f t="shared" si="4"/>
        <v>Fancy,3.91,60</v>
      </c>
      <c r="C28" s="3" t="str">
        <f t="shared" si="2"/>
        <v>Fancy &amp; lettrine.sty, boxedminipage.sty, framed.sty, mdframed.sty, zref-abspage.sty, zref-base.sty, auxhook.sty, atbegshi.sty \\</v>
      </c>
      <c r="D28" t="str">
        <f t="shared" si="0"/>
        <v>Fancy,</v>
      </c>
      <c r="E28" t="s">
        <v>43</v>
      </c>
      <c r="F28" s="1" t="s">
        <v>44</v>
      </c>
      <c r="G28" s="4">
        <f t="shared" si="3"/>
        <v>60.000000000000497</v>
      </c>
      <c r="H28" s="2">
        <f t="shared" si="5"/>
        <v>3.91</v>
      </c>
      <c r="I28" s="2">
        <f t="shared" si="1"/>
        <v>6.0000000000000497E-2</v>
      </c>
      <c r="J28">
        <v>3.94</v>
      </c>
      <c r="K28">
        <v>3.9</v>
      </c>
      <c r="M28">
        <v>3.89</v>
      </c>
    </row>
    <row r="29" spans="2:13" ht="16.5" x14ac:dyDescent="0.3">
      <c r="B29" s="3" t="str">
        <f t="shared" si="4"/>
        <v>Layout,3.92,10</v>
      </c>
      <c r="C29" s="3" t="str">
        <f t="shared" si="2"/>
        <v>Layout &amp; setspace.sty (multicol.sty) \\</v>
      </c>
      <c r="D29" t="str">
        <f t="shared" si="0"/>
        <v>Layout,</v>
      </c>
      <c r="E29" t="s">
        <v>45</v>
      </c>
      <c r="F29" s="1" t="s">
        <v>54</v>
      </c>
      <c r="G29" s="4">
        <f t="shared" si="3"/>
        <v>9.9999999999997868</v>
      </c>
      <c r="H29" s="2">
        <f t="shared" si="5"/>
        <v>3.92</v>
      </c>
      <c r="I29" s="2">
        <f t="shared" si="1"/>
        <v>9.9999999999997868E-3</v>
      </c>
      <c r="M29">
        <v>3.92</v>
      </c>
    </row>
    <row r="30" spans="2:13" ht="60.75" x14ac:dyDescent="0.3">
      <c r="B30" s="3" t="str">
        <f t="shared" si="4"/>
        <v>Head and Foot,4.015,95</v>
      </c>
      <c r="C30" s="3" t="str">
        <f t="shared" si="2"/>
        <v>Head and Foot &amp; scrpage2.sty, pageslts.sty, atveryend.sty, undolabl.sty, rerunfilecheck.sty, uniquecounter.sty, bigintcalc.sty, alphalph.sty, intcalc.sty \\</v>
      </c>
      <c r="D30" t="str">
        <f t="shared" si="0"/>
        <v>Head and Foot,</v>
      </c>
      <c r="E30" t="s">
        <v>46</v>
      </c>
      <c r="F30" s="1" t="s">
        <v>53</v>
      </c>
      <c r="G30" s="4">
        <f t="shared" si="3"/>
        <v>95.000000000000639</v>
      </c>
      <c r="H30" s="2">
        <f t="shared" si="5"/>
        <v>4.0150000000000006</v>
      </c>
      <c r="I30" s="2">
        <f t="shared" si="1"/>
        <v>9.5000000000000639E-2</v>
      </c>
      <c r="J30">
        <v>4.01</v>
      </c>
      <c r="K30">
        <v>4.04</v>
      </c>
      <c r="L30">
        <v>3.98</v>
      </c>
      <c r="M30">
        <v>4.03</v>
      </c>
    </row>
    <row r="31" spans="2:13" ht="16.5" x14ac:dyDescent="0.3">
      <c r="B31" s="3" t="str">
        <f t="shared" si="4"/>
        <v>Headings,4.03,15</v>
      </c>
      <c r="C31" s="3" t="str">
        <f t="shared" si="2"/>
        <v>Headings &amp; titlesec.sty \\</v>
      </c>
      <c r="D31" t="str">
        <f t="shared" si="0"/>
        <v>Headings,</v>
      </c>
      <c r="E31" t="s">
        <v>47</v>
      </c>
      <c r="F31" s="1" t="s">
        <v>48</v>
      </c>
      <c r="G31" s="4">
        <f t="shared" si="3"/>
        <v>14.99999999999968</v>
      </c>
      <c r="H31" s="2">
        <f t="shared" si="5"/>
        <v>4.03</v>
      </c>
      <c r="I31" s="2">
        <f t="shared" si="1"/>
        <v>1.499999999999968E-2</v>
      </c>
      <c r="K31">
        <v>4.03</v>
      </c>
    </row>
    <row r="32" spans="2:13" ht="105.75" x14ac:dyDescent="0.3">
      <c r="B32" s="3" t="str">
        <f t="shared" si="4"/>
        <v>PDF,4.33,300</v>
      </c>
      <c r="C32" s="3" t="str">
        <f t="shared" si="2"/>
        <v>PDF &amp; pdfpages.sty, eso-pic.sty, microtype.sty, hyperref.sty, hobsub-hyperref.sty, hobsub-generic.sty, hobsub.sty, ifvtex.sty, intcalc.sty, bigintcalc.sty, bitset.sty, uniquecounter.sty, letltxmacro.sty, hopatch.sty, xcolor-patch.sty, atveryend.sty, refcount.sty, hycolor.sty, bookmark.sty, nameref.sty, gettitlestring.sty \\</v>
      </c>
      <c r="D32" t="str">
        <f t="shared" si="0"/>
        <v>PDF,</v>
      </c>
      <c r="E32" t="s">
        <v>49</v>
      </c>
      <c r="F32" s="1" t="s">
        <v>50</v>
      </c>
      <c r="G32" s="4">
        <f t="shared" si="3"/>
        <v>299.99999999999892</v>
      </c>
      <c r="H32" s="2">
        <f t="shared" si="5"/>
        <v>4.3299999999999992</v>
      </c>
      <c r="I32" s="2">
        <f t="shared" si="1"/>
        <v>0.29999999999999893</v>
      </c>
      <c r="J32">
        <v>4.34</v>
      </c>
      <c r="K32">
        <v>4.3499999999999996</v>
      </c>
      <c r="L32">
        <v>4.3</v>
      </c>
    </row>
    <row r="33" spans="2:13" ht="16.5" x14ac:dyDescent="0.3">
      <c r="B33" s="3" t="str">
        <f t="shared" si="4"/>
        <v>Additional,4.46,130</v>
      </c>
      <c r="C33" s="3" t="str">
        <f t="shared" si="2"/>
        <v>Additional &amp; hyphenat.sty, todonotes.sty, currvita.sty    \\</v>
      </c>
      <c r="D33" t="str">
        <f t="shared" si="0"/>
        <v>Additional,</v>
      </c>
      <c r="E33" t="s">
        <v>51</v>
      </c>
      <c r="F33" s="1" t="s">
        <v>52</v>
      </c>
      <c r="G33" s="4">
        <f t="shared" si="3"/>
        <v>130.0000000000008</v>
      </c>
      <c r="H33" s="2">
        <f t="shared" si="5"/>
        <v>4.46</v>
      </c>
      <c r="I33" s="2">
        <f t="shared" si="1"/>
        <v>0.13000000000000078</v>
      </c>
      <c r="J33">
        <v>4.47</v>
      </c>
      <c r="K33">
        <v>4.5199999999999996</v>
      </c>
      <c r="L33">
        <v>4.41</v>
      </c>
      <c r="M33">
        <v>4.4400000000000004</v>
      </c>
    </row>
    <row r="34" spans="2:13" ht="16.5" x14ac:dyDescent="0.3">
      <c r="B34" s="3" t="str">
        <f t="shared" si="4"/>
        <v>Style.tex,4.55,90</v>
      </c>
      <c r="C34" s="3" t="str">
        <f t="shared" si="2"/>
        <v>Style.tex &amp;  \\</v>
      </c>
      <c r="D34" t="str">
        <f t="shared" si="0"/>
        <v>Style.tex,</v>
      </c>
      <c r="E34" t="s">
        <v>58</v>
      </c>
      <c r="F34" s="1"/>
      <c r="G34" s="4">
        <f t="shared" si="3"/>
        <v>89.999999999999858</v>
      </c>
      <c r="H34">
        <v>4.55</v>
      </c>
      <c r="I34" s="2">
        <f t="shared" si="1"/>
        <v>8.9999999999999858E-2</v>
      </c>
    </row>
    <row r="35" spans="2:13" ht="16.5" x14ac:dyDescent="0.3">
      <c r="B35" s="3" t="str">
        <f t="shared" si="4"/>
        <v>Document,6.57,2020</v>
      </c>
      <c r="C35" s="3" t="str">
        <f t="shared" si="2"/>
        <v>Document &amp;  \\</v>
      </c>
      <c r="D35" t="str">
        <f t="shared" si="0"/>
        <v>Document,</v>
      </c>
      <c r="E35" t="s">
        <v>59</v>
      </c>
      <c r="F35" s="1"/>
      <c r="G35" s="4">
        <f t="shared" si="3"/>
        <v>2020.0000000000005</v>
      </c>
      <c r="H35">
        <v>6.57</v>
      </c>
      <c r="I35" s="2">
        <f t="shared" si="1"/>
        <v>2.0200000000000005</v>
      </c>
    </row>
    <row r="36" spans="2:13" x14ac:dyDescent="0.25">
      <c r="F36" s="1"/>
      <c r="G36" s="1"/>
    </row>
    <row r="37" spans="2:13" x14ac:dyDescent="0.25">
      <c r="F37" s="1"/>
      <c r="G3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2013-02-01T13:36:41Z</dcterms:created>
  <dcterms:modified xsi:type="dcterms:W3CDTF">2013-02-24T21:56:47Z</dcterms:modified>
</cp:coreProperties>
</file>