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hiskeyhouse.sharepoint.com/sites/ET/Shared Documents/General/Engineering/SST/"/>
    </mc:Choice>
  </mc:AlternateContent>
  <xr:revisionPtr revIDLastSave="1143" documentId="8_{94F6D7EA-99A0-4177-BAC9-0D789CCB5D33}" xr6:coauthVersionLast="47" xr6:coauthVersionMax="47" xr10:uidLastSave="{22E251E4-07E3-7141-AC7C-599AF5C0A951}"/>
  <bookViews>
    <workbookView xWindow="36940" yWindow="1780" windowWidth="33720" windowHeight="20460" activeTab="23" xr2:uid="{BD100D4B-8D57-4249-BAED-6B4A32A4D893}"/>
  </bookViews>
  <sheets>
    <sheet name="Lucid Diagrams" sheetId="27" r:id="rId1"/>
    <sheet name="Process Pumps" sheetId="5" r:id="rId2"/>
    <sheet name="Valves" sheetId="7" r:id="rId3"/>
    <sheet name="Tank Agitators" sheetId="6" r:id="rId4"/>
    <sheet name="Feeders" sheetId="14" r:id="rId5"/>
    <sheet name="Granary" sheetId="17" r:id="rId6"/>
    <sheet name="Tanks" sheetId="13" r:id="rId7"/>
    <sheet name="Instruments" sheetId="2" r:id="rId8"/>
    <sheet name="Spray Nozzles" sheetId="21" r:id="rId9"/>
    <sheet name="MCCs" sheetId="16" r:id="rId10"/>
    <sheet name="Process IO" sheetId="18" r:id="rId11"/>
    <sheet name="QSI Conduit Sch" sheetId="26" r:id="rId12"/>
    <sheet name="IDFs" sheetId="12" r:id="rId13"/>
    <sheet name="Cameras" sheetId="22" r:id="rId14"/>
    <sheet name="Building Sec" sheetId="23" r:id="rId15"/>
    <sheet name="ITOT Topo" sheetId="20" r:id="rId16"/>
    <sheet name="Radios" sheetId="24" r:id="rId17"/>
    <sheet name="ITOT VOIP" sheetId="33" r:id="rId18"/>
    <sheet name="Wi-Fi " sheetId="11" r:id="rId19"/>
    <sheet name="AV" sheetId="25" r:id="rId20"/>
    <sheet name="OEM" sheetId="8" r:id="rId21"/>
    <sheet name="HEX" sheetId="9" r:id="rId22"/>
    <sheet name="MISC Equip" sheetId="10" r:id="rId23"/>
    <sheet name="Water Usage" sheetId="19" r:id="rId24"/>
  </sheets>
  <definedNames>
    <definedName name="_xlnm._FilterDatabase" localSheetId="7" hidden="1">Instruments!$A$1:$T$31</definedName>
    <definedName name="_xlnm._FilterDatabase" localSheetId="9" hidden="1">MCCs!$A$1:$N$31</definedName>
    <definedName name="_xlnm._FilterDatabase" localSheetId="1" hidden="1">'Process Pumps'!$A$1:$AL$78</definedName>
    <definedName name="_xlnm._FilterDatabase" localSheetId="2" hidden="1">Valves!$A$1:$AA$446</definedName>
    <definedName name="_xlnm._FilterDatabase" localSheetId="23" hidden="1">'Water Usage'!$A$1:$J$30</definedName>
    <definedName name="_xlnm.Print_Area" localSheetId="1">'Process Pumps'!$A$1:$AL$83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5" i="7" l="1"/>
  <c r="D384" i="7"/>
  <c r="C384" i="7"/>
  <c r="G170" i="16"/>
  <c r="G188" i="16"/>
  <c r="F213" i="16"/>
  <c r="G132" i="16"/>
  <c r="F101" i="16"/>
  <c r="F71" i="16"/>
  <c r="G33" i="16"/>
  <c r="M39" i="21"/>
  <c r="U25" i="21"/>
  <c r="K22" i="21"/>
  <c r="V14" i="21"/>
  <c r="U14" i="21"/>
  <c r="P14" i="21"/>
  <c r="W14" i="21"/>
  <c r="O14" i="21"/>
  <c r="V13" i="21"/>
  <c r="U13" i="21"/>
  <c r="P13" i="21"/>
  <c r="P15" i="21"/>
  <c r="O13" i="21"/>
  <c r="V12" i="21"/>
  <c r="W12" i="21"/>
  <c r="U12" i="21"/>
  <c r="W11" i="21"/>
  <c r="U11" i="21"/>
  <c r="W10" i="21"/>
  <c r="U10" i="21"/>
  <c r="V9" i="21"/>
  <c r="W9" i="21"/>
  <c r="U9" i="21"/>
  <c r="V8" i="21"/>
  <c r="W8" i="21"/>
  <c r="U8" i="21"/>
  <c r="V7" i="21"/>
  <c r="W7" i="21"/>
  <c r="U7" i="21"/>
  <c r="W6" i="21"/>
  <c r="U6" i="21"/>
  <c r="W5" i="21"/>
  <c r="U5" i="21"/>
  <c r="V4" i="21"/>
  <c r="W4" i="21"/>
  <c r="U4" i="21"/>
  <c r="W3" i="21"/>
  <c r="U3" i="21"/>
  <c r="U15" i="21"/>
  <c r="W15" i="21"/>
  <c r="V15" i="21"/>
  <c r="W13" i="21"/>
  <c r="C446" i="7"/>
  <c r="C216" i="2"/>
  <c r="C436" i="7"/>
  <c r="C392" i="7"/>
  <c r="C405" i="7"/>
  <c r="C411" i="7" s="1"/>
  <c r="C59" i="7"/>
  <c r="D371" i="7"/>
  <c r="C62" i="19"/>
  <c r="E62" i="19"/>
  <c r="E58" i="19"/>
  <c r="F58" i="19"/>
  <c r="C58" i="19"/>
  <c r="C56" i="19"/>
  <c r="C55" i="19"/>
  <c r="C53" i="19"/>
  <c r="C52" i="19"/>
  <c r="E56" i="19"/>
  <c r="E55" i="19"/>
  <c r="E53" i="19"/>
  <c r="E52" i="19"/>
  <c r="F48" i="19"/>
  <c r="F47" i="19"/>
  <c r="E48" i="19"/>
  <c r="E47" i="19"/>
  <c r="E36" i="19"/>
  <c r="F36" i="19"/>
  <c r="E35" i="19"/>
  <c r="F35" i="19"/>
  <c r="E42" i="19"/>
  <c r="F42" i="19"/>
  <c r="E41" i="19"/>
  <c r="F41" i="19"/>
  <c r="E39" i="19"/>
  <c r="F39" i="19"/>
  <c r="E38" i="19"/>
  <c r="F38" i="19"/>
  <c r="E30" i="19"/>
  <c r="F30" i="19"/>
  <c r="E29" i="19"/>
  <c r="F29" i="19"/>
  <c r="E28" i="19"/>
  <c r="F28" i="19"/>
  <c r="E27" i="19"/>
  <c r="F27" i="19" s="1"/>
  <c r="E26" i="19"/>
  <c r="F26" i="19" s="1"/>
  <c r="E25" i="19"/>
  <c r="F25" i="19" s="1"/>
  <c r="E24" i="19"/>
  <c r="F24" i="19" s="1"/>
  <c r="E23" i="19"/>
  <c r="F23" i="19" s="1"/>
  <c r="E22" i="19"/>
  <c r="F22" i="19"/>
  <c r="E21" i="19"/>
  <c r="F21" i="19" s="1"/>
  <c r="E20" i="19"/>
  <c r="F20" i="19" s="1"/>
  <c r="E19" i="19"/>
  <c r="F19" i="19" s="1"/>
  <c r="E18" i="19"/>
  <c r="F18" i="19" s="1"/>
  <c r="E17" i="19"/>
  <c r="F17" i="19" s="1"/>
  <c r="E16" i="19"/>
  <c r="F16" i="19"/>
  <c r="E15" i="19"/>
  <c r="F15" i="19" s="1"/>
  <c r="E14" i="19"/>
  <c r="F14" i="19" s="1"/>
  <c r="E13" i="19"/>
  <c r="F13" i="19"/>
  <c r="E6" i="19"/>
  <c r="F6" i="19"/>
  <c r="E5" i="19"/>
  <c r="F5" i="19" s="1"/>
  <c r="E4" i="19"/>
  <c r="F4" i="19"/>
  <c r="E3" i="19"/>
  <c r="F3" i="19" s="1"/>
  <c r="E2" i="19"/>
  <c r="F2" i="19"/>
  <c r="D33" i="19"/>
  <c r="E33" i="19" s="1"/>
  <c r="F33" i="19" s="1"/>
  <c r="F45" i="19" s="1"/>
  <c r="E45" i="19" s="1"/>
  <c r="C45" i="19" s="1"/>
  <c r="D32" i="19"/>
  <c r="E32" i="19" s="1"/>
  <c r="F32" i="19" s="1"/>
  <c r="F44" i="19" s="1"/>
  <c r="E44" i="19" s="1"/>
  <c r="C44" i="19" s="1"/>
  <c r="E12" i="19"/>
  <c r="F12" i="19"/>
  <c r="E11" i="19"/>
  <c r="F11" i="19" s="1"/>
  <c r="E10" i="19"/>
  <c r="F10" i="19"/>
  <c r="E9" i="19"/>
  <c r="F9" i="19"/>
  <c r="E8" i="19"/>
  <c r="F8" i="19"/>
  <c r="E7" i="19"/>
  <c r="F7" i="19" s="1"/>
  <c r="T130" i="5"/>
  <c r="E77" i="14"/>
  <c r="N54" i="6"/>
  <c r="N33" i="6"/>
  <c r="N55" i="6"/>
  <c r="D71" i="14"/>
  <c r="D73" i="14"/>
  <c r="I34" i="17"/>
  <c r="G34" i="17"/>
  <c r="L30" i="6"/>
  <c r="L52" i="6"/>
  <c r="K83" i="14"/>
  <c r="N83" i="14"/>
  <c r="K81" i="14"/>
  <c r="N81" i="14"/>
  <c r="K78" i="14"/>
  <c r="N78" i="14"/>
  <c r="K76" i="14"/>
  <c r="N76" i="14"/>
  <c r="E73" i="14"/>
  <c r="E71" i="14"/>
  <c r="F49" i="17"/>
  <c r="J3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5" i="17"/>
  <c r="J4" i="17"/>
  <c r="J3" i="17"/>
  <c r="J2" i="17"/>
  <c r="H35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4" i="17"/>
  <c r="H3" i="17"/>
  <c r="H2" i="17"/>
  <c r="F35" i="17"/>
  <c r="X88" i="5"/>
  <c r="X90" i="5" s="1"/>
  <c r="X86" i="5"/>
  <c r="D446" i="7" l="1"/>
  <c r="C118" i="7"/>
  <c r="C417" i="7"/>
  <c r="C430" i="7" s="1"/>
  <c r="C169" i="7" l="1"/>
  <c r="C204" i="7" l="1"/>
  <c r="C231" i="7" l="1"/>
  <c r="C256" i="7" l="1"/>
  <c r="C328" i="7" l="1"/>
  <c r="C455" i="7"/>
  <c r="C335" i="7"/>
  <c r="C364" i="7" s="1"/>
  <c r="C37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tc={90BE7E57-7538-D84D-9B72-63844BF98CC1}</author>
    <author>tc={95510279-844A-DD45-B133-802858F753AB}</author>
    <author>tc={BF49FB88-F9E3-EA40-BC3D-7AD86B04DAAD}</author>
  </authors>
  <commentList>
    <comment ref="L28" authorId="0" shapeId="0" xr:uid="{90BE7E57-7538-D84D-9B72-63844BF98C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Estimate, based upon a similarly sized vessel
</t>
      </text>
    </comment>
    <comment ref="L49" authorId="1" shapeId="0" xr:uid="{95510279-844A-DD45-B133-802858F753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sized by Lightnin’.  This vessel is same size as Backset Tank</t>
      </text>
    </comment>
    <comment ref="L50" authorId="2" shapeId="0" xr:uid="{BF49FB88-F9E3-EA40-BC3D-7AD86B04D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Estimate, based upon a similarly sized vessel
</t>
      </text>
    </comment>
  </commentList>
</comments>
</file>

<file path=xl/sharedStrings.xml><?xml version="1.0" encoding="utf-8"?>
<sst xmlns="http://schemas.openxmlformats.org/spreadsheetml/2006/main" count="46730" uniqueCount="7204">
  <si>
    <t>Pump Tag #</t>
  </si>
  <si>
    <t>Type</t>
  </si>
  <si>
    <t>Process</t>
  </si>
  <si>
    <t>Tag Name:</t>
  </si>
  <si>
    <t>MCC#</t>
  </si>
  <si>
    <t>PID</t>
  </si>
  <si>
    <t>Predominant Brand</t>
  </si>
  <si>
    <t>Mech Scope</t>
  </si>
  <si>
    <t>Pump Description</t>
  </si>
  <si>
    <t xml:space="preserve">Operation </t>
  </si>
  <si>
    <t>Nom Flow Rate (gpm)</t>
  </si>
  <si>
    <t>Head (ft)</t>
  </si>
  <si>
    <t>Temp</t>
  </si>
  <si>
    <t>Suction Head, ft</t>
  </si>
  <si>
    <t>Discharge Hd ft</t>
  </si>
  <si>
    <t>Suction Line (inch)</t>
  </si>
  <si>
    <t>Discharge Line (inch)</t>
  </si>
  <si>
    <t>Bowl</t>
  </si>
  <si>
    <t>RPM</t>
  </si>
  <si>
    <t>Estimated HP</t>
  </si>
  <si>
    <t>DF Ph I</t>
  </si>
  <si>
    <t>DF Ph II</t>
  </si>
  <si>
    <t>Motor Control</t>
  </si>
  <si>
    <t>Phase</t>
  </si>
  <si>
    <t>Liquids</t>
  </si>
  <si>
    <t>Haz Class</t>
  </si>
  <si>
    <t>Model #</t>
  </si>
  <si>
    <t>Serial #</t>
  </si>
  <si>
    <t>Frame</t>
  </si>
  <si>
    <t>Impeller Size</t>
  </si>
  <si>
    <t>Intake Size</t>
  </si>
  <si>
    <t>Discharge Size</t>
  </si>
  <si>
    <t>Shaft Size</t>
  </si>
  <si>
    <t>Seal #</t>
  </si>
  <si>
    <t>Rcvd Date</t>
  </si>
  <si>
    <t>Location</t>
  </si>
  <si>
    <t>Addl Info</t>
  </si>
  <si>
    <t>Notes</t>
  </si>
  <si>
    <t>UTILITY</t>
  </si>
  <si>
    <t>PMP51001</t>
  </si>
  <si>
    <t>Centrifugal</t>
  </si>
  <si>
    <t>RO Feed Water</t>
  </si>
  <si>
    <t>PMP-51001</t>
  </si>
  <si>
    <t>8B - 6G</t>
  </si>
  <si>
    <t>DXP</t>
  </si>
  <si>
    <t>Schardein</t>
  </si>
  <si>
    <t>RO Tank Boiler Feed Water Pump</t>
  </si>
  <si>
    <t xml:space="preserve">Continuous </t>
  </si>
  <si>
    <t>Amb</t>
  </si>
  <si>
    <t>VFD</t>
  </si>
  <si>
    <t>RO Water 70F</t>
  </si>
  <si>
    <t>Pressure Control</t>
  </si>
  <si>
    <t>PMP50102</t>
  </si>
  <si>
    <t>Flush Water</t>
  </si>
  <si>
    <t>PMP-50101</t>
  </si>
  <si>
    <t>8A - 1J</t>
  </si>
  <si>
    <t>Hot Flush Pump01</t>
  </si>
  <si>
    <t>Intermittent</t>
  </si>
  <si>
    <t>Cascade Pressure + Temp</t>
  </si>
  <si>
    <t>PMP50103</t>
  </si>
  <si>
    <t>PMP-50102</t>
  </si>
  <si>
    <t>8A - 2A</t>
  </si>
  <si>
    <t>Hot Flush Pump02</t>
  </si>
  <si>
    <t>Intermittent/Auxillary</t>
  </si>
  <si>
    <t>PMP51003</t>
  </si>
  <si>
    <t>Hose Reels</t>
  </si>
  <si>
    <t>Hose Reel Booster Pump</t>
  </si>
  <si>
    <t>Continuous</t>
  </si>
  <si>
    <t>Pressure Control w/Continuous Bypass</t>
  </si>
  <si>
    <t>PMP53001</t>
  </si>
  <si>
    <t>Chiller#1</t>
  </si>
  <si>
    <t>PMP-53001</t>
  </si>
  <si>
    <t>8B - 1F</t>
  </si>
  <si>
    <t>Chiller Pump01</t>
  </si>
  <si>
    <t>Chiller Controlled</t>
  </si>
  <si>
    <t>PMP53002</t>
  </si>
  <si>
    <t>Chiller#2</t>
  </si>
  <si>
    <t>PMP-53002</t>
  </si>
  <si>
    <t>8B - 2A</t>
  </si>
  <si>
    <t>Chiller Pump02</t>
  </si>
  <si>
    <t>PMP53003</t>
  </si>
  <si>
    <t>Chiller Pump03</t>
  </si>
  <si>
    <t>8B - 2F</t>
  </si>
  <si>
    <t>PMP53006</t>
  </si>
  <si>
    <t>Chill Supply#1a</t>
  </si>
  <si>
    <t>PMP-53006</t>
  </si>
  <si>
    <t>8B - 3A</t>
  </si>
  <si>
    <t>Chiller Supply01 Pump01</t>
  </si>
  <si>
    <t>FI3013D-4P-PM</t>
  </si>
  <si>
    <t>256T</t>
  </si>
  <si>
    <t>PMP-53007</t>
  </si>
  <si>
    <t>Chill Supply#1b</t>
  </si>
  <si>
    <t>8B - 3G</t>
  </si>
  <si>
    <t>Chiller Supply01 Pump02</t>
  </si>
  <si>
    <t>PMP53004</t>
  </si>
  <si>
    <t>Chill Supply#2a</t>
  </si>
  <si>
    <t>PMP-53004</t>
  </si>
  <si>
    <t>8B - 4A</t>
  </si>
  <si>
    <t>Chiller Supply02 Pump01</t>
  </si>
  <si>
    <t>Chill Water 42F</t>
  </si>
  <si>
    <t>PMP53005</t>
  </si>
  <si>
    <t>Chill Supply#2b</t>
  </si>
  <si>
    <t>PMP-53005</t>
  </si>
  <si>
    <t>8B - 5A</t>
  </si>
  <si>
    <t>Chiller Supply02 Pump02</t>
  </si>
  <si>
    <t>PMP52001</t>
  </si>
  <si>
    <t>Tower#1</t>
  </si>
  <si>
    <t>PMP-52001</t>
  </si>
  <si>
    <t>8A - 2E</t>
  </si>
  <si>
    <t>TBD</t>
  </si>
  <si>
    <t>Tower Hot Well Pump01</t>
  </si>
  <si>
    <t>Speed Set Point</t>
  </si>
  <si>
    <t>PMP52002</t>
  </si>
  <si>
    <t>Tower#2</t>
  </si>
  <si>
    <t>PMP-52002</t>
  </si>
  <si>
    <t>8A - 3A</t>
  </si>
  <si>
    <t>Tower Hot Well Pump02</t>
  </si>
  <si>
    <t>PMP52003</t>
  </si>
  <si>
    <t>RFQ</t>
  </si>
  <si>
    <t>Tower Hot Well Pump03</t>
  </si>
  <si>
    <t>Tower #3</t>
  </si>
  <si>
    <t>8A - 6A</t>
  </si>
  <si>
    <t>PMP52004</t>
  </si>
  <si>
    <t>Tower Supply#1</t>
  </si>
  <si>
    <t>PMP-52004</t>
  </si>
  <si>
    <t>8A - 4A</t>
  </si>
  <si>
    <t>Tower Supply Pump01</t>
  </si>
  <si>
    <t>PMP52005</t>
  </si>
  <si>
    <t>Tower Supply#2</t>
  </si>
  <si>
    <t>PMP-52005</t>
  </si>
  <si>
    <t>8A - 5A</t>
  </si>
  <si>
    <t>Tower Supply Pump02</t>
  </si>
  <si>
    <t>PMP52006</t>
  </si>
  <si>
    <t>Tower Supply Pump03</t>
  </si>
  <si>
    <t>Tower Supply#3</t>
  </si>
  <si>
    <t>CT-1</t>
  </si>
  <si>
    <t>Fan</t>
  </si>
  <si>
    <t>Tower Fan#1</t>
  </si>
  <si>
    <t>FAN-52001</t>
  </si>
  <si>
    <t>8A - 7A</t>
  </si>
  <si>
    <t>CT-2</t>
  </si>
  <si>
    <t>Tower Fan #2</t>
  </si>
  <si>
    <t>FAN-52002</t>
  </si>
  <si>
    <t>8A - 8A</t>
  </si>
  <si>
    <t>CT-3</t>
  </si>
  <si>
    <t>Tower Fan #3</t>
  </si>
  <si>
    <t>8A - 9A</t>
  </si>
  <si>
    <t>PROCESS</t>
  </si>
  <si>
    <t>PMP-2000</t>
  </si>
  <si>
    <t>Mash Water</t>
  </si>
  <si>
    <t>3 - 1G</t>
  </si>
  <si>
    <t>KWH</t>
  </si>
  <si>
    <t>Mash Water Pump</t>
  </si>
  <si>
    <t>Water 120F</t>
  </si>
  <si>
    <t>Manual Set Point</t>
  </si>
  <si>
    <t>PMP-2020</t>
  </si>
  <si>
    <t>Mash Tub</t>
  </si>
  <si>
    <t>3- 3A</t>
  </si>
  <si>
    <t>Mash Tub Pump</t>
  </si>
  <si>
    <t>E300</t>
  </si>
  <si>
    <t>Mash 26 BG</t>
  </si>
  <si>
    <t>No Control</t>
  </si>
  <si>
    <t>PMP-2030</t>
  </si>
  <si>
    <t>Drop Tub Pump</t>
  </si>
  <si>
    <t>3 - 4A</t>
  </si>
  <si>
    <t>Flow Control</t>
  </si>
  <si>
    <t>PMP-3114A</t>
  </si>
  <si>
    <t>Ferm#1a</t>
  </si>
  <si>
    <t>PMP-3139A</t>
  </si>
  <si>
    <t>5 - 1G</t>
  </si>
  <si>
    <t>Beer Well #1 Pump A</t>
  </si>
  <si>
    <t>Mash 28 BG</t>
  </si>
  <si>
    <t>PMP-3114B</t>
  </si>
  <si>
    <t>Ferm#1b</t>
  </si>
  <si>
    <t>PMP3139B</t>
  </si>
  <si>
    <t>5 - 2A</t>
  </si>
  <si>
    <t>Beer Well#1 Pump B</t>
  </si>
  <si>
    <t>PMP3114C</t>
  </si>
  <si>
    <t>Beer Pump C</t>
  </si>
  <si>
    <t>PMP3114D</t>
  </si>
  <si>
    <t>Beer Pump D</t>
  </si>
  <si>
    <t>PMP-3214A</t>
  </si>
  <si>
    <t>Beer Well #2 Pump A</t>
  </si>
  <si>
    <t>PMP-3214B</t>
  </si>
  <si>
    <t>Beer Well#2 Pump B</t>
  </si>
  <si>
    <t>PMP-4000A</t>
  </si>
  <si>
    <t>Beer Feed#1a</t>
  </si>
  <si>
    <t>5 - 2G</t>
  </si>
  <si>
    <t>Beer Feed#1 Pump A</t>
  </si>
  <si>
    <t>Continuous/Auxillary</t>
  </si>
  <si>
    <t>Flow Control - Need to spec for tight control in 75 - 85 GPM range</t>
  </si>
  <si>
    <t>PMP-4000B</t>
  </si>
  <si>
    <t>Beer Feed#1b</t>
  </si>
  <si>
    <t>PMP4000B</t>
  </si>
  <si>
    <t>5 - 3A</t>
  </si>
  <si>
    <t>Beer Feed#1 Pump B</t>
  </si>
  <si>
    <t>PMP-4000C</t>
  </si>
  <si>
    <t>Beer Feed Pump C</t>
  </si>
  <si>
    <t>PMP-4000D</t>
  </si>
  <si>
    <t>Beer Feed Pump D</t>
  </si>
  <si>
    <t>PMP-4001A</t>
  </si>
  <si>
    <t>Beer Feed#2 Pump A</t>
  </si>
  <si>
    <t>PMP-4001B</t>
  </si>
  <si>
    <t>Beer Feed#2 Pump B</t>
  </si>
  <si>
    <t>PMP-4010A</t>
  </si>
  <si>
    <t>Still Bottoms#1a</t>
  </si>
  <si>
    <t>5 - 4A</t>
  </si>
  <si>
    <t>Beer#1 Bottoms Pump A</t>
  </si>
  <si>
    <t>Spent Mash 29 BG</t>
  </si>
  <si>
    <t>CIDII grpD</t>
  </si>
  <si>
    <t>Level Control</t>
  </si>
  <si>
    <t>PMP-4010B</t>
  </si>
  <si>
    <t>Still Bottoms#1b</t>
  </si>
  <si>
    <t>5 - 4G</t>
  </si>
  <si>
    <t>Beer#1 Bottoms Pump B</t>
  </si>
  <si>
    <t>PMP-4010C</t>
  </si>
  <si>
    <t>Whole Stillage Pump C</t>
  </si>
  <si>
    <t>PMP-4010D</t>
  </si>
  <si>
    <t>Whole Stillage Pump D</t>
  </si>
  <si>
    <t>PMP-4020A</t>
  </si>
  <si>
    <t>Still#2 Bottoms Pump A</t>
  </si>
  <si>
    <t>PMP-4020B</t>
  </si>
  <si>
    <t>Still#2 Bottoms Pump B</t>
  </si>
  <si>
    <t>PMP-4100A</t>
  </si>
  <si>
    <t>Doubler#1a</t>
  </si>
  <si>
    <t>5 - 3J</t>
  </si>
  <si>
    <t>Doubler#1 Bottoms Pump A</t>
  </si>
  <si>
    <t>Distillate - 190F</t>
  </si>
  <si>
    <t>PMP-4100B</t>
  </si>
  <si>
    <t>Doubler#1b</t>
  </si>
  <si>
    <t>5 - 3L</t>
  </si>
  <si>
    <t>Doubler#1 Bottoms Pump B</t>
  </si>
  <si>
    <t>PMP-4100C</t>
  </si>
  <si>
    <t>Doubler Bottoms Pump C</t>
  </si>
  <si>
    <t>PMP-4100D</t>
  </si>
  <si>
    <t>Doubler Bottoms Pump D</t>
  </si>
  <si>
    <t>Doubler#2 Bottoms Pump A</t>
  </si>
  <si>
    <t>Doubler#2 Bottoms Pump B</t>
  </si>
  <si>
    <t>PMP-4130A</t>
  </si>
  <si>
    <t>HW#1a</t>
  </si>
  <si>
    <t>5 - 5A</t>
  </si>
  <si>
    <t>High Wine Tank#1 Pump A</t>
  </si>
  <si>
    <t>Distillate &lt;90F</t>
  </si>
  <si>
    <t>PMP-4130B</t>
  </si>
  <si>
    <t>HW#1b</t>
  </si>
  <si>
    <t>5 - 5C</t>
  </si>
  <si>
    <t>High Wine Tank#1 Pump B</t>
  </si>
  <si>
    <t>High Wine Pump C</t>
  </si>
  <si>
    <t>High Wine Pump D</t>
  </si>
  <si>
    <t>PMP-4131A</t>
  </si>
  <si>
    <t>PMP-4131B</t>
  </si>
  <si>
    <t>PMP-4140</t>
  </si>
  <si>
    <t>H&amp;T#1</t>
  </si>
  <si>
    <t>5 - 6C</t>
  </si>
  <si>
    <t>Heads &amp; Tail Pump A</t>
  </si>
  <si>
    <t>Distllate &lt;100F</t>
  </si>
  <si>
    <t>PMP-4141</t>
  </si>
  <si>
    <t>Heads &amp; Tail Pump B</t>
  </si>
  <si>
    <t>CIDI</t>
  </si>
  <si>
    <r>
      <t>PMP-42</t>
    </r>
    <r>
      <rPr>
        <sz val="11"/>
        <rFont val="Times New Roman"/>
        <family val="1"/>
      </rPr>
      <t>02</t>
    </r>
  </si>
  <si>
    <t>RO Cut</t>
  </si>
  <si>
    <t>PMP-4202</t>
  </si>
  <si>
    <t>3 - 9J</t>
  </si>
  <si>
    <t>RO Cut Water</t>
  </si>
  <si>
    <t>Pressure Control * Add PIT</t>
  </si>
  <si>
    <t>PMP-4210</t>
  </si>
  <si>
    <t>Spirits Pump</t>
  </si>
  <si>
    <t>PMP-4240</t>
  </si>
  <si>
    <t>Blend</t>
  </si>
  <si>
    <r>
      <t>PMP-42</t>
    </r>
    <r>
      <rPr>
        <sz val="11"/>
        <rFont val="Times New Roman"/>
        <family val="1"/>
      </rPr>
      <t>40</t>
    </r>
  </si>
  <si>
    <t>5 - 5J</t>
  </si>
  <si>
    <t>Blend Pump</t>
  </si>
  <si>
    <t>Spirits</t>
  </si>
  <si>
    <t>5 - 5E</t>
  </si>
  <si>
    <t>PMP-4301</t>
  </si>
  <si>
    <t>Backset</t>
  </si>
  <si>
    <t>5 - 7F</t>
  </si>
  <si>
    <t>Backset Pump</t>
  </si>
  <si>
    <t>Thin slop &gt;150F</t>
  </si>
  <si>
    <t>Manual Set Poont</t>
  </si>
  <si>
    <t>PMP-4355A</t>
  </si>
  <si>
    <t>Surge#1a</t>
  </si>
  <si>
    <t>5- 6G</t>
  </si>
  <si>
    <t>Thick Stillage Surge Pump A</t>
  </si>
  <si>
    <t>Spent Grain 28 BG &gt;190F</t>
  </si>
  <si>
    <t>ECP2334T</t>
  </si>
  <si>
    <t>Z2212290482</t>
  </si>
  <si>
    <t>PMP-4355B</t>
  </si>
  <si>
    <t>Surge#1b</t>
  </si>
  <si>
    <t>5- 7A</t>
  </si>
  <si>
    <t>Thick Stillage Surge Pump B</t>
  </si>
  <si>
    <t>PMP-4401</t>
  </si>
  <si>
    <t>Stilllage Loadout</t>
  </si>
  <si>
    <t>12-2G</t>
  </si>
  <si>
    <t>Spent Grain Load out</t>
  </si>
  <si>
    <t>Spent Grain 28 BG &gt;100F</t>
  </si>
  <si>
    <t>PMP-6000</t>
  </si>
  <si>
    <t>CIP</t>
  </si>
  <si>
    <t>8B-6A</t>
  </si>
  <si>
    <t>CIP Pump</t>
  </si>
  <si>
    <t>CIP Solution 2%</t>
  </si>
  <si>
    <t>Manual Set Pooint</t>
  </si>
  <si>
    <t>PMP-6020</t>
  </si>
  <si>
    <t>Neutralization</t>
  </si>
  <si>
    <t>12-1G</t>
  </si>
  <si>
    <t>NeutralizationTank Pump</t>
  </si>
  <si>
    <t>Process Waste &lt;170F</t>
  </si>
  <si>
    <t>Manual Set point</t>
  </si>
  <si>
    <t>PMP-7000</t>
  </si>
  <si>
    <t>Barrel Dump</t>
  </si>
  <si>
    <t>3 - 10A</t>
  </si>
  <si>
    <t>Dump Trough Pump01</t>
  </si>
  <si>
    <t>Whiskey - Ambient</t>
  </si>
  <si>
    <t>PMP-xxxx</t>
  </si>
  <si>
    <t>Process Lift#1a</t>
  </si>
  <si>
    <t>Unnamed</t>
  </si>
  <si>
    <t>Wayne</t>
  </si>
  <si>
    <t>Lyons</t>
  </si>
  <si>
    <t>Lift Station02 Pump01</t>
  </si>
  <si>
    <t>Float</t>
  </si>
  <si>
    <t>Feeder</t>
  </si>
  <si>
    <t>Process Lift#1b</t>
  </si>
  <si>
    <t>Lift Station02 Pump02</t>
  </si>
  <si>
    <t>Sanitary Lift#1a</t>
  </si>
  <si>
    <t>Lift Station01 Pump01</t>
  </si>
  <si>
    <t>Santary Lift#1b</t>
  </si>
  <si>
    <t>Lift Station01 Pump02</t>
  </si>
  <si>
    <t>Slop Loadout#1a</t>
  </si>
  <si>
    <t>Slop Loadout#1b</t>
  </si>
  <si>
    <t>PMP-6001</t>
  </si>
  <si>
    <t>Peristaltic</t>
  </si>
  <si>
    <t>Neutralization Tank</t>
  </si>
  <si>
    <t>PMP-6050A</t>
  </si>
  <si>
    <t>Blue &amp; White</t>
  </si>
  <si>
    <t>Caustic Pump - Process Waste</t>
  </si>
  <si>
    <t>Variable</t>
  </si>
  <si>
    <t>&lt;1</t>
  </si>
  <si>
    <t>50% Caustic Solution</t>
  </si>
  <si>
    <t>Ethernet IP controlled</t>
  </si>
  <si>
    <t>PMP-6002</t>
  </si>
  <si>
    <t>PMP-6050B</t>
  </si>
  <si>
    <t>Sulfuric Pump - Process Waste</t>
  </si>
  <si>
    <t xml:space="preserve">93% Sulfuric Acid </t>
  </si>
  <si>
    <t>BLR-6030</t>
  </si>
  <si>
    <t>Blower</t>
  </si>
  <si>
    <t>12 - 2A</t>
  </si>
  <si>
    <t>Republic</t>
  </si>
  <si>
    <t>Aeration blower</t>
  </si>
  <si>
    <t>N/A</t>
  </si>
  <si>
    <t>Ambient Air</t>
  </si>
  <si>
    <t>PID speed controll with PV of tank level</t>
  </si>
  <si>
    <t>PHASE I</t>
  </si>
  <si>
    <t>Totals</t>
  </si>
  <si>
    <t>Total HP Phase  I</t>
  </si>
  <si>
    <t>DF (Weighted)</t>
  </si>
  <si>
    <t>605A</t>
  </si>
  <si>
    <t>Avg Load</t>
  </si>
  <si>
    <t>PHASE II</t>
  </si>
  <si>
    <t>Total HP Phase II</t>
  </si>
  <si>
    <t>DF</t>
  </si>
  <si>
    <t>980A</t>
  </si>
  <si>
    <t>OEM PUMPS</t>
  </si>
  <si>
    <t>RO Skid</t>
  </si>
  <si>
    <t>Culligan</t>
  </si>
  <si>
    <t>RO Skid FeedInlet feed</t>
  </si>
  <si>
    <t>DA01</t>
  </si>
  <si>
    <t>Lanthrop Trotter</t>
  </si>
  <si>
    <t>DA Boiler Feed Water Pump</t>
  </si>
  <si>
    <t>DA02</t>
  </si>
  <si>
    <t>DA03</t>
  </si>
  <si>
    <t>Phase 1</t>
  </si>
  <si>
    <t>Pumps</t>
  </si>
  <si>
    <t>Whiskey House Purchased</t>
  </si>
  <si>
    <t>Manufacturer</t>
  </si>
  <si>
    <t>Pump Size</t>
  </si>
  <si>
    <t>Description</t>
  </si>
  <si>
    <t>Seals</t>
  </si>
  <si>
    <t>Seal - Single / Double</t>
  </si>
  <si>
    <t>Height to suction centerline - Inches</t>
  </si>
  <si>
    <t>Flow - GPM</t>
  </si>
  <si>
    <t>Head - Ft</t>
  </si>
  <si>
    <t>HP</t>
  </si>
  <si>
    <t>Motor Classification</t>
  </si>
  <si>
    <t>Inverter Duty</t>
  </si>
  <si>
    <t>In / Out side</t>
  </si>
  <si>
    <t>Liquid</t>
  </si>
  <si>
    <t>Cost - $</t>
  </si>
  <si>
    <t>Notes:</t>
  </si>
  <si>
    <t>PWA</t>
  </si>
  <si>
    <t>4x6x13</t>
  </si>
  <si>
    <r>
      <t xml:space="preserve">John Crane 5610 - </t>
    </r>
    <r>
      <rPr>
        <sz val="11"/>
        <rFont val="Calibri (Body)_x0000_"/>
      </rPr>
      <t>Car/silcar/viton</t>
    </r>
  </si>
  <si>
    <t>Single</t>
  </si>
  <si>
    <t>TEFC SD</t>
  </si>
  <si>
    <t>Yes</t>
  </si>
  <si>
    <t>Inside</t>
  </si>
  <si>
    <t>Water</t>
  </si>
  <si>
    <t>3x4x8</t>
  </si>
  <si>
    <t>John Crane 5610 Diamond</t>
  </si>
  <si>
    <t>Mash</t>
  </si>
  <si>
    <t>2x3x10</t>
  </si>
  <si>
    <t>Mash (Cooler)Pump</t>
  </si>
  <si>
    <t>3x4x10H</t>
  </si>
  <si>
    <t>Beer Well Pump A</t>
  </si>
  <si>
    <t>Beer Well Pump B</t>
  </si>
  <si>
    <t>2x3x8</t>
  </si>
  <si>
    <t>Beer Feed Pump A</t>
  </si>
  <si>
    <t>This pump is VFD controlled on PID loop - 50 Hz needs to be 82.5 GPM</t>
  </si>
  <si>
    <t>Beer Feed Pump B</t>
  </si>
  <si>
    <t>1.5x3x13</t>
  </si>
  <si>
    <t>Whole Stillage Pump A</t>
  </si>
  <si>
    <t>TEXP</t>
  </si>
  <si>
    <t>1x1.5x4 LF</t>
  </si>
  <si>
    <t>Doubler Bottoms Pump A</t>
  </si>
  <si>
    <t>Distillate</t>
  </si>
  <si>
    <t>Doubler Bottoms Pump B</t>
  </si>
  <si>
    <t>1x1.5x8</t>
  </si>
  <si>
    <t>High Wine Pump A</t>
  </si>
  <si>
    <t>High Wine Pump B</t>
  </si>
  <si>
    <t>RO Water</t>
  </si>
  <si>
    <t>3x4x10</t>
  </si>
  <si>
    <t>Outside</t>
  </si>
  <si>
    <t>Pump is outside</t>
  </si>
  <si>
    <t>PMP-4300</t>
  </si>
  <si>
    <t>Thin Slop</t>
  </si>
  <si>
    <t>PMP-4350A</t>
  </si>
  <si>
    <t>2x3x13</t>
  </si>
  <si>
    <t>Slop</t>
  </si>
  <si>
    <t>PMP-4350B</t>
  </si>
  <si>
    <t>5% Caustic Solution</t>
  </si>
  <si>
    <t>Spent CIP Pump</t>
  </si>
  <si>
    <t>2% Caustic Solution</t>
  </si>
  <si>
    <t>Flow changed to 200 GPM - Needs to be C1DI</t>
  </si>
  <si>
    <t>Total:</t>
  </si>
  <si>
    <t xml:space="preserve">Total: </t>
  </si>
  <si>
    <t>Utility</t>
  </si>
  <si>
    <t>Mechanical Contractor Purchased</t>
  </si>
  <si>
    <t>PMP50101</t>
  </si>
  <si>
    <t>Chill Water</t>
  </si>
  <si>
    <t>Tower Water</t>
  </si>
  <si>
    <t xml:space="preserve">Total </t>
  </si>
  <si>
    <t>Vendor</t>
  </si>
  <si>
    <t>Other</t>
  </si>
  <si>
    <t>Lyons Purchased</t>
  </si>
  <si>
    <t>Sanitary Sewer</t>
  </si>
  <si>
    <t>Process Waste Water</t>
  </si>
  <si>
    <t>ECP</t>
  </si>
  <si>
    <t>On Bid</t>
  </si>
  <si>
    <t>P&amp;ID#</t>
  </si>
  <si>
    <t>Tag#</t>
  </si>
  <si>
    <t>Flow Rate - Nom.</t>
  </si>
  <si>
    <t>Range</t>
  </si>
  <si>
    <t>PV Units</t>
  </si>
  <si>
    <t>Operating Pressure</t>
  </si>
  <si>
    <t>Max Drop - PSI</t>
  </si>
  <si>
    <t>Valve Size</t>
  </si>
  <si>
    <t>CV @ 90</t>
  </si>
  <si>
    <t>Max flow @100%</t>
  </si>
  <si>
    <t>Valve Type</t>
  </si>
  <si>
    <t>Fail Position</t>
  </si>
  <si>
    <t>Process Connection</t>
  </si>
  <si>
    <t>Solenoid V</t>
  </si>
  <si>
    <t>HAZ Class</t>
  </si>
  <si>
    <t>DI</t>
  </si>
  <si>
    <t>DO</t>
  </si>
  <si>
    <t>AI</t>
  </si>
  <si>
    <t>AO</t>
  </si>
  <si>
    <t xml:space="preserve">NOTES: </t>
  </si>
  <si>
    <t>KWH-000-PI200 - Mash Cookers</t>
  </si>
  <si>
    <t>CIP To MT, MC, &amp; DT</t>
  </si>
  <si>
    <t>ONV2011A</t>
  </si>
  <si>
    <t>0-250</t>
  </si>
  <si>
    <t>n/a</t>
  </si>
  <si>
    <t>50 psi</t>
  </si>
  <si>
    <t>&lt;5</t>
  </si>
  <si>
    <t>3"</t>
  </si>
  <si>
    <t>Butterfly</t>
  </si>
  <si>
    <t>Closed</t>
  </si>
  <si>
    <t>150# Flanged</t>
  </si>
  <si>
    <t>24Vdc</t>
  </si>
  <si>
    <t xml:space="preserve">These 2 Valves are Interlocked - they run on a single DO off a relay - supplying </t>
  </si>
  <si>
    <t>Hot Flush Water to MT, MC, &amp; DT</t>
  </si>
  <si>
    <t>ONV2011B</t>
  </si>
  <si>
    <t>Hot Water</t>
  </si>
  <si>
    <t>0-200</t>
  </si>
  <si>
    <t>24VDC to solenoid based on NC or NO contracts of relay.</t>
  </si>
  <si>
    <t>CIP to MT01</t>
  </si>
  <si>
    <t>ONV2012</t>
  </si>
  <si>
    <t>CIP to MT02</t>
  </si>
  <si>
    <t>ONV2027A</t>
  </si>
  <si>
    <t>CIP to DT01</t>
  </si>
  <si>
    <t>ONV2027B</t>
  </si>
  <si>
    <t>used spare valve</t>
  </si>
  <si>
    <t>2"</t>
  </si>
  <si>
    <t>Ball</t>
  </si>
  <si>
    <t>CIP to Mash Discharge of DT01</t>
  </si>
  <si>
    <t>ONV2018b</t>
  </si>
  <si>
    <t>MT02 Blocking Vlave</t>
  </si>
  <si>
    <t>ONV2018C</t>
  </si>
  <si>
    <t xml:space="preserve">Mash </t>
  </si>
  <si>
    <t>0-400</t>
  </si>
  <si>
    <t>Static head</t>
  </si>
  <si>
    <t>6"</t>
  </si>
  <si>
    <t>Steam Control Mash Water Tank</t>
  </si>
  <si>
    <t>TCV2005</t>
  </si>
  <si>
    <t xml:space="preserve"> 6000 pph</t>
  </si>
  <si>
    <t>0-6000 pph</t>
  </si>
  <si>
    <t>Temp - F</t>
  </si>
  <si>
    <t>150 psi</t>
  </si>
  <si>
    <t>V-Ball</t>
  </si>
  <si>
    <t>4-20mA</t>
  </si>
  <si>
    <t>Full seat - no bleed thru allowed</t>
  </si>
  <si>
    <t>Steam Control MT01</t>
  </si>
  <si>
    <t>TCV2015a</t>
  </si>
  <si>
    <t xml:space="preserve"> 16000 pph</t>
  </si>
  <si>
    <t>0-16000 pph</t>
  </si>
  <si>
    <t>V-ball</t>
  </si>
  <si>
    <t>Steam Control MT02</t>
  </si>
  <si>
    <t>TCV2025a</t>
  </si>
  <si>
    <t>Steam Control DT01</t>
  </si>
  <si>
    <t>TCV2044</t>
  </si>
  <si>
    <t>Steam</t>
  </si>
  <si>
    <t>Steam to MT discharge</t>
  </si>
  <si>
    <t>ONV2020B</t>
  </si>
  <si>
    <t>4"</t>
  </si>
  <si>
    <t xml:space="preserve">Slow open? </t>
  </si>
  <si>
    <t>Steam to Mash Pmp Suction</t>
  </si>
  <si>
    <t>ONV2037A</t>
  </si>
  <si>
    <r>
      <rPr>
        <b/>
        <sz val="11"/>
        <rFont val="Calibri"/>
        <family val="2"/>
        <scheme val="minor"/>
      </rPr>
      <t>15</t>
    </r>
    <r>
      <rPr>
        <sz val="11"/>
        <rFont val="Calibri"/>
        <family val="2"/>
        <scheme val="minor"/>
      </rPr>
      <t xml:space="preserve"> psi</t>
    </r>
  </si>
  <si>
    <t>Steam to Mash Pmp Discharge</t>
  </si>
  <si>
    <t>ONV2037B</t>
  </si>
  <si>
    <t>HEX404 Outlet to Mash Water Tank01</t>
  </si>
  <si>
    <t>ONV2003A</t>
  </si>
  <si>
    <t>City water to Mash Water Tank01</t>
  </si>
  <si>
    <t>ONV2003B</t>
  </si>
  <si>
    <t>Mash Water to MTs</t>
  </si>
  <si>
    <t>ONV2002</t>
  </si>
  <si>
    <t>0-600</t>
  </si>
  <si>
    <t>Mash Water to MT01</t>
  </si>
  <si>
    <t>ONV2010A</t>
  </si>
  <si>
    <t>Mash Water to MT02</t>
  </si>
  <si>
    <t>ONV2010B</t>
  </si>
  <si>
    <t>Backset to MT01</t>
  </si>
  <si>
    <t>ONV2013A</t>
  </si>
  <si>
    <t>0-300</t>
  </si>
  <si>
    <t>Backset to MT02</t>
  </si>
  <si>
    <t>ONV2013B</t>
  </si>
  <si>
    <t>MT01 Grain Knife Gate</t>
  </si>
  <si>
    <t>ONV2019</t>
  </si>
  <si>
    <t>Milled Grain</t>
  </si>
  <si>
    <t>&lt;20 psi</t>
  </si>
  <si>
    <t>10"</t>
  </si>
  <si>
    <t>Knife gate</t>
  </si>
  <si>
    <t>MT02 Grain Knife Gate</t>
  </si>
  <si>
    <t>ONV2022</t>
  </si>
  <si>
    <t>Knive gate</t>
  </si>
  <si>
    <t>Tower Supply MT01</t>
  </si>
  <si>
    <t>TCV2015B</t>
  </si>
  <si>
    <t>50 PSI</t>
  </si>
  <si>
    <t>Tower Supply Drain MT01</t>
  </si>
  <si>
    <t>ONV2015D</t>
  </si>
  <si>
    <t>0-125</t>
  </si>
  <si>
    <t>WC</t>
  </si>
  <si>
    <t>Open</t>
  </si>
  <si>
    <t>Tower Return MT01</t>
  </si>
  <si>
    <t>ONV2016A</t>
  </si>
  <si>
    <t>&lt;50 PSI</t>
  </si>
  <si>
    <t>Tower Vent MT01</t>
  </si>
  <si>
    <t>ONV2016B</t>
  </si>
  <si>
    <t>suction</t>
  </si>
  <si>
    <t>Tower Supply MT02</t>
  </si>
  <si>
    <t>TCV2025B</t>
  </si>
  <si>
    <t>Tower Supply Drain MT02</t>
  </si>
  <si>
    <t>ONV2025D</t>
  </si>
  <si>
    <t>Tower Return MT02</t>
  </si>
  <si>
    <t>ONV2026A</t>
  </si>
  <si>
    <t>Tower Vent MT02</t>
  </si>
  <si>
    <t>ONV2026B</t>
  </si>
  <si>
    <t>MT01 Discharge to DT Pmp</t>
  </si>
  <si>
    <t>ONV2018A</t>
  </si>
  <si>
    <t>0-350</t>
  </si>
  <si>
    <t>MT01 Blocking Vlave</t>
  </si>
  <si>
    <t>ONV2026C</t>
  </si>
  <si>
    <t>MT01 Drain Valve</t>
  </si>
  <si>
    <t>ONV2026D</t>
  </si>
  <si>
    <t>Drain</t>
  </si>
  <si>
    <t>Various</t>
  </si>
  <si>
    <t xml:space="preserve">&lt;5 </t>
  </si>
  <si>
    <t>MT02 Discharge to DT Pmp</t>
  </si>
  <si>
    <t>ONV2026</t>
  </si>
  <si>
    <t>DT01 Discharge to Mash Pmp</t>
  </si>
  <si>
    <t>ONV2046</t>
  </si>
  <si>
    <t>Chill Rtn Flow Control from MC01</t>
  </si>
  <si>
    <t>TCV2040</t>
  </si>
  <si>
    <t>0-550</t>
  </si>
  <si>
    <t>&lt;50 psi</t>
  </si>
  <si>
    <t>MC01 Chill Section Return Drain</t>
  </si>
  <si>
    <t>ONV2040A</t>
  </si>
  <si>
    <t>0-130</t>
  </si>
  <si>
    <t>MC01 Chill Water Supply Valve</t>
  </si>
  <si>
    <t>ONV2040B</t>
  </si>
  <si>
    <t xml:space="preserve">MC01 Chill Water Supply Air Vent </t>
  </si>
  <si>
    <t>ONV2040C</t>
  </si>
  <si>
    <t>Air intake</t>
  </si>
  <si>
    <t>n/A</t>
  </si>
  <si>
    <t>Tower Rtn Flow Control from MC01</t>
  </si>
  <si>
    <t>TCV2041</t>
  </si>
  <si>
    <t>0-650</t>
  </si>
  <si>
    <t>MC01 Tower Section Return Drain</t>
  </si>
  <si>
    <t>ONV2041C</t>
  </si>
  <si>
    <t>MC01 Tower Water Supply Valve</t>
  </si>
  <si>
    <t>ONV2041A</t>
  </si>
  <si>
    <t>0 - 650</t>
  </si>
  <si>
    <t xml:space="preserve">MC01 Tower Water Supply Air Vent </t>
  </si>
  <si>
    <t>ONV2041B</t>
  </si>
  <si>
    <t>CIP to DT01 Discharge line</t>
  </si>
  <si>
    <t>ONV2047</t>
  </si>
  <si>
    <t>0 - 300</t>
  </si>
  <si>
    <t>DT01 Pump Suction Drain</t>
  </si>
  <si>
    <t>ONV2051</t>
  </si>
  <si>
    <t>Mash Pump Suction Drain ONV</t>
  </si>
  <si>
    <t>ONV2030A</t>
  </si>
  <si>
    <t>Mash Pump Discharge ONV</t>
  </si>
  <si>
    <t>ONV2030B</t>
  </si>
  <si>
    <t>0-225</t>
  </si>
  <si>
    <t>&lt;5 psi</t>
  </si>
  <si>
    <t xml:space="preserve">MC01 Discharge Line Drain </t>
  </si>
  <si>
    <t>ONV2042A</t>
  </si>
  <si>
    <t>MC01 Discharge to Fermenters</t>
  </si>
  <si>
    <t>ONV2042B</t>
  </si>
  <si>
    <t>MC01 Discharge to Neutralization Tank</t>
  </si>
  <si>
    <t>ONV2042C</t>
  </si>
  <si>
    <t>Steam to MT and MC Lines</t>
  </si>
  <si>
    <t>ONV-2020A</t>
  </si>
  <si>
    <t>2000 pph</t>
  </si>
  <si>
    <t>0 - 2000 pph</t>
  </si>
  <si>
    <t>150 pph</t>
  </si>
  <si>
    <t>Spare Control Valve for 2" pipe</t>
  </si>
  <si>
    <t>FCV-xxx1</t>
  </si>
  <si>
    <t>0 - 130</t>
  </si>
  <si>
    <t>Spare</t>
  </si>
  <si>
    <t>Steam to MC Discharge Line</t>
  </si>
  <si>
    <t>ONV2043B</t>
  </si>
  <si>
    <t>2000 PPH</t>
  </si>
  <si>
    <t>0 -2000 PPH</t>
  </si>
  <si>
    <t>150 PSI</t>
  </si>
  <si>
    <t>Slow open!</t>
  </si>
  <si>
    <t>HFW to MC Discharge Line</t>
  </si>
  <si>
    <t>ONV2043A</t>
  </si>
  <si>
    <t>HFW</t>
  </si>
  <si>
    <t xml:space="preserve">Valve count </t>
  </si>
  <si>
    <t>KWH-000-PI300 - Fermentation I</t>
  </si>
  <si>
    <t>Steam to Ferm01</t>
  </si>
  <si>
    <t>ONV3010</t>
  </si>
  <si>
    <t>3000 pph</t>
  </si>
  <si>
    <t>0-3000pph</t>
  </si>
  <si>
    <t>Add Exhaust muffler to all steam ONVs to reduce the speed they open</t>
  </si>
  <si>
    <t>Steam to Ferm02</t>
  </si>
  <si>
    <t>ONV3020</t>
  </si>
  <si>
    <t>Steam to Ferm03</t>
  </si>
  <si>
    <t>ONV3030</t>
  </si>
  <si>
    <t>Steam to Ferm04</t>
  </si>
  <si>
    <t>ONV3040</t>
  </si>
  <si>
    <t>Steam to Ferm05</t>
  </si>
  <si>
    <t>ONV3050</t>
  </si>
  <si>
    <t>Steam to Ferm06</t>
  </si>
  <si>
    <t>ONV3060</t>
  </si>
  <si>
    <t>Steam to Ferm07</t>
  </si>
  <si>
    <t>ONV3070</t>
  </si>
  <si>
    <t>Steam to Ferm08</t>
  </si>
  <si>
    <t>ONV3080</t>
  </si>
  <si>
    <t>Steam to Ferm Discharge Line(s)</t>
  </si>
  <si>
    <t>ONV3000a</t>
  </si>
  <si>
    <t>ONV3000b</t>
  </si>
  <si>
    <t>Mash to Ferm01</t>
  </si>
  <si>
    <t>ONV3013A</t>
  </si>
  <si>
    <t>Mash to Ferm02</t>
  </si>
  <si>
    <t>ONV3023</t>
  </si>
  <si>
    <t>Ferm 1 &amp; 2 ISO</t>
  </si>
  <si>
    <t>ONV3013B</t>
  </si>
  <si>
    <t>Mash to Ferm03</t>
  </si>
  <si>
    <t>ONV3033A</t>
  </si>
  <si>
    <t>Mash to Ferm04</t>
  </si>
  <si>
    <t>ONV3043</t>
  </si>
  <si>
    <t>Ferm 3 &amp; 4 ISO</t>
  </si>
  <si>
    <t>ONV3033B</t>
  </si>
  <si>
    <t>Mash to Ferm05</t>
  </si>
  <si>
    <t>ONV3053A</t>
  </si>
  <si>
    <t>Mash to Ferm06</t>
  </si>
  <si>
    <t>ONV3063</t>
  </si>
  <si>
    <t>Ferm 5 &amp; 6 ISO</t>
  </si>
  <si>
    <t>ONV3053B</t>
  </si>
  <si>
    <t>Mash to Ferm07</t>
  </si>
  <si>
    <t>ONV3073A</t>
  </si>
  <si>
    <t>Mash to Ferm08</t>
  </si>
  <si>
    <t>ONV3083</t>
  </si>
  <si>
    <t>Ferm 7 &amp; 8 ISO</t>
  </si>
  <si>
    <t>ONV3073B</t>
  </si>
  <si>
    <t>Discharge Vlv Ferm01</t>
  </si>
  <si>
    <t>ONV3016</t>
  </si>
  <si>
    <t>Beer</t>
  </si>
  <si>
    <t>0-500</t>
  </si>
  <si>
    <t>Discharge Vlv Ferm02</t>
  </si>
  <si>
    <t>ONV3026</t>
  </si>
  <si>
    <t>Discharge Vlv Ferm03</t>
  </si>
  <si>
    <t>ONV3036</t>
  </si>
  <si>
    <t>Discharge Vlv Ferm04</t>
  </si>
  <si>
    <t>ONV3046</t>
  </si>
  <si>
    <t>Discharge Vlv Ferm05</t>
  </si>
  <si>
    <t>ONV3056</t>
  </si>
  <si>
    <t>Discharge Vlv Ferm06</t>
  </si>
  <si>
    <t>ONV3066</t>
  </si>
  <si>
    <t>Discharge Vlv Ferm07</t>
  </si>
  <si>
    <t>ONV3076</t>
  </si>
  <si>
    <t>Discharge Vlv Ferm08</t>
  </si>
  <si>
    <t>ONV3086</t>
  </si>
  <si>
    <t>Cooling Supply Ferm01</t>
  </si>
  <si>
    <t>TCV3015</t>
  </si>
  <si>
    <t>0-150</t>
  </si>
  <si>
    <t>Vball - 90</t>
  </si>
  <si>
    <t>Cooling Supply Ferm02</t>
  </si>
  <si>
    <t>TCV3025</t>
  </si>
  <si>
    <t>Cooling Water</t>
  </si>
  <si>
    <t>Cooling Supply Ferm03</t>
  </si>
  <si>
    <t>TCV3035</t>
  </si>
  <si>
    <t>Cooling Supply Ferm04</t>
  </si>
  <si>
    <t>TCV3045</t>
  </si>
  <si>
    <t>Cooling Supply Ferm05</t>
  </si>
  <si>
    <t>TCV3055</t>
  </si>
  <si>
    <t>Cooling Supply Ferm06</t>
  </si>
  <si>
    <t>TCV3065</t>
  </si>
  <si>
    <t>Cooling Supply Ferm07</t>
  </si>
  <si>
    <t>TCV3075</t>
  </si>
  <si>
    <t>Cooling Supply Ferm08</t>
  </si>
  <si>
    <t>TCV3085</t>
  </si>
  <si>
    <t>CIP Supply to Ferms</t>
  </si>
  <si>
    <t>ONV3001b</t>
  </si>
  <si>
    <t>Flush Water Supply to Ferms</t>
  </si>
  <si>
    <t>ONV3001a</t>
  </si>
  <si>
    <t>CIP / HFW to Ferm Discharge</t>
  </si>
  <si>
    <t>ONV3002A</t>
  </si>
  <si>
    <t>CIP / Flush Ferm ODD Discharge</t>
  </si>
  <si>
    <t>ONV3003</t>
  </si>
  <si>
    <t>CIP / Flush</t>
  </si>
  <si>
    <t>CIP / Flush Ferm EVEN Discharge</t>
  </si>
  <si>
    <t>ONV3004</t>
  </si>
  <si>
    <t>CIP / Flush Ferm01</t>
  </si>
  <si>
    <t>ONV3012A</t>
  </si>
  <si>
    <t>CIP / Flush Ferm02</t>
  </si>
  <si>
    <t xml:space="preserve">ONV3022 </t>
  </si>
  <si>
    <t>CIP / HFW ISO for Ferm 1 &amp; 2</t>
  </si>
  <si>
    <t xml:space="preserve">ONV3012B </t>
  </si>
  <si>
    <t>CIP / Flush Ferm03</t>
  </si>
  <si>
    <t>ONV3032A</t>
  </si>
  <si>
    <t>CIP / Flush Ferm04</t>
  </si>
  <si>
    <t xml:space="preserve">ONV3042 </t>
  </si>
  <si>
    <t>CIP / HFW ISO for Ferm 3 &amp; 4</t>
  </si>
  <si>
    <t xml:space="preserve">ONV3032B </t>
  </si>
  <si>
    <t>CIP / Flush Ferm05</t>
  </si>
  <si>
    <t>ONV3052A</t>
  </si>
  <si>
    <t>CIP / Flush Ferm06</t>
  </si>
  <si>
    <t xml:space="preserve">ONV3062 </t>
  </si>
  <si>
    <t>CIP / HFW ISO for Ferm 5 &amp; 6</t>
  </si>
  <si>
    <t xml:space="preserve">ONV3052B </t>
  </si>
  <si>
    <t>CIP / Flush Ferm07</t>
  </si>
  <si>
    <t>ONV3072A</t>
  </si>
  <si>
    <t>CIP / Flush Ferm08</t>
  </si>
  <si>
    <t>ONV3082</t>
  </si>
  <si>
    <t>CIP / HFW ISO for Ferm 7 &amp; 8</t>
  </si>
  <si>
    <t>Valve count</t>
  </si>
  <si>
    <t>KWH-000-PI310 - Fermenter II</t>
  </si>
  <si>
    <t>Steam to Ferm09</t>
  </si>
  <si>
    <t>ONV3090</t>
  </si>
  <si>
    <t>Steam to Ferm10</t>
  </si>
  <si>
    <t>ONV3100</t>
  </si>
  <si>
    <t>Steam to Ferm11</t>
  </si>
  <si>
    <t>ONV3110</t>
  </si>
  <si>
    <t>Steam to Ferm12</t>
  </si>
  <si>
    <t>ONV3120</t>
  </si>
  <si>
    <t>Steam to Ferm13</t>
  </si>
  <si>
    <t>ONV3130</t>
  </si>
  <si>
    <t>Steam to Ferm14</t>
  </si>
  <si>
    <t>ONV3140</t>
  </si>
  <si>
    <t>Mash to Ferm09</t>
  </si>
  <si>
    <t>ONV3093A</t>
  </si>
  <si>
    <t>Mash to Ferm10</t>
  </si>
  <si>
    <t>ONV3103</t>
  </si>
  <si>
    <t>Mash ISO to Ferm 9 &amp; 10</t>
  </si>
  <si>
    <t>ONV3093B</t>
  </si>
  <si>
    <t>Mash to Ferm11</t>
  </si>
  <si>
    <t>ONV3113A</t>
  </si>
  <si>
    <t>Mash to Ferm12</t>
  </si>
  <si>
    <t>ONV3123</t>
  </si>
  <si>
    <t>Mash ISO to Ferm 11 &amp; 12</t>
  </si>
  <si>
    <t>ONV3113B</t>
  </si>
  <si>
    <t>Mash to Ferm13</t>
  </si>
  <si>
    <t>ONV3133A</t>
  </si>
  <si>
    <t>Mash to Ferm14</t>
  </si>
  <si>
    <t>ONV3143</t>
  </si>
  <si>
    <t>Mash ISO to Ferm 13 &amp; 14</t>
  </si>
  <si>
    <t>ONV3133B</t>
  </si>
  <si>
    <t>Discharge Vlv Ferm09</t>
  </si>
  <si>
    <t>ONV3096</t>
  </si>
  <si>
    <t>Discharge Vlv Ferm10</t>
  </si>
  <si>
    <t>ONV3106</t>
  </si>
  <si>
    <t>Discharge Vlv Ferm11</t>
  </si>
  <si>
    <t>ONV3116</t>
  </si>
  <si>
    <t>Discharge Vlv Ferm12</t>
  </si>
  <si>
    <t>ONV3126</t>
  </si>
  <si>
    <t>Discharge Vlv Ferm13</t>
  </si>
  <si>
    <t>ONV3136</t>
  </si>
  <si>
    <t>Discharge Vlv Ferm14</t>
  </si>
  <si>
    <t>ONV3146</t>
  </si>
  <si>
    <t>Cooling Supply Ferm09</t>
  </si>
  <si>
    <t>TCV3095</t>
  </si>
  <si>
    <t>Cooling Supply Ferm10</t>
  </si>
  <si>
    <t>TCV3105</t>
  </si>
  <si>
    <t>Cooling Supply Ferm11</t>
  </si>
  <si>
    <t>TCV3115</t>
  </si>
  <si>
    <t>Cooling Supply Ferm12</t>
  </si>
  <si>
    <t>TCV3125</t>
  </si>
  <si>
    <t>Cooling Supply Ferm13</t>
  </si>
  <si>
    <t>TCV3135</t>
  </si>
  <si>
    <t>Cooling Supply Ferm14</t>
  </si>
  <si>
    <t>TCV3145</t>
  </si>
  <si>
    <t>CIP / Flush Ferm09</t>
  </si>
  <si>
    <t>ONV3092A</t>
  </si>
  <si>
    <t>CIP / Flush Ferm10</t>
  </si>
  <si>
    <t>ONV3102</t>
  </si>
  <si>
    <t xml:space="preserve">CIP / HFW ISO Ferm 9 &amp; 10 </t>
  </si>
  <si>
    <t>ONV3192B</t>
  </si>
  <si>
    <t>CIP / Flush Ferm11</t>
  </si>
  <si>
    <t>ONV3112A</t>
  </si>
  <si>
    <t>CIP / Flush Ferm12</t>
  </si>
  <si>
    <t>ONV3122</t>
  </si>
  <si>
    <t>CIP / HFW ISO Ferm 11 &amp; 12</t>
  </si>
  <si>
    <t>ONV3112B</t>
  </si>
  <si>
    <t>CIP / Flush Ferm13</t>
  </si>
  <si>
    <t>ONV3132A</t>
  </si>
  <si>
    <t>CIP / Flush Ferm14</t>
  </si>
  <si>
    <t>ONV3142</t>
  </si>
  <si>
    <r>
      <t>CIP / HFW ISO Ferm 11 &amp; 12 -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Duplicate</t>
    </r>
  </si>
  <si>
    <t>ONV3132B</t>
  </si>
  <si>
    <t>ODD Ferm Discharge to Beer Pmp(s)</t>
  </si>
  <si>
    <t>ONV3138A</t>
  </si>
  <si>
    <t>EVEN Ferm Discharge to Beer Pmp(s)</t>
  </si>
  <si>
    <t>ONV3148A</t>
  </si>
  <si>
    <t>Ferm(s) Discharge to Beer Pmp01</t>
  </si>
  <si>
    <t>ONV3139A</t>
  </si>
  <si>
    <t>Ferm(s) Discharge to Beer Pmp02</t>
  </si>
  <si>
    <t>ONV3139B</t>
  </si>
  <si>
    <t>ODD Ferm Discharge to Beer Pmp(s) Drain</t>
  </si>
  <si>
    <t>ONV3138B</t>
  </si>
  <si>
    <t>NPT</t>
  </si>
  <si>
    <t>EVEN Ferm Discharge to Beer Pmp(s) Drain</t>
  </si>
  <si>
    <t>ONV3148B</t>
  </si>
  <si>
    <t>Beer Pmp01 Discharge to BW or Spent CIP</t>
  </si>
  <si>
    <t>ONV3114A</t>
  </si>
  <si>
    <t>Beer / CIP</t>
  </si>
  <si>
    <t>Beer Pmp02 Discharge to BW or Spent CIP</t>
  </si>
  <si>
    <t>ONV3114B</t>
  </si>
  <si>
    <t>Beer Pmp(s) to BW01</t>
  </si>
  <si>
    <t>ONV3150A</t>
  </si>
  <si>
    <t>Beer Pmp(s) to Spent CIP Tank</t>
  </si>
  <si>
    <t>ONV3150B</t>
  </si>
  <si>
    <t>Mash to Ferm Header stean drain</t>
  </si>
  <si>
    <t>ONV3133C</t>
  </si>
  <si>
    <t>steam condensate</t>
  </si>
  <si>
    <t>&lt;15 gpm</t>
  </si>
  <si>
    <t>3/4"</t>
  </si>
  <si>
    <t>ball</t>
  </si>
  <si>
    <t>closed</t>
  </si>
  <si>
    <t>FNPT</t>
  </si>
  <si>
    <t>Valve Count</t>
  </si>
  <si>
    <t>KWH-000-PI400 - Beer Still01</t>
  </si>
  <si>
    <t>CIP Feeder to BW01 &amp; BS01</t>
  </si>
  <si>
    <t>ONV4001A</t>
  </si>
  <si>
    <t>Flush Water Feeder to BW01 &amp; BS01</t>
  </si>
  <si>
    <t>ONV4001B</t>
  </si>
  <si>
    <t>Flush</t>
  </si>
  <si>
    <t xml:space="preserve">CIP / Flush BS01 </t>
  </si>
  <si>
    <t>ONV4001C</t>
  </si>
  <si>
    <t>CIP / Flush Flash Tank</t>
  </si>
  <si>
    <t>ONV4001D</t>
  </si>
  <si>
    <t>CIP / Flush HEX404</t>
  </si>
  <si>
    <t>ONV4001E</t>
  </si>
  <si>
    <t>CIP / Flush Doubler</t>
  </si>
  <si>
    <t>ONV4001F</t>
  </si>
  <si>
    <t>CIP/ Flush to Beer Well</t>
  </si>
  <si>
    <t>ONV4001G</t>
  </si>
  <si>
    <t>Spare - Formally CIP to BW01</t>
  </si>
  <si>
    <t>ONV4005A</t>
  </si>
  <si>
    <t>Spare - Formally HFW to BW01</t>
  </si>
  <si>
    <t>ONV4005B</t>
  </si>
  <si>
    <t xml:space="preserve">BW01 Discharge  </t>
  </si>
  <si>
    <t>ONV4004</t>
  </si>
  <si>
    <t>BW01 Discharge Pmp01 suction feeder</t>
  </si>
  <si>
    <t>ONV4006A</t>
  </si>
  <si>
    <t>BW02 Discharge Pmp01 suction feeder</t>
  </si>
  <si>
    <t>ONV4006B</t>
  </si>
  <si>
    <t>Still01 Beer Feed Pmp01 discharge</t>
  </si>
  <si>
    <t>ONV4007A</t>
  </si>
  <si>
    <t>Still01 Beer Feed Pmp02 discharge</t>
  </si>
  <si>
    <t>ONV4007B</t>
  </si>
  <si>
    <t>Stilll01 Lower Pressure bottle Fill</t>
  </si>
  <si>
    <t>ONV4053</t>
  </si>
  <si>
    <t>0-20</t>
  </si>
  <si>
    <t>1/2"</t>
  </si>
  <si>
    <t>Beer Bottom Pmp01 suction feeder</t>
  </si>
  <si>
    <t>ONV4010A</t>
  </si>
  <si>
    <t>Spent Beer</t>
  </si>
  <si>
    <t>Beer Bottom Pmp02 suction feeder</t>
  </si>
  <si>
    <t>ONV4010B</t>
  </si>
  <si>
    <t>Beer Bottom Pmp01 Suction Drain</t>
  </si>
  <si>
    <t>ONV4010C</t>
  </si>
  <si>
    <t>1"</t>
  </si>
  <si>
    <t>Beer Bottom Pmp02 Suction Drain</t>
  </si>
  <si>
    <t>ONV4010D</t>
  </si>
  <si>
    <t>Beer Bottom Pmp01 Discharge</t>
  </si>
  <si>
    <t>ONV4058A</t>
  </si>
  <si>
    <t>100 PSI</t>
  </si>
  <si>
    <t>2.5"</t>
  </si>
  <si>
    <t>Beer Bottom Pmp02 Discharge</t>
  </si>
  <si>
    <t>ONV4058B</t>
  </si>
  <si>
    <t>Beer Bottom to Slop Screen</t>
  </si>
  <si>
    <t>ONV4059A</t>
  </si>
  <si>
    <t>&lt;40 psi</t>
  </si>
  <si>
    <t>Beer Bottom to Neutralization Tank</t>
  </si>
  <si>
    <t>ONV4059B</t>
  </si>
  <si>
    <t>Temp Control Valve on HEX404 Water RTN</t>
  </si>
  <si>
    <t>TCV4040</t>
  </si>
  <si>
    <t xml:space="preserve">V-Ball </t>
  </si>
  <si>
    <t>Steam IN to Still01 Main</t>
  </si>
  <si>
    <t>FCV4054</t>
  </si>
  <si>
    <t>6,100 - 9,200 pph</t>
  </si>
  <si>
    <t>0 -10,000 pph</t>
  </si>
  <si>
    <t>Globe</t>
  </si>
  <si>
    <t>BS01 Steam to Recompression Nozzle</t>
  </si>
  <si>
    <t>ONV4060A</t>
  </si>
  <si>
    <t>10,000 PPH</t>
  </si>
  <si>
    <t>0 - 10,000 pph</t>
  </si>
  <si>
    <t>&lt;100 psi</t>
  </si>
  <si>
    <t>Flash Tank Vapor Vent</t>
  </si>
  <si>
    <t>ONV4060B</t>
  </si>
  <si>
    <t>vapor</t>
  </si>
  <si>
    <t>8"</t>
  </si>
  <si>
    <t>BS01 Steam Bypass</t>
  </si>
  <si>
    <t>ONV4060C</t>
  </si>
  <si>
    <t>6500 pph</t>
  </si>
  <si>
    <t>0 - 10000 pph</t>
  </si>
  <si>
    <t>&lt;150 psi</t>
  </si>
  <si>
    <t>Stilll01 Upper  Pressure bottle Fill</t>
  </si>
  <si>
    <t>ONV4042</t>
  </si>
  <si>
    <t>LW Cond01 Cooling Water Supply - Flow Ctrl</t>
  </si>
  <si>
    <t>FCV4032</t>
  </si>
  <si>
    <t xml:space="preserve"> 4"</t>
  </si>
  <si>
    <t>Still Bottoms to Flash Tank Flow CV</t>
  </si>
  <si>
    <t>FCV4019</t>
  </si>
  <si>
    <t>Spent Grain</t>
  </si>
  <si>
    <t>85 GPM</t>
  </si>
  <si>
    <t>0 - 150 GPM</t>
  </si>
  <si>
    <t>Level</t>
  </si>
  <si>
    <t>&lt;5PSI</t>
  </si>
  <si>
    <t>KWH-000-PI410 - Doubler01</t>
  </si>
  <si>
    <t>Spare - formally CIP to doubler</t>
  </si>
  <si>
    <t>ONV-2027B</t>
  </si>
  <si>
    <t>Spare -  formally HFW to doubler</t>
  </si>
  <si>
    <t>LW Distillate to H/T tank</t>
  </si>
  <si>
    <t>ONV4144B</t>
  </si>
  <si>
    <t>LW Distillate to Doubler01</t>
  </si>
  <si>
    <t>ONV4144A</t>
  </si>
  <si>
    <t>Doubler Pressure Bottle Fill</t>
  </si>
  <si>
    <t>ONV4103</t>
  </si>
  <si>
    <t>Doubler Level Discharge to Pmp01 Suction</t>
  </si>
  <si>
    <t>ONV4106A</t>
  </si>
  <si>
    <t>Doubler Level Discharge to Pmp02 Suction</t>
  </si>
  <si>
    <t>ONV4106B</t>
  </si>
  <si>
    <t>Doubler Level Pmp Suction Drain</t>
  </si>
  <si>
    <t>ONV4106C</t>
  </si>
  <si>
    <t>Doubler Level Pmp01 Discharge</t>
  </si>
  <si>
    <t>ONV4105A</t>
  </si>
  <si>
    <t>Doubler Level Pmp02 Discharge</t>
  </si>
  <si>
    <t>ONV4105B</t>
  </si>
  <si>
    <t>Doubler Level Pmp(s) to H/T Tank01</t>
  </si>
  <si>
    <t>ONV4107A</t>
  </si>
  <si>
    <t>Doubler Level Pmp(s) to BW01</t>
  </si>
  <si>
    <t>ONV4107B</t>
  </si>
  <si>
    <t>Doubler Level Pmp(s) to Spent CIP Tank</t>
  </si>
  <si>
    <t>ONV4107C</t>
  </si>
  <si>
    <t>HW Cond Cooling waterTemp Control</t>
  </si>
  <si>
    <t>TCV4110</t>
  </si>
  <si>
    <t>Product Cooler Temp Control</t>
  </si>
  <si>
    <t>TCV4151</t>
  </si>
  <si>
    <t>0-15</t>
  </si>
  <si>
    <t>HW Tank01 to HW Pmp01 Suction</t>
  </si>
  <si>
    <t>ONV4134A</t>
  </si>
  <si>
    <t>HW Tank01 to HW Pmp02 Suction</t>
  </si>
  <si>
    <t>ONV4134B</t>
  </si>
  <si>
    <t>HW Tank01 to HW Drain</t>
  </si>
  <si>
    <t>ONV4134C</t>
  </si>
  <si>
    <t>HW Pmp01 Discharge to Cistern</t>
  </si>
  <si>
    <t>ONV4133A</t>
  </si>
  <si>
    <t>HW Pmp02 Discharge to Cistern</t>
  </si>
  <si>
    <t>ONV4133B</t>
  </si>
  <si>
    <t xml:space="preserve">Steam Flow Control to Doubler01 </t>
  </si>
  <si>
    <t>FCV4108</t>
  </si>
  <si>
    <t xml:space="preserve">Steam </t>
  </si>
  <si>
    <t>4200 pph</t>
  </si>
  <si>
    <t>0-5500</t>
  </si>
  <si>
    <t>H&amp;L Pmp01 Discharge to BW01</t>
  </si>
  <si>
    <t>ONV4143</t>
  </si>
  <si>
    <t>Air Blow HW Tank to Cistern / Blend Tank(s)</t>
  </si>
  <si>
    <t>ONV4133C</t>
  </si>
  <si>
    <t>Plant Air</t>
  </si>
  <si>
    <t>100psi</t>
  </si>
  <si>
    <t>KWH-000-PI421 - HW Storage01</t>
  </si>
  <si>
    <t>Air Blow Down to Cistern Tank(s) Discharge</t>
  </si>
  <si>
    <t>ONV-4220</t>
  </si>
  <si>
    <t>CFM</t>
  </si>
  <si>
    <t>100 psi</t>
  </si>
  <si>
    <t>&gt;50</t>
  </si>
  <si>
    <t>HW Tank01 TO Cistern Tank01</t>
  </si>
  <si>
    <t>ONV-4211A</t>
  </si>
  <si>
    <t>0-60</t>
  </si>
  <si>
    <t>HW Tank01 TO Cistern Tank01 ISO</t>
  </si>
  <si>
    <t>ONV-4211B</t>
  </si>
  <si>
    <t>HW Tank01 TO Cistern Tank02</t>
  </si>
  <si>
    <t>ONV4221A</t>
  </si>
  <si>
    <t>Cut Water to Cistern01</t>
  </si>
  <si>
    <t>ONV-4213A</t>
  </si>
  <si>
    <t>Cut Water to Cistern01 ISO</t>
  </si>
  <si>
    <t>ONV-4213B</t>
  </si>
  <si>
    <t>Cut Water to Cistern02</t>
  </si>
  <si>
    <t>ONV-4223</t>
  </si>
  <si>
    <t>Cistern Tank01 Discharge</t>
  </si>
  <si>
    <t>ONV-4216</t>
  </si>
  <si>
    <t>Cistern Tank02 Discharge</t>
  </si>
  <si>
    <t>ONV4226</t>
  </si>
  <si>
    <t>Spirits Pump Suction Drain</t>
  </si>
  <si>
    <t>ONV-4227</t>
  </si>
  <si>
    <t>Distilate / Air</t>
  </si>
  <si>
    <t>Spirits Pump to Blend Tanks</t>
  </si>
  <si>
    <t>ONV-4218C</t>
  </si>
  <si>
    <t>Spirits Pump to Bulk Load out</t>
  </si>
  <si>
    <t>ONV-4218B</t>
  </si>
  <si>
    <t>Spirits Pmp to Barrel Filler</t>
  </si>
  <si>
    <t>ONV-4218A</t>
  </si>
  <si>
    <t>Spirits Pump to Cistern Tank(s) mixer</t>
  </si>
  <si>
    <t>ONV-4218D</t>
  </si>
  <si>
    <t>Spirt Pmp Mix to Cistern01</t>
  </si>
  <si>
    <t>ONV-4215</t>
  </si>
  <si>
    <t>Spirt Pmp Mix to Cistern02</t>
  </si>
  <si>
    <t>ONV-4225</t>
  </si>
  <si>
    <t>Bulk Load Out Station</t>
  </si>
  <si>
    <t>ONV-4218E</t>
  </si>
  <si>
    <t>Blend Pump to Cistern01</t>
  </si>
  <si>
    <t>ONV-4219A</t>
  </si>
  <si>
    <t>Blend Pump to Cistern01 ISO</t>
  </si>
  <si>
    <t>ONV-4219B</t>
  </si>
  <si>
    <t>Blend Pump to Cistern02</t>
  </si>
  <si>
    <t>ONV-4229A</t>
  </si>
  <si>
    <t>Blend Pump to Cistern02 ISO</t>
  </si>
  <si>
    <t>ONV-4229B</t>
  </si>
  <si>
    <t>KWH-000-PI420 - Blend Tanks01</t>
  </si>
  <si>
    <t>RO Water Bypass RO Tank</t>
  </si>
  <si>
    <t>ONV4200B</t>
  </si>
  <si>
    <t>&lt;50psi</t>
  </si>
  <si>
    <t>RO line Air blow</t>
  </si>
  <si>
    <t>ONV4200A</t>
  </si>
  <si>
    <t>x</t>
  </si>
  <si>
    <t>RO Tank Pump Discharge</t>
  </si>
  <si>
    <t>ONV-4200C</t>
  </si>
  <si>
    <t>0 - 150</t>
  </si>
  <si>
    <t>30 psi</t>
  </si>
  <si>
    <t>Blend Tank01 RO Inlet</t>
  </si>
  <si>
    <t>ONV-4253A</t>
  </si>
  <si>
    <t>Blend Tank01 RO ISO</t>
  </si>
  <si>
    <t>ONV-4253B</t>
  </si>
  <si>
    <t>Blend Tank02 RO Inlet</t>
  </si>
  <si>
    <t>ONV-4263A</t>
  </si>
  <si>
    <t>Blend Tank02 RO ISO</t>
  </si>
  <si>
    <t>ONV-4263B</t>
  </si>
  <si>
    <t>From Spirits Pump to Blend Tank01</t>
  </si>
  <si>
    <t>ONV-4250</t>
  </si>
  <si>
    <t>Distilllate</t>
  </si>
  <si>
    <t>40 psi</t>
  </si>
  <si>
    <t>From Spirits Pump to Blend Tank02</t>
  </si>
  <si>
    <t>ONV-4260</t>
  </si>
  <si>
    <t>HW Tank01 To Blend Tank01</t>
  </si>
  <si>
    <t>ONV-4251A</t>
  </si>
  <si>
    <t>0 - 100</t>
  </si>
  <si>
    <t>HW Tank01 to Blend Tank01 ISO</t>
  </si>
  <si>
    <t>ONV-4251B</t>
  </si>
  <si>
    <t>HW Tank01 To Blend Tank02</t>
  </si>
  <si>
    <t>ONV-4261A</t>
  </si>
  <si>
    <t>HW Tank01 to Blend Tank02 ISO</t>
  </si>
  <si>
    <t>ONV4261B</t>
  </si>
  <si>
    <t>Blend Tank Discharge Header Air Blow</t>
  </si>
  <si>
    <t>ONV-4258</t>
  </si>
  <si>
    <t>25 psi</t>
  </si>
  <si>
    <t>Blend Tank01 Discharge</t>
  </si>
  <si>
    <t>ONV4256</t>
  </si>
  <si>
    <t>Blend Tank02 Discharge</t>
  </si>
  <si>
    <t>ONV4266</t>
  </si>
  <si>
    <t>Blend Pmp Suction side drain</t>
  </si>
  <si>
    <t>ONV4268</t>
  </si>
  <si>
    <t xml:space="preserve">0 - 60 </t>
  </si>
  <si>
    <t>Blend Pump to Cistern Tanks or Load out</t>
  </si>
  <si>
    <t>ONV-4269C</t>
  </si>
  <si>
    <t>Blend Pump to Small Barrel Fill</t>
  </si>
  <si>
    <t>ONV-4269A</t>
  </si>
  <si>
    <t>Blend Pump to Barrel Filler</t>
  </si>
  <si>
    <t>ONV-4269D</t>
  </si>
  <si>
    <t>Blend Pump to Blend Tank Mixers</t>
  </si>
  <si>
    <t>ONV-4269B</t>
  </si>
  <si>
    <t>Small Barrel Dump to Blend Tank01</t>
  </si>
  <si>
    <t>ONV-4257</t>
  </si>
  <si>
    <t>0 -225</t>
  </si>
  <si>
    <t>ONV-4267</t>
  </si>
  <si>
    <t>0 - 225</t>
  </si>
  <si>
    <t>Blend Tank01 Mixers - 2nd Quote</t>
  </si>
  <si>
    <t>ONV-4255</t>
  </si>
  <si>
    <t>Blend Tank02 Mixers - 2nd Quote</t>
  </si>
  <si>
    <t>ONV-4265</t>
  </si>
  <si>
    <t>Blend ttanks to Large barrel fill blocking valve</t>
  </si>
  <si>
    <t>Sprit pump discharge blocking valve to Lg barrel Fill</t>
  </si>
  <si>
    <t>ONV-4269E</t>
  </si>
  <si>
    <t>Blend pump Discharge Blocking valve for Spirts Pump</t>
  </si>
  <si>
    <t>ONV-4269F</t>
  </si>
  <si>
    <t>Lg barrel Fill common header valve</t>
  </si>
  <si>
    <t>ONV-4269G</t>
  </si>
  <si>
    <t xml:space="preserve">Blend Pump to Lg &amp; Sm filler(s) Blocking valve   </t>
  </si>
  <si>
    <t>ONV-4208A</t>
  </si>
  <si>
    <t>KWH-000-PI430 &amp; 431 - Stillage</t>
  </si>
  <si>
    <t>CIP to Spent Stillage</t>
  </si>
  <si>
    <t>ONV4310A</t>
  </si>
  <si>
    <t xml:space="preserve">CIP  </t>
  </si>
  <si>
    <t>HFW to Spent Stilage</t>
  </si>
  <si>
    <t>ONV4310B</t>
  </si>
  <si>
    <t>CIP / HFW to Stillage Tanks01 - 04</t>
  </si>
  <si>
    <t>ONV4310C</t>
  </si>
  <si>
    <t>Backset Flow Control To Backset Tank01</t>
  </si>
  <si>
    <t>FCV4309A</t>
  </si>
  <si>
    <t>0-80</t>
  </si>
  <si>
    <t>Manual SP</t>
  </si>
  <si>
    <t>Backset Flow Control To Surge Tank01</t>
  </si>
  <si>
    <t>FCV4309B</t>
  </si>
  <si>
    <t>Backset Tank01 Steam Inlet</t>
  </si>
  <si>
    <t>ONV4302</t>
  </si>
  <si>
    <t>0-2200</t>
  </si>
  <si>
    <t>Backset Tank01 CIP / Flush Inlet</t>
  </si>
  <si>
    <t>ONV4303</t>
  </si>
  <si>
    <t>Backset Tank01 Outlet</t>
  </si>
  <si>
    <t>ONV4306</t>
  </si>
  <si>
    <t>Backset Pmp Suction Drain</t>
  </si>
  <si>
    <t>ONV4307</t>
  </si>
  <si>
    <t>0-100</t>
  </si>
  <si>
    <t>Surge Tank01 CIP</t>
  </si>
  <si>
    <t>ONV4352</t>
  </si>
  <si>
    <t>0-50</t>
  </si>
  <si>
    <t>Surge Tank01 Suction to Thick Pmp01</t>
  </si>
  <si>
    <t>ONV4356A</t>
  </si>
  <si>
    <t>Surge Tank01 Suction to Thick Pmp02</t>
  </si>
  <si>
    <t>ONV4356B</t>
  </si>
  <si>
    <t xml:space="preserve">Surge Tank Drain </t>
  </si>
  <si>
    <t>ONV4356C</t>
  </si>
  <si>
    <t>Thick Stillage</t>
  </si>
  <si>
    <t>0 - 20</t>
  </si>
  <si>
    <t>Surge Pmp01 Discharge to Stillage Tank(s)</t>
  </si>
  <si>
    <t>ONV4357A</t>
  </si>
  <si>
    <t>Surge Pmp02 Discharge to Stillage Tank(s)</t>
  </si>
  <si>
    <t>ONV4357B</t>
  </si>
  <si>
    <t>Thick Slop Inlet Stillage Tank01</t>
  </si>
  <si>
    <t>ONV4313</t>
  </si>
  <si>
    <t>Thick Slop Inlet Stillage Tank02</t>
  </si>
  <si>
    <t>ONV4323</t>
  </si>
  <si>
    <t>Thick Slop Inlet Stillage Tank03</t>
  </si>
  <si>
    <t>ONV4333</t>
  </si>
  <si>
    <t>Thick Slop Inlet Stillage Tank04</t>
  </si>
  <si>
    <t xml:space="preserve">ONV4343 </t>
  </si>
  <si>
    <t>CIP / Flush Thick Slop Tank01</t>
  </si>
  <si>
    <t>ONV4312</t>
  </si>
  <si>
    <t>CIP / Flush Thick Slop Tank02</t>
  </si>
  <si>
    <t>ONV4322</t>
  </si>
  <si>
    <t>CIP / Flush Thick Slop Tank03</t>
  </si>
  <si>
    <t>ONV4332</t>
  </si>
  <si>
    <t>CIP / Flush Thick Slop Tank04</t>
  </si>
  <si>
    <t>ONV4342</t>
  </si>
  <si>
    <t>CIP / Flush Thick Slop Tank(s) Discharge</t>
  </si>
  <si>
    <t>ONV4310</t>
  </si>
  <si>
    <t>Stillage Tank01 Discharge</t>
  </si>
  <si>
    <t>ONV4316</t>
  </si>
  <si>
    <t>Stillage Tank02 Discharge</t>
  </si>
  <si>
    <t>ONV4326</t>
  </si>
  <si>
    <t>Stillage Tank03 Discharge</t>
  </si>
  <si>
    <t>ONV4336</t>
  </si>
  <si>
    <t>Stillage Tank04 Discharge</t>
  </si>
  <si>
    <t>ONV4346</t>
  </si>
  <si>
    <t>CIP / HFW Stillage Tank Discharge header</t>
  </si>
  <si>
    <t>ONV4317</t>
  </si>
  <si>
    <t>CIP / HFW to Stillage tanks Airblow</t>
  </si>
  <si>
    <t>ONV4320</t>
  </si>
  <si>
    <t>Air</t>
  </si>
  <si>
    <t>80 - 105</t>
  </si>
  <si>
    <t>PSI</t>
  </si>
  <si>
    <t>1/2" NPT</t>
  </si>
  <si>
    <t>24dc</t>
  </si>
  <si>
    <t>Thick Slop to Stillage Tanks Airblow</t>
  </si>
  <si>
    <t>ONV4325</t>
  </si>
  <si>
    <t>Tower Water to WWTB HEX Airblow</t>
  </si>
  <si>
    <t>ONV4330</t>
  </si>
  <si>
    <t>CIP / HFW to Neutralizatiion tank Airblow</t>
  </si>
  <si>
    <t>ONV4335</t>
  </si>
  <si>
    <t>Backset discharge HFW valve</t>
  </si>
  <si>
    <t>ONV-4303B</t>
  </si>
  <si>
    <t>KWH-000-PI440 - Stillage Loadout01</t>
  </si>
  <si>
    <t>Truck Load out</t>
  </si>
  <si>
    <t>ONV4403A</t>
  </si>
  <si>
    <t xml:space="preserve">Load out Pump Suction Valve </t>
  </si>
  <si>
    <t>ONV4403B</t>
  </si>
  <si>
    <t>Stillage Pmp-4401 Suction side Drain</t>
  </si>
  <si>
    <t>ONV4403C</t>
  </si>
  <si>
    <t>KWH-000-PI600 - CIP/Waste/Effluent01</t>
  </si>
  <si>
    <t>Hot Flush Water to CIP Tank</t>
  </si>
  <si>
    <t>ONV6012</t>
  </si>
  <si>
    <t>Bulk Caustic Pump outlet</t>
  </si>
  <si>
    <t>ONV6013A</t>
  </si>
  <si>
    <t>50% Caustic</t>
  </si>
  <si>
    <t>Plant Air to Air pump</t>
  </si>
  <si>
    <t>ONV6013B</t>
  </si>
  <si>
    <t>Plant Air blow to CIP tank</t>
  </si>
  <si>
    <t>ONV6013C</t>
  </si>
  <si>
    <t xml:space="preserve">CIP Tank01 Outlet </t>
  </si>
  <si>
    <t>ONV6007A</t>
  </si>
  <si>
    <t>CIP Tank01 Outlet Drain</t>
  </si>
  <si>
    <t>ONV6007B</t>
  </si>
  <si>
    <t>&lt;2% Caustic</t>
  </si>
  <si>
    <t>1-100</t>
  </si>
  <si>
    <t>Steam Control to HEX600</t>
  </si>
  <si>
    <t>FCV6009</t>
  </si>
  <si>
    <t>6000 pph</t>
  </si>
  <si>
    <t>0-7200 pph</t>
  </si>
  <si>
    <t>PMP-6000 Out to distillery feeders</t>
  </si>
  <si>
    <t>ONV6002A</t>
  </si>
  <si>
    <t>PMP-6000 Out to CIP Tank Recirc</t>
  </si>
  <si>
    <t>ONV6002B</t>
  </si>
  <si>
    <t>CIP Feeder to Mash Tub(s) ISO</t>
  </si>
  <si>
    <t>ONV6003A</t>
  </si>
  <si>
    <t>CIP Feeder to Fermentation(s) ISO</t>
  </si>
  <si>
    <t>ONV6003B</t>
  </si>
  <si>
    <t>CIP Feeder to Beer Still(s)</t>
  </si>
  <si>
    <t>ONV6003C</t>
  </si>
  <si>
    <t>CIP Feeder to Doubler(s)</t>
  </si>
  <si>
    <t>ONV6003D</t>
  </si>
  <si>
    <t>Neutrualization HEX602 TCV Tower water</t>
  </si>
  <si>
    <t>TCV6028</t>
  </si>
  <si>
    <t>Neutrualization PMP6020 Tank recirc</t>
  </si>
  <si>
    <t>ONV6027A</t>
  </si>
  <si>
    <t>Process Water</t>
  </si>
  <si>
    <t>Neutrualization PMP6020 to Sanitary Sewer</t>
  </si>
  <si>
    <t>ONV6027B</t>
  </si>
  <si>
    <t>Neutralization Tank Discharge</t>
  </si>
  <si>
    <r>
      <t>ONV6024</t>
    </r>
    <r>
      <rPr>
        <sz val="11"/>
        <color rgb="FFFF0000"/>
        <rFont val="Calibri"/>
        <family val="2"/>
        <scheme val="minor"/>
      </rPr>
      <t>A</t>
    </r>
  </si>
  <si>
    <t>Plant air Tank Aeration - Roots Blower</t>
  </si>
  <si>
    <r>
      <t>ONV602</t>
    </r>
    <r>
      <rPr>
        <sz val="11"/>
        <color rgb="FFFF0000"/>
        <rFont val="Calibri"/>
        <family val="2"/>
        <scheme val="minor"/>
      </rPr>
      <t>6</t>
    </r>
  </si>
  <si>
    <t>&lt;20 PSI</t>
  </si>
  <si>
    <t>1 PSI</t>
  </si>
  <si>
    <t>Neutralization Pump Bypass - 2nd Quote</t>
  </si>
  <si>
    <t>ONV6024B</t>
  </si>
  <si>
    <t>Neutralization HEX Bypass - 2nd Quote</t>
  </si>
  <si>
    <t>ONV6024C</t>
  </si>
  <si>
    <t>Neutalization Tank Gravity to Sanitary Sewer</t>
  </si>
  <si>
    <t>ONV6030C</t>
  </si>
  <si>
    <t>ONV6030B</t>
  </si>
  <si>
    <t xml:space="preserve"> </t>
  </si>
  <si>
    <t>6003D</t>
  </si>
  <si>
    <t>A&amp;B Only</t>
  </si>
  <si>
    <t>6003E</t>
  </si>
  <si>
    <t>''</t>
  </si>
  <si>
    <t>ONV-6007D</t>
  </si>
  <si>
    <t>Received - ?</t>
  </si>
  <si>
    <t>KWH-000-PI700- Barrel Dump</t>
  </si>
  <si>
    <t>Hot RO Feed Barrel Dump</t>
  </si>
  <si>
    <t>FCV7003</t>
  </si>
  <si>
    <t>5 GPM</t>
  </si>
  <si>
    <t>0 - 15</t>
  </si>
  <si>
    <t>Manual - % Open</t>
  </si>
  <si>
    <t>&lt;5 PSI</t>
  </si>
  <si>
    <t>V Ball - 90</t>
  </si>
  <si>
    <t xml:space="preserve">Suction Side Dump Pump </t>
  </si>
  <si>
    <t>ONV7005A</t>
  </si>
  <si>
    <t>0 - 200</t>
  </si>
  <si>
    <t>&lt;1 PSI</t>
  </si>
  <si>
    <t>Dump Line Air Blow</t>
  </si>
  <si>
    <t>ONV7005B</t>
  </si>
  <si>
    <t>KWH-000-PI511 - Boiler Piping</t>
  </si>
  <si>
    <t>Add Items covered in Mechanical Contractors Bid?</t>
  </si>
  <si>
    <t>KWH-000-PI510 - Boiler Feed Water</t>
  </si>
  <si>
    <t>RO concentrate to Trench Drain</t>
  </si>
  <si>
    <t>ONV51001</t>
  </si>
  <si>
    <t>0-75</t>
  </si>
  <si>
    <t>&lt;25 psi</t>
  </si>
  <si>
    <t>RO Concentrate to Other</t>
  </si>
  <si>
    <t>ONV51002</t>
  </si>
  <si>
    <t xml:space="preserve">RO Feed water to Blend room RO Tank </t>
  </si>
  <si>
    <t>ONV51003</t>
  </si>
  <si>
    <t>RO Wfeeed to Barrel Dump</t>
  </si>
  <si>
    <t>ONV51005</t>
  </si>
  <si>
    <t>0-10</t>
  </si>
  <si>
    <t>&lt;3</t>
  </si>
  <si>
    <t xml:space="preserve">City water to Brine Tank </t>
  </si>
  <si>
    <t>ONV51009</t>
  </si>
  <si>
    <t>Softened water</t>
  </si>
  <si>
    <t>KWH-000-PI513 - Steam Supply</t>
  </si>
  <si>
    <t>KWH-000-PI520 - Cooling Tower</t>
  </si>
  <si>
    <t>Tower water blow down Vlave</t>
  </si>
  <si>
    <t>ONV-52001</t>
  </si>
  <si>
    <t>this is disital valve - on or off</t>
  </si>
  <si>
    <t>Tower Water Make up Valve</t>
  </si>
  <si>
    <t>LCV-52001</t>
  </si>
  <si>
    <t>City Water</t>
  </si>
  <si>
    <t>KWH-000-PI501 - Hot Flush Water</t>
  </si>
  <si>
    <t>PMP-50101 Suction Inlet Valve</t>
  </si>
  <si>
    <t>ONV50101A</t>
  </si>
  <si>
    <t>0- 250</t>
  </si>
  <si>
    <t>PMP-50102 Suction Inlet Valve</t>
  </si>
  <si>
    <t>ONV50102A</t>
  </si>
  <si>
    <t>PMP-50101 Discharge Outlet Valve</t>
  </si>
  <si>
    <t>ONV50101C</t>
  </si>
  <si>
    <t>0- 200</t>
  </si>
  <si>
    <t>PMP-50102 Discharge Outlet Valve</t>
  </si>
  <si>
    <t>ONV50102C</t>
  </si>
  <si>
    <t>PMP-50101 Suction Drain</t>
  </si>
  <si>
    <t>ONV50101B</t>
  </si>
  <si>
    <t xml:space="preserve">PMP-50102 Suction Drain </t>
  </si>
  <si>
    <t>ONV50102B</t>
  </si>
  <si>
    <t>In-line heater outlet valve</t>
  </si>
  <si>
    <t>ONV50106</t>
  </si>
  <si>
    <t>Temp Control Valve for Hot Flush Steam</t>
  </si>
  <si>
    <t>TCV50105</t>
  </si>
  <si>
    <t>5000 PPH</t>
  </si>
  <si>
    <t>0 - 6000 PPH</t>
  </si>
  <si>
    <t>140 psi</t>
  </si>
  <si>
    <t>KWH-000-PI521 - Cooling Tower Supply01</t>
  </si>
  <si>
    <t>Tower Water to Fermenters - Supply</t>
  </si>
  <si>
    <t>ONV52101</t>
  </si>
  <si>
    <t>0-700</t>
  </si>
  <si>
    <t>Chill Water to Fermenters - Supply</t>
  </si>
  <si>
    <t>ONV52102</t>
  </si>
  <si>
    <t>OPEN</t>
  </si>
  <si>
    <t>KWH-000-PI522 - Cooling TowerReturn01</t>
  </si>
  <si>
    <t>Tower Water to Fermenters - Return</t>
  </si>
  <si>
    <t>ONV52201</t>
  </si>
  <si>
    <t>Chill Water to Fermenters - Return</t>
  </si>
  <si>
    <t>ONV52202</t>
  </si>
  <si>
    <t>KWH-000-PI530 - Chiller Piping01</t>
  </si>
  <si>
    <t>Chill Tank01 Makeup Water</t>
  </si>
  <si>
    <t>ONV53001</t>
  </si>
  <si>
    <t>Chill return from Mash Cooler tower side outlet</t>
  </si>
  <si>
    <t>ONV53002A</t>
  </si>
  <si>
    <t>Chill  Rtn</t>
  </si>
  <si>
    <t>0-800</t>
  </si>
  <si>
    <t>Tower return from Mash Cooler tower side outlet</t>
  </si>
  <si>
    <t>ONV53002B</t>
  </si>
  <si>
    <t>Chill Supply02 to Mash cooler tower side inlet</t>
  </si>
  <si>
    <t>ONV53003A</t>
  </si>
  <si>
    <t>Chill Supply02</t>
  </si>
  <si>
    <t>Tower Supply to Mash cooler tower side inlet</t>
  </si>
  <si>
    <t>ONV53003B</t>
  </si>
  <si>
    <t>Chill Return from Mash Cooler chill side outlet</t>
  </si>
  <si>
    <t>NOT USED</t>
  </si>
  <si>
    <t>ONV53004A</t>
  </si>
  <si>
    <t>Tower Return from Mash Cooler chill side outlet</t>
  </si>
  <si>
    <t>ONV53004B</t>
  </si>
  <si>
    <t>Chill Supply02 to Mash Cooler Chill side inlet</t>
  </si>
  <si>
    <t>ONV53005A</t>
  </si>
  <si>
    <t>Tower supply to Mash Cooler chill side inlet</t>
  </si>
  <si>
    <t>ONV53005B</t>
  </si>
  <si>
    <t>Vavlve Count</t>
  </si>
  <si>
    <t>KWH-000-PI500 - Process Domestic Water01</t>
  </si>
  <si>
    <t xml:space="preserve">Tower Water Makeup </t>
  </si>
  <si>
    <t>ONV50001</t>
  </si>
  <si>
    <t>KWH-000-PI540 -Compressed Air01</t>
  </si>
  <si>
    <t xml:space="preserve">Valve Count </t>
  </si>
  <si>
    <t>Total Valv Count</t>
  </si>
  <si>
    <t>KWH-000-PI550 -Distillery Drains</t>
  </si>
  <si>
    <t>Cistern Room Trench Drains</t>
  </si>
  <si>
    <t>ONV55001</t>
  </si>
  <si>
    <t>Blend Tank Containment Pit Discharge</t>
  </si>
  <si>
    <t>ONV55002</t>
  </si>
  <si>
    <t>Still Tower floor drain Discharge</t>
  </si>
  <si>
    <t>ONV55003</t>
  </si>
  <si>
    <t>P&amp;ID Tag #</t>
  </si>
  <si>
    <t>Supplied By</t>
  </si>
  <si>
    <t>Operation (Continuous, Intermittent, or Auxillary)</t>
  </si>
  <si>
    <t>Ordered</t>
  </si>
  <si>
    <t>AGI-2014</t>
  </si>
  <si>
    <t>Mash Cooker Tank#1 Agitator</t>
  </si>
  <si>
    <t>3 - 2A</t>
  </si>
  <si>
    <t>Vendome</t>
  </si>
  <si>
    <t>Top Mount/Propeller</t>
  </si>
  <si>
    <t>Lightnin</t>
  </si>
  <si>
    <t>AGI-2021</t>
  </si>
  <si>
    <t>Mash Cooker Tank#2 Agitator</t>
  </si>
  <si>
    <t>3 - 2F</t>
  </si>
  <si>
    <t>AGI-2042</t>
  </si>
  <si>
    <t>Drop Tank Agitator</t>
  </si>
  <si>
    <t>3 - 3F</t>
  </si>
  <si>
    <t>Side Mount/Propeller</t>
  </si>
  <si>
    <t>Plenty</t>
  </si>
  <si>
    <t>AGI-3017</t>
  </si>
  <si>
    <t>Fermenter #1 Agitator</t>
  </si>
  <si>
    <t>3 - 5A</t>
  </si>
  <si>
    <t>AGI-3027</t>
  </si>
  <si>
    <t>Fermenter #2 Agitator</t>
  </si>
  <si>
    <t>3- 5E</t>
  </si>
  <si>
    <t>AGI-3037</t>
  </si>
  <si>
    <t>Fermenter #3 Agitator</t>
  </si>
  <si>
    <t>3 - 5J</t>
  </si>
  <si>
    <t>AGI-3047</t>
  </si>
  <si>
    <t>Fermenter #4 Agitator</t>
  </si>
  <si>
    <t>3 - 6A</t>
  </si>
  <si>
    <t>AGI-3057</t>
  </si>
  <si>
    <t>Fermenter #5 Agitator</t>
  </si>
  <si>
    <t>3 - 6E</t>
  </si>
  <si>
    <t>AGI-3067</t>
  </si>
  <si>
    <t>Fermenter #6 Agitator</t>
  </si>
  <si>
    <t>3 - 6J</t>
  </si>
  <si>
    <t>AGI-3077</t>
  </si>
  <si>
    <t>Fermenter #7 Agitator</t>
  </si>
  <si>
    <t>3 - 7A</t>
  </si>
  <si>
    <t>AGI-3087</t>
  </si>
  <si>
    <t>Fermenter #8 Agitator</t>
  </si>
  <si>
    <t>3 - 7E</t>
  </si>
  <si>
    <t>Fermenter #9 Agitator</t>
  </si>
  <si>
    <t>3 - 7J</t>
  </si>
  <si>
    <t>AGI-3097</t>
  </si>
  <si>
    <t>Fermenter #10 Agitator</t>
  </si>
  <si>
    <t>3 - 8A</t>
  </si>
  <si>
    <t>AGI-3117</t>
  </si>
  <si>
    <t>Fermenter #11 Agitator</t>
  </si>
  <si>
    <t>3 - 8E</t>
  </si>
  <si>
    <t>AGI-3127</t>
  </si>
  <si>
    <t>Fermenter #12 Agitator</t>
  </si>
  <si>
    <t>3 - 8J</t>
  </si>
  <si>
    <t>AGI-3137</t>
  </si>
  <si>
    <t>Fermenter #13 Agitator</t>
  </si>
  <si>
    <t>3 - 9A</t>
  </si>
  <si>
    <t>AGI-3147</t>
  </si>
  <si>
    <t>Fermenter #14 Agitator</t>
  </si>
  <si>
    <t>3 - 9E</t>
  </si>
  <si>
    <t>AGI-4007</t>
  </si>
  <si>
    <t>Beer Well Agitator</t>
  </si>
  <si>
    <t>5 - 3E</t>
  </si>
  <si>
    <t>AGI-4051</t>
  </si>
  <si>
    <t>Stillage Flash Tank Agitator</t>
  </si>
  <si>
    <t>5 - 6A</t>
  </si>
  <si>
    <t>AGI-4310</t>
  </si>
  <si>
    <t>Thick Stillage Tank Agitator</t>
  </si>
  <si>
    <t>12 - 3A</t>
  </si>
  <si>
    <t>KWH/Others</t>
  </si>
  <si>
    <t>AGI-4320</t>
  </si>
  <si>
    <t>12 - 3E</t>
  </si>
  <si>
    <t>AGI-4330</t>
  </si>
  <si>
    <t>12 - 3J</t>
  </si>
  <si>
    <t>AGI-4340</t>
  </si>
  <si>
    <t>12 - 4A</t>
  </si>
  <si>
    <t>AGI-4300</t>
  </si>
  <si>
    <t>Thin Stillage (Backset )Tank Agitator</t>
  </si>
  <si>
    <t>5 - 6E</t>
  </si>
  <si>
    <t>AGI-6001</t>
  </si>
  <si>
    <t>CIP Tank Agitator</t>
  </si>
  <si>
    <t>8b - 6E</t>
  </si>
  <si>
    <t>AGI-6021</t>
  </si>
  <si>
    <r>
      <rPr>
        <b/>
        <sz val="11"/>
        <color rgb="FFFF0000"/>
        <rFont val="Times New Roman"/>
        <family val="1"/>
      </rPr>
      <t>Neutralization</t>
    </r>
    <r>
      <rPr>
        <sz val="11"/>
        <color theme="1"/>
        <rFont val="Times New Roman"/>
        <family val="1"/>
      </rPr>
      <t xml:space="preserve"> Tank Agitator</t>
    </r>
  </si>
  <si>
    <t>12 - 4E</t>
  </si>
  <si>
    <t>AGI-4350</t>
  </si>
  <si>
    <t>Thick Stillage Surge Tank Agitator</t>
  </si>
  <si>
    <t>5 - 7L</t>
  </si>
  <si>
    <t>27 AGIs</t>
  </si>
  <si>
    <t>PHASE II (DISTILLERY ONLY, NO UTILITIES)</t>
  </si>
  <si>
    <t>FLA</t>
  </si>
  <si>
    <t>Mash Cooker Tank#3 Agitator</t>
  </si>
  <si>
    <t>Fermenter #15 Agitator</t>
  </si>
  <si>
    <t>No</t>
  </si>
  <si>
    <t>Fermenter #16 Agitator</t>
  </si>
  <si>
    <t>Fermenter #17 Agitator</t>
  </si>
  <si>
    <t>Fermenter #18 Agitator</t>
  </si>
  <si>
    <t>Fermenter #19 Agitator</t>
  </si>
  <si>
    <t>Fermenter #20 Agitator</t>
  </si>
  <si>
    <t>Fermenter #21 Agitator</t>
  </si>
  <si>
    <t>Fermenter #22 Agitator</t>
  </si>
  <si>
    <t>Fermenter #23 Agitator</t>
  </si>
  <si>
    <t>Fermenter #24 Agitator</t>
  </si>
  <si>
    <t>Fermenter #25 Agitator</t>
  </si>
  <si>
    <t>Fermenter #26 Agitator</t>
  </si>
  <si>
    <t>Fermenter #27 Agitator</t>
  </si>
  <si>
    <t>Fermenter #28 Agitator</t>
  </si>
  <si>
    <t>Thick Stillage Intermediate Tank Agitator</t>
  </si>
  <si>
    <t>18 AGIs</t>
  </si>
  <si>
    <t>Electrical Feeders to OEM</t>
  </si>
  <si>
    <t>Connex Location</t>
  </si>
  <si>
    <t>Equipment</t>
  </si>
  <si>
    <t>Voltage</t>
  </si>
  <si>
    <t xml:space="preserve">FLA </t>
  </si>
  <si>
    <t>PHASE</t>
  </si>
  <si>
    <t>Boiler01</t>
  </si>
  <si>
    <t>Ethernet to SCS Panel</t>
  </si>
  <si>
    <t>Chem Injection Controller</t>
  </si>
  <si>
    <t>Control Power - Ethernet to OT Network</t>
  </si>
  <si>
    <t>Boiler02</t>
  </si>
  <si>
    <t>Boiler03</t>
  </si>
  <si>
    <t xml:space="preserve"> Chem Injection Pumps add 2 - 5 AMPS - Ethernet to SCS Panel</t>
  </si>
  <si>
    <t>SCS Control Panel</t>
  </si>
  <si>
    <t>Ethernet to OT network</t>
  </si>
  <si>
    <t>Carbon Filters</t>
  </si>
  <si>
    <t>Softners</t>
  </si>
  <si>
    <t>Ethernet to OT Network</t>
  </si>
  <si>
    <t>Control Power  - Ethernet to OT Network</t>
  </si>
  <si>
    <t>Cooling Tower01</t>
  </si>
  <si>
    <t>Cooling Tower02</t>
  </si>
  <si>
    <t>Cooling Tower03</t>
  </si>
  <si>
    <t>Tower / Chiller Chem Controller</t>
  </si>
  <si>
    <t>Chiller01</t>
  </si>
  <si>
    <t>Chiller02</t>
  </si>
  <si>
    <t>Chiller03</t>
  </si>
  <si>
    <t>Air Compressor01</t>
  </si>
  <si>
    <t>Air Compressor02</t>
  </si>
  <si>
    <t>Air Dryer</t>
  </si>
  <si>
    <t>Blender Skid</t>
  </si>
  <si>
    <t>Awaiting OEM Drawings - Ethernet to OT Network</t>
  </si>
  <si>
    <t>Blend Room RO Tank UV Recirc</t>
  </si>
  <si>
    <t>Control Panel01</t>
  </si>
  <si>
    <t xml:space="preserve">Ethernet - </t>
  </si>
  <si>
    <t>Control Panel02</t>
  </si>
  <si>
    <t>Control Panel03</t>
  </si>
  <si>
    <t>Control Panel04</t>
  </si>
  <si>
    <t>Control Panel05</t>
  </si>
  <si>
    <t>Ethernet - * Uncertain of total # of Control Panels</t>
  </si>
  <si>
    <t>HMI Pedestal01</t>
  </si>
  <si>
    <t>Ethernet - *Not sure how many HMI stations will be needed</t>
  </si>
  <si>
    <t>HMI Pedestal02</t>
  </si>
  <si>
    <t>Ethernet -  1 in each Fermenter House at least</t>
  </si>
  <si>
    <t>HMI Pedestal03</t>
  </si>
  <si>
    <t>WWTP</t>
  </si>
  <si>
    <t>Still awaiting WWTP details + Ethernet</t>
  </si>
  <si>
    <t>Slop Load out Station</t>
  </si>
  <si>
    <t>Feeds Slop load out pmp, (2) Sump Pumps, control power + Ethernet</t>
  </si>
  <si>
    <t>Barrel Unloader</t>
  </si>
  <si>
    <t>Ethernet</t>
  </si>
  <si>
    <t>Barrel Filler</t>
  </si>
  <si>
    <t>Barrel Filler PLC</t>
  </si>
  <si>
    <t>Top Fill Barrel Filler</t>
  </si>
  <si>
    <t>115Vac</t>
  </si>
  <si>
    <t>Elevator</t>
  </si>
  <si>
    <t>HVAC Cassette Units AHU 1 - 47</t>
  </si>
  <si>
    <t>Mitsubshi</t>
  </si>
  <si>
    <t>208 Vac - 47 Units Combined Loading</t>
  </si>
  <si>
    <t>All Return Air Units RTU 1 - 8</t>
  </si>
  <si>
    <t>Unknown</t>
  </si>
  <si>
    <t>460/480   8 Units Combined Loading</t>
  </si>
  <si>
    <t xml:space="preserve">REF - 1 </t>
  </si>
  <si>
    <t>Greenheck</t>
  </si>
  <si>
    <t>208Vac/1 - Cistern Room</t>
  </si>
  <si>
    <t>REF- 2 - 8</t>
  </si>
  <si>
    <t>460Vac/1 - 7 Units Combined Loading</t>
  </si>
  <si>
    <t xml:space="preserve">REF - 9 - 10 </t>
  </si>
  <si>
    <t>115Vac/1 - 2 Units Combined Loading</t>
  </si>
  <si>
    <t>RSF - 1 &amp; 2</t>
  </si>
  <si>
    <t>460Vac/1 - 2 Units Combined Loading</t>
  </si>
  <si>
    <t>WEF - 1</t>
  </si>
  <si>
    <t xml:space="preserve">208Vac/1  </t>
  </si>
  <si>
    <t>WEF - 2,3, &amp; 5</t>
  </si>
  <si>
    <t>460Vac/3 - 3 Units Combined Loading</t>
  </si>
  <si>
    <t>WEF - 4,6, &amp; 7</t>
  </si>
  <si>
    <t>115Vac/1 - 3 Units Combined Loading</t>
  </si>
  <si>
    <t>WSF -1</t>
  </si>
  <si>
    <t>WSF - 2 - 4</t>
  </si>
  <si>
    <t>MAU - 1</t>
  </si>
  <si>
    <t>MAU - 2 &amp; 3</t>
  </si>
  <si>
    <t>UH - 1, 2, &amp; 7</t>
  </si>
  <si>
    <t>Modine</t>
  </si>
  <si>
    <t xml:space="preserve">UH - 3 - 6 </t>
  </si>
  <si>
    <t>460Vac/1 - 4 Units Combined Loading</t>
  </si>
  <si>
    <t>ERV - 1 &amp; 2</t>
  </si>
  <si>
    <t>Q - Mark</t>
  </si>
  <si>
    <t>208Vac/1  - 2 Units Combined</t>
  </si>
  <si>
    <t>CU - 1 - 11</t>
  </si>
  <si>
    <t>208Vac/1  - 11 Units Combined</t>
  </si>
  <si>
    <t>Water Heaters</t>
  </si>
  <si>
    <t>Combined loads for all facility water heaters (4.2KW @ 208/1 each</t>
  </si>
  <si>
    <t>MISSING LOADS: Below</t>
  </si>
  <si>
    <t>Cooling Tower Basin Heaters</t>
  </si>
  <si>
    <t>Filler Equipment</t>
  </si>
  <si>
    <t>Neutralization Tank Roots Blower 60 HP</t>
  </si>
  <si>
    <t>Total FLA</t>
  </si>
  <si>
    <t>Combined Air Units</t>
  </si>
  <si>
    <t>Phase I</t>
  </si>
  <si>
    <t>Phase II</t>
  </si>
  <si>
    <r>
      <rPr>
        <b/>
        <i/>
        <u/>
        <sz val="9"/>
        <color theme="1"/>
        <rFont val="Calibri"/>
        <family val="2"/>
        <scheme val="minor"/>
      </rPr>
      <t>FLA</t>
    </r>
    <r>
      <rPr>
        <b/>
        <sz val="8"/>
        <color theme="1"/>
        <rFont val="Calibri"/>
        <family val="2"/>
        <scheme val="minor"/>
      </rPr>
      <t xml:space="preserve"> w/ DF</t>
    </r>
  </si>
  <si>
    <t>Feeders - .7 DF</t>
  </si>
  <si>
    <t>Pumps - .48 DF</t>
  </si>
  <si>
    <t>AGIs - .47 DF</t>
  </si>
  <si>
    <t>Granary - .26 DF</t>
  </si>
  <si>
    <t>Total</t>
  </si>
  <si>
    <t>Sqrt 3</t>
  </si>
  <si>
    <t>KVA</t>
  </si>
  <si>
    <t>MSB01</t>
  </si>
  <si>
    <t>.8 DF</t>
  </si>
  <si>
    <t>.7 DF</t>
  </si>
  <si>
    <t>.51 DF</t>
  </si>
  <si>
    <t>MSB02</t>
  </si>
  <si>
    <r>
      <rPr>
        <b/>
        <i/>
        <u/>
        <sz val="9"/>
        <color theme="1"/>
        <rFont val="Calibri"/>
        <family val="2"/>
        <scheme val="minor"/>
      </rPr>
      <t>FLA</t>
    </r>
    <r>
      <rPr>
        <b/>
        <sz val="9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w/o DF</t>
    </r>
  </si>
  <si>
    <t>Feeders</t>
  </si>
  <si>
    <t>AGIs</t>
  </si>
  <si>
    <t>Granary</t>
  </si>
  <si>
    <t>V</t>
  </si>
  <si>
    <t>1500 KVA XFMR</t>
  </si>
  <si>
    <t>FLA = 1804A</t>
  </si>
  <si>
    <t>2000KVA</t>
  </si>
  <si>
    <t>FLA = 2405A</t>
  </si>
  <si>
    <t>Area</t>
  </si>
  <si>
    <t>Motor Type</t>
  </si>
  <si>
    <t>DF - P I</t>
  </si>
  <si>
    <t>Laod - P I</t>
  </si>
  <si>
    <t>DF - P II</t>
  </si>
  <si>
    <t>Load - P II</t>
  </si>
  <si>
    <t>Grain Probe</t>
  </si>
  <si>
    <t>Grain Load IN</t>
  </si>
  <si>
    <t>Pump - Hydraulic</t>
  </si>
  <si>
    <t>Sump</t>
  </si>
  <si>
    <t>Incline</t>
  </si>
  <si>
    <t>Conveyor</t>
  </si>
  <si>
    <t>DC Reciever</t>
  </si>
  <si>
    <t>Silo01</t>
  </si>
  <si>
    <t>Whole Grain</t>
  </si>
  <si>
    <t>Silo01 Gate01</t>
  </si>
  <si>
    <t>Gate</t>
  </si>
  <si>
    <t>Silo01 Gate02</t>
  </si>
  <si>
    <t>Silo02</t>
  </si>
  <si>
    <t>Silo02 Gate01</t>
  </si>
  <si>
    <t>Silo02 Gate02</t>
  </si>
  <si>
    <t>Silo03</t>
  </si>
  <si>
    <t>Silo03 Gate01</t>
  </si>
  <si>
    <t>Silo03 Gate02</t>
  </si>
  <si>
    <t>Silo04</t>
  </si>
  <si>
    <t>Silo04 Gate01</t>
  </si>
  <si>
    <t>Silo04 Gate02</t>
  </si>
  <si>
    <t>Silo05</t>
  </si>
  <si>
    <t>Silo05 Gate01</t>
  </si>
  <si>
    <t>Silo05 Gate02</t>
  </si>
  <si>
    <t>Mill Conv01</t>
  </si>
  <si>
    <t>Drag Motor</t>
  </si>
  <si>
    <t>Mill Incline01</t>
  </si>
  <si>
    <t>Mill AirLock01</t>
  </si>
  <si>
    <t>Rotary Valve</t>
  </si>
  <si>
    <t>HammerMill01</t>
  </si>
  <si>
    <t>Mill</t>
  </si>
  <si>
    <t>HM AirLock01</t>
  </si>
  <si>
    <t>DC Blower01</t>
  </si>
  <si>
    <t>Conv02</t>
  </si>
  <si>
    <t>Screw Motor</t>
  </si>
  <si>
    <t>Conv03</t>
  </si>
  <si>
    <t>Conv04</t>
  </si>
  <si>
    <t>Conv05</t>
  </si>
  <si>
    <t>Phase I FLA</t>
  </si>
  <si>
    <t>Mill Conv02</t>
  </si>
  <si>
    <t>Mill Incline02</t>
  </si>
  <si>
    <t>Mill AirLock02</t>
  </si>
  <si>
    <t>HammerMill02</t>
  </si>
  <si>
    <t>HM AirLock02</t>
  </si>
  <si>
    <t>DC Blower02</t>
  </si>
  <si>
    <t>Conv06</t>
  </si>
  <si>
    <t>Conv07</t>
  </si>
  <si>
    <t>Conv08</t>
  </si>
  <si>
    <t>Conv09</t>
  </si>
  <si>
    <t>Phase II FLA</t>
  </si>
  <si>
    <t>Granary IO</t>
  </si>
  <si>
    <t>Vessel</t>
  </si>
  <si>
    <t>PID #</t>
  </si>
  <si>
    <t>Tag</t>
  </si>
  <si>
    <t xml:space="preserve">Process </t>
  </si>
  <si>
    <t>Exterior/Interior</t>
  </si>
  <si>
    <t>Height</t>
  </si>
  <si>
    <t>Diameter</t>
  </si>
  <si>
    <t>Bottom</t>
  </si>
  <si>
    <t xml:space="preserve">Material </t>
  </si>
  <si>
    <t>Capacity</t>
  </si>
  <si>
    <t>Agitator</t>
  </si>
  <si>
    <t>Insulation</t>
  </si>
  <si>
    <t>NOTES:</t>
  </si>
  <si>
    <t>Hot Mash Water Tank</t>
  </si>
  <si>
    <t>T-200</t>
  </si>
  <si>
    <t>Lousiville Heat Exchager &amp; Vessel Inc.</t>
  </si>
  <si>
    <t>Mash Floor</t>
  </si>
  <si>
    <t>Interior</t>
  </si>
  <si>
    <t>Dished</t>
  </si>
  <si>
    <t>304 SS</t>
  </si>
  <si>
    <t>None</t>
  </si>
  <si>
    <t xml:space="preserve">Cooker #1 </t>
  </si>
  <si>
    <t>T-201</t>
  </si>
  <si>
    <t>Vendome Copper &amp; Brass Works Inc</t>
  </si>
  <si>
    <t>Top Mount</t>
  </si>
  <si>
    <t>Cooker #2</t>
  </si>
  <si>
    <t>T-202</t>
  </si>
  <si>
    <t>Cooker #3</t>
  </si>
  <si>
    <t>T-203</t>
  </si>
  <si>
    <t>Drop Tub</t>
  </si>
  <si>
    <t>T-204</t>
  </si>
  <si>
    <t>Fermenter #1</t>
  </si>
  <si>
    <t>T-301</t>
  </si>
  <si>
    <t>Fermentation</t>
  </si>
  <si>
    <t>Side</t>
  </si>
  <si>
    <t>Fermenter #2</t>
  </si>
  <si>
    <t>T-302</t>
  </si>
  <si>
    <t>Fermenter #3</t>
  </si>
  <si>
    <t>T-303</t>
  </si>
  <si>
    <t>Fermenter #4</t>
  </si>
  <si>
    <t>T-304</t>
  </si>
  <si>
    <t>Fermenter #5</t>
  </si>
  <si>
    <t>T-305</t>
  </si>
  <si>
    <t>Fermenter #6</t>
  </si>
  <si>
    <t>T-306</t>
  </si>
  <si>
    <t>Fermenter #7</t>
  </si>
  <si>
    <t>T-307</t>
  </si>
  <si>
    <t>Fermenter #8</t>
  </si>
  <si>
    <t>T-308</t>
  </si>
  <si>
    <t>Fermenter #9</t>
  </si>
  <si>
    <t>T-309</t>
  </si>
  <si>
    <t>Fermenter #10</t>
  </si>
  <si>
    <t>T-310</t>
  </si>
  <si>
    <t>Fermenter #11</t>
  </si>
  <si>
    <t>T-311</t>
  </si>
  <si>
    <t>Fermenter #12</t>
  </si>
  <si>
    <t>T-312</t>
  </si>
  <si>
    <t>Fermenter #13</t>
  </si>
  <si>
    <t>T-313</t>
  </si>
  <si>
    <t>Fermenter #14</t>
  </si>
  <si>
    <t>T-314</t>
  </si>
  <si>
    <t>Fermenter #15</t>
  </si>
  <si>
    <t>T-315</t>
  </si>
  <si>
    <t>Fermenter #16</t>
  </si>
  <si>
    <t>T-316</t>
  </si>
  <si>
    <t>Fermenter #17</t>
  </si>
  <si>
    <t>T-317</t>
  </si>
  <si>
    <t>Fermenter #18</t>
  </si>
  <si>
    <t>T-318</t>
  </si>
  <si>
    <t>Fermenter #19</t>
  </si>
  <si>
    <t>T-319</t>
  </si>
  <si>
    <t>Fermenter #20</t>
  </si>
  <si>
    <t>T-320</t>
  </si>
  <si>
    <t>Fermenter #21</t>
  </si>
  <si>
    <t>T-321</t>
  </si>
  <si>
    <t>Fermenter #22</t>
  </si>
  <si>
    <t>T-322</t>
  </si>
  <si>
    <t>Fermenter #23</t>
  </si>
  <si>
    <t>T-323</t>
  </si>
  <si>
    <t>Fermenter #24</t>
  </si>
  <si>
    <t>T-324</t>
  </si>
  <si>
    <t>Fermenter #25</t>
  </si>
  <si>
    <t>T-325</t>
  </si>
  <si>
    <t>Fermenter #26</t>
  </si>
  <si>
    <t>T-326</t>
  </si>
  <si>
    <t>Fermenter #27</t>
  </si>
  <si>
    <t>T-327</t>
  </si>
  <si>
    <t>Beer Well</t>
  </si>
  <si>
    <t>T-400</t>
  </si>
  <si>
    <t>37,845 gal</t>
  </si>
  <si>
    <t>Beer Well #2</t>
  </si>
  <si>
    <t>Beer Still</t>
  </si>
  <si>
    <t>C-401</t>
  </si>
  <si>
    <t>Distillation</t>
  </si>
  <si>
    <t>Copper/304 SS</t>
  </si>
  <si>
    <t>Beer Still #2</t>
  </si>
  <si>
    <t>Doubler</t>
  </si>
  <si>
    <t>C-410</t>
  </si>
  <si>
    <t>Copper</t>
  </si>
  <si>
    <t>Doubler #2</t>
  </si>
  <si>
    <t>Heads &amp; Tails Tank #1</t>
  </si>
  <si>
    <t>T-414</t>
  </si>
  <si>
    <t>Heads &amp; Tails Tank #2</t>
  </si>
  <si>
    <t>High Wine Tank</t>
  </si>
  <si>
    <t>T-413</t>
  </si>
  <si>
    <t>Dished/Sloped</t>
  </si>
  <si>
    <t>High Wine Tank #2</t>
  </si>
  <si>
    <t>Stillage Flash Tank</t>
  </si>
  <si>
    <t>T-405</t>
  </si>
  <si>
    <t>Stillage Flash Tank #2</t>
  </si>
  <si>
    <t>Thick Stillage Tank #1</t>
  </si>
  <si>
    <t>T-431</t>
  </si>
  <si>
    <t>Stillage Load Out</t>
  </si>
  <si>
    <t>Exterior</t>
  </si>
  <si>
    <t>Sloped</t>
  </si>
  <si>
    <t>Thick Stillage Tank #2</t>
  </si>
  <si>
    <t>T-432</t>
  </si>
  <si>
    <t>Thick Stillage Tank #3</t>
  </si>
  <si>
    <t>T-433</t>
  </si>
  <si>
    <t>Thick Stillage Tank #4</t>
  </si>
  <si>
    <t>T-434</t>
  </si>
  <si>
    <t>Backset Tank</t>
  </si>
  <si>
    <t>T-430</t>
  </si>
  <si>
    <t>Thin Stillage Area</t>
  </si>
  <si>
    <t>11,500 gal</t>
  </si>
  <si>
    <t>Thick Stillage Intermediate Tank</t>
  </si>
  <si>
    <t>T-435</t>
  </si>
  <si>
    <t>Cistern Tank #1</t>
  </si>
  <si>
    <t>T-421</t>
  </si>
  <si>
    <t>Cistern Tank Farm</t>
  </si>
  <si>
    <t>Eductor</t>
  </si>
  <si>
    <t>Cistern Tank #2</t>
  </si>
  <si>
    <t>T-422</t>
  </si>
  <si>
    <t>Cistern Tank #3</t>
  </si>
  <si>
    <t>T-423</t>
  </si>
  <si>
    <t>Cistern Tank #4</t>
  </si>
  <si>
    <t>T-424</t>
  </si>
  <si>
    <t>Blending Tank</t>
  </si>
  <si>
    <t>T-425</t>
  </si>
  <si>
    <t>Blend/Barreling Room</t>
  </si>
  <si>
    <t>Blending Tank #2</t>
  </si>
  <si>
    <t>T-426</t>
  </si>
  <si>
    <t>CIP Tank</t>
  </si>
  <si>
    <t>T-600</t>
  </si>
  <si>
    <t>50% Caustic Tank</t>
  </si>
  <si>
    <t>T-601</t>
  </si>
  <si>
    <t>PVS Chemicals</t>
  </si>
  <si>
    <t>CIP Room</t>
  </si>
  <si>
    <t>Flat</t>
  </si>
  <si>
    <t>POLY</t>
  </si>
  <si>
    <t>T-602</t>
  </si>
  <si>
    <t>Waste Water Treatment</t>
  </si>
  <si>
    <t>Chill Water Tank</t>
  </si>
  <si>
    <t>T-530</t>
  </si>
  <si>
    <t>Chiller Area</t>
  </si>
  <si>
    <t>RO Water Tank</t>
  </si>
  <si>
    <t>T-510</t>
  </si>
  <si>
    <t>Boiler Room</t>
  </si>
  <si>
    <t>Blend RO Water Tank</t>
  </si>
  <si>
    <t>T-420</t>
  </si>
  <si>
    <t>3,900 gal</t>
  </si>
  <si>
    <t>Boiler Chem Tank #1</t>
  </si>
  <si>
    <t>T-511</t>
  </si>
  <si>
    <t>Chem Treat</t>
  </si>
  <si>
    <t>Indoors</t>
  </si>
  <si>
    <t>Boiler Chem Tank #2</t>
  </si>
  <si>
    <t>T-512</t>
  </si>
  <si>
    <t>Boiler Chem Tank #3</t>
  </si>
  <si>
    <t>T-513</t>
  </si>
  <si>
    <t>Cooling Tower Chem Tank #1</t>
  </si>
  <si>
    <t>T-520</t>
  </si>
  <si>
    <t>Cooling Tower Chem Tank #2</t>
  </si>
  <si>
    <t>T-521</t>
  </si>
  <si>
    <t>Cooling Tower Chem Tank #3</t>
  </si>
  <si>
    <t>T-522</t>
  </si>
  <si>
    <t>625 gal</t>
  </si>
  <si>
    <t>Chilled Water Chem Tank #1</t>
  </si>
  <si>
    <t>T-531</t>
  </si>
  <si>
    <t>Air Reciever01</t>
  </si>
  <si>
    <t>T540</t>
  </si>
  <si>
    <t>Air Systems</t>
  </si>
  <si>
    <t>Air Compressor Room</t>
  </si>
  <si>
    <t>CS - 160 PSI</t>
  </si>
  <si>
    <t>Air Reciever02</t>
  </si>
  <si>
    <t>Air Reciever03</t>
  </si>
  <si>
    <t>Air Reciever04</t>
  </si>
  <si>
    <t>Air Reciever05</t>
  </si>
  <si>
    <t>Air Reciever06</t>
  </si>
  <si>
    <t>Function / Location</t>
  </si>
  <si>
    <t>Measurement</t>
  </si>
  <si>
    <t>Instrument Type</t>
  </si>
  <si>
    <t>Media</t>
  </si>
  <si>
    <t>Operating Conditions</t>
  </si>
  <si>
    <t>Eng Units</t>
  </si>
  <si>
    <t>Haz Classification</t>
  </si>
  <si>
    <t>Conn Type</t>
  </si>
  <si>
    <t>Adders</t>
  </si>
  <si>
    <t>OEM Device Name</t>
  </si>
  <si>
    <t>SN</t>
  </si>
  <si>
    <t>Add'l Information</t>
  </si>
  <si>
    <t>NOTES: **ALL FLOW METERS NEED TEMP COMPENSATION INTERNAL IF POSSIBLE**</t>
  </si>
  <si>
    <t xml:space="preserve">WHK Distillery </t>
  </si>
  <si>
    <t>FIT/DIT</t>
  </si>
  <si>
    <t>Reflux from BH01</t>
  </si>
  <si>
    <t>Flow</t>
  </si>
  <si>
    <t>Coriolis</t>
  </si>
  <si>
    <t>Distillate / Reflux</t>
  </si>
  <si>
    <t>125 Proof</t>
  </si>
  <si>
    <t>GPM</t>
  </si>
  <si>
    <t>0 - 10</t>
  </si>
  <si>
    <t xml:space="preserve"> 1/2" 150# Flanged</t>
  </si>
  <si>
    <t>C1D1</t>
  </si>
  <si>
    <t>ethernetIP</t>
  </si>
  <si>
    <t>Promass E300</t>
  </si>
  <si>
    <t>Low flow Reflux off Beer Heater</t>
  </si>
  <si>
    <t>LW to Doubler01</t>
  </si>
  <si>
    <t>1" 150# Flanged</t>
  </si>
  <si>
    <t>LW Product Flow</t>
  </si>
  <si>
    <t>HWC Product</t>
  </si>
  <si>
    <t>135 Proof</t>
  </si>
  <si>
    <t xml:space="preserve"> 1" 150# Flanged</t>
  </si>
  <si>
    <t xml:space="preserve">C1DI </t>
  </si>
  <si>
    <t>HW Cond01 Product Flow</t>
  </si>
  <si>
    <t>H&amp;T to BW01</t>
  </si>
  <si>
    <t>Distilate</t>
  </si>
  <si>
    <t>10 - 130 proof</t>
  </si>
  <si>
    <t>HW to BW01</t>
  </si>
  <si>
    <t>Blend Pump Density</t>
  </si>
  <si>
    <t>120 Proof</t>
  </si>
  <si>
    <t>3" 150# Flanged</t>
  </si>
  <si>
    <t>Blend Pump Discharge</t>
  </si>
  <si>
    <t>RO Cut water batcher</t>
  </si>
  <si>
    <t>2" 150# Flanged</t>
  </si>
  <si>
    <t>CiD1</t>
  </si>
  <si>
    <t>Cut-Water - BATCHER Required</t>
  </si>
  <si>
    <t>Spirits Pump Density</t>
  </si>
  <si>
    <t>Spirits Pump Mass flow - Density - Proof</t>
  </si>
  <si>
    <t>FIT</t>
  </si>
  <si>
    <t>Tower Water Supply</t>
  </si>
  <si>
    <t>Mag</t>
  </si>
  <si>
    <t>50psi</t>
  </si>
  <si>
    <t>0 - 3000</t>
  </si>
  <si>
    <t>12" 150# Flanged</t>
  </si>
  <si>
    <t>Promag P300</t>
  </si>
  <si>
    <t>Tower Water Flow</t>
  </si>
  <si>
    <r>
      <t xml:space="preserve">Chill Supply </t>
    </r>
    <r>
      <rPr>
        <b/>
        <sz val="11"/>
        <rFont val="Calibri"/>
        <family val="2"/>
        <scheme val="minor"/>
      </rPr>
      <t>02</t>
    </r>
  </si>
  <si>
    <t>0 - 800</t>
  </si>
  <si>
    <t>8" 150# Flanged</t>
  </si>
  <si>
    <t>Chill Water Supply01</t>
  </si>
  <si>
    <r>
      <t xml:space="preserve">Chill Supply </t>
    </r>
    <r>
      <rPr>
        <b/>
        <sz val="11"/>
        <rFont val="Calibri"/>
        <family val="2"/>
        <scheme val="minor"/>
      </rPr>
      <t>01</t>
    </r>
  </si>
  <si>
    <t>0 - 600</t>
  </si>
  <si>
    <t>6" 150# Flanged</t>
  </si>
  <si>
    <t>Chill Water Supply02</t>
  </si>
  <si>
    <t>FIT*</t>
  </si>
  <si>
    <t>Hot Water Tank to Mash Cookers water supply</t>
  </si>
  <si>
    <t>Mash to Mash Cooler</t>
  </si>
  <si>
    <t>0 - 250</t>
  </si>
  <si>
    <t>Drop Tub to Mash Cooler Flow</t>
  </si>
  <si>
    <t>Beer Feed</t>
  </si>
  <si>
    <t>0 - 127</t>
  </si>
  <si>
    <t>Beer Feed01 to Still01</t>
  </si>
  <si>
    <t>LWC Cooling Water</t>
  </si>
  <si>
    <t>0 - 350</t>
  </si>
  <si>
    <t>Tower Water to LW Vent Cond Flow</t>
  </si>
  <si>
    <t>Hot Water from HEX404</t>
  </si>
  <si>
    <t xml:space="preserve"> 2.5" 150# Flanged</t>
  </si>
  <si>
    <t>City Water thru HEX to Mash Tub Hot Water Tank ***</t>
  </si>
  <si>
    <t>Back Set Pump Discharge</t>
  </si>
  <si>
    <t>Back Set</t>
  </si>
  <si>
    <t>Back Set Flow to Mash Tubs</t>
  </si>
  <si>
    <t>4" 150# Flanged</t>
  </si>
  <si>
    <t>Spent Grain Tanker Truck Load-Out</t>
  </si>
  <si>
    <t>Ambient</t>
  </si>
  <si>
    <t>Neutrualization pmp outlet</t>
  </si>
  <si>
    <t>Sanitary Sewer - Forced Main</t>
  </si>
  <si>
    <t>MAG</t>
  </si>
  <si>
    <t>0 - 750</t>
  </si>
  <si>
    <t xml:space="preserve">6" 150# Flanged </t>
  </si>
  <si>
    <t>Sanitary sewer monitoring</t>
  </si>
  <si>
    <t>CIP Pump Discharge</t>
  </si>
  <si>
    <t>&lt;2% Caustic Solution</t>
  </si>
  <si>
    <t>200F</t>
  </si>
  <si>
    <t>CIP Flow Rate</t>
  </si>
  <si>
    <t>CIP Bulk Caustic Metering Flow</t>
  </si>
  <si>
    <t>75F</t>
  </si>
  <si>
    <t>1 1/2" 150# Flanged</t>
  </si>
  <si>
    <t>Meters bulk caustic into CIP tank</t>
  </si>
  <si>
    <t>CIP HEX Steam Meter</t>
  </si>
  <si>
    <t>Vortex</t>
  </si>
  <si>
    <t>PPH</t>
  </si>
  <si>
    <t>0 - 7,000</t>
  </si>
  <si>
    <t>Bluetooth</t>
  </si>
  <si>
    <t>Prowirl F200</t>
  </si>
  <si>
    <t>Steam to CIP HEX600</t>
  </si>
  <si>
    <t>Hot RO Metering</t>
  </si>
  <si>
    <t>&lt;30 PSI</t>
  </si>
  <si>
    <t>0 -15</t>
  </si>
  <si>
    <t>1/2" 150# Flanged</t>
  </si>
  <si>
    <t>Meter / Batch Hot RO water to Dumped Barrels - 1 - 2.5 gallons per barrel</t>
  </si>
  <si>
    <t>Boiler 1 Gas Flow</t>
  </si>
  <si>
    <t>Natural Gas</t>
  </si>
  <si>
    <t>5 psi</t>
  </si>
  <si>
    <t>MCF / Hr.</t>
  </si>
  <si>
    <t>0 - 50</t>
  </si>
  <si>
    <t>Boiler01 Gas Flow</t>
  </si>
  <si>
    <t>Boiler 2 Gas Flow</t>
  </si>
  <si>
    <t>Boiler02 Gas Flow</t>
  </si>
  <si>
    <t>Steam Header Flow</t>
  </si>
  <si>
    <t>0 - 100,000</t>
  </si>
  <si>
    <t>Main Header Steam Flow</t>
  </si>
  <si>
    <t>Steam to MTs</t>
  </si>
  <si>
    <t>150psi</t>
  </si>
  <si>
    <t>0 - 21,500</t>
  </si>
  <si>
    <t>Mash Tub Steam Supply Flow</t>
  </si>
  <si>
    <t>Steam to Still #1</t>
  </si>
  <si>
    <t>0 - 12,000</t>
  </si>
  <si>
    <t>C1DII</t>
  </si>
  <si>
    <t>Still01 HP Steam Supply</t>
  </si>
  <si>
    <t>Doubler01  Steam</t>
  </si>
  <si>
    <t>60 psi</t>
  </si>
  <si>
    <t>0 - 6000</t>
  </si>
  <si>
    <t>Doubler01 Steam Supply</t>
  </si>
  <si>
    <t>Steam to Mash Water</t>
  </si>
  <si>
    <t>Mash Water Steam Supply Flow</t>
  </si>
  <si>
    <t>RO Pump Discharge</t>
  </si>
  <si>
    <t>RO Boiler Feed Water Pump</t>
  </si>
  <si>
    <r>
      <t>Corilos =</t>
    </r>
    <r>
      <rPr>
        <b/>
        <sz val="11"/>
        <rFont val="Calibri"/>
        <family val="2"/>
        <scheme val="minor"/>
      </rPr>
      <t xml:space="preserve"> 7</t>
    </r>
  </si>
  <si>
    <r>
      <t xml:space="preserve">Mag = </t>
    </r>
    <r>
      <rPr>
        <b/>
        <sz val="11"/>
        <rFont val="Calibri"/>
        <family val="2"/>
        <scheme val="minor"/>
      </rPr>
      <t>13</t>
    </r>
  </si>
  <si>
    <r>
      <t xml:space="preserve">Vortex = </t>
    </r>
    <r>
      <rPr>
        <b/>
        <sz val="11"/>
        <rFont val="Calibri"/>
        <family val="2"/>
        <scheme val="minor"/>
      </rPr>
      <t>9</t>
    </r>
  </si>
  <si>
    <t>PIT</t>
  </si>
  <si>
    <t>RO Feed Water Discharge</t>
  </si>
  <si>
    <t>Pressure</t>
  </si>
  <si>
    <t>Oriface</t>
  </si>
  <si>
    <t>0 - 75</t>
  </si>
  <si>
    <t>3/4" NPT</t>
  </si>
  <si>
    <t>Cerabar M PMP51</t>
  </si>
  <si>
    <t>Measure in-pipe pressure of RO water Flow - Valve Manifold included</t>
  </si>
  <si>
    <t>HFW Pump Discharge</t>
  </si>
  <si>
    <t>Orifice</t>
  </si>
  <si>
    <t>Measure in-pipe pressure of Hot Flush water Flow - Valve Manifold included</t>
  </si>
  <si>
    <t>Tower Supply</t>
  </si>
  <si>
    <t>Measure in-pipe pressure of Tower Cooling water Supply to Mash Cooler</t>
  </si>
  <si>
    <t>Mash cooler Tower Supply</t>
  </si>
  <si>
    <t>Measure in-pipe pressure of Tower Cooling water Supply01 Flow - Valve Manifold included</t>
  </si>
  <si>
    <t>Measure in-pipe pressure of Chill Cooling water Supply01 Flow - Valve Manifold included</t>
  </si>
  <si>
    <t>Measure in-pipe pressure of Chill Cooling water Supply02 Flow - Valve Manifold included</t>
  </si>
  <si>
    <t>Plant Air - Near</t>
  </si>
  <si>
    <t>Compressed Air</t>
  </si>
  <si>
    <t>Compressed air System Pressure - Valve Manifold included - Valve Manifold included</t>
  </si>
  <si>
    <t>Plant Air Far</t>
  </si>
  <si>
    <t>Still Vapor Section</t>
  </si>
  <si>
    <t>Vapor</t>
  </si>
  <si>
    <t>Low Pressure</t>
  </si>
  <si>
    <t>0 - 5</t>
  </si>
  <si>
    <t>Still01 Vapor Section Pressure - Valve Manifold included</t>
  </si>
  <si>
    <t>Beer Heater to LWC</t>
  </si>
  <si>
    <t>Valve Manifold included</t>
  </si>
  <si>
    <t>CIDII</t>
  </si>
  <si>
    <t>Beer Heater to LWC Vapor Section Pressure - Valve Manifold included</t>
  </si>
  <si>
    <t>Stiill01 Column Pressure</t>
  </si>
  <si>
    <t>Pressure Plate</t>
  </si>
  <si>
    <t>Still interior Pressure</t>
  </si>
  <si>
    <t>3" 150# Pad Mount Flanged</t>
  </si>
  <si>
    <t>Cerabar M PMP55</t>
  </si>
  <si>
    <t>Still01 Interior Pressure</t>
  </si>
  <si>
    <t>Still Steam Pressure</t>
  </si>
  <si>
    <t>Still01 HP Steam Supply Pressure - Valve Manifold included</t>
  </si>
  <si>
    <t>Flash Tank Pressure</t>
  </si>
  <si>
    <t>Stillage Flash Tank Vapor Pressure</t>
  </si>
  <si>
    <t>Doubler01 Vapor</t>
  </si>
  <si>
    <t>Doubler01 Vapor Section Pressure - Valve Manifold included</t>
  </si>
  <si>
    <t>RO Water Discharge</t>
  </si>
  <si>
    <t>Measure in-pipe pressure of RO cut water - Valve Manifold included</t>
  </si>
  <si>
    <t>Spirits Pump Discharge</t>
  </si>
  <si>
    <t xml:space="preserve">CIDI </t>
  </si>
  <si>
    <t>Measure in-pipe pressure of Spirits Pump Distillate Flow - Valve Manifold included</t>
  </si>
  <si>
    <t>Measure in-pipe pressure of Blend Pump Distillate Flow - Valve Manifold included</t>
  </si>
  <si>
    <t>CIP/HFW To Stillage Tanks</t>
  </si>
  <si>
    <t>CIP / Hot Water</t>
  </si>
  <si>
    <t>0 - 60</t>
  </si>
  <si>
    <t>1.5" Pad Mount Flanged</t>
  </si>
  <si>
    <t xml:space="preserve">Measure in-pipe pressure </t>
  </si>
  <si>
    <t>Spent Mash to Stillage Tanks</t>
  </si>
  <si>
    <t>Spent Stillage</t>
  </si>
  <si>
    <t>Measure in-pipe pressure</t>
  </si>
  <si>
    <t>LWC Supply Pipe @ CV</t>
  </si>
  <si>
    <t>Measure in-pipe pressure of Tower Water - Valve Manifold included</t>
  </si>
  <si>
    <t>Tower Supply Leak Detector @ WWTB</t>
  </si>
  <si>
    <t>Office trailer</t>
  </si>
  <si>
    <t>V6010815196</t>
  </si>
  <si>
    <t>Tower Return Leak Detector @ WWTB</t>
  </si>
  <si>
    <t>V6010915196</t>
  </si>
  <si>
    <t>Leak Detection on Tower Return Pipe after under ground turn up</t>
  </si>
  <si>
    <t>Plant Air Leak Detector @ WWTB</t>
  </si>
  <si>
    <t>0 - 120</t>
  </si>
  <si>
    <t>Office Trainer</t>
  </si>
  <si>
    <t>V6010A15196</t>
  </si>
  <si>
    <t>Leak Detection on Plant Air Pipe after under ground turn up</t>
  </si>
  <si>
    <t>Spent CIP Leak Detector - Neutralization Tanks</t>
  </si>
  <si>
    <t>Spent CIP</t>
  </si>
  <si>
    <t>&lt;60 PSI</t>
  </si>
  <si>
    <t xml:space="preserve">0 - 100 </t>
  </si>
  <si>
    <t>1.5" Plad Mount</t>
  </si>
  <si>
    <t>V6040115196</t>
  </si>
  <si>
    <t>LIT</t>
  </si>
  <si>
    <t>Tower Basin - Hot Side</t>
  </si>
  <si>
    <t xml:space="preserve">Level </t>
  </si>
  <si>
    <t>Radar</t>
  </si>
  <si>
    <t>Tower Basin01</t>
  </si>
  <si>
    <t>Open Air</t>
  </si>
  <si>
    <t>Inches</t>
  </si>
  <si>
    <t>Clamp Mounted</t>
  </si>
  <si>
    <t>Micropilot FMR62</t>
  </si>
  <si>
    <t>Tower Basin Level 0 - 10' - Mounting Bracket</t>
  </si>
  <si>
    <t>Tower Basin - Cold Side</t>
  </si>
  <si>
    <t>Tower Basin02</t>
  </si>
  <si>
    <t>Chill Tank</t>
  </si>
  <si>
    <t>Tank</t>
  </si>
  <si>
    <t xml:space="preserve">0 - 240 </t>
  </si>
  <si>
    <t>3" 150#  Flanged - 3" Stub up</t>
  </si>
  <si>
    <t>Chill Water Tank Level 0 - 20'</t>
  </si>
  <si>
    <t>LIT*</t>
  </si>
  <si>
    <t>Mash Water Tank</t>
  </si>
  <si>
    <t>Mash Hot Water Tank Level 0 - 20'</t>
  </si>
  <si>
    <t>Mash Tub #1</t>
  </si>
  <si>
    <t>Level / Pressure</t>
  </si>
  <si>
    <t>Column H2O</t>
  </si>
  <si>
    <t>0 - 216</t>
  </si>
  <si>
    <t>Cerabar S PMP75</t>
  </si>
  <si>
    <t>MashTub01 Level 0 - 18'</t>
  </si>
  <si>
    <t>Mash Tub #2</t>
  </si>
  <si>
    <t>MashTub02 Level 0 - 18'</t>
  </si>
  <si>
    <t>Drop Tub Tank</t>
  </si>
  <si>
    <t>0 - 156</t>
  </si>
  <si>
    <t xml:space="preserve">Drop Tub01 Level 0 - 13' </t>
  </si>
  <si>
    <t>Ferm #1</t>
  </si>
  <si>
    <t>Fermenter01 Tank Level 0 - 20'</t>
  </si>
  <si>
    <t>Ferm #2</t>
  </si>
  <si>
    <t>Fermenter02 Tank Level 0 - 20'</t>
  </si>
  <si>
    <t>Ferm #3</t>
  </si>
  <si>
    <t>Fermenter03 Tank Level 0 - 20'</t>
  </si>
  <si>
    <t>Ferm #4</t>
  </si>
  <si>
    <t>Fermenter04 Tank Level 0 - 20'</t>
  </si>
  <si>
    <t>Ferm #5</t>
  </si>
  <si>
    <t>Fermenter05 Tank Level 0 - 20'</t>
  </si>
  <si>
    <t>Ferm #6</t>
  </si>
  <si>
    <t>Fermenter06 Tank Level 0 - 20'</t>
  </si>
  <si>
    <t>Ferm #7</t>
  </si>
  <si>
    <t>Fermenter07 Tank Level 0 - 20'</t>
  </si>
  <si>
    <t>Ferm #8</t>
  </si>
  <si>
    <t>Fermenter08 Tank Level 0 - 20'</t>
  </si>
  <si>
    <t>Ferm #9</t>
  </si>
  <si>
    <t>Fermenter09 Tank Level 0 - 20'</t>
  </si>
  <si>
    <t>Ferm #10</t>
  </si>
  <si>
    <t>Fermenter10 Tank Level 0 - 20'</t>
  </si>
  <si>
    <t>Ferm #11</t>
  </si>
  <si>
    <t>Fermenter11 Tank Level 0 - 20'</t>
  </si>
  <si>
    <t>Ferm #12</t>
  </si>
  <si>
    <t>Fermenter12 Tank Level 0 - 20'</t>
  </si>
  <si>
    <t>Ferm #13</t>
  </si>
  <si>
    <t>Fermenter13 Tank Level 0 - 20'</t>
  </si>
  <si>
    <t>Ferm #14</t>
  </si>
  <si>
    <t>Fermenter14 Tank Level 0 - 20'</t>
  </si>
  <si>
    <t>Beer Well Tank Level 0 - 25'</t>
  </si>
  <si>
    <t>Still 01</t>
  </si>
  <si>
    <t>DP</t>
  </si>
  <si>
    <t>Still</t>
  </si>
  <si>
    <t>0 - 36</t>
  </si>
  <si>
    <t>3" Pad Mount Flanged x2</t>
  </si>
  <si>
    <t>Deltabar FMD72</t>
  </si>
  <si>
    <t>Still01 DP Bottoms Level 0 - 3'</t>
  </si>
  <si>
    <t>H&amp;T tank</t>
  </si>
  <si>
    <t>Head and Tails Tank Level 0 - 10'</t>
  </si>
  <si>
    <t>0 - 142</t>
  </si>
  <si>
    <t>Flash Tank01 0 - 10'</t>
  </si>
  <si>
    <t xml:space="preserve">Doubler01 </t>
  </si>
  <si>
    <t>Doubler01 DP Bottoms Level 0 - 6'</t>
  </si>
  <si>
    <t>HW01 Tank</t>
  </si>
  <si>
    <t>HW Tank Level 0 - 10'</t>
  </si>
  <si>
    <t>RO Cut Water Tank</t>
  </si>
  <si>
    <t>0 - 144</t>
  </si>
  <si>
    <t>T-420 RO Cut Water Tank 0 - 12'</t>
  </si>
  <si>
    <t>Cistern Tank1 - T421</t>
  </si>
  <si>
    <t xml:space="preserve">0 - 360 </t>
  </si>
  <si>
    <t>T-421 Distillate Tank Level 0 - 30'</t>
  </si>
  <si>
    <t>Cistern Tank 2 - T422</t>
  </si>
  <si>
    <t>T-422 Distillate Tank Level 0 - 30'</t>
  </si>
  <si>
    <t>Blend Tank 1 - T425</t>
  </si>
  <si>
    <t>T-425 Distillate Tank Level 0 - 20'</t>
  </si>
  <si>
    <t>Blend Tank 2 - T426</t>
  </si>
  <si>
    <t>Back Set Tank</t>
  </si>
  <si>
    <t>Back Set Tank Level 0 - 20'</t>
  </si>
  <si>
    <t>Surge Tank</t>
  </si>
  <si>
    <t>Spent Grain Surge Tank Level 0 - 10'</t>
  </si>
  <si>
    <t>Stillage Tank 1 - T431</t>
  </si>
  <si>
    <t>Spent Grain Surge Tank Level 0 - 25'</t>
  </si>
  <si>
    <t>Stillage Tank 2- T432</t>
  </si>
  <si>
    <t>Stillage Tank 3 - T433</t>
  </si>
  <si>
    <t>Spent Grain Surge Tank Level 0 - 25</t>
  </si>
  <si>
    <t>Stillage Tank 4 - T434</t>
  </si>
  <si>
    <t>0 - 264</t>
  </si>
  <si>
    <t>CIP Tank Level 0 - 22'</t>
  </si>
  <si>
    <t>CIP Bulk Caustic</t>
  </si>
  <si>
    <t>CIP Bulk Caustic 0 - 10'</t>
  </si>
  <si>
    <t>0 - 240</t>
  </si>
  <si>
    <t>CIP Tank 0 - 25'</t>
  </si>
  <si>
    <t>TIT</t>
  </si>
  <si>
    <t>Boiler Feed Water from DA</t>
  </si>
  <si>
    <t>RTD</t>
  </si>
  <si>
    <t>Pipe</t>
  </si>
  <si>
    <t>F</t>
  </si>
  <si>
    <t xml:space="preserve">60 - 250 </t>
  </si>
  <si>
    <t>¾" NPT</t>
  </si>
  <si>
    <t>AI Pucks with BT</t>
  </si>
  <si>
    <t>RTD Assm T13, TW XP</t>
  </si>
  <si>
    <t>Boiler Feed Water Temp - RTD + Puck + Housing + Thermal Well 1.5" Insertion SS304</t>
  </si>
  <si>
    <t>Boiler 1 Combustion Air inlet</t>
  </si>
  <si>
    <t>32 -212</t>
  </si>
  <si>
    <t>Mount to air vent</t>
  </si>
  <si>
    <t>Boiler01 Combustion Air Temp</t>
  </si>
  <si>
    <t>Boiler 2 Combustion Air Inlet</t>
  </si>
  <si>
    <t>Boiler02 Combustion Air Temp</t>
  </si>
  <si>
    <t>Boiler 1 Economizer Inlet</t>
  </si>
  <si>
    <t>Boiler Feed Water</t>
  </si>
  <si>
    <t>Boiler01 Economizer inlet  - RTD + Puck + Housing + Thermal Well 1.5" Insertion SS304</t>
  </si>
  <si>
    <t>Boiler 1 Economizer Outlet into boiler</t>
  </si>
  <si>
    <t>Boiler01 Economizer Outlet  - RTD + Puck + Housing + Thermal Well 1.5" Insertion SS304</t>
  </si>
  <si>
    <t>Boiler 2 Economizer Inlet</t>
  </si>
  <si>
    <t>Boiler02 Economizer inlet  - RTD + Puck + Housing + Thermal Well 1.5" Insertion SS304</t>
  </si>
  <si>
    <t>Boiler 2 Economizer Outlet into boiler</t>
  </si>
  <si>
    <t>Boiler02 Economizer Outlet  - RTD + Puck + Housing + Thermal Well 1.5" Insertion SS304</t>
  </si>
  <si>
    <t>Boiler 1 Econ outlet bypass to DA</t>
  </si>
  <si>
    <t>Boiler01 Economizer Bypass  - RTD + Puck + Housing + Thermal Well 1.5" Insertion SS304</t>
  </si>
  <si>
    <t>Boiler 2 Econ outlet bypass to DA</t>
  </si>
  <si>
    <t>Boiler02 Economizer Bypass  - RTD + Puck + Housing + Thermal Well 1.5" Insertion SS304</t>
  </si>
  <si>
    <t xml:space="preserve">HFW In-pipe </t>
  </si>
  <si>
    <t>Hot Flush Water Temp - RTD + Puck + Housing + Thermal Well 1.5" Insertion SS304</t>
  </si>
  <si>
    <t>Tower Water Supply Temp - RTD + Puck + Housing + Thermal Well 6" Insertion SS304</t>
  </si>
  <si>
    <t>Basin</t>
  </si>
  <si>
    <t>Mount to Grating drop into Basin</t>
  </si>
  <si>
    <t>Tower Water Hot Side Temp- RTD + Puck + Housing + 18" Insertion SS304</t>
  </si>
  <si>
    <t>Tower Water Cold Side Temp - RTD + Puck + Housing + 18" Insertion SS304</t>
  </si>
  <si>
    <t>Tower Supply TIT #2</t>
  </si>
  <si>
    <t>Tower Water Supply Temp 02 - RTD + Puck + Housing + Thermal Well 6" Insertion SS304</t>
  </si>
  <si>
    <t>Tower Water Return</t>
  </si>
  <si>
    <t>32 - 212</t>
  </si>
  <si>
    <t>Mash Hot Water Temp - RTD + Puck + Housing + Thermal Well 8" Insertion SS304</t>
  </si>
  <si>
    <t>Chill Tank - bottom</t>
  </si>
  <si>
    <t>Chill Tank Bottom Temp - RTD + Puck + Housing + Thermal Well 8" Insertion SS304</t>
  </si>
  <si>
    <t>Chill Tank - Mid</t>
  </si>
  <si>
    <t>Chill Tank Mid Temp - RTD + Puck + Housing + Thermal Well 8" Insertion SS304</t>
  </si>
  <si>
    <r>
      <t>Chill Supply</t>
    </r>
    <r>
      <rPr>
        <b/>
        <sz val="11"/>
        <rFont val="Calibri"/>
        <family val="2"/>
        <scheme val="minor"/>
      </rPr>
      <t>02</t>
    </r>
  </si>
  <si>
    <t>32 -150</t>
  </si>
  <si>
    <t>Chill Water Supply01 Temp to Mash Cooler  - RTD + Puck + Housing + Thermal Well 3" Insertion SS304</t>
  </si>
  <si>
    <r>
      <t>Chill Suply</t>
    </r>
    <r>
      <rPr>
        <b/>
        <sz val="11"/>
        <rFont val="Calibri"/>
        <family val="2"/>
        <scheme val="minor"/>
      </rPr>
      <t>01</t>
    </r>
  </si>
  <si>
    <t>Chill Water Supply02 Temp to Fermenters - RTD + Puck + Housing + Thermal Well 4" Insertion SS304</t>
  </si>
  <si>
    <t>Chill Water Return - Main</t>
  </si>
  <si>
    <t>Chill Water Return both Temp - RTD + Puck + Housing + Thermal Well 4" Insertion SS304</t>
  </si>
  <si>
    <t>Chill Water Return Ferms</t>
  </si>
  <si>
    <t>Chill Water Return02 Temp - RTD + Puck + Housing + Thermal Well 3" Insertion SS304</t>
  </si>
  <si>
    <t>TIT*</t>
  </si>
  <si>
    <t xml:space="preserve">Mash Water Tank </t>
  </si>
  <si>
    <t>50 - 225</t>
  </si>
  <si>
    <t>Mash Tub01 Temp - RTD + Puck + Housing + Thermal Well 8" Insertion SS304</t>
  </si>
  <si>
    <t>Mash Tub02 Temp - RTD + Puck + Housing + Thermal Well 8" Insertion SS304</t>
  </si>
  <si>
    <t>Drop Tub Tank - RTD + Puck + Housing + Thermal Well 8" Insertion SS304</t>
  </si>
  <si>
    <t>Mash Cooler Inlet</t>
  </si>
  <si>
    <t>MC Inlet Temp - RTD + Puck + Housing + Thermal Well 1.5" Insertion SS304</t>
  </si>
  <si>
    <t>Mash Cooler Outlet</t>
  </si>
  <si>
    <t>50 - 212</t>
  </si>
  <si>
    <t>MC Outlet Temp - RTD + Puck + Housing + Thermal Well 1.5" Insertion SS304</t>
  </si>
  <si>
    <t>Mash Cooler Mid Mash</t>
  </si>
  <si>
    <t>pipe</t>
  </si>
  <si>
    <t>MC Mid Section Temp - RTD + Puck + Housing + Thermal Well 1.5" Insertion SS304</t>
  </si>
  <si>
    <t>Fermenter01 Temp - RTD + Puck + Housing + Thermal Well 6" Insertion SS304</t>
  </si>
  <si>
    <t>Fermenter02 Temp - RTD + Puck + Housing + Thermal Well 6" Insertion SS304</t>
  </si>
  <si>
    <t>Fermenter03 Temp - RTD + Puck + Housing + Thermal Well 6" Insertion SS304</t>
  </si>
  <si>
    <t>Fermenter04 Temp - RTD + Puck + Housing + Thermal Well 6" Insertion SS304</t>
  </si>
  <si>
    <t>Fermenter05 Temp - RTD + Puck + Housing + Thermal Well 6" Insertion SS304</t>
  </si>
  <si>
    <t>Fermenter06 Temp - RTD + Puck + Housing + Thermal Well 6" Insertion SS304</t>
  </si>
  <si>
    <t>Fermenter07 Temp - RTD + Puck + Housing + Thermal Well 6" Insertion SS304</t>
  </si>
  <si>
    <t>Fermenter08 Temp - RTD + Puck + Housing + Thermal Well 6" Insertion SS304</t>
  </si>
  <si>
    <t>Fermenter09 Temp - RTD + Puck + Housing + Thermal Well 6" Insertion SS304</t>
  </si>
  <si>
    <t>Fermenter10 Temp - RTD + Puck + Housing + Thermal Well 6" Insertion SS304</t>
  </si>
  <si>
    <t>Fermenter11 Temp - RTD + Puck + Housing + Thermal Well 6" Insertion SS304</t>
  </si>
  <si>
    <t>Fermenter12 Temp - RTD + Puck + Housing + Thermal Well 6" Insertion SS304</t>
  </si>
  <si>
    <t>Fermenter13 Temp - RTD + Puck + Housing + Thermal Well 6" Insertion SS304</t>
  </si>
  <si>
    <t>Fermenter14 Temp - RTD + Puck + Housing + Thermal Well 6" Insertion SS304</t>
  </si>
  <si>
    <t>Still01 Vapor Temp</t>
  </si>
  <si>
    <t>100 -212</t>
  </si>
  <si>
    <t>Still Vapor Temp - RTD + Puck + Housing + Thermal Well 4" Insertion SS304</t>
  </si>
  <si>
    <t>BH to LWC Vapor</t>
  </si>
  <si>
    <t>Beer Heater to LWC Vapor Temp - RTD + Puck + Housing + Thermal Well 5" Insertion SS304</t>
  </si>
  <si>
    <t>Still Bottom Bottle Temp</t>
  </si>
  <si>
    <t>Still Bottom Bottle Temp - RTD + Puck + Housing + Thermal Well 3" Insertion SS304</t>
  </si>
  <si>
    <t>Still01 Top Bottle Temp</t>
  </si>
  <si>
    <t>Still Top Bottle Temp - RTD + Puck + Housing + Thermal Well 3" Insertion SS304</t>
  </si>
  <si>
    <t>Still01 Bottoms temp - Z2</t>
  </si>
  <si>
    <t>Still01 Bottom Temp - RTD + Puck + Housing + Thermal Well 6" Insertion SS304</t>
  </si>
  <si>
    <t>Still01 low Mid Temp - B2</t>
  </si>
  <si>
    <t>Still01Mid Temp - RTD + Puck + Housing + Thermal Well 6" Insertion SS304</t>
  </si>
  <si>
    <t>Still01 High Mid Temp</t>
  </si>
  <si>
    <t>Still01High Temp - RTD + Puck + Housing + Thermal Well 6" Insertion SS304</t>
  </si>
  <si>
    <t>LWC Return Water</t>
  </si>
  <si>
    <t>LWC01 Cooling Water Return Temp - RTD + Puck + Housing + Thermal Well 3" Insertion SS304</t>
  </si>
  <si>
    <t>LWvC Vent Temp</t>
  </si>
  <si>
    <t>LWVC01 Vent Temp - RTD + Puck + Housing + Thermal Well 3" Insertion SS304</t>
  </si>
  <si>
    <t>Mash Water Out HEX404</t>
  </si>
  <si>
    <t>HEX Hot Side Discharge - RTD + Puck + Housing + Thermal Well 1.5" Insertion SS304</t>
  </si>
  <si>
    <t>Doubler01</t>
  </si>
  <si>
    <t>Doubler01 Vapor Temp  - RTD + Puck + Housing + Thermal Well 4" Insertion SS304</t>
  </si>
  <si>
    <t>HWC Cooling Water Return</t>
  </si>
  <si>
    <t>HWC01 Cooling Water Return Temp - RTD + Puck + Housing + Thermal Well 3" Insertion SS304</t>
  </si>
  <si>
    <t>HWC Vent</t>
  </si>
  <si>
    <t>HWC01 Vent Temp - RTD + Puck + Housing + Thermal Well 2" Insertion SS304</t>
  </si>
  <si>
    <t xml:space="preserve">HW Product Cooler </t>
  </si>
  <si>
    <t>PIPE</t>
  </si>
  <si>
    <t>HW Prod Temp - RTD + Puck + Housing + Thermal Well 1" Insertion SS304</t>
  </si>
  <si>
    <t>Back Set Temp - RTD + Puck + Housing + Thermal Well 6" Insertion SS304</t>
  </si>
  <si>
    <t>Thick Slop Temp - RTD + Puck + Housing + Thermal Well 8" Insertion SS304</t>
  </si>
  <si>
    <t>Stillage Tank 2 - T432</t>
  </si>
  <si>
    <t xml:space="preserve">Thick Slop Temp - RTD + Puck + Housing + Thermal Well 8" Insertion SS304 </t>
  </si>
  <si>
    <t>CIP Tank Temp - RTD + Puck + Housing + Thermal Well 8" Insertion SS304</t>
  </si>
  <si>
    <t>CIP Supply Temp</t>
  </si>
  <si>
    <t>CIP Supply pipe - RTD + Puck + Housing + Thermal Well 1.5" Insertion SS304</t>
  </si>
  <si>
    <t>HEX602 Outlet</t>
  </si>
  <si>
    <t>Neutrilization HEX602 Temp - RTD + Puck + Housing + Thermal Well 1" Insertion SS304</t>
  </si>
  <si>
    <t>Neutrilization Tank Temp - RTD + Puck + Housing + Thermal Well 10" Insertion SS304</t>
  </si>
  <si>
    <t>Hot RO Temp - Barrel Dump</t>
  </si>
  <si>
    <t>Hot RO supply - RTD + Puck + Housing + Thermal Well 3/4" Insertion SS304</t>
  </si>
  <si>
    <t>LS</t>
  </si>
  <si>
    <t>Tower Basin Cold Side</t>
  </si>
  <si>
    <t>High Level</t>
  </si>
  <si>
    <t>Switch / Fork</t>
  </si>
  <si>
    <t>Tower Basin</t>
  </si>
  <si>
    <t>Grating clamp on</t>
  </si>
  <si>
    <t>Liquiphant FTL51B</t>
  </si>
  <si>
    <t>High Level switch for Tower water basin.  Will Clamp on to tower grating</t>
  </si>
  <si>
    <t>¾" NPT (M)</t>
  </si>
  <si>
    <t>Mash Hot Water Tank HLS - 24Vdc Digital Input</t>
  </si>
  <si>
    <t>Drop Tub Tank HLS - 24Vdc Digital Input</t>
  </si>
  <si>
    <t>Beer Well HLS - 24Vdc Digital Input</t>
  </si>
  <si>
    <t>4053a</t>
  </si>
  <si>
    <t>Still Bottom Bottle High</t>
  </si>
  <si>
    <t>Still01 Bottom Pressure Bottle HLS - 24Vdc Digital Input</t>
  </si>
  <si>
    <t>4053b</t>
  </si>
  <si>
    <t>Still Bottom Bottle Low</t>
  </si>
  <si>
    <t>Still01 Bottom Pressure Bottle LLS - 24Vdc Digital Input</t>
  </si>
  <si>
    <t>4042a</t>
  </si>
  <si>
    <t>Still Top Bottle High</t>
  </si>
  <si>
    <t>Still01 Top Pressure Bottle HLS - 24Vdc Digital Input</t>
  </si>
  <si>
    <t>4043b</t>
  </si>
  <si>
    <t>Still Top Bottle Low</t>
  </si>
  <si>
    <t>Still01 Top Pressure Bottle LLS - 24Vdc Digital Input</t>
  </si>
  <si>
    <t>H&amp;T Tank High</t>
  </si>
  <si>
    <t>Heads and Tails HLS - 24Vdc Digital Input</t>
  </si>
  <si>
    <t>4103a</t>
  </si>
  <si>
    <t>Doubler Bottle - High</t>
  </si>
  <si>
    <t>Doubler01 Pressure Bottle HLS - 24Vdc Digital Input</t>
  </si>
  <si>
    <t>4103b</t>
  </si>
  <si>
    <t>Doubler Bottle - Low</t>
  </si>
  <si>
    <t>Doubler01 Pressure Bottle LLS - 24Vdc Digital Input</t>
  </si>
  <si>
    <t>4132a</t>
  </si>
  <si>
    <t>HW Tank High</t>
  </si>
  <si>
    <t>HW Tank HLS - 24Vdc Digital Input</t>
  </si>
  <si>
    <t>Cistern 1 - T421</t>
  </si>
  <si>
    <t>T-421 Tank HLS - 24Vdc Digital Input</t>
  </si>
  <si>
    <t>Cistern 2 - T422</t>
  </si>
  <si>
    <t>T-422 Tank HLS - 24Vdc Digital Input</t>
  </si>
  <si>
    <t>Blend 1 - T425</t>
  </si>
  <si>
    <t>T-425 Tank HLS - 24Vdc Digital Input</t>
  </si>
  <si>
    <t>Blend 2 - T426</t>
  </si>
  <si>
    <t>T-426 Tank HLS - 24Vdc Digital Input</t>
  </si>
  <si>
    <t>Back Set High</t>
  </si>
  <si>
    <t>Thin Spent Grain</t>
  </si>
  <si>
    <t>Back Set Tank HLS - 24Vdc Digital Input</t>
  </si>
  <si>
    <t>Surge Tank High</t>
  </si>
  <si>
    <t>Thick Spent Grain</t>
  </si>
  <si>
    <t>Thick Surge Tank HLS - 24Vdc Digital Input</t>
  </si>
  <si>
    <t>Stillage Tank 1</t>
  </si>
  <si>
    <t>Thick Slop01 Tank HLS - 24Vdc Digital Input</t>
  </si>
  <si>
    <t>Stillage Tank 2</t>
  </si>
  <si>
    <t>Thick Slop02 Tank HLS - 24Vdc Digital Input</t>
  </si>
  <si>
    <t>Stillage Tank 3</t>
  </si>
  <si>
    <t>Thick Slop Tank03 HLS - 24Vdc Digital Input</t>
  </si>
  <si>
    <t>Stillage Tank 4</t>
  </si>
  <si>
    <t>5% Caustic Sol.</t>
  </si>
  <si>
    <t>CIP Tank HLS - 24Vdc Digital Input - Future - Do not Quote</t>
  </si>
  <si>
    <t xml:space="preserve">Neutralization Tank High Level </t>
  </si>
  <si>
    <t>Barrel Dump - High</t>
  </si>
  <si>
    <t>Alcohol</t>
  </si>
  <si>
    <t>1" NPT M</t>
  </si>
  <si>
    <t>Barrel Dump High Level</t>
  </si>
  <si>
    <t>Barrel Dump - Low</t>
  </si>
  <si>
    <t>Barrel Dump Low Level</t>
  </si>
  <si>
    <t>AIT</t>
  </si>
  <si>
    <t>6021A</t>
  </si>
  <si>
    <t>FF</t>
  </si>
  <si>
    <t>controller</t>
  </si>
  <si>
    <t>Enclosure</t>
  </si>
  <si>
    <t>Liquiline CM442</t>
  </si>
  <si>
    <t>Insertion probe - hot tap in Tank - to measure pH</t>
  </si>
  <si>
    <t>6021B</t>
  </si>
  <si>
    <t>pH + Temp</t>
  </si>
  <si>
    <t>Sensor</t>
  </si>
  <si>
    <t>process water</t>
  </si>
  <si>
    <t>32 - 212 F</t>
  </si>
  <si>
    <t>pH</t>
  </si>
  <si>
    <t>1 thru 14</t>
  </si>
  <si>
    <t>1 1/4" Male NPT</t>
  </si>
  <si>
    <t>Sensor Wire</t>
  </si>
  <si>
    <t>Sensor Type?</t>
  </si>
  <si>
    <t>Conex 3</t>
  </si>
  <si>
    <t>V6173605E00</t>
  </si>
  <si>
    <t>HOT Tab into Neutralization Tank</t>
  </si>
  <si>
    <t>8001A</t>
  </si>
  <si>
    <t>Sanitary Sewer Lift Station</t>
  </si>
  <si>
    <t>Controller</t>
  </si>
  <si>
    <t>ethernet</t>
  </si>
  <si>
    <t>Insertion probe - hot tap in pipe - to measure Temp and pH</t>
  </si>
  <si>
    <t>8001B</t>
  </si>
  <si>
    <t>pH+ temp</t>
  </si>
  <si>
    <t>sanitary sewer</t>
  </si>
  <si>
    <t>T &amp; pH</t>
  </si>
  <si>
    <t>1-14, 32-212</t>
  </si>
  <si>
    <t>1 1/4" Sub Flange 150#</t>
  </si>
  <si>
    <t>Sensor type?</t>
  </si>
  <si>
    <t>Hot tap in 6" pipe - this is just the other sensor with above</t>
  </si>
  <si>
    <t>2 Controllers - 2 0r 3 sensors?</t>
  </si>
  <si>
    <t>2 - pH &amp; 1 Temp</t>
  </si>
  <si>
    <t>AIT55001</t>
  </si>
  <si>
    <t>VOC Vapor -Blend Tank Containment</t>
  </si>
  <si>
    <t>AIT55003</t>
  </si>
  <si>
    <t>VOC Vapor -Still Tower Containment</t>
  </si>
  <si>
    <t>DIT</t>
  </si>
  <si>
    <t xml:space="preserve"> Cistern Room to Lg. barrel filler header</t>
  </si>
  <si>
    <t>PROOF</t>
  </si>
  <si>
    <t>Density</t>
  </si>
  <si>
    <t>proof</t>
  </si>
  <si>
    <t>Anton Parr L-Dens</t>
  </si>
  <si>
    <t>3 parts associated with this meter. (1) Inline housing (2) Pump and sensor (3) Pico3000 controller and display</t>
  </si>
  <si>
    <t xml:space="preserve">The PICO-3000 Mounts in ECP-300.  </t>
  </si>
  <si>
    <t>total #</t>
  </si>
  <si>
    <t>WHK Granary</t>
  </si>
  <si>
    <t>ZS-005</t>
  </si>
  <si>
    <t>CONV-005</t>
  </si>
  <si>
    <t>Conv movement</t>
  </si>
  <si>
    <t>Zero Speed Sensor</t>
  </si>
  <si>
    <t>High Pulses</t>
  </si>
  <si>
    <t>Pulse</t>
  </si>
  <si>
    <t>On/Off</t>
  </si>
  <si>
    <t>OEM attached</t>
  </si>
  <si>
    <t>X</t>
  </si>
  <si>
    <t>Switch</t>
  </si>
  <si>
    <t>LS-005</t>
  </si>
  <si>
    <t>Plug Condition</t>
  </si>
  <si>
    <t>Limit Switch</t>
  </si>
  <si>
    <t>Digital - NO or NC</t>
  </si>
  <si>
    <t>Relay Coil</t>
  </si>
  <si>
    <t>TMR-010</t>
  </si>
  <si>
    <t>DC-010 Pulser</t>
  </si>
  <si>
    <t>DO to Coil</t>
  </si>
  <si>
    <t>Seconds</t>
  </si>
  <si>
    <t>ZS0151</t>
  </si>
  <si>
    <t>CONV-015</t>
  </si>
  <si>
    <t>ZS0152</t>
  </si>
  <si>
    <t>LS0153</t>
  </si>
  <si>
    <t>LS0154</t>
  </si>
  <si>
    <t>TE0151</t>
  </si>
  <si>
    <t>Temperature</t>
  </si>
  <si>
    <t>PT-100 RTD</t>
  </si>
  <si>
    <t>Analog</t>
  </si>
  <si>
    <t>Bearing Temp</t>
  </si>
  <si>
    <t>TE0152</t>
  </si>
  <si>
    <t>LS0155</t>
  </si>
  <si>
    <t>LS0156</t>
  </si>
  <si>
    <t>TE0153</t>
  </si>
  <si>
    <t>TE0154</t>
  </si>
  <si>
    <t>LS0157</t>
  </si>
  <si>
    <t>LS0158</t>
  </si>
  <si>
    <t>Special Instructions</t>
  </si>
  <si>
    <t>UIO-020</t>
  </si>
  <si>
    <t>Whole Grain Distribution to Silos - ONV-020</t>
  </si>
  <si>
    <t>TMR-025</t>
  </si>
  <si>
    <t>SIL-025 - DC-025 - Pulser</t>
  </si>
  <si>
    <t>LT-025</t>
  </si>
  <si>
    <t xml:space="preserve">SIL-025  </t>
  </si>
  <si>
    <t xml:space="preserve">Air - </t>
  </si>
  <si>
    <t>0 - 30'</t>
  </si>
  <si>
    <t>XNV-0251</t>
  </si>
  <si>
    <t>SIL-025 - CONV-050</t>
  </si>
  <si>
    <t>Actuator</t>
  </si>
  <si>
    <t>LS-0251A</t>
  </si>
  <si>
    <t>LS-0251B</t>
  </si>
  <si>
    <t>XNV-0252</t>
  </si>
  <si>
    <t>SIL-025 - CONV-160</t>
  </si>
  <si>
    <t>LS-0252A</t>
  </si>
  <si>
    <t>LS-0252B</t>
  </si>
  <si>
    <t>TMR-030</t>
  </si>
  <si>
    <t>SIL-030 - DC-030 - Pulser</t>
  </si>
  <si>
    <t>LT-030</t>
  </si>
  <si>
    <t xml:space="preserve">SIL-030  </t>
  </si>
  <si>
    <t>XNV-0301</t>
  </si>
  <si>
    <t>SIL-030 - CONV-050</t>
  </si>
  <si>
    <t>LS-0301A</t>
  </si>
  <si>
    <t>LS-0301B</t>
  </si>
  <si>
    <t>XNV-0302</t>
  </si>
  <si>
    <t>SIL-030 - CONV-160</t>
  </si>
  <si>
    <t>LS-0302A</t>
  </si>
  <si>
    <t>LS-0302B</t>
  </si>
  <si>
    <t>TMR-035</t>
  </si>
  <si>
    <t>SIL-035 - DC-035 - Pulser</t>
  </si>
  <si>
    <t>LT-035</t>
  </si>
  <si>
    <t xml:space="preserve">SIL-035  </t>
  </si>
  <si>
    <t>XNV-0351</t>
  </si>
  <si>
    <t>SIL-035 - CONV-050</t>
  </si>
  <si>
    <t>LS-0351A</t>
  </si>
  <si>
    <t>LS-0351B</t>
  </si>
  <si>
    <t>XNV-0352</t>
  </si>
  <si>
    <t>SIL-035 - CONV-160</t>
  </si>
  <si>
    <t>LS-0352A</t>
  </si>
  <si>
    <t>LS-0352B</t>
  </si>
  <si>
    <t>TMR-040</t>
  </si>
  <si>
    <t>SIL-040 - DC-040 - Pulser</t>
  </si>
  <si>
    <t>LT-040</t>
  </si>
  <si>
    <t xml:space="preserve">SIL-040  </t>
  </si>
  <si>
    <t>XNV-0401</t>
  </si>
  <si>
    <t>SIL-040 - CONV-050</t>
  </si>
  <si>
    <t>LS-0401A</t>
  </si>
  <si>
    <t>LS-0401B</t>
  </si>
  <si>
    <t>XNV-0402</t>
  </si>
  <si>
    <t>SIL-040 - CONV-160</t>
  </si>
  <si>
    <t>LS-0402A</t>
  </si>
  <si>
    <t>LS-0402B</t>
  </si>
  <si>
    <t>TMR-045</t>
  </si>
  <si>
    <t>SIL-045 - DC-044 - Pulser</t>
  </si>
  <si>
    <t>LT-045</t>
  </si>
  <si>
    <t xml:space="preserve">SIL-045  </t>
  </si>
  <si>
    <t>XNV-0451</t>
  </si>
  <si>
    <t>SIL-045 - CONV-050</t>
  </si>
  <si>
    <t>LS-0451A</t>
  </si>
  <si>
    <t>LS-0451B</t>
  </si>
  <si>
    <t>XNV-0452</t>
  </si>
  <si>
    <t>SIL-045 - CONV-160</t>
  </si>
  <si>
    <t>LS-0452A</t>
  </si>
  <si>
    <t>LS-0452B</t>
  </si>
  <si>
    <t>ZS-050</t>
  </si>
  <si>
    <t>CONV-050</t>
  </si>
  <si>
    <t>SC-050</t>
  </si>
  <si>
    <t>Chain Slack</t>
  </si>
  <si>
    <t>LS-050</t>
  </si>
  <si>
    <t>ZS-055</t>
  </si>
  <si>
    <t>CONV-055</t>
  </si>
  <si>
    <t>SC-055</t>
  </si>
  <si>
    <t>LS-055</t>
  </si>
  <si>
    <t>LSH-060</t>
  </si>
  <si>
    <t>SIL-060</t>
  </si>
  <si>
    <t>High Lvl</t>
  </si>
  <si>
    <t>LSL-060</t>
  </si>
  <si>
    <t>Low Lvl</t>
  </si>
  <si>
    <t>LS-065</t>
  </si>
  <si>
    <t>SIL-060 - Magnet</t>
  </si>
  <si>
    <t>Magnet Full</t>
  </si>
  <si>
    <t>TE-0701</t>
  </si>
  <si>
    <t>MIL-070</t>
  </si>
  <si>
    <t>TE-0702</t>
  </si>
  <si>
    <t>TE-0703</t>
  </si>
  <si>
    <t>VT-070</t>
  </si>
  <si>
    <t xml:space="preserve">Vibration </t>
  </si>
  <si>
    <t>Digital</t>
  </si>
  <si>
    <t>LS-070</t>
  </si>
  <si>
    <t>Switch/Sensor</t>
  </si>
  <si>
    <t>ZS-070</t>
  </si>
  <si>
    <t>Belt movement</t>
  </si>
  <si>
    <t>LS-085</t>
  </si>
  <si>
    <t>ONF-085 - DC-090</t>
  </si>
  <si>
    <t>Explosive Condition</t>
  </si>
  <si>
    <t>Transmitter</t>
  </si>
  <si>
    <t>FS-090</t>
  </si>
  <si>
    <t>DC-090</t>
  </si>
  <si>
    <t>Pressure (DP)</t>
  </si>
  <si>
    <t>DP PIT</t>
  </si>
  <si>
    <t xml:space="preserve">AI </t>
  </si>
  <si>
    <t>" H2O</t>
  </si>
  <si>
    <t>?</t>
  </si>
  <si>
    <t>LSH-090</t>
  </si>
  <si>
    <t>TMR-090</t>
  </si>
  <si>
    <t>DC-090 - Pulser</t>
  </si>
  <si>
    <t>XP-090</t>
  </si>
  <si>
    <t>Bust Panel</t>
  </si>
  <si>
    <t>Reed Switch</t>
  </si>
  <si>
    <t>ZS-105</t>
  </si>
  <si>
    <t>CONV-105</t>
  </si>
  <si>
    <t>Idler movement</t>
  </si>
  <si>
    <t>LS-105</t>
  </si>
  <si>
    <t>XNV-1051</t>
  </si>
  <si>
    <t>CONV-105 to SIL-110</t>
  </si>
  <si>
    <t xml:space="preserve">Switch </t>
  </si>
  <si>
    <t>LS-1051A</t>
  </si>
  <si>
    <t>LS-1051B</t>
  </si>
  <si>
    <t>XNV-1052</t>
  </si>
  <si>
    <t>CONV-105 to SIL-115</t>
  </si>
  <si>
    <t>LS-1052A</t>
  </si>
  <si>
    <t>LS-1052B</t>
  </si>
  <si>
    <t>XNV-1053</t>
  </si>
  <si>
    <t>CONV-105 to SIL-120</t>
  </si>
  <si>
    <t>LS-1053A</t>
  </si>
  <si>
    <t>LS-1053B</t>
  </si>
  <si>
    <t>LSH-110</t>
  </si>
  <si>
    <t>SIL-110</t>
  </si>
  <si>
    <t>LSM-110</t>
  </si>
  <si>
    <t>Mid Level</t>
  </si>
  <si>
    <t>LSL-110</t>
  </si>
  <si>
    <t>Low Level</t>
  </si>
  <si>
    <t>XNV-110</t>
  </si>
  <si>
    <t>SIL-110 to SIL-125</t>
  </si>
  <si>
    <t>LS-110A</t>
  </si>
  <si>
    <t>LS-110B</t>
  </si>
  <si>
    <t>VB-110</t>
  </si>
  <si>
    <t>LSH-115</t>
  </si>
  <si>
    <t>SIL-115</t>
  </si>
  <si>
    <t>LSM-115</t>
  </si>
  <si>
    <t>LSL-115</t>
  </si>
  <si>
    <t>XNV-1151</t>
  </si>
  <si>
    <t>SIL-115 to SIL-135</t>
  </si>
  <si>
    <t>LS-1151A</t>
  </si>
  <si>
    <t>LS-1151B</t>
  </si>
  <si>
    <t>XNV-1152</t>
  </si>
  <si>
    <t>LS-1152A</t>
  </si>
  <si>
    <t>LS-1152B</t>
  </si>
  <si>
    <t>VB-115</t>
  </si>
  <si>
    <t>LSH-120</t>
  </si>
  <si>
    <t xml:space="preserve">SIL-120  </t>
  </si>
  <si>
    <t>LSM-120</t>
  </si>
  <si>
    <t>LSL-120</t>
  </si>
  <si>
    <t>XNV-120</t>
  </si>
  <si>
    <t>SIL-120 to SIL145</t>
  </si>
  <si>
    <t>LS-120A</t>
  </si>
  <si>
    <t>LS-120B</t>
  </si>
  <si>
    <t>VB-120</t>
  </si>
  <si>
    <t>Weight</t>
  </si>
  <si>
    <t>WE-125</t>
  </si>
  <si>
    <t>SIL-125</t>
  </si>
  <si>
    <t>Load Cell</t>
  </si>
  <si>
    <t>lbs</t>
  </si>
  <si>
    <t>ACT350xx</t>
  </si>
  <si>
    <t>WT-125</t>
  </si>
  <si>
    <t>LSH-125</t>
  </si>
  <si>
    <t>LSL-125</t>
  </si>
  <si>
    <t>VB-125</t>
  </si>
  <si>
    <t>Sensor / Switch</t>
  </si>
  <si>
    <t>ZS-130</t>
  </si>
  <si>
    <t>CONV-130</t>
  </si>
  <si>
    <t>LS-130</t>
  </si>
  <si>
    <t>WE-135</t>
  </si>
  <si>
    <t>SIL-135</t>
  </si>
  <si>
    <t>WT-135</t>
  </si>
  <si>
    <t>LSH-135</t>
  </si>
  <si>
    <t>LSL-135</t>
  </si>
  <si>
    <t>VB-135</t>
  </si>
  <si>
    <t>ZS-140</t>
  </si>
  <si>
    <t>CONV-140</t>
  </si>
  <si>
    <t>LS-140</t>
  </si>
  <si>
    <t>WE-145</t>
  </si>
  <si>
    <t>SIL-145</t>
  </si>
  <si>
    <t>WT-145</t>
  </si>
  <si>
    <t>LSH-145</t>
  </si>
  <si>
    <t>LSL-145</t>
  </si>
  <si>
    <t>VB-145</t>
  </si>
  <si>
    <t>ZS-150</t>
  </si>
  <si>
    <t>CONV-150</t>
  </si>
  <si>
    <t>LS-150</t>
  </si>
  <si>
    <t>ZS-155</t>
  </si>
  <si>
    <t>CONV-155</t>
  </si>
  <si>
    <t>LS-155</t>
  </si>
  <si>
    <t>XNV-1551</t>
  </si>
  <si>
    <t>To Mash Tub01</t>
  </si>
  <si>
    <t>LS-1551A</t>
  </si>
  <si>
    <t>LS-1551B</t>
  </si>
  <si>
    <t>To Mash Tub02</t>
  </si>
  <si>
    <t>LS-1552A</t>
  </si>
  <si>
    <t>XNV-1553</t>
  </si>
  <si>
    <t>LS-1553A</t>
  </si>
  <si>
    <t>LS-1553B</t>
  </si>
  <si>
    <t>#</t>
  </si>
  <si>
    <t>Tank Name</t>
  </si>
  <si>
    <t>Tank Vendor</t>
  </si>
  <si>
    <t xml:space="preserve">Qty </t>
  </si>
  <si>
    <t>w  x h</t>
  </si>
  <si>
    <t>Access</t>
  </si>
  <si>
    <t>Port Size</t>
  </si>
  <si>
    <t>Agitation</t>
  </si>
  <si>
    <t>Baffling/Coils</t>
  </si>
  <si>
    <t>Comments</t>
  </si>
  <si>
    <t>Suggested nozzles</t>
  </si>
  <si>
    <t>Nozzles per Tank</t>
  </si>
  <si>
    <t>Operating Pressure (psig)</t>
  </si>
  <si>
    <t>Flow (gpm) -EACH</t>
  </si>
  <si>
    <t>Total Flow (gpm)</t>
  </si>
  <si>
    <t>Cost (A)</t>
  </si>
  <si>
    <t>Distance: top flange to tan line</t>
  </si>
  <si>
    <t>Nozzle Length (in.)</t>
  </si>
  <si>
    <t>Lance Insertion Depth</t>
  </si>
  <si>
    <t>Lance Part #</t>
  </si>
  <si>
    <t>Qty of Nozzles</t>
  </si>
  <si>
    <t>Cost (B)</t>
  </si>
  <si>
    <t>Total Cost (A+B)</t>
  </si>
  <si>
    <t>Thin Stillage</t>
  </si>
  <si>
    <t>LEV</t>
  </si>
  <si>
    <t>12x 12'</t>
  </si>
  <si>
    <t>K port</t>
  </si>
  <si>
    <t>6" TC flange</t>
  </si>
  <si>
    <t>side</t>
  </si>
  <si>
    <t>no</t>
  </si>
  <si>
    <t>1 nozzle 6" flange ok</t>
  </si>
  <si>
    <t>TJ78-2-375-3A</t>
  </si>
  <si>
    <t>2' - 4 15/16"</t>
  </si>
  <si>
    <t>14.63"</t>
  </si>
  <si>
    <t>24"</t>
  </si>
  <si>
    <t>TCLT-F-6SF-NPT-SC24</t>
  </si>
  <si>
    <t>Thick Stillage #1</t>
  </si>
  <si>
    <t>18x 25'</t>
  </si>
  <si>
    <t xml:space="preserve">J1 ? </t>
  </si>
  <si>
    <t>1 nozzle 3" flange ok</t>
  </si>
  <si>
    <t>78M-1-2-175-3A</t>
  </si>
  <si>
    <t>2' - 10 3/4"</t>
  </si>
  <si>
    <t>8.25"</t>
  </si>
  <si>
    <t>12"</t>
  </si>
  <si>
    <t>TCLT-D-3SF-NPT-SC12</t>
  </si>
  <si>
    <t>Inter Thick Stillage</t>
  </si>
  <si>
    <t>5'-6"x6'</t>
  </si>
  <si>
    <t xml:space="preserve">1' - 2 7/16" </t>
  </si>
  <si>
    <t>VCB</t>
  </si>
  <si>
    <t>13'x 22'6"</t>
  </si>
  <si>
    <t>C port</t>
  </si>
  <si>
    <t>6" TC Flange</t>
  </si>
  <si>
    <t>1 nozzle -increase flange to 8"</t>
  </si>
  <si>
    <t>TJ78D-2-300-3A</t>
  </si>
  <si>
    <t>1' - 8"</t>
  </si>
  <si>
    <t>TCLT-F-8SF-NPT-SC24</t>
  </si>
  <si>
    <t>Fermenter</t>
  </si>
  <si>
    <t>14'-6"x 34'</t>
  </si>
  <si>
    <t>F1 ,F3</t>
  </si>
  <si>
    <t>8" TC Flange</t>
  </si>
  <si>
    <t>yes</t>
  </si>
  <si>
    <t xml:space="preserve">2 nozzles -increase flange to 8" </t>
  </si>
  <si>
    <t>1' - 6 1/2"</t>
  </si>
  <si>
    <t>18"</t>
  </si>
  <si>
    <t>TCLT-F-8SF-NPT-SC18</t>
  </si>
  <si>
    <t>Cooker</t>
  </si>
  <si>
    <t>11'-6" x16'-6"</t>
  </si>
  <si>
    <t>S1 &amp; S2</t>
  </si>
  <si>
    <t>3" TC Flange</t>
  </si>
  <si>
    <t>center</t>
  </si>
  <si>
    <t xml:space="preserve">2 nozzles -increase flange to 6" </t>
  </si>
  <si>
    <t>2' - 2 1/2"</t>
  </si>
  <si>
    <t>15' x 36'</t>
  </si>
  <si>
    <t>J2, J4</t>
  </si>
  <si>
    <t>2' - 3 9/16"</t>
  </si>
  <si>
    <t>Distillation column</t>
  </si>
  <si>
    <t>48" D</t>
  </si>
  <si>
    <t>4" TC Flange</t>
  </si>
  <si>
    <t>1 Nozzle = 2" flange</t>
  </si>
  <si>
    <t>63225E-.751.5-40-3A</t>
  </si>
  <si>
    <t>0' - 11 1/8"</t>
  </si>
  <si>
    <t>9"</t>
  </si>
  <si>
    <t>TCLT-C-2SF-NPT-SC9</t>
  </si>
  <si>
    <t>Whole Stillage Flash Tank</t>
  </si>
  <si>
    <t>96" D x 120"L (SS)</t>
  </si>
  <si>
    <t>1 Nozzle = 3" flange</t>
  </si>
  <si>
    <t>1' - 10 7/16"</t>
  </si>
  <si>
    <t>TCLT-C-3SF-NPT-SC6</t>
  </si>
  <si>
    <t>72"D x 84"L (SS)</t>
  </si>
  <si>
    <t>2 nozzles - 2" Flange</t>
  </si>
  <si>
    <t>0' - 12 9/16"</t>
  </si>
  <si>
    <t>TCLT-D-2SF-NPT-SC12</t>
  </si>
  <si>
    <t>11'X16'</t>
  </si>
  <si>
    <t>2" Flange</t>
  </si>
  <si>
    <t>air sparge</t>
  </si>
  <si>
    <t>1 Nozzle -Increase to 3" flange close to center</t>
  </si>
  <si>
    <t>D48100E-19-316L-9.9-3A</t>
  </si>
  <si>
    <t>1'-4"</t>
  </si>
  <si>
    <t>TCTL-C-3SF-NPT-SC12</t>
  </si>
  <si>
    <t>Cistern Tank</t>
  </si>
  <si>
    <t>15'X24'</t>
  </si>
  <si>
    <t>1'-10"</t>
  </si>
  <si>
    <t/>
  </si>
  <si>
    <t>D48100E-19-SS9.9-3A</t>
  </si>
  <si>
    <t>1 2 3</t>
  </si>
  <si>
    <t>4 5 6 7</t>
  </si>
  <si>
    <t>Please reference the quotation number in the upper right corner when you place your order. If you have questions or need assistance, I am happy to help. We value your business.</t>
  </si>
  <si>
    <t>Thank you,</t>
  </si>
  <si>
    <t>Phone:800-95-SPRAY</t>
  </si>
  <si>
    <t>Spraying Systems Midwest, Inc. - Ohio</t>
  </si>
  <si>
    <t>50 W Technecenter Dr. Suite B6</t>
  </si>
  <si>
    <t>Milford, OH 45150</t>
  </si>
  <si>
    <t>*Please note that delivery is an estimate and does not include shipping time.This quote is subject to acceptance of the Terms and Conditions set forth at:</t>
  </si>
  <si>
    <t>https://apps.spray.com/terms/whtn-sale-en-us-2017-1-1.asp</t>
  </si>
  <si>
    <t>Part Number Description Qty MFG Lead Time* Unit Price(USD) Total(USD)</t>
  </si>
  <si>
    <r>
      <t xml:space="preserve">m </t>
    </r>
    <r>
      <rPr>
        <sz val="12"/>
        <color theme="1"/>
        <rFont val="ArialMT"/>
      </rPr>
      <t xml:space="preserve">= </t>
    </r>
    <r>
      <rPr>
        <sz val="10"/>
        <color theme="1"/>
        <rFont val="ArialMT"/>
      </rPr>
      <t xml:space="preserve">872,923 </t>
    </r>
    <r>
      <rPr>
        <sz val="12"/>
        <color theme="1"/>
        <rFont val="TimesNewRomanPSMT"/>
      </rPr>
      <t xml:space="preserve">* </t>
    </r>
    <r>
      <rPr>
        <sz val="12"/>
        <color theme="1"/>
        <rFont val="SymbolMT"/>
      </rPr>
      <t xml:space="preserve">g </t>
    </r>
    <r>
      <rPr>
        <sz val="10"/>
        <color theme="1"/>
        <rFont val="ArialMT"/>
      </rPr>
      <t xml:space="preserve">-1.353 </t>
    </r>
  </si>
  <si>
    <t>TJ78D-2-300-3A SANIT. TANK CLEAN NOZ, 31 7,380.07 228,782.17 DBL.HUB,316L, 3A</t>
  </si>
  <si>
    <t>TJ78-2-375-3A SANITARY TANK CLEANING 5 6,055.45 30,277.25 NOZZLE, 316L, 3A</t>
  </si>
  <si>
    <t>TJ78M-1-2-175-3A SANITARY TANK CLEANING 5 In Stock 4,438.22 22,191.10 NOZZLE, 316L, 3A</t>
  </si>
  <si>
    <t>TCLT-F-6SF-NPT-SC24 TANK CLEANING LANCE TUBE 5 4 WEEKS 599.51 2,997.55</t>
  </si>
  <si>
    <t>TCLT-D-3SF-NPT-SC12 TANK CLEANING LANCE TUBE 5 4 WEEKS 488.21 2,441.05</t>
  </si>
  <si>
    <t>TCLT-F-8SF-NPT-SC24 TANK CLEANING LANCE TUBE 3 4 WEEKS 698.84 2,096.52</t>
  </si>
  <si>
    <t>TCLT-F-8SF-NPT-SC18 TANK CLEANING LANCE TUBE 28 6 WEEKS 666.39 18,658.92</t>
  </si>
  <si>
    <t>Equipment Name</t>
  </si>
  <si>
    <t>Sub-Location</t>
  </si>
  <si>
    <t>Device</t>
  </si>
  <si>
    <t>Rating - HP</t>
  </si>
  <si>
    <t>Type-MS</t>
  </si>
  <si>
    <t>IP Address</t>
  </si>
  <si>
    <t xml:space="preserve">Notes: </t>
  </si>
  <si>
    <t>MCC01 - Granary Phase I</t>
  </si>
  <si>
    <t>Granary I</t>
  </si>
  <si>
    <t>Connex01</t>
  </si>
  <si>
    <t>7 Sections</t>
  </si>
  <si>
    <t>Ethernet to OT Network.  MCC01: Length:155", Sections: 7</t>
  </si>
  <si>
    <t>Main Breaker</t>
  </si>
  <si>
    <t>1A</t>
  </si>
  <si>
    <t>800A</t>
  </si>
  <si>
    <t>empty</t>
  </si>
  <si>
    <t>1F</t>
  </si>
  <si>
    <t>10.x.a.x</t>
  </si>
  <si>
    <t>1G</t>
  </si>
  <si>
    <t>1J</t>
  </si>
  <si>
    <t>Whole Grain Load in Conveyor</t>
  </si>
  <si>
    <t>1L</t>
  </si>
  <si>
    <t>Whole Grain Elevator</t>
  </si>
  <si>
    <t>2A</t>
  </si>
  <si>
    <t xml:space="preserve">CONV-015 </t>
  </si>
  <si>
    <t>Whole Grain to Hammer Mill01 Conveyor</t>
  </si>
  <si>
    <t>2G</t>
  </si>
  <si>
    <t xml:space="preserve">CONV-050 </t>
  </si>
  <si>
    <t>Whole Grain to Hammer Mill02 Conveyor</t>
  </si>
  <si>
    <t>2J</t>
  </si>
  <si>
    <t xml:space="preserve">CONV-055 </t>
  </si>
  <si>
    <t>HM01 Silo Feeder Valve</t>
  </si>
  <si>
    <t>2L</t>
  </si>
  <si>
    <t xml:space="preserve">XFV-065 </t>
  </si>
  <si>
    <t>3A</t>
  </si>
  <si>
    <t xml:space="preserve">MIL-070 </t>
  </si>
  <si>
    <t>HM01 Bag House Fan</t>
  </si>
  <si>
    <t>4A</t>
  </si>
  <si>
    <t xml:space="preserve">FAN-095 </t>
  </si>
  <si>
    <t>HM01 Cyclone Feeder</t>
  </si>
  <si>
    <t>5A</t>
  </si>
  <si>
    <t>XFV-080</t>
  </si>
  <si>
    <t>HM01 Bag House Feeder</t>
  </si>
  <si>
    <t>5C</t>
  </si>
  <si>
    <t>XFV-100</t>
  </si>
  <si>
    <t>HM01 Convyor to Surge Bins Conveyor</t>
  </si>
  <si>
    <t>5E</t>
  </si>
  <si>
    <t>Rye Scale Bin Screw Conveyor</t>
  </si>
  <si>
    <t>5G</t>
  </si>
  <si>
    <t>Corn Scale Bin Screw Conveyor</t>
  </si>
  <si>
    <t>5J</t>
  </si>
  <si>
    <t>Malt Scale Bin Screw Conveyor</t>
  </si>
  <si>
    <t>5L</t>
  </si>
  <si>
    <t>Milled Grain to Mash Tubs Conveyor</t>
  </si>
  <si>
    <t>6A</t>
  </si>
  <si>
    <t>6C</t>
  </si>
  <si>
    <t>6E</t>
  </si>
  <si>
    <t>6G</t>
  </si>
  <si>
    <t>6J</t>
  </si>
  <si>
    <t>6L</t>
  </si>
  <si>
    <t>Whole Grain Load in Bag House</t>
  </si>
  <si>
    <t>7A</t>
  </si>
  <si>
    <t>FAN-010</t>
  </si>
  <si>
    <t>Silo01 Bag House</t>
  </si>
  <si>
    <t>7C</t>
  </si>
  <si>
    <t>FAN-025</t>
  </si>
  <si>
    <t>Silo02 Bag House</t>
  </si>
  <si>
    <t>7E</t>
  </si>
  <si>
    <t>FAN-030</t>
  </si>
  <si>
    <t>Silo03 Bag House</t>
  </si>
  <si>
    <t>7G</t>
  </si>
  <si>
    <t>FAN-035</t>
  </si>
  <si>
    <t>Silo04 Bag House</t>
  </si>
  <si>
    <t>7J</t>
  </si>
  <si>
    <t>FAN-040</t>
  </si>
  <si>
    <t>Silo05 Bag House</t>
  </si>
  <si>
    <t>7L</t>
  </si>
  <si>
    <t>FAN-045</t>
  </si>
  <si>
    <t>10.x.a.x+27</t>
  </si>
  <si>
    <t xml:space="preserve"> MCC02  - For Future Use Phase II Granary</t>
  </si>
  <si>
    <t>MCC03 Phase I</t>
  </si>
  <si>
    <t>Cookers &amp; Fermenters I</t>
  </si>
  <si>
    <t>Ethernet to OT Network.  MCC03: Length:205", Sections: 10</t>
  </si>
  <si>
    <t>10.x.a.x+58</t>
  </si>
  <si>
    <t>Mash Tub01 AGI</t>
  </si>
  <si>
    <t>Mash Tub02 AGI</t>
  </si>
  <si>
    <t>2F</t>
  </si>
  <si>
    <r>
      <t xml:space="preserve">Mash Tub03 AGI - </t>
    </r>
    <r>
      <rPr>
        <sz val="12"/>
        <color rgb="FFFF0000"/>
        <rFont val="Calibri"/>
        <family val="2"/>
        <scheme val="minor"/>
      </rPr>
      <t>Future</t>
    </r>
  </si>
  <si>
    <t>Drop Tub AGI</t>
  </si>
  <si>
    <t>3E</t>
  </si>
  <si>
    <t>AGI2042</t>
  </si>
  <si>
    <t>3J</t>
  </si>
  <si>
    <t>3L</t>
  </si>
  <si>
    <t>Mash Cooler Pump</t>
  </si>
  <si>
    <t>Ferm01 AGI</t>
  </si>
  <si>
    <t>Ferm02 AGI</t>
  </si>
  <si>
    <t>Ferm03 AGI</t>
  </si>
  <si>
    <t>Ferm04 AGI</t>
  </si>
  <si>
    <t>Ferm05 AGI</t>
  </si>
  <si>
    <t>Ferm06 AGI</t>
  </si>
  <si>
    <t>Ferm07 AGI</t>
  </si>
  <si>
    <t>Ferm08 AGI</t>
  </si>
  <si>
    <t>Ferm09 AGI</t>
  </si>
  <si>
    <t>Ferm10 AGI</t>
  </si>
  <si>
    <t>8A</t>
  </si>
  <si>
    <t>AGI-3107</t>
  </si>
  <si>
    <t>Ferm11 AGI</t>
  </si>
  <si>
    <t>8E</t>
  </si>
  <si>
    <t>Ferm12 AGI</t>
  </si>
  <si>
    <t>8J</t>
  </si>
  <si>
    <t>Ferm13 AGI</t>
  </si>
  <si>
    <t>9A</t>
  </si>
  <si>
    <t>Ferm14 AGI</t>
  </si>
  <si>
    <t>9E</t>
  </si>
  <si>
    <t>RO Cut Water Pump</t>
  </si>
  <si>
    <t>9J</t>
  </si>
  <si>
    <t>Barrel Dump Pump</t>
  </si>
  <si>
    <t>10A</t>
  </si>
  <si>
    <t>10E</t>
  </si>
  <si>
    <t>10G</t>
  </si>
  <si>
    <t>10J</t>
  </si>
  <si>
    <t>10L</t>
  </si>
  <si>
    <t>10.x.a.x+88</t>
  </si>
  <si>
    <r>
      <t>MCC04 -</t>
    </r>
    <r>
      <rPr>
        <b/>
        <sz val="12"/>
        <color rgb="FFFF0000"/>
        <rFont val="Calibri"/>
        <family val="2"/>
        <scheme val="minor"/>
      </rPr>
      <t xml:space="preserve"> Future Not in USE</t>
    </r>
  </si>
  <si>
    <t>Cookers &amp; Fermenters II</t>
  </si>
  <si>
    <t>400A?</t>
  </si>
  <si>
    <r>
      <t xml:space="preserve">Mash Cooker #3 Agitator </t>
    </r>
    <r>
      <rPr>
        <sz val="12"/>
        <color rgb="FFFF0000"/>
        <rFont val="Calibri"/>
        <family val="2"/>
        <scheme val="minor"/>
      </rPr>
      <t>Phase II</t>
    </r>
  </si>
  <si>
    <t>AGI-20310</t>
  </si>
  <si>
    <t>10.x.a.x+89</t>
  </si>
  <si>
    <t>Manual Set Point by Operator. AGI Start / Stop in Auto per cook sequence</t>
  </si>
  <si>
    <r>
      <t xml:space="preserve">Fermenter15 Agitator T315 </t>
    </r>
    <r>
      <rPr>
        <sz val="12"/>
        <color rgb="FFFF0000"/>
        <rFont val="Calibri"/>
        <family val="2"/>
        <scheme val="minor"/>
      </rPr>
      <t>Phase II</t>
    </r>
  </si>
  <si>
    <t>4E</t>
  </si>
  <si>
    <t>AGI-3217</t>
  </si>
  <si>
    <t>Auto / Man Control based on type of operations</t>
  </si>
  <si>
    <r>
      <t xml:space="preserve">Fermenter16 Agitator T316 </t>
    </r>
    <r>
      <rPr>
        <sz val="12"/>
        <color rgb="FFFF0000"/>
        <rFont val="Calibri"/>
        <family val="2"/>
        <scheme val="minor"/>
      </rPr>
      <t>Phase II</t>
    </r>
  </si>
  <si>
    <t>4J</t>
  </si>
  <si>
    <t>AGI-3227</t>
  </si>
  <si>
    <t>Sequence controlled Auto / Man - Speed Control will be operator determined</t>
  </si>
  <si>
    <r>
      <t xml:space="preserve">Fermenter17 Agitator T317 </t>
    </r>
    <r>
      <rPr>
        <sz val="12"/>
        <color rgb="FFFF0000"/>
        <rFont val="Calibri"/>
        <family val="2"/>
        <scheme val="minor"/>
      </rPr>
      <t>Phase II</t>
    </r>
  </si>
  <si>
    <t>AGI-3237</t>
  </si>
  <si>
    <r>
      <t xml:space="preserve">Fermenter18 Agitator T318 </t>
    </r>
    <r>
      <rPr>
        <sz val="12"/>
        <color rgb="FFFF0000"/>
        <rFont val="Calibri"/>
        <family val="2"/>
        <scheme val="minor"/>
      </rPr>
      <t>Phase II</t>
    </r>
  </si>
  <si>
    <t>AGI-3247</t>
  </si>
  <si>
    <r>
      <t>Fermenter19 Agitator T319</t>
    </r>
    <r>
      <rPr>
        <sz val="12"/>
        <color rgb="FFFF0000"/>
        <rFont val="Calibri"/>
        <family val="2"/>
        <scheme val="minor"/>
      </rPr>
      <t xml:space="preserve"> Phase II</t>
    </r>
  </si>
  <si>
    <t>AGI-3257</t>
  </si>
  <si>
    <r>
      <t xml:space="preserve">Fermenter20 Agitator T320 </t>
    </r>
    <r>
      <rPr>
        <sz val="12"/>
        <color rgb="FFFF0000"/>
        <rFont val="Calibri"/>
        <family val="2"/>
        <scheme val="minor"/>
      </rPr>
      <t>Phase II</t>
    </r>
  </si>
  <si>
    <t>AGI-3267</t>
  </si>
  <si>
    <r>
      <t>Fermenter21 Agitator T321</t>
    </r>
    <r>
      <rPr>
        <sz val="12"/>
        <color rgb="FFFF0000"/>
        <rFont val="Calibri"/>
        <family val="2"/>
        <scheme val="minor"/>
      </rPr>
      <t xml:space="preserve"> Phase II</t>
    </r>
  </si>
  <si>
    <t>AGI-3277</t>
  </si>
  <si>
    <r>
      <t xml:space="preserve">Fermenter22 Agitator T322 </t>
    </r>
    <r>
      <rPr>
        <sz val="12"/>
        <color rgb="FFFF0000"/>
        <rFont val="Calibri"/>
        <family val="2"/>
        <scheme val="minor"/>
      </rPr>
      <t>Phase II</t>
    </r>
  </si>
  <si>
    <t>AGI-3287</t>
  </si>
  <si>
    <r>
      <t>Fermenter23 Agitator T323</t>
    </r>
    <r>
      <rPr>
        <sz val="12"/>
        <color rgb="FFFF0000"/>
        <rFont val="Calibri"/>
        <family val="2"/>
        <scheme val="minor"/>
      </rPr>
      <t xml:space="preserve"> Phase II</t>
    </r>
  </si>
  <si>
    <t>AGI-3317</t>
  </si>
  <si>
    <r>
      <t xml:space="preserve">Fermenter24 Agitator T324 </t>
    </r>
    <r>
      <rPr>
        <sz val="12"/>
        <color rgb="FFFF0000"/>
        <rFont val="Calibri"/>
        <family val="2"/>
        <scheme val="minor"/>
      </rPr>
      <t>Phase II</t>
    </r>
  </si>
  <si>
    <t>AGI-3327</t>
  </si>
  <si>
    <r>
      <t xml:space="preserve">Fermenter25 Agitator T325 </t>
    </r>
    <r>
      <rPr>
        <sz val="12"/>
        <color rgb="FFFF0000"/>
        <rFont val="Calibri"/>
        <family val="2"/>
        <scheme val="minor"/>
      </rPr>
      <t>Phase II</t>
    </r>
  </si>
  <si>
    <t>AGI-3337</t>
  </si>
  <si>
    <r>
      <t>Fermenter26 Agitator T326</t>
    </r>
    <r>
      <rPr>
        <sz val="12"/>
        <color rgb="FFFF0000"/>
        <rFont val="Calibri"/>
        <family val="2"/>
        <scheme val="minor"/>
      </rPr>
      <t xml:space="preserve"> Phase II</t>
    </r>
  </si>
  <si>
    <t>AGI-3347</t>
  </si>
  <si>
    <r>
      <t xml:space="preserve">Fermenter27 Agitator T327 </t>
    </r>
    <r>
      <rPr>
        <sz val="12"/>
        <color rgb="FFFF0000"/>
        <rFont val="Calibri"/>
        <family val="2"/>
        <scheme val="minor"/>
      </rPr>
      <t>Phase II</t>
    </r>
  </si>
  <si>
    <t>AGI-3357</t>
  </si>
  <si>
    <r>
      <t>Fermenter28 Agitator T328</t>
    </r>
    <r>
      <rPr>
        <sz val="12"/>
        <color rgb="FFFF0000"/>
        <rFont val="Calibri"/>
        <family val="2"/>
        <scheme val="minor"/>
      </rPr>
      <t xml:space="preserve"> Phase II</t>
    </r>
  </si>
  <si>
    <t>AGI-3367</t>
  </si>
  <si>
    <r>
      <t xml:space="preserve">Beer Well#2  Pump01 </t>
    </r>
    <r>
      <rPr>
        <sz val="12"/>
        <color rgb="FFFF0000"/>
        <rFont val="Calibri"/>
        <family val="2"/>
        <scheme val="minor"/>
      </rPr>
      <t>Phase II</t>
    </r>
  </si>
  <si>
    <t>PMP-3301</t>
  </si>
  <si>
    <t>Control Based on Ferm Drop Level - In Auto Sequence</t>
  </si>
  <si>
    <r>
      <t xml:space="preserve">Beer Well#2 Pump02 </t>
    </r>
    <r>
      <rPr>
        <sz val="12"/>
        <color rgb="FFFF0000"/>
        <rFont val="Calibri"/>
        <family val="2"/>
        <scheme val="minor"/>
      </rPr>
      <t>Phase II</t>
    </r>
  </si>
  <si>
    <t>3g</t>
  </si>
  <si>
    <t>PMP-3302</t>
  </si>
  <si>
    <r>
      <t xml:space="preserve">Beer Still#2 Feed Pump01 </t>
    </r>
    <r>
      <rPr>
        <sz val="12"/>
        <color rgb="FFFF0000"/>
        <rFont val="Calibri"/>
        <family val="2"/>
        <scheme val="minor"/>
      </rPr>
      <t>Phase II</t>
    </r>
  </si>
  <si>
    <t>PID Loop PV - Flow meter - tight control required - Pump sizing important</t>
  </si>
  <si>
    <r>
      <t>Beer Still#2 Feed Pump02 -</t>
    </r>
    <r>
      <rPr>
        <b/>
        <sz val="12"/>
        <color rgb="FFFF0000"/>
        <rFont val="Calibri"/>
        <family val="2"/>
        <scheme val="minor"/>
      </rPr>
      <t xml:space="preserve"> ADD Phase II</t>
    </r>
  </si>
  <si>
    <t>XX</t>
  </si>
  <si>
    <r>
      <t xml:space="preserve">Beer Well#2 Agitator01 </t>
    </r>
    <r>
      <rPr>
        <sz val="12"/>
        <color rgb="FFFF0000"/>
        <rFont val="Calibri"/>
        <family val="2"/>
        <scheme val="minor"/>
      </rPr>
      <t>Phase II</t>
    </r>
  </si>
  <si>
    <t>AGI-3377</t>
  </si>
  <si>
    <t>Manual Set Point by Operator. AGI Start / Stop in Auto per ferm drop sequence</t>
  </si>
  <si>
    <t xml:space="preserve">Spare - </t>
  </si>
  <si>
    <t>1E</t>
  </si>
  <si>
    <t>4C</t>
  </si>
  <si>
    <t>10.x.a.x+118</t>
  </si>
  <si>
    <t>MCC05 - Phase I</t>
  </si>
  <si>
    <t>Distillation I</t>
  </si>
  <si>
    <t>Connex03</t>
  </si>
  <si>
    <t>Ethernet to OT Network. MCC05: Length:140", Sections: 7</t>
  </si>
  <si>
    <t>10.x.a.x+119</t>
  </si>
  <si>
    <t>Beer Well Pump01</t>
  </si>
  <si>
    <t>Beer Well Pump02</t>
  </si>
  <si>
    <t>Beer Feed Pump01</t>
  </si>
  <si>
    <t>Stillage Flash Tank01 AGI</t>
  </si>
  <si>
    <t>Beer Feed Pump02</t>
  </si>
  <si>
    <t>Beer Well AGI</t>
  </si>
  <si>
    <t>Doubler Pump01</t>
  </si>
  <si>
    <t>Doubler Pump02</t>
  </si>
  <si>
    <t>Still Bottoms Pump01</t>
  </si>
  <si>
    <t>Still Bottoms Pump02</t>
  </si>
  <si>
    <t>4G</t>
  </si>
  <si>
    <t>HW Pump01</t>
  </si>
  <si>
    <t>HW Pump02</t>
  </si>
  <si>
    <r>
      <t>Stillage Flash Tank02 AGI -</t>
    </r>
    <r>
      <rPr>
        <sz val="12"/>
        <color rgb="FFFF0000"/>
        <rFont val="Calibri"/>
        <family val="2"/>
        <scheme val="minor"/>
      </rPr>
      <t xml:space="preserve"> Phase II</t>
    </r>
  </si>
  <si>
    <t>Heads and Tails Tank Pump</t>
  </si>
  <si>
    <t>Backset Tank AGI</t>
  </si>
  <si>
    <t>Thick Stillage Pump01</t>
  </si>
  <si>
    <t>6M</t>
  </si>
  <si>
    <t>Thick Stillage Pump02</t>
  </si>
  <si>
    <t>7F</t>
  </si>
  <si>
    <t>Stillage Surge Tank AGI</t>
  </si>
  <si>
    <t>10.x.a.x+141</t>
  </si>
  <si>
    <r>
      <t xml:space="preserve">MCC06 - </t>
    </r>
    <r>
      <rPr>
        <b/>
        <sz val="12"/>
        <color rgb="FFFF0000"/>
        <rFont val="Calibri"/>
        <family val="2"/>
        <scheme val="minor"/>
      </rPr>
      <t>Future</t>
    </r>
    <r>
      <rPr>
        <b/>
        <sz val="12"/>
        <color theme="1"/>
        <rFont val="Calibri"/>
        <family val="2"/>
        <scheme val="minor"/>
      </rPr>
      <t xml:space="preserve"> -</t>
    </r>
    <r>
      <rPr>
        <b/>
        <sz val="12"/>
        <color rgb="FFFF0000"/>
        <rFont val="Calibri"/>
        <family val="2"/>
        <scheme val="minor"/>
      </rPr>
      <t xml:space="preserve"> Not in USE</t>
    </r>
  </si>
  <si>
    <t>Spent Grains / Stillage I</t>
  </si>
  <si>
    <t>10.x.a.x+142</t>
  </si>
  <si>
    <t>10.x.a.x+167</t>
  </si>
  <si>
    <t>MCC08A</t>
  </si>
  <si>
    <t>Utilities I</t>
  </si>
  <si>
    <t>8 Sections</t>
  </si>
  <si>
    <t>Ethernet to OT Network. MCC08A: Length:200", Sections: 9</t>
  </si>
  <si>
    <t xml:space="preserve">Hot Flush Water Pump01  </t>
  </si>
  <si>
    <t>PID PV = Pressure SET usually in the 45 - 50 psi range - operator selectable</t>
  </si>
  <si>
    <t>PMP-51003</t>
  </si>
  <si>
    <t>Hot Flush Water Pump02</t>
  </si>
  <si>
    <t>2C</t>
  </si>
  <si>
    <t>PMP-50103</t>
  </si>
  <si>
    <t>Cooling Tower Recirc Pump01</t>
  </si>
  <si>
    <t>2E</t>
  </si>
  <si>
    <t>PID PV = Tempurature</t>
  </si>
  <si>
    <t>Cooling Tower Recirc Pump02</t>
  </si>
  <si>
    <t>3G</t>
  </si>
  <si>
    <t>Cooling Tower Fan01</t>
  </si>
  <si>
    <t>CT FAN01</t>
  </si>
  <si>
    <t>IO for Fan control on Cooling tower</t>
  </si>
  <si>
    <t>Cooling Tower Fan02</t>
  </si>
  <si>
    <t>CT FAN02</t>
  </si>
  <si>
    <t>IO for Fan Control on Cooling Tower</t>
  </si>
  <si>
    <t>9C</t>
  </si>
  <si>
    <t>9G</t>
  </si>
  <si>
    <t>9L</t>
  </si>
  <si>
    <t>MCC08B</t>
  </si>
  <si>
    <t>Utilities II</t>
  </si>
  <si>
    <t>Connex02</t>
  </si>
  <si>
    <t>5 Sections</t>
  </si>
  <si>
    <t>Ethernet to OT Network.  MCC08B: Length:130", Sections: 6</t>
  </si>
  <si>
    <t>Chiller Loop Pump01</t>
  </si>
  <si>
    <t>Controlled by Chiller Controller</t>
  </si>
  <si>
    <t>Chiller Loop Pump02</t>
  </si>
  <si>
    <r>
      <t xml:space="preserve">Chiller Loop Pump03 </t>
    </r>
    <r>
      <rPr>
        <sz val="12"/>
        <color rgb="FFFF0000"/>
        <rFont val="Calibri"/>
        <family val="2"/>
        <scheme val="minor"/>
      </rPr>
      <t>Phase II</t>
    </r>
  </si>
  <si>
    <t>PMP-53003</t>
  </si>
  <si>
    <r>
      <t>PMP-5300</t>
    </r>
    <r>
      <rPr>
        <b/>
        <sz val="12"/>
        <rFont val="Calibri"/>
        <family val="2"/>
        <scheme val="minor"/>
      </rPr>
      <t>6</t>
    </r>
  </si>
  <si>
    <t>PID PV = Pressure 50psi set point - usually ran in parallel to provide extra flow as needed</t>
  </si>
  <si>
    <r>
      <t xml:space="preserve">Chiller Supply01 Pump02 </t>
    </r>
    <r>
      <rPr>
        <sz val="12"/>
        <color rgb="FFFF0000"/>
        <rFont val="Calibri"/>
        <family val="2"/>
        <scheme val="minor"/>
      </rPr>
      <t>Phase II</t>
    </r>
  </si>
  <si>
    <r>
      <t>PMP-5300</t>
    </r>
    <r>
      <rPr>
        <b/>
        <sz val="12"/>
        <rFont val="Calibri"/>
        <family val="2"/>
        <scheme val="minor"/>
      </rPr>
      <t>7</t>
    </r>
  </si>
  <si>
    <t>PID PV = Pressure 50psi set point</t>
  </si>
  <si>
    <r>
      <t>PMP-5300</t>
    </r>
    <r>
      <rPr>
        <b/>
        <sz val="12"/>
        <rFont val="Calibri"/>
        <family val="2"/>
        <scheme val="minor"/>
      </rPr>
      <t>4</t>
    </r>
  </si>
  <si>
    <t xml:space="preserve">Chiller Supply02 Pump02 </t>
  </si>
  <si>
    <r>
      <t>PMP-5300</t>
    </r>
    <r>
      <rPr>
        <b/>
        <sz val="12"/>
        <rFont val="Calibri"/>
        <family val="2"/>
        <scheme val="minor"/>
      </rPr>
      <t>5</t>
    </r>
  </si>
  <si>
    <t>PID Cascade Max Flow 200 GPM, Primary PV = HEX 600 outlet temp</t>
  </si>
  <si>
    <t>CIP Cooker Agitator</t>
  </si>
  <si>
    <t xml:space="preserve">Auto or Manual - In auto - speed changes according to CIP phase - Manual operator controlled. </t>
  </si>
  <si>
    <t>RO Feed Water Pump</t>
  </si>
  <si>
    <t>PID PV = PIT 50 PSI SP - Maintain constant pipe pressure</t>
  </si>
  <si>
    <r>
      <t xml:space="preserve">MCC09 - </t>
    </r>
    <r>
      <rPr>
        <b/>
        <sz val="12"/>
        <color rgb="FFFF0000"/>
        <rFont val="Calibri"/>
        <family val="2"/>
        <scheme val="minor"/>
      </rPr>
      <t>Future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Not in USE</t>
    </r>
  </si>
  <si>
    <t>Utilities III</t>
  </si>
  <si>
    <t>MCC12</t>
  </si>
  <si>
    <t>WWTB</t>
  </si>
  <si>
    <t>Ethernet to OT Network.  MCC12: Length:100", Sections: 5</t>
  </si>
  <si>
    <t>MAIN CIRCUIT BREAKER - 800A</t>
  </si>
  <si>
    <t>Neutralization Tank Discharge Pump</t>
  </si>
  <si>
    <t>1H</t>
  </si>
  <si>
    <t>Root Blower</t>
  </si>
  <si>
    <t>BLW-6030</t>
  </si>
  <si>
    <t>Spent Grain Load out Pump</t>
  </si>
  <si>
    <t>Stillage Tank01 AGI</t>
  </si>
  <si>
    <t>Stillage Tank02 AGI</t>
  </si>
  <si>
    <t>Stillage Tank03 AGI</t>
  </si>
  <si>
    <t>Stillage Tank04 AGI</t>
  </si>
  <si>
    <t>Neutralization Tank AGI</t>
  </si>
  <si>
    <t>4L</t>
  </si>
  <si>
    <t>Name</t>
  </si>
  <si>
    <t>Function</t>
  </si>
  <si>
    <t>IDF</t>
  </si>
  <si>
    <t>Port</t>
  </si>
  <si>
    <t xml:space="preserve"> Device(s)</t>
  </si>
  <si>
    <t>POE?</t>
  </si>
  <si>
    <t>POE Power</t>
  </si>
  <si>
    <t>Subnet</t>
  </si>
  <si>
    <t>VLAN</t>
  </si>
  <si>
    <t>Feed from OT IDF?</t>
  </si>
  <si>
    <t>PLC100 - MDF-01</t>
  </si>
  <si>
    <t>WHK_PLC100_Distillery_Mashing</t>
  </si>
  <si>
    <t xml:space="preserve">All OT IDFs </t>
  </si>
  <si>
    <t>ECP-100</t>
  </si>
  <si>
    <t>Cooker Area 2nd Flr</t>
  </si>
  <si>
    <t>PI200</t>
  </si>
  <si>
    <t>IDF-006</t>
  </si>
  <si>
    <t>ECP-101</t>
  </si>
  <si>
    <t>Granary 4th Flr</t>
  </si>
  <si>
    <t>Milled Grain to MTs IO</t>
  </si>
  <si>
    <t>ECP-102</t>
  </si>
  <si>
    <t>Grain Building 1st Flr</t>
  </si>
  <si>
    <t>Whole Grain + Outside Milled Grain IO</t>
  </si>
  <si>
    <t>IDF-004</t>
  </si>
  <si>
    <t>PLC200 - MDF-01</t>
  </si>
  <si>
    <t>WHK_PLC200_Distillery_Fermenters</t>
  </si>
  <si>
    <t>ECP-200</t>
  </si>
  <si>
    <t>Ferm Rm. 2nd Flr 1 - 4</t>
  </si>
  <si>
    <t>PI300 IO</t>
  </si>
  <si>
    <t>IDF-002</t>
  </si>
  <si>
    <t>ECP-201</t>
  </si>
  <si>
    <t>Ferm Rm. 2nd Flr 5 - 8</t>
  </si>
  <si>
    <t>PI 300 IO</t>
  </si>
  <si>
    <t>ECP-202</t>
  </si>
  <si>
    <t>Ferm Rm. 2nd  Flr 9 - 14</t>
  </si>
  <si>
    <t>PI310 IO</t>
  </si>
  <si>
    <t>PLC300 - MDF-01</t>
  </si>
  <si>
    <t>WHK_PLC300_Distillery_Still</t>
  </si>
  <si>
    <t>ECP-300</t>
  </si>
  <si>
    <t>Cistern Room 1st Flr</t>
  </si>
  <si>
    <t>PI420 &amp; PI700</t>
  </si>
  <si>
    <t>MDF</t>
  </si>
  <si>
    <t>ECP-301</t>
  </si>
  <si>
    <t xml:space="preserve">Ferm Rm. 2nd Flr </t>
  </si>
  <si>
    <t>Beer Well + Still Tower + Backset PI400 &amp; PI410 &amp; PI430</t>
  </si>
  <si>
    <t>IDF-001</t>
  </si>
  <si>
    <t>ECP-302</t>
  </si>
  <si>
    <t>Cistern / Distillate Loadout 1st Flr</t>
  </si>
  <si>
    <t>PI421</t>
  </si>
  <si>
    <t>PLC400 - MDF-01</t>
  </si>
  <si>
    <t>WHK_PLC400_Distillery_Utility</t>
  </si>
  <si>
    <t>ECP-400</t>
  </si>
  <si>
    <t>WWTB 1st Flr</t>
  </si>
  <si>
    <t>PI600 &amp; PI440</t>
  </si>
  <si>
    <t>IDF-003</t>
  </si>
  <si>
    <t>ECP-401</t>
  </si>
  <si>
    <t>CIP Tank 1st Flr</t>
  </si>
  <si>
    <t>PI600</t>
  </si>
  <si>
    <t>IDF-005</t>
  </si>
  <si>
    <t>ECP-402</t>
  </si>
  <si>
    <t>Boiler Room 1st Flr</t>
  </si>
  <si>
    <t>Utility P&amp;IDs</t>
  </si>
  <si>
    <t>ECP-403</t>
  </si>
  <si>
    <t>IDF-009</t>
  </si>
  <si>
    <t>Location:</t>
  </si>
  <si>
    <t>Nodes:</t>
  </si>
  <si>
    <t>Backbone</t>
  </si>
  <si>
    <t>MCC Room 251 2nd Flr - IDF-001</t>
  </si>
  <si>
    <t>ECP-301, ECP-300, ECP-302, MCC-3, MCC-5</t>
  </si>
  <si>
    <t>Fiber feed from MDF, Fiber feed to IDF003</t>
  </si>
  <si>
    <t>Electrical Room 305 3rd Flr - IDF-002</t>
  </si>
  <si>
    <t>ECP-200, ECP-201, ECP-202</t>
  </si>
  <si>
    <t>Backbone feed from IDF001 or MDF?</t>
  </si>
  <si>
    <t>WWTB 1st Flr - IDF-003</t>
  </si>
  <si>
    <t>ECP-400, MCC-12</t>
  </si>
  <si>
    <t>Fiber feed from IDF01, Fiber feed to IDF004</t>
  </si>
  <si>
    <t>Granary Building 1st Flr - IDF-004</t>
  </si>
  <si>
    <t>ECP-102, MCC-1, MCC-2</t>
  </si>
  <si>
    <t>Fiber feed from IDF003, Fiber Feed to IDF006</t>
  </si>
  <si>
    <t>Main Switch Gear Room - IDF-005</t>
  </si>
  <si>
    <t>MCC-8A, MCC-8B, MCC-9, ECP-402</t>
  </si>
  <si>
    <t>Elec/IT Room 262 2nd Flr - IDF-006</t>
  </si>
  <si>
    <t>ECP-100, ECP-101</t>
  </si>
  <si>
    <t>Fiber feed from IDF006, Fiber feed to MDF</t>
  </si>
  <si>
    <t>IDF-007</t>
  </si>
  <si>
    <t xml:space="preserve">2nd Floor Office - </t>
  </si>
  <si>
    <t>Backbone from MDF</t>
  </si>
  <si>
    <t>IDF-008</t>
  </si>
  <si>
    <t>Analytical Lab</t>
  </si>
  <si>
    <t>Guard House</t>
  </si>
  <si>
    <t>Fiber feed from MDF, Fiber feed to ECP403</t>
  </si>
  <si>
    <t>IDF-010</t>
  </si>
  <si>
    <t>North Gate (Future)</t>
  </si>
  <si>
    <t>PWS-001</t>
  </si>
  <si>
    <t>MCC Room 251 2nd Flr</t>
  </si>
  <si>
    <t>ECP-300, ECP-302, ECP-400</t>
  </si>
  <si>
    <t>PWS-002</t>
  </si>
  <si>
    <t>Electrical Room 305 3rd Flr</t>
  </si>
  <si>
    <t>PWS-003</t>
  </si>
  <si>
    <t>PWS-004</t>
  </si>
  <si>
    <t>Granary Building 1st Flr</t>
  </si>
  <si>
    <t>PWS-005</t>
  </si>
  <si>
    <t>Electrical Room 132 1st Flr</t>
  </si>
  <si>
    <t>PWS-006</t>
  </si>
  <si>
    <t>Elec/IT Room 262 2nd Flr</t>
  </si>
  <si>
    <t>ECP-100, ECP-101, ECP-402</t>
  </si>
  <si>
    <t>MCC01</t>
  </si>
  <si>
    <t>IDF004</t>
  </si>
  <si>
    <t>MCC02</t>
  </si>
  <si>
    <t>MCC03</t>
  </si>
  <si>
    <t>IDF001</t>
  </si>
  <si>
    <t>MCC04</t>
  </si>
  <si>
    <t>Future</t>
  </si>
  <si>
    <t>MCC05</t>
  </si>
  <si>
    <t>MCC06</t>
  </si>
  <si>
    <t>MCC07</t>
  </si>
  <si>
    <t>IDF005</t>
  </si>
  <si>
    <t>MCC09</t>
  </si>
  <si>
    <t>IDF003</t>
  </si>
  <si>
    <t>Stratix5700</t>
  </si>
  <si>
    <t>Backbone to IDF06</t>
  </si>
  <si>
    <t>5094 Flex5000 - DI</t>
  </si>
  <si>
    <t>5094 Flex5000 - DO</t>
  </si>
  <si>
    <t>5094 Flex5000 - Analog</t>
  </si>
  <si>
    <t>FIT2001 Hot Cook water - MAG</t>
  </si>
  <si>
    <t>FIT2038 Mash Cooler Inlet - MAG</t>
  </si>
  <si>
    <t>Extreme ISW ECP100</t>
  </si>
  <si>
    <t>AP</t>
  </si>
  <si>
    <t>26W</t>
  </si>
  <si>
    <t>Camera</t>
  </si>
  <si>
    <t>…</t>
  </si>
  <si>
    <t>n</t>
  </si>
  <si>
    <t>Fiber to IDF006</t>
  </si>
  <si>
    <t>Rye ACT350xx</t>
  </si>
  <si>
    <t>Corn ACT350xx</t>
  </si>
  <si>
    <t>Malt ACT350xx</t>
  </si>
  <si>
    <t>Extreme ISW ECP101</t>
  </si>
  <si>
    <t>Backbone IDF004</t>
  </si>
  <si>
    <t>ONV-020 Distribution Head</t>
  </si>
  <si>
    <t>Ferm Rm. 3rd Flr 1 - 4</t>
  </si>
  <si>
    <t>Backbone from IDF001</t>
  </si>
  <si>
    <t>Ferm Rm. 3rd Flr 5 - 8</t>
  </si>
  <si>
    <t>Extreme ISW ECP201-1</t>
  </si>
  <si>
    <t>Fiber to IDF002</t>
  </si>
  <si>
    <t>Ferm Rm. 3rd  Flr 9 - 14</t>
  </si>
  <si>
    <t>Fiber from MDF</t>
  </si>
  <si>
    <t>Fiber to ECP-400 ?</t>
  </si>
  <si>
    <t>Cistern Room HMI</t>
  </si>
  <si>
    <t>5094 Flex5000- Analog</t>
  </si>
  <si>
    <t>FIT4207 - ProMass RO Cut Batcher</t>
  </si>
  <si>
    <t>FIT4260 - ProMass Blend pump - proof, temp, flow</t>
  </si>
  <si>
    <t>Blend Tank 01 ACT350xx</t>
  </si>
  <si>
    <t>Blend Tank02 ACT350xx</t>
  </si>
  <si>
    <t>Anton Parr PICO 3000 Proof Meter</t>
  </si>
  <si>
    <t>Extreme ISW ECP300-1</t>
  </si>
  <si>
    <t>Fiber to MDF</t>
  </si>
  <si>
    <t xml:space="preserve">Ferm Rm. 1st Flr </t>
  </si>
  <si>
    <t>FIT4008 Beer Feed - MAG</t>
  </si>
  <si>
    <t>FIT4308 Back Set Flow - MAG</t>
  </si>
  <si>
    <t>FIT4032 LWC Cooling water Flow - MAG</t>
  </si>
  <si>
    <t>FIT4040 HEX404 Outlet Flow - MAG</t>
  </si>
  <si>
    <t>FIT4014 ProMass Reflux - Proof, temp,flow</t>
  </si>
  <si>
    <t>FIT4023 ProMass LWC  - Proof, temp,flow</t>
  </si>
  <si>
    <t>FIT4143 ProMass Head and Tails Flow</t>
  </si>
  <si>
    <t>FIT4113 ProMass HWC - proof, temp, flow</t>
  </si>
  <si>
    <t>Extreme ISW ECP-301</t>
  </si>
  <si>
    <t>Fiber to IDF001</t>
  </si>
  <si>
    <t>Fiber from MDF or Fiber from ECP-300?</t>
  </si>
  <si>
    <t>FIT4228 ProMass Spirit Pump - Proof, Temp, Flow</t>
  </si>
  <si>
    <t>Extreme ISW ECP302</t>
  </si>
  <si>
    <t>Fiber to IDF-003</t>
  </si>
  <si>
    <t>Fiber From IDF001</t>
  </si>
  <si>
    <t>FIT6025 Process Waste Flow - MAG</t>
  </si>
  <si>
    <t>FIT4402 Stillage Load out - MAG</t>
  </si>
  <si>
    <t>AIT6021 pH &amp; temp Controller</t>
  </si>
  <si>
    <t>Chemical Dosing Pump01</t>
  </si>
  <si>
    <t>Chemical Dosing Pump02</t>
  </si>
  <si>
    <t>Backbone from IDF005</t>
  </si>
  <si>
    <t>FIT6008 CIP Flow - MAG</t>
  </si>
  <si>
    <t>FIT52101 Tower Supply - MAG</t>
  </si>
  <si>
    <t>FIT53001 Chill Supply01 - MAG</t>
  </si>
  <si>
    <t>FIT53002 Chill Supply02 - MAG</t>
  </si>
  <si>
    <t>FIT51001 RO Feed Water</t>
  </si>
  <si>
    <t>Fiber from IDF009</t>
  </si>
  <si>
    <t>FIT8000 Sanitary Sewer Flow - MAG</t>
  </si>
  <si>
    <t>AIT-8000 Controller (pH &amp; Temp)</t>
  </si>
  <si>
    <t>CABLE #</t>
  </si>
  <si>
    <t>REV #</t>
  </si>
  <si>
    <t>FROM</t>
  </si>
  <si>
    <t>TO</t>
  </si>
  <si>
    <t>CLASS</t>
  </si>
  <si>
    <t>VIA</t>
  </si>
  <si>
    <t>QTY/SIZE</t>
  </si>
  <si>
    <t>TYPE</t>
  </si>
  <si>
    <t>VOLTAGE</t>
  </si>
  <si>
    <t>P&amp;ID #</t>
  </si>
  <si>
    <t>#1</t>
  </si>
  <si>
    <t>#2</t>
  </si>
  <si>
    <t>#3</t>
  </si>
  <si>
    <t>#4</t>
  </si>
  <si>
    <t>#5</t>
  </si>
  <si>
    <t>#6</t>
  </si>
  <si>
    <t>LABEL</t>
  </si>
  <si>
    <t>CABLE ROUTING</t>
  </si>
  <si>
    <t>CABLE INFORMATION</t>
  </si>
  <si>
    <t>REDUNDANT 24VDC POWER SUPPLY PANELS</t>
  </si>
  <si>
    <t>PWS-002-01</t>
  </si>
  <si>
    <t>??</t>
  </si>
  <si>
    <t>GP</t>
  </si>
  <si>
    <t>CONDUIT</t>
  </si>
  <si>
    <t>3-#14 AWG</t>
  </si>
  <si>
    <t>THHN</t>
  </si>
  <si>
    <t>120VAC</t>
  </si>
  <si>
    <t>BLK</t>
  </si>
  <si>
    <t>WH</t>
  </si>
  <si>
    <t>GRN</t>
  </si>
  <si>
    <t>120VAC 20A Power Feed for PWS-002</t>
  </si>
  <si>
    <t>PWS-003-01</t>
  </si>
  <si>
    <t>120VAC 20A Power Feed for PWS-003</t>
  </si>
  <si>
    <t>PWS-004-01</t>
  </si>
  <si>
    <t>120VAC 20A Power Feed for PWS-004</t>
  </si>
  <si>
    <t>PWS-005-01</t>
  </si>
  <si>
    <t>120VAC 20A Power Feed for PWS-005</t>
  </si>
  <si>
    <t>PWS-006-01</t>
  </si>
  <si>
    <t>120VAC 20A Power Feed for PWS-006</t>
  </si>
  <si>
    <t>IDF's (3 NEW PANDUIT NEMA 4x INDUSTRIAL IDF's)</t>
  </si>
  <si>
    <t>IDF-002A-C001</t>
  </si>
  <si>
    <t>IDF-002A</t>
  </si>
  <si>
    <t>120VAC 20A Power Feed for IDF-002A</t>
  </si>
  <si>
    <t>IDF-002A-C002</t>
  </si>
  <si>
    <t>6 STRAND FIBER</t>
  </si>
  <si>
    <t>006E8F-31131-29</t>
  </si>
  <si>
    <t>FIBER</t>
  </si>
  <si>
    <t>Corning P/N 006E8F-31131-29</t>
  </si>
  <si>
    <t>IDF-002B-C001</t>
  </si>
  <si>
    <t>IDF-002B</t>
  </si>
  <si>
    <t>120VAC 20A Power Feed for IDF-002B</t>
  </si>
  <si>
    <t>IDF-002B-C002</t>
  </si>
  <si>
    <t>MDF-001A-C001</t>
  </si>
  <si>
    <t>MDF-001A</t>
  </si>
  <si>
    <t>120VAC 20A Power Feed for MDF-001A</t>
  </si>
  <si>
    <t>MDF-001A-C002</t>
  </si>
  <si>
    <t>ECP-100 - COOKER/COOLER 2ND FLOOR</t>
  </si>
  <si>
    <t>ECP-100-C001</t>
  </si>
  <si>
    <t>3-#8 AWG</t>
  </si>
  <si>
    <t>24VDC</t>
  </si>
  <si>
    <t>24VDC 20A Power Feed for ECP</t>
  </si>
  <si>
    <t>ECP-100-C002</t>
  </si>
  <si>
    <t>ECP-100-C003</t>
  </si>
  <si>
    <t>FIT-2001</t>
  </si>
  <si>
    <t>3-#16 AWG</t>
  </si>
  <si>
    <t>BLU</t>
  </si>
  <si>
    <t>BLU/WH</t>
  </si>
  <si>
    <t>24VDC Power to FIT-2001</t>
  </si>
  <si>
    <t>ECP-100-C004</t>
  </si>
  <si>
    <t>FIT-2038</t>
  </si>
  <si>
    <t>24VDC Power to FIT-2038</t>
  </si>
  <si>
    <t>ECP-100-C005</t>
  </si>
  <si>
    <t>1-CAT 6 ENET</t>
  </si>
  <si>
    <t>CAT 6</t>
  </si>
  <si>
    <t>Leviton LANmark B917, P/N 11102363</t>
  </si>
  <si>
    <t>ECP-100-C006</t>
  </si>
  <si>
    <t>ECP-100-C007</t>
  </si>
  <si>
    <t>LS-1551A&amp;B</t>
  </si>
  <si>
    <t>C2535A</t>
  </si>
  <si>
    <t>300V, 3-#18</t>
  </si>
  <si>
    <t>RED</t>
  </si>
  <si>
    <t>General Cable C2535A</t>
  </si>
  <si>
    <t>ECP-100-C008</t>
  </si>
  <si>
    <t>LS-1552A&amp;B</t>
  </si>
  <si>
    <t>ECP-100-C009</t>
  </si>
  <si>
    <t>LS-1553A&amp;B</t>
  </si>
  <si>
    <t>Belden 8770. Phase 2</t>
  </si>
  <si>
    <t>ECP-100-C010</t>
  </si>
  <si>
    <t>SV-1551</t>
  </si>
  <si>
    <t>ECP-100-C011</t>
  </si>
  <si>
    <t>SV-1552</t>
  </si>
  <si>
    <t>ECP-100-C012</t>
  </si>
  <si>
    <t>SV-1553</t>
  </si>
  <si>
    <t>ECP-100-C013</t>
  </si>
  <si>
    <t>ONV-2011A</t>
  </si>
  <si>
    <t>C2420A</t>
  </si>
  <si>
    <t>300V, 5-#18</t>
  </si>
  <si>
    <t>BRN</t>
  </si>
  <si>
    <t>General Cable C2420A</t>
  </si>
  <si>
    <t>ECP-100-C014</t>
  </si>
  <si>
    <t>ONV-2011B</t>
  </si>
  <si>
    <t>ECP-100-C015</t>
  </si>
  <si>
    <t>ONV-2012</t>
  </si>
  <si>
    <t>ECP-100-C016</t>
  </si>
  <si>
    <t>ONV-2027A</t>
  </si>
  <si>
    <t>ECP-100-C017</t>
  </si>
  <si>
    <t>ECP-100-C018</t>
  </si>
  <si>
    <t>ONV-2018B</t>
  </si>
  <si>
    <t>ECP-100-C019</t>
  </si>
  <si>
    <t>ONV-2037A</t>
  </si>
  <si>
    <t>ECP-100-C020</t>
  </si>
  <si>
    <t>ONV-2037B</t>
  </si>
  <si>
    <t>ECP-100-C021</t>
  </si>
  <si>
    <t>ONV-2003A</t>
  </si>
  <si>
    <t>ECP-100-C022</t>
  </si>
  <si>
    <t>ONV-2003B</t>
  </si>
  <si>
    <t>ECP-100-C023</t>
  </si>
  <si>
    <t>ONV-2002</t>
  </si>
  <si>
    <t>ECP-100-C024</t>
  </si>
  <si>
    <t>ONV-2010A</t>
  </si>
  <si>
    <t>ECP-100-C025</t>
  </si>
  <si>
    <t>ONV-2010B</t>
  </si>
  <si>
    <t>ECP-100-C026</t>
  </si>
  <si>
    <t>ONV-2013A</t>
  </si>
  <si>
    <t>ECP-100-C027</t>
  </si>
  <si>
    <t>ONV-2013B</t>
  </si>
  <si>
    <t>ECP-100-C028</t>
  </si>
  <si>
    <t>ONV-2015D</t>
  </si>
  <si>
    <t>ECP-100-C029</t>
  </si>
  <si>
    <t>ONV-2016A</t>
  </si>
  <si>
    <t>ECP-100-C030</t>
  </si>
  <si>
    <t>ONV-2016B</t>
  </si>
  <si>
    <t>ECP-100-C031</t>
  </si>
  <si>
    <t>ONV-2025D</t>
  </si>
  <si>
    <t>ECP-100-C032</t>
  </si>
  <si>
    <t>ONV-2026A</t>
  </si>
  <si>
    <t>ECP-100-C033</t>
  </si>
  <si>
    <t>ONV-2026B</t>
  </si>
  <si>
    <t>ECP-100-C034</t>
  </si>
  <si>
    <t>ONV-2018A</t>
  </si>
  <si>
    <t>ECP-100-C035</t>
  </si>
  <si>
    <t>ONV-2026</t>
  </si>
  <si>
    <t>ECP-100-C036</t>
  </si>
  <si>
    <t>ONV-2046</t>
  </si>
  <si>
    <t>ECP-100-C037</t>
  </si>
  <si>
    <t>ONV-2040A</t>
  </si>
  <si>
    <t>ECP-100-C038</t>
  </si>
  <si>
    <t>ONV-2040B</t>
  </si>
  <si>
    <t>ECP-100-C039</t>
  </si>
  <si>
    <t>ONV-2040C</t>
  </si>
  <si>
    <t>ECP-100-C040</t>
  </si>
  <si>
    <t>ONV-2041C</t>
  </si>
  <si>
    <t>ECP-100-C041</t>
  </si>
  <si>
    <t>ONV-2041A</t>
  </si>
  <si>
    <t>ECP-100-C042</t>
  </si>
  <si>
    <t>ONV-2041B</t>
  </si>
  <si>
    <t>ECP-100-C043</t>
  </si>
  <si>
    <t>ONV-2047</t>
  </si>
  <si>
    <t>ECP-100-C044</t>
  </si>
  <si>
    <t>ONV-2051</t>
  </si>
  <si>
    <t>ECP-100-C045</t>
  </si>
  <si>
    <t>ONV-2030A</t>
  </si>
  <si>
    <t>ECP-100-C046</t>
  </si>
  <si>
    <t>ONV-2042A</t>
  </si>
  <si>
    <t>ECP-100-C047</t>
  </si>
  <si>
    <t>ONV-2042B</t>
  </si>
  <si>
    <t>ECP-100-C048</t>
  </si>
  <si>
    <t>LIT-2007</t>
  </si>
  <si>
    <t>ECP-100-C049</t>
  </si>
  <si>
    <t>TCV-2005</t>
  </si>
  <si>
    <t>2-C2535A</t>
  </si>
  <si>
    <t>ECP-100-C050</t>
  </si>
  <si>
    <t>TCV-2015A</t>
  </si>
  <si>
    <t>ECP-100-C051</t>
  </si>
  <si>
    <t>TCV-2015B</t>
  </si>
  <si>
    <t>ECP-100-C052</t>
  </si>
  <si>
    <t>TCV-2025A</t>
  </si>
  <si>
    <t>ECP-100-C053</t>
  </si>
  <si>
    <t>TCV-2025B</t>
  </si>
  <si>
    <t>ECP-100-C054</t>
  </si>
  <si>
    <t>LIT-2017</t>
  </si>
  <si>
    <t>ECP-100-C055</t>
  </si>
  <si>
    <t>LIT-2024</t>
  </si>
  <si>
    <t>ECP-100-C056</t>
  </si>
  <si>
    <t>TCV-2044</t>
  </si>
  <si>
    <t>ECP-100-C057</t>
  </si>
  <si>
    <t>TCV-2040</t>
  </si>
  <si>
    <t>ECP-100-C058</t>
  </si>
  <si>
    <t>TCV-2041</t>
  </si>
  <si>
    <t>ECP-100-C059</t>
  </si>
  <si>
    <t>LIT-2045</t>
  </si>
  <si>
    <t>ECP-100-C061</t>
  </si>
  <si>
    <t>TIT-2005</t>
  </si>
  <si>
    <t>ECP-100-C062</t>
  </si>
  <si>
    <t>TIT-2015</t>
  </si>
  <si>
    <t>ECP-100-C063</t>
  </si>
  <si>
    <t>TIT-2025</t>
  </si>
  <si>
    <t>ECP-100-C064</t>
  </si>
  <si>
    <t>TIT-2039A</t>
  </si>
  <si>
    <t>ECP-100-C065</t>
  </si>
  <si>
    <t>TIT-2040</t>
  </si>
  <si>
    <t>ECP-100-C066</t>
  </si>
  <si>
    <t>TIT-2041</t>
  </si>
  <si>
    <t>ECP-100-C067</t>
  </si>
  <si>
    <t>TIT-2044</t>
  </si>
  <si>
    <t>ECP-100-C069</t>
  </si>
  <si>
    <t>FIT-2008</t>
  </si>
  <si>
    <t>ECP-100-C070</t>
  </si>
  <si>
    <t>LS-2043</t>
  </si>
  <si>
    <t>ECP-100-C071</t>
  </si>
  <si>
    <t>ECP-100-C072</t>
  </si>
  <si>
    <t>ONV-2020B</t>
  </si>
  <si>
    <t>ECP-100-C073</t>
  </si>
  <si>
    <t>ONV-2019</t>
  </si>
  <si>
    <t>ECP-100-C074</t>
  </si>
  <si>
    <t>ONV-2022</t>
  </si>
  <si>
    <t>ECP-100-C075</t>
  </si>
  <si>
    <t>ONV-2030B</t>
  </si>
  <si>
    <t>ECP-100-C076</t>
  </si>
  <si>
    <t>ONV-2042C</t>
  </si>
  <si>
    <t>ECP-100-C077</t>
  </si>
  <si>
    <t>ONV-2043A</t>
  </si>
  <si>
    <t>ECP-100-C078</t>
  </si>
  <si>
    <t>ONV-2043B</t>
  </si>
  <si>
    <t>ECP-100-C079</t>
  </si>
  <si>
    <t>ONV-2018C</t>
  </si>
  <si>
    <t>ECP-100-C080</t>
  </si>
  <si>
    <t>ECP-100-C081</t>
  </si>
  <si>
    <t>ONV-2026D</t>
  </si>
  <si>
    <t>ECP-101 - GRANARY 4TH FLOOR</t>
  </si>
  <si>
    <t>ECP-101-C001</t>
  </si>
  <si>
    <t>ECP-101-C002</t>
  </si>
  <si>
    <t>ECP-101-C003</t>
  </si>
  <si>
    <t>1-8467</t>
  </si>
  <si>
    <t>300V, 7-#18</t>
  </si>
  <si>
    <t xml:space="preserve">WH </t>
  </si>
  <si>
    <t>Conduit / Raceway Only, Wire will be provided and terminated by OEM.</t>
  </si>
  <si>
    <t>ECP-101-C004</t>
  </si>
  <si>
    <t>ECP-101-C005</t>
  </si>
  <si>
    <t>ECP-101-C006</t>
  </si>
  <si>
    <t>ECP-101-C007</t>
  </si>
  <si>
    <t>ECP-101-C008</t>
  </si>
  <si>
    <t>LS-1051A&amp;B</t>
  </si>
  <si>
    <t>ECP-101-C009</t>
  </si>
  <si>
    <t xml:space="preserve">LS-1052A&amp;B          </t>
  </si>
  <si>
    <t>ECP-101-C010</t>
  </si>
  <si>
    <t xml:space="preserve">LS-1053A&amp;B           </t>
  </si>
  <si>
    <t>ECP-101-C011</t>
  </si>
  <si>
    <t>ZS-215</t>
  </si>
  <si>
    <t>ECP-101-C012</t>
  </si>
  <si>
    <t>LS-215</t>
  </si>
  <si>
    <t>ECP-101-C013</t>
  </si>
  <si>
    <t>LS-2151A&amp;B</t>
  </si>
  <si>
    <t>ECP-101-C014</t>
  </si>
  <si>
    <t>LS-2152A&amp;B</t>
  </si>
  <si>
    <t>ECP-101-C015</t>
  </si>
  <si>
    <t>LS-2153A&amp;B</t>
  </si>
  <si>
    <t>ECP-101-C016</t>
  </si>
  <si>
    <t>ECP-101-C017</t>
  </si>
  <si>
    <t>ECP-101-C018</t>
  </si>
  <si>
    <t>ECP-101-C019</t>
  </si>
  <si>
    <t>LS-110A &amp;B</t>
  </si>
  <si>
    <t>ECP-101-C020</t>
  </si>
  <si>
    <t>ECP-101-C021</t>
  </si>
  <si>
    <t>ECP-101-C022</t>
  </si>
  <si>
    <t>ECP-101-C023</t>
  </si>
  <si>
    <t>LSL-1151</t>
  </si>
  <si>
    <t>ECP-101-C024</t>
  </si>
  <si>
    <t>LSL-1152</t>
  </si>
  <si>
    <t>ECP-101-C025</t>
  </si>
  <si>
    <t>LS-1151A&amp;B</t>
  </si>
  <si>
    <t>ECP-101-C026</t>
  </si>
  <si>
    <t>LS-1152A&amp;B</t>
  </si>
  <si>
    <t>ECP-101-C027</t>
  </si>
  <si>
    <t>LSL-1351</t>
  </si>
  <si>
    <t>ECP-101-C028</t>
  </si>
  <si>
    <t>LSL-1352</t>
  </si>
  <si>
    <t>ECP-101-C029</t>
  </si>
  <si>
    <t>ECP-101-C030</t>
  </si>
  <si>
    <t>ECP-101-C031</t>
  </si>
  <si>
    <t>ECP-101-C032</t>
  </si>
  <si>
    <t>LS-120A&amp;B</t>
  </si>
  <si>
    <t>ECP-101-C033</t>
  </si>
  <si>
    <t>ECP-101-C034</t>
  </si>
  <si>
    <t>ECP-101-C035</t>
  </si>
  <si>
    <t>ECP-101-C036</t>
  </si>
  <si>
    <t>ECP-101-C037</t>
  </si>
  <si>
    <t>ECP-101-C038</t>
  </si>
  <si>
    <t>ECP-101-C039</t>
  </si>
  <si>
    <t>ECP-101-C040</t>
  </si>
  <si>
    <t>ECP-101-C041</t>
  </si>
  <si>
    <t>ECP-101-C042</t>
  </si>
  <si>
    <t>ECP-101-C043</t>
  </si>
  <si>
    <t>ECP-101-C044</t>
  </si>
  <si>
    <t>ECP-101-C045</t>
  </si>
  <si>
    <t>ECP-101-C046</t>
  </si>
  <si>
    <t>ECP-101-C047</t>
  </si>
  <si>
    <t>ECP-101-C048</t>
  </si>
  <si>
    <t>SV-1051</t>
  </si>
  <si>
    <t>ECP-101-C049</t>
  </si>
  <si>
    <t>SV-1052</t>
  </si>
  <si>
    <t>ECP-101-C050</t>
  </si>
  <si>
    <t>SV-1053</t>
  </si>
  <si>
    <t>ECP-101-C051</t>
  </si>
  <si>
    <t>SV-2151</t>
  </si>
  <si>
    <t>ECP-101-C052</t>
  </si>
  <si>
    <t>SV-2152</t>
  </si>
  <si>
    <t>ECP-101-C053</t>
  </si>
  <si>
    <t>SV-2153</t>
  </si>
  <si>
    <t>ECP-101-C054</t>
  </si>
  <si>
    <t>SV-110</t>
  </si>
  <si>
    <t>ECP-101-C055</t>
  </si>
  <si>
    <t>SV-1151</t>
  </si>
  <si>
    <t>ECP-101-C056</t>
  </si>
  <si>
    <t>SV-1152</t>
  </si>
  <si>
    <t>ECP-101-C057</t>
  </si>
  <si>
    <t>SV-120</t>
  </si>
  <si>
    <t>ECP-101-C058</t>
  </si>
  <si>
    <t>ECP-101-C059</t>
  </si>
  <si>
    <t>ECP-101-C060</t>
  </si>
  <si>
    <t>ECP-101-C061</t>
  </si>
  <si>
    <t>ECP-101-C062</t>
  </si>
  <si>
    <t>ECP-101-C063</t>
  </si>
  <si>
    <t>ECP-102 - GRANARY BUILDING</t>
  </si>
  <si>
    <t>ECP-102-C001</t>
  </si>
  <si>
    <t>ECP-102-C002</t>
  </si>
  <si>
    <t>ECP-102-C003</t>
  </si>
  <si>
    <t>ONV-020</t>
  </si>
  <si>
    <t>RS-485</t>
  </si>
  <si>
    <t>Wiring for Dist Head. From UIO Interface in ECP-102 to EDI Distributer</t>
  </si>
  <si>
    <t>ECP-102-C004</t>
  </si>
  <si>
    <t>ECP-102-C005</t>
  </si>
  <si>
    <t>ECP-102-C006</t>
  </si>
  <si>
    <t>ZS-0151</t>
  </si>
  <si>
    <t>ECP-102-C007</t>
  </si>
  <si>
    <t>ZS-0152</t>
  </si>
  <si>
    <t>ECP-102-C008</t>
  </si>
  <si>
    <t>LS-0153</t>
  </si>
  <si>
    <t>ECP-102-C009</t>
  </si>
  <si>
    <t>LS-0154</t>
  </si>
  <si>
    <t>ECP-102-C010</t>
  </si>
  <si>
    <t>LS-0155</t>
  </si>
  <si>
    <t>ECP-102-C011</t>
  </si>
  <si>
    <t>LS-0156</t>
  </si>
  <si>
    <t>ECP-102-C012</t>
  </si>
  <si>
    <t>LS-0157</t>
  </si>
  <si>
    <t>ECP-102-C013</t>
  </si>
  <si>
    <t>LS-0158</t>
  </si>
  <si>
    <t>ECP-102-C014</t>
  </si>
  <si>
    <t>LS-0251A&amp;B</t>
  </si>
  <si>
    <t>ECP-102-C015</t>
  </si>
  <si>
    <t>LS-0301A&amp;B</t>
  </si>
  <si>
    <t>ECP-102-C016</t>
  </si>
  <si>
    <t>LS-0351A&amp;B</t>
  </si>
  <si>
    <t>ECP-102-C017</t>
  </si>
  <si>
    <t>LS-0401A&amp;B</t>
  </si>
  <si>
    <t>ECP-102-C018</t>
  </si>
  <si>
    <t>LS-0451A&amp;B</t>
  </si>
  <si>
    <t>ECP-102-C019</t>
  </si>
  <si>
    <t>ECP-102-C020</t>
  </si>
  <si>
    <t>ECP-102-C021</t>
  </si>
  <si>
    <t>ECP-102-C022</t>
  </si>
  <si>
    <t>ECP-102-C023</t>
  </si>
  <si>
    <t>ECP-102-C031</t>
  </si>
  <si>
    <t>ONF-085</t>
  </si>
  <si>
    <t>ECP-102-C032</t>
  </si>
  <si>
    <t>ECP-102-C033</t>
  </si>
  <si>
    <t>ECP-102-C034</t>
  </si>
  <si>
    <t>SV-0251</t>
  </si>
  <si>
    <t>ECP-102-C035</t>
  </si>
  <si>
    <t>SV-0252</t>
  </si>
  <si>
    <t>Belden 8770-Phase 2</t>
  </si>
  <si>
    <t>ECP-102-C036</t>
  </si>
  <si>
    <t>SV-0301</t>
  </si>
  <si>
    <t>ECP-102-C037</t>
  </si>
  <si>
    <t>SV-0302</t>
  </si>
  <si>
    <t>ECP-102-C038</t>
  </si>
  <si>
    <t>SV-0351</t>
  </si>
  <si>
    <t>ECP-102-C039</t>
  </si>
  <si>
    <t>SV-0352</t>
  </si>
  <si>
    <t>ECP-102-C040</t>
  </si>
  <si>
    <t>SV-0401</t>
  </si>
  <si>
    <t>ECP-102-C041</t>
  </si>
  <si>
    <t>SV-0402</t>
  </si>
  <si>
    <t>ECP-102-C042</t>
  </si>
  <si>
    <t>SV-0451</t>
  </si>
  <si>
    <t>ECP-102-C043</t>
  </si>
  <si>
    <t>SV-0452</t>
  </si>
  <si>
    <t>ECP-102-C044</t>
  </si>
  <si>
    <t>Timer Enable</t>
  </si>
  <si>
    <t>ECP-102-C045</t>
  </si>
  <si>
    <t>ECP-102-C046</t>
  </si>
  <si>
    <t>ECP-102-C047</t>
  </si>
  <si>
    <t>ECP-102-C048</t>
  </si>
  <si>
    <t>ECP-102-C049</t>
  </si>
  <si>
    <t>ECP-102-C050</t>
  </si>
  <si>
    <t>ECP-102-C051</t>
  </si>
  <si>
    <t>TE-0151</t>
  </si>
  <si>
    <t>1-1119A</t>
  </si>
  <si>
    <t>RTD Cable</t>
  </si>
  <si>
    <t>ECP-102-C052</t>
  </si>
  <si>
    <t>TE-0152</t>
  </si>
  <si>
    <t>ECP-102-C053</t>
  </si>
  <si>
    <t>TE-0153</t>
  </si>
  <si>
    <t>ECP-102-C054</t>
  </si>
  <si>
    <t>TE-0154</t>
  </si>
  <si>
    <t>ECP-102-C058</t>
  </si>
  <si>
    <t>ECP-102-C059</t>
  </si>
  <si>
    <t>ECP-102-C060</t>
  </si>
  <si>
    <t>ECP-102-C061</t>
  </si>
  <si>
    <t>ECP-102-C062</t>
  </si>
  <si>
    <t>ECP-102-C063</t>
  </si>
  <si>
    <t>ECP-102-C064</t>
  </si>
  <si>
    <t>LS-0252A&amp;B</t>
  </si>
  <si>
    <t>ECP-102-C066</t>
  </si>
  <si>
    <t>LS-0302A&amp;B</t>
  </si>
  <si>
    <t>ECP-102-C068</t>
  </si>
  <si>
    <t>LS-0352A&amp;B</t>
  </si>
  <si>
    <t>ECP-102-C070</t>
  </si>
  <si>
    <t>LS-0402A&amp;B</t>
  </si>
  <si>
    <t>ECP-102-C072</t>
  </si>
  <si>
    <t>ECP-102-C074</t>
  </si>
  <si>
    <t>LS-0452A&amp;B</t>
  </si>
  <si>
    <t>ECP-102-C076</t>
  </si>
  <si>
    <t>ECP-102-C077</t>
  </si>
  <si>
    <t>ZS-160</t>
  </si>
  <si>
    <t>ECP-102-C078</t>
  </si>
  <si>
    <t>SC-160</t>
  </si>
  <si>
    <t>ECP-102-C079</t>
  </si>
  <si>
    <t>LS-160</t>
  </si>
  <si>
    <t>ECP-102-C080</t>
  </si>
  <si>
    <t>ZS-165</t>
  </si>
  <si>
    <t>ECP-102-C081</t>
  </si>
  <si>
    <t>LS-165</t>
  </si>
  <si>
    <t>ECP-102-C082</t>
  </si>
  <si>
    <t>ONF-195</t>
  </si>
  <si>
    <t>ECP-102-C083</t>
  </si>
  <si>
    <t>LSH-200</t>
  </si>
  <si>
    <t>ECP-102-C084</t>
  </si>
  <si>
    <t>XP-200</t>
  </si>
  <si>
    <t>ECP-102-C085</t>
  </si>
  <si>
    <t>LT-52123</t>
  </si>
  <si>
    <t>ECP-102-C086</t>
  </si>
  <si>
    <t>LT-52124</t>
  </si>
  <si>
    <t>ECP-102-C087</t>
  </si>
  <si>
    <t>TMR-200</t>
  </si>
  <si>
    <t>ECP-102-C088</t>
  </si>
  <si>
    <t>FS-200</t>
  </si>
  <si>
    <t>ECP-103 HAMMERMILLL</t>
  </si>
  <si>
    <t>ECP-103-C001</t>
  </si>
  <si>
    <t>ECP-103</t>
  </si>
  <si>
    <t>3-#12 AWG</t>
  </si>
  <si>
    <t>GREEN</t>
  </si>
  <si>
    <t>24VDC 10A Power Feed From ECP-102</t>
  </si>
  <si>
    <t>ECP-103-C002</t>
  </si>
  <si>
    <t>ECP-103-C003</t>
  </si>
  <si>
    <t>HAMMERMILL #1 MAGNET DOOR LIMIT SWITCH OPEN</t>
  </si>
  <si>
    <t>ECP-103-C004</t>
  </si>
  <si>
    <t>VT-070-02</t>
  </si>
  <si>
    <t>HAMMERMILL #1 VIBRATION SWITCH SHUTDOWN</t>
  </si>
  <si>
    <t>ECP-103-C005</t>
  </si>
  <si>
    <t>KS-070-01</t>
  </si>
  <si>
    <t>HAMMERMILL #1 TRAPPED KEY LIMIT SWITCH</t>
  </si>
  <si>
    <t>ECP-103-C006</t>
  </si>
  <si>
    <t>HAMMERMILL #1 SURGE BIN HIGH LEVEL SWITCH</t>
  </si>
  <si>
    <t>ECP-103-C007</t>
  </si>
  <si>
    <t>HAMMERMILL #1 SURGE BIN LOW LEVEL SWITCH</t>
  </si>
  <si>
    <t>ECP-103-C008</t>
  </si>
  <si>
    <t>HAMMERMILL #1 PLUG SWITCH</t>
  </si>
  <si>
    <t>ECP-103-C009</t>
  </si>
  <si>
    <t>ZS-070-01</t>
  </si>
  <si>
    <t>HAMMERMILL #1 DIVERTOR FLAP FORWARD LIMIT SWITCH</t>
  </si>
  <si>
    <t>ECP-103-C010</t>
  </si>
  <si>
    <t>ZS-070-02</t>
  </si>
  <si>
    <t>HAMMERMILL #1 DIVERTOR FLAP REVERSE LIMIT SWITCH</t>
  </si>
  <si>
    <t>ECP-103-C011</t>
  </si>
  <si>
    <t>VT-070-01</t>
  </si>
  <si>
    <t>HAMMERMILL #1 VIBRATION SWITCH ALARM</t>
  </si>
  <si>
    <t>ECP-103-C012</t>
  </si>
  <si>
    <t>MCC-1-3A</t>
  </si>
  <si>
    <t>STO-070-01-HAMMERMILL #1 PF753 SAFE TORQUE OFF CHANNEL #1</t>
  </si>
  <si>
    <t>ECP-103-C013</t>
  </si>
  <si>
    <t>STO-070-02-HAMMERMILL #1 PF753 SAFE TORQUE OFF CHANNEL #2</t>
  </si>
  <si>
    <t>ECP-103-C014</t>
  </si>
  <si>
    <t>SV-070-01</t>
  </si>
  <si>
    <t>SV-070-01-HAMMERMILL #1 INLET DIVERTER FLAP SV #1</t>
  </si>
  <si>
    <t>ECP-103-C015</t>
  </si>
  <si>
    <t>SV-070-02</t>
  </si>
  <si>
    <t>SV-070-02-HAMMERMILL #1 INLET DIVERTER FLAP SV #2</t>
  </si>
  <si>
    <t>ECP-103-C016</t>
  </si>
  <si>
    <t>HAMMERMILL #1 BEARING TEMPERATURE #1 0°-200°F</t>
  </si>
  <si>
    <t>ECP-103-C017</t>
  </si>
  <si>
    <t>HAMMERMILL #1 BEARING TEMPERATURE #2 0°-200°F</t>
  </si>
  <si>
    <t>ECP-103-C018</t>
  </si>
  <si>
    <t>HAMMERMILL #1 BEARING TEMPERATURE #3 0°-200°F</t>
  </si>
  <si>
    <t>ECP-103-C019</t>
  </si>
  <si>
    <t>HAMMERMILL</t>
  </si>
  <si>
    <t>HAMMER MILL FORTRESS LOCK SV. REFER TO DWG 103-801</t>
  </si>
  <si>
    <t>ECP-103-C020</t>
  </si>
  <si>
    <t>24VDC POWER FOR STANDSTILL MONITOR</t>
  </si>
  <si>
    <t>ECP-103-C021</t>
  </si>
  <si>
    <t>PRX-070-01</t>
  </si>
  <si>
    <t>???</t>
  </si>
  <si>
    <t>Phase 2</t>
  </si>
  <si>
    <t>ECP-103-C022</t>
  </si>
  <si>
    <t>LS-175</t>
  </si>
  <si>
    <t>ECP-103-C023</t>
  </si>
  <si>
    <t>VT-180-02</t>
  </si>
  <si>
    <t>ECP-103-C024</t>
  </si>
  <si>
    <t>PRX-180-01</t>
  </si>
  <si>
    <t>ECP-103-C025</t>
  </si>
  <si>
    <t>LS-180-01</t>
  </si>
  <si>
    <t>ECP-103-C026</t>
  </si>
  <si>
    <t>LSH-170</t>
  </si>
  <si>
    <t>ECP-103-C027</t>
  </si>
  <si>
    <t>LSL-170</t>
  </si>
  <si>
    <t>ECP-103-C028</t>
  </si>
  <si>
    <t>LS-180</t>
  </si>
  <si>
    <t>ECP-103-C029</t>
  </si>
  <si>
    <t>ZS-180-01</t>
  </si>
  <si>
    <t>ECP-103-C030</t>
  </si>
  <si>
    <t>ZS-180-02</t>
  </si>
  <si>
    <t>ECP-103-C031</t>
  </si>
  <si>
    <t>VT-180-01</t>
  </si>
  <si>
    <t>ECP-103-C032</t>
  </si>
  <si>
    <t>STO-180-01</t>
  </si>
  <si>
    <t>ECP-103-C033</t>
  </si>
  <si>
    <t>STO-180-02</t>
  </si>
  <si>
    <t>ECP-103-C034</t>
  </si>
  <si>
    <t>SV-180-01</t>
  </si>
  <si>
    <t>ECP-103-C035</t>
  </si>
  <si>
    <t>SV-180-02</t>
  </si>
  <si>
    <t>ECP-103-C036</t>
  </si>
  <si>
    <t>TE-1801</t>
  </si>
  <si>
    <t>ECP-103-C037</t>
  </si>
  <si>
    <t>TE-1802</t>
  </si>
  <si>
    <t>ECP-103-C038</t>
  </si>
  <si>
    <t>TE-1803</t>
  </si>
  <si>
    <t>ECP-200 - FERMENTERS 1-4</t>
  </si>
  <si>
    <t>ECP-200-C001</t>
  </si>
  <si>
    <t>BLU/WT</t>
  </si>
  <si>
    <t>ECP-200-C002</t>
  </si>
  <si>
    <t>2-CAT 6 ENET</t>
  </si>
  <si>
    <t>ECP-200-C003</t>
  </si>
  <si>
    <t>ONV-3010</t>
  </si>
  <si>
    <t>ECP-200-C004</t>
  </si>
  <si>
    <t>ONV-3020</t>
  </si>
  <si>
    <t>ECP-200-C005</t>
  </si>
  <si>
    <t>ONV-3030</t>
  </si>
  <si>
    <t>ECP-200-C006</t>
  </si>
  <si>
    <t>ONV-3040</t>
  </si>
  <si>
    <t>ECP-200-C007</t>
  </si>
  <si>
    <t>ONV-3000A</t>
  </si>
  <si>
    <t>ECP-200-C008</t>
  </si>
  <si>
    <t>ONV-3000B</t>
  </si>
  <si>
    <t>ECP-200-C009</t>
  </si>
  <si>
    <t>ONV-3001B</t>
  </si>
  <si>
    <t>ECP-200-C010</t>
  </si>
  <si>
    <t>ONV-3001A</t>
  </si>
  <si>
    <t>ECP-200-C011</t>
  </si>
  <si>
    <t>ONV-3013A</t>
  </si>
  <si>
    <t>BLACK</t>
  </si>
  <si>
    <t>WHITE</t>
  </si>
  <si>
    <t>BROWN</t>
  </si>
  <si>
    <t>ECP-200-C012</t>
  </si>
  <si>
    <t>ONV-3013B</t>
  </si>
  <si>
    <t>ECP-200-C013</t>
  </si>
  <si>
    <t>ONV-3023</t>
  </si>
  <si>
    <t>ECP-200-C014</t>
  </si>
  <si>
    <t>ONV-3033A</t>
  </si>
  <si>
    <t>ECP-200-C015</t>
  </si>
  <si>
    <t>ONV-3033B</t>
  </si>
  <si>
    <t>ECP-200-C016</t>
  </si>
  <si>
    <t>ONV-3043</t>
  </si>
  <si>
    <t>ECP-200-C017</t>
  </si>
  <si>
    <t>ONV-3016</t>
  </si>
  <si>
    <t>ECP-200-C018</t>
  </si>
  <si>
    <t>ONV-3026</t>
  </si>
  <si>
    <t>ECP-200-C019</t>
  </si>
  <si>
    <t>ONV-3036</t>
  </si>
  <si>
    <t>ECP-200-C020</t>
  </si>
  <si>
    <t>ONV-3046</t>
  </si>
  <si>
    <t>ECP-200-C021</t>
  </si>
  <si>
    <t>ONV-3012A</t>
  </si>
  <si>
    <t>ECP-200-C022</t>
  </si>
  <si>
    <t>ONV-3012B</t>
  </si>
  <si>
    <t>ECP-200-C023</t>
  </si>
  <si>
    <t>ONV-3022</t>
  </si>
  <si>
    <t>ECP-200-C024</t>
  </si>
  <si>
    <t>ONV-3032A</t>
  </si>
  <si>
    <t>ECP-200-C025</t>
  </si>
  <si>
    <t>ONV-3032B</t>
  </si>
  <si>
    <t>ECP-200-C026</t>
  </si>
  <si>
    <t>ONV-3042</t>
  </si>
  <si>
    <t>ECP-200-C027</t>
  </si>
  <si>
    <t>ONV-3002A</t>
  </si>
  <si>
    <t>ECP-200-C028</t>
  </si>
  <si>
    <t>ONV-3003</t>
  </si>
  <si>
    <t>ECP-200-C029</t>
  </si>
  <si>
    <t>ONV-3004</t>
  </si>
  <si>
    <t>ECP-200-C030</t>
  </si>
  <si>
    <t>LIT-3011</t>
  </si>
  <si>
    <t>ECP-200-C031</t>
  </si>
  <si>
    <t>TIT-3015</t>
  </si>
  <si>
    <t>ECP-200-C032</t>
  </si>
  <si>
    <t>LIT-3021</t>
  </si>
  <si>
    <t>ECP-200-C033</t>
  </si>
  <si>
    <t>TIT-3025</t>
  </si>
  <si>
    <t>ECP-200-C034</t>
  </si>
  <si>
    <t>LIT-3031</t>
  </si>
  <si>
    <t>ECP-200-C035</t>
  </si>
  <si>
    <t>TIT-3035</t>
  </si>
  <si>
    <t>ECP-200-C036</t>
  </si>
  <si>
    <t>LIT-3041</t>
  </si>
  <si>
    <t>ECP-200-C037</t>
  </si>
  <si>
    <t>TIT-3045</t>
  </si>
  <si>
    <t>ECP-200-C038</t>
  </si>
  <si>
    <t>TCV-3015</t>
  </si>
  <si>
    <t>ECP-200-C039</t>
  </si>
  <si>
    <t>TCV-3025</t>
  </si>
  <si>
    <t>ECP-200-C040</t>
  </si>
  <si>
    <t>TCV-3035</t>
  </si>
  <si>
    <t>ECP-200-C041</t>
  </si>
  <si>
    <t>TCV-3045</t>
  </si>
  <si>
    <t xml:space="preserve">ECP-201 - FERMENTERS 5-8 </t>
  </si>
  <si>
    <t>ECP-201-C001</t>
  </si>
  <si>
    <t>ECP-201-C002</t>
  </si>
  <si>
    <t>ECP-201-C003</t>
  </si>
  <si>
    <t>ONV-3050</t>
  </si>
  <si>
    <t>ECP-201-C004</t>
  </si>
  <si>
    <t>ONV-3060</t>
  </si>
  <si>
    <t>ECP-201-C005</t>
  </si>
  <si>
    <t>ONV-3070</t>
  </si>
  <si>
    <t>ECP-201-C006</t>
  </si>
  <si>
    <t>ONV-3080</t>
  </si>
  <si>
    <t>ECP-201-C007</t>
  </si>
  <si>
    <t>ONV-3056</t>
  </si>
  <si>
    <t>ECP-201-C008</t>
  </si>
  <si>
    <t>ONV-3066</t>
  </si>
  <si>
    <t>ECP-201-C009</t>
  </si>
  <si>
    <t>ONV-3076</t>
  </si>
  <si>
    <t>ECP-201-C010</t>
  </si>
  <si>
    <t>ONV-3086</t>
  </si>
  <si>
    <t>ECP-201-C011</t>
  </si>
  <si>
    <t>ONV-3053A</t>
  </si>
  <si>
    <t>ECP-201-C012</t>
  </si>
  <si>
    <t>ONV-3053B</t>
  </si>
  <si>
    <t>ECP-201-C013</t>
  </si>
  <si>
    <t>ONV-3063</t>
  </si>
  <si>
    <t>ECP-201-C014</t>
  </si>
  <si>
    <t>ONV-3073A</t>
  </si>
  <si>
    <t>ECP-201-C015</t>
  </si>
  <si>
    <t>ONV-3073B</t>
  </si>
  <si>
    <t>ECP-201-C016</t>
  </si>
  <si>
    <t>ONV-3083</t>
  </si>
  <si>
    <t>ECP-201-C017</t>
  </si>
  <si>
    <t>ONV-3052A</t>
  </si>
  <si>
    <t>ECP-201-C018</t>
  </si>
  <si>
    <t>ONV-3052B</t>
  </si>
  <si>
    <t>ECP-201-C019</t>
  </si>
  <si>
    <t>ONV-3062</t>
  </si>
  <si>
    <t>ECP-201-C020</t>
  </si>
  <si>
    <t>ONV-3072A</t>
  </si>
  <si>
    <t>ECP-201-C021</t>
  </si>
  <si>
    <t>ONV-3072B</t>
  </si>
  <si>
    <t>ECP-201-C022</t>
  </si>
  <si>
    <t>ONV-3082</t>
  </si>
  <si>
    <t>ECP-201-C023</t>
  </si>
  <si>
    <t>LIT-3051</t>
  </si>
  <si>
    <t>ECP-201-C024</t>
  </si>
  <si>
    <t>TIT-3055</t>
  </si>
  <si>
    <t>ECP-201-C025</t>
  </si>
  <si>
    <t>LIT-3061</t>
  </si>
  <si>
    <t>ECP-201-C026</t>
  </si>
  <si>
    <t>TIT-3065</t>
  </si>
  <si>
    <t>ECP-201-C027</t>
  </si>
  <si>
    <t>LIT-3071</t>
  </si>
  <si>
    <t>ECP-201-C028</t>
  </si>
  <si>
    <t>TIT-3075</t>
  </si>
  <si>
    <t>ECP-201-C029</t>
  </si>
  <si>
    <t>LIT-3081</t>
  </si>
  <si>
    <t>ECP-201-C030</t>
  </si>
  <si>
    <t>TIT-3085</t>
  </si>
  <si>
    <t>ECP-201-C031</t>
  </si>
  <si>
    <t>TCV-3055</t>
  </si>
  <si>
    <t>ECP-201-C032</t>
  </si>
  <si>
    <t>TCV-3065</t>
  </si>
  <si>
    <t>ECP-201-C033</t>
  </si>
  <si>
    <t>TCV-3075</t>
  </si>
  <si>
    <t>ECP-201-C034</t>
  </si>
  <si>
    <t>TCV-3085</t>
  </si>
  <si>
    <t>ECP-202 - FERMENTERS 9-14</t>
  </si>
  <si>
    <t>ECP-202-C001</t>
  </si>
  <si>
    <t>WT</t>
  </si>
  <si>
    <t>ECP-202-C002</t>
  </si>
  <si>
    <t>ECP-202-C003</t>
  </si>
  <si>
    <t>ONV-3090</t>
  </si>
  <si>
    <t>ECP-202-C004</t>
  </si>
  <si>
    <t>ONV-3100</t>
  </si>
  <si>
    <t>ECP-202-C005</t>
  </si>
  <si>
    <t>ONV-3110</t>
  </si>
  <si>
    <t>ECP-202-C006</t>
  </si>
  <si>
    <t>ONV-3120</t>
  </si>
  <si>
    <t>ECP-202-C007</t>
  </si>
  <si>
    <t>ONV-3096</t>
  </si>
  <si>
    <t>ECP-202-C008</t>
  </si>
  <si>
    <t>ONV-3106</t>
  </si>
  <si>
    <t>ECP-202-C009</t>
  </si>
  <si>
    <t>ONV-3116</t>
  </si>
  <si>
    <t>ECP-202-C010</t>
  </si>
  <si>
    <t>ONV-3126</t>
  </si>
  <si>
    <t>ECP-202-C011</t>
  </si>
  <si>
    <t>ONV-3093A</t>
  </si>
  <si>
    <t>ECP-202-C012</t>
  </si>
  <si>
    <t>ONV-3093B</t>
  </si>
  <si>
    <t>ECP-202-C013</t>
  </si>
  <si>
    <t>ONV-3103</t>
  </si>
  <si>
    <t>ECP-202-C014</t>
  </si>
  <si>
    <t>ONV-3113A</t>
  </si>
  <si>
    <t>ECP-202-C015</t>
  </si>
  <si>
    <t>ONV-3113B</t>
  </si>
  <si>
    <t>ECP-202-C016</t>
  </si>
  <si>
    <t>ONV-3123</t>
  </si>
  <si>
    <t>ECP-202-C017</t>
  </si>
  <si>
    <t>ONV-3092A</t>
  </si>
  <si>
    <t>ECP-202-C018</t>
  </si>
  <si>
    <t>ONV-3092B</t>
  </si>
  <si>
    <t>ECP-202-C019</t>
  </si>
  <si>
    <t>ONV-3102</t>
  </si>
  <si>
    <t>ECP-202-C020</t>
  </si>
  <si>
    <t>ONV-3112A</t>
  </si>
  <si>
    <t>ECP-202-C021</t>
  </si>
  <si>
    <t>ONV-3112B</t>
  </si>
  <si>
    <t>ECP-202-C022</t>
  </si>
  <si>
    <t>ONV-3122</t>
  </si>
  <si>
    <t>ECP-202-C023</t>
  </si>
  <si>
    <t>ONV-3130</t>
  </si>
  <si>
    <t>ECP-202-C024</t>
  </si>
  <si>
    <t>ONV-3140</t>
  </si>
  <si>
    <t>ECP-202-C025</t>
  </si>
  <si>
    <t>ONV-3133A</t>
  </si>
  <si>
    <t>ECP-202-C026</t>
  </si>
  <si>
    <t>ONV-3133B</t>
  </si>
  <si>
    <t>ECP-202-C027</t>
  </si>
  <si>
    <t>ONV-3143</t>
  </si>
  <si>
    <t>ECP-202-C028</t>
  </si>
  <si>
    <t>ONV-3136</t>
  </si>
  <si>
    <t>ECP-202-C029</t>
  </si>
  <si>
    <t>ONV-3146</t>
  </si>
  <si>
    <t>ECP-202-C030</t>
  </si>
  <si>
    <t>ONV-3132B</t>
  </si>
  <si>
    <t>ECP-202-C031</t>
  </si>
  <si>
    <t>ONV-3142</t>
  </si>
  <si>
    <t>ECP-202-C032</t>
  </si>
  <si>
    <t>ONV-3138A</t>
  </si>
  <si>
    <t>ECP-202-C033</t>
  </si>
  <si>
    <t>ONV-3138B</t>
  </si>
  <si>
    <t>ECP-202-C034</t>
  </si>
  <si>
    <t>ONV-3148A</t>
  </si>
  <si>
    <t>ECP-202-C035</t>
  </si>
  <si>
    <t>ONV-3148B</t>
  </si>
  <si>
    <t>ECP-202-C036</t>
  </si>
  <si>
    <t>ONV-3139A</t>
  </si>
  <si>
    <t>ECP-202-C037</t>
  </si>
  <si>
    <t>ONV-3139B</t>
  </si>
  <si>
    <t>ECP-202-C038</t>
  </si>
  <si>
    <t>ONV-3114A</t>
  </si>
  <si>
    <t>ECP-202-C039</t>
  </si>
  <si>
    <t>ONV-3114B</t>
  </si>
  <si>
    <t>ECP-202-C040</t>
  </si>
  <si>
    <t>ONV-3150A</t>
  </si>
  <si>
    <t>ECP-202-C041</t>
  </si>
  <si>
    <t>ONV-3150B</t>
  </si>
  <si>
    <t>ECP-202-C042</t>
  </si>
  <si>
    <t>LIT-3091</t>
  </si>
  <si>
    <t>ECP-202-C043</t>
  </si>
  <si>
    <t>TIT-3095</t>
  </si>
  <si>
    <t>ECP-202-C044</t>
  </si>
  <si>
    <t>LIT-3101</t>
  </si>
  <si>
    <t>ECP-202-C045</t>
  </si>
  <si>
    <t>TIT-3105</t>
  </si>
  <si>
    <t>ECP-202-C046</t>
  </si>
  <si>
    <t>LIT-3111</t>
  </si>
  <si>
    <t>ECP-202-C047</t>
  </si>
  <si>
    <t>TIT-3115</t>
  </si>
  <si>
    <t>ECP-202-C048</t>
  </si>
  <si>
    <t>LIT-3121</t>
  </si>
  <si>
    <t>ECP-202-C049</t>
  </si>
  <si>
    <t>TIT-3125</t>
  </si>
  <si>
    <t>ECP-202-C050</t>
  </si>
  <si>
    <t>TCV-3095</t>
  </si>
  <si>
    <t>ECP-202-C051</t>
  </si>
  <si>
    <t>TCV-3105</t>
  </si>
  <si>
    <t>ECP-202-C052</t>
  </si>
  <si>
    <t>TCV-3115</t>
  </si>
  <si>
    <t>ECP-202-C053</t>
  </si>
  <si>
    <t>TCV-3125</t>
  </si>
  <si>
    <t>ECP-202-C054</t>
  </si>
  <si>
    <t>TCV-3135</t>
  </si>
  <si>
    <t>ECP-202-C055</t>
  </si>
  <si>
    <t>TCV-3142</t>
  </si>
  <si>
    <t>ECP-202-C056</t>
  </si>
  <si>
    <t>ECP-202-C057</t>
  </si>
  <si>
    <t>LIT-3131</t>
  </si>
  <si>
    <t>ECP-202-C058</t>
  </si>
  <si>
    <t>TIT-3135</t>
  </si>
  <si>
    <t>ECP-202-C059</t>
  </si>
  <si>
    <t>LIT-3141</t>
  </si>
  <si>
    <t>ECP-202-C060</t>
  </si>
  <si>
    <t>TIT-3142</t>
  </si>
  <si>
    <t>ECP-300 - CISTERN ROOM</t>
  </si>
  <si>
    <t>ECP-300-C001</t>
  </si>
  <si>
    <t>ECP-300-C002</t>
  </si>
  <si>
    <t>MDF-01</t>
  </si>
  <si>
    <t>ECP-300-C003</t>
  </si>
  <si>
    <t>FIT-4207</t>
  </si>
  <si>
    <t>EX</t>
  </si>
  <si>
    <t>ECP-300-C004</t>
  </si>
  <si>
    <t>24VDC Power for FIT-4207</t>
  </si>
  <si>
    <t>ECP-300-C005</t>
  </si>
  <si>
    <t>FIT-4260</t>
  </si>
  <si>
    <t>ECP-300-C006</t>
  </si>
  <si>
    <t>24VDC Power for FIT-4260</t>
  </si>
  <si>
    <t>ECP-300-C007</t>
  </si>
  <si>
    <t>WIT-4259</t>
  </si>
  <si>
    <t>Blend Tank #1 Load Cells - Conduit from ECP to one leg of Tank ONLY</t>
  </si>
  <si>
    <t>ECP-300-C008</t>
  </si>
  <si>
    <t>WIT-4269</t>
  </si>
  <si>
    <t>ECP-300-C009</t>
  </si>
  <si>
    <t>ONV-4200A</t>
  </si>
  <si>
    <t>ECP-300-C010</t>
  </si>
  <si>
    <t>ONV-4200B</t>
  </si>
  <si>
    <t>ECP-300-C011</t>
  </si>
  <si>
    <t>ECP-300-C012</t>
  </si>
  <si>
    <t>ECP-300-C013</t>
  </si>
  <si>
    <t>ECP-300-C014</t>
  </si>
  <si>
    <t>ONV-4256</t>
  </si>
  <si>
    <t>ECP-300-C015</t>
  </si>
  <si>
    <t>ECP-300-C016</t>
  </si>
  <si>
    <t>ECP-300-C017</t>
  </si>
  <si>
    <t>ECP-300-C018</t>
  </si>
  <si>
    <t>ECP-300-C019</t>
  </si>
  <si>
    <t>ECP-300-C020</t>
  </si>
  <si>
    <t>ECP-300-C021</t>
  </si>
  <si>
    <t>ECP-300-C022</t>
  </si>
  <si>
    <t>ECP-300-C023</t>
  </si>
  <si>
    <t>LS-4254</t>
  </si>
  <si>
    <t>ECP-300-C024</t>
  </si>
  <si>
    <t>ECP-300-C025</t>
  </si>
  <si>
    <t>ONV-4261B</t>
  </si>
  <si>
    <t>ECP-300-C026</t>
  </si>
  <si>
    <t>ECP-300-C027</t>
  </si>
  <si>
    <t>ECP-300-C028</t>
  </si>
  <si>
    <t>LS-4264</t>
  </si>
  <si>
    <t>ECP-300-C029</t>
  </si>
  <si>
    <t>ECP-300-C030</t>
  </si>
  <si>
    <t>ONV-4266</t>
  </si>
  <si>
    <t>ECP-300-C031</t>
  </si>
  <si>
    <t>ECP-300-C032</t>
  </si>
  <si>
    <t>ECP-300-C033</t>
  </si>
  <si>
    <t>ECP-300-C034</t>
  </si>
  <si>
    <t>ECP-300-C035</t>
  </si>
  <si>
    <t>ONV-4268</t>
  </si>
  <si>
    <t>ECP-300-C036</t>
  </si>
  <si>
    <t>ONV-7005A</t>
  </si>
  <si>
    <t>ECP-300-C037</t>
  </si>
  <si>
    <t>ONV-7005B</t>
  </si>
  <si>
    <t>ECP-300-C038</t>
  </si>
  <si>
    <t>LSH-7004A</t>
  </si>
  <si>
    <t>ECP-300-C039</t>
  </si>
  <si>
    <t>LSH-7004B</t>
  </si>
  <si>
    <t>ECP-300-C040</t>
  </si>
  <si>
    <t>LIT-4201</t>
  </si>
  <si>
    <t>ECP-300-C041</t>
  </si>
  <si>
    <t>PIT-4203</t>
  </si>
  <si>
    <t>ECP-300-C042</t>
  </si>
  <si>
    <t>LIT-4252</t>
  </si>
  <si>
    <t>ECP-300-C043</t>
  </si>
  <si>
    <t>LIT-4262</t>
  </si>
  <si>
    <t>ECP-300-C044</t>
  </si>
  <si>
    <t>PIT-4267</t>
  </si>
  <si>
    <t>ECP-300-C045</t>
  </si>
  <si>
    <t>FIT-7003</t>
  </si>
  <si>
    <t>ECP-300-C046</t>
  </si>
  <si>
    <t>TIT-7002</t>
  </si>
  <si>
    <t>ECP-300-C047</t>
  </si>
  <si>
    <t>FCV-7003</t>
  </si>
  <si>
    <t>ECP-300-C048</t>
  </si>
  <si>
    <t>PB-XXXX</t>
  </si>
  <si>
    <t>2-#16 AWG</t>
  </si>
  <si>
    <t>Barrel Rinse Enable PB</t>
  </si>
  <si>
    <t>ECP-300-C049</t>
  </si>
  <si>
    <t>LSL-7004B</t>
  </si>
  <si>
    <t>ECP-300-C050</t>
  </si>
  <si>
    <t>ECP-300-C051</t>
  </si>
  <si>
    <t>ECP-300-C052</t>
  </si>
  <si>
    <t>ECP-300-C053</t>
  </si>
  <si>
    <t>DIT-4299</t>
  </si>
  <si>
    <t>ECP-300-C054</t>
  </si>
  <si>
    <t>24VDC Power for DIT-4299</t>
  </si>
  <si>
    <t>ECP-301 - BEER STILL</t>
  </si>
  <si>
    <t>ECP-301-C001</t>
  </si>
  <si>
    <t>ECP-301-C002</t>
  </si>
  <si>
    <t>ECP-301-C003</t>
  </si>
  <si>
    <t>FIT-4008</t>
  </si>
  <si>
    <t>ECP-301-C004</t>
  </si>
  <si>
    <t>ECP-301-C005</t>
  </si>
  <si>
    <t>FIT-4014</t>
  </si>
  <si>
    <t>ECP-301-C006</t>
  </si>
  <si>
    <t>ECP-301-C007</t>
  </si>
  <si>
    <t>FIT-4023</t>
  </si>
  <si>
    <t>ECP-301-C008</t>
  </si>
  <si>
    <t>ECP-301-C009</t>
  </si>
  <si>
    <t>FIT-4032</t>
  </si>
  <si>
    <t>ECP-301-C010</t>
  </si>
  <si>
    <t>ECP-301-C011</t>
  </si>
  <si>
    <t>FIT-4040</t>
  </si>
  <si>
    <t>ECP-301-C012</t>
  </si>
  <si>
    <t>ECP-301-C013</t>
  </si>
  <si>
    <t>FIT-4143</t>
  </si>
  <si>
    <t>ECP-301-C014</t>
  </si>
  <si>
    <t>ECP-301-C015</t>
  </si>
  <si>
    <t>FIT-4113</t>
  </si>
  <si>
    <t>ECP-301-C016</t>
  </si>
  <si>
    <t>ECP-301-C017</t>
  </si>
  <si>
    <t>FIT-4308</t>
  </si>
  <si>
    <t>ECP-301-C018</t>
  </si>
  <si>
    <t>3-#16</t>
  </si>
  <si>
    <t>NEW FROM ROGER 5/26</t>
  </si>
  <si>
    <t>ECP-301-C019</t>
  </si>
  <si>
    <t>ONV-4001A</t>
  </si>
  <si>
    <t>ECP-301-C020</t>
  </si>
  <si>
    <t>ONV-4001B</t>
  </si>
  <si>
    <t>ECP-301-C021</t>
  </si>
  <si>
    <t>ONV-4001C</t>
  </si>
  <si>
    <t>ECP-301-C022</t>
  </si>
  <si>
    <t>ONV-4001D</t>
  </si>
  <si>
    <t>ECP-301-C023</t>
  </si>
  <si>
    <t>ONV-4001E</t>
  </si>
  <si>
    <t>ECP-301-C024</t>
  </si>
  <si>
    <t>ONV-4007A</t>
  </si>
  <si>
    <t>ECP-301-C025</t>
  </si>
  <si>
    <t>ONV-4007B</t>
  </si>
  <si>
    <t>ECP-301-C026</t>
  </si>
  <si>
    <t>LS-4002</t>
  </si>
  <si>
    <t>ECP-301-C027</t>
  </si>
  <si>
    <t>ONV-4004</t>
  </si>
  <si>
    <t>ECP-301-C028</t>
  </si>
  <si>
    <t>ONV-4005A</t>
  </si>
  <si>
    <t>ECP-301-C029</t>
  </si>
  <si>
    <t>ONV-4005B</t>
  </si>
  <si>
    <t>ECP-301-C030</t>
  </si>
  <si>
    <t>ONV-4006A</t>
  </si>
  <si>
    <t>ECP-301-C031</t>
  </si>
  <si>
    <t>ONV-4006B</t>
  </si>
  <si>
    <t>ECP-301-C032</t>
  </si>
  <si>
    <t>ONV-4042</t>
  </si>
  <si>
    <t>ECP-301-C033</t>
  </si>
  <si>
    <t>LSH-4042A</t>
  </si>
  <si>
    <t>ECP-301-C034</t>
  </si>
  <si>
    <t>LSL-4042B</t>
  </si>
  <si>
    <t>ECP-301-C035</t>
  </si>
  <si>
    <t>ONV-4059A</t>
  </si>
  <si>
    <t>ECP-301-C036</t>
  </si>
  <si>
    <t>ONV-4059B</t>
  </si>
  <si>
    <t>ECP-301-C037</t>
  </si>
  <si>
    <t>ONV-4058A</t>
  </si>
  <si>
    <t>ECP-301-C038</t>
  </si>
  <si>
    <t>ONV-4058B</t>
  </si>
  <si>
    <t>ECP-301-C039</t>
  </si>
  <si>
    <t>ONV-4053</t>
  </si>
  <si>
    <t>ECP-301-C040</t>
  </si>
  <si>
    <t>LSH-4053A</t>
  </si>
  <si>
    <t>ECP-301-C041</t>
  </si>
  <si>
    <t>LSL-4053B</t>
  </si>
  <si>
    <t>ECP-301-C042</t>
  </si>
  <si>
    <t>ONV-4010A</t>
  </si>
  <si>
    <t>ECP-301-C043</t>
  </si>
  <si>
    <t>ONV-4010B</t>
  </si>
  <si>
    <t>ECP-301-C044</t>
  </si>
  <si>
    <t>ONV-4010C</t>
  </si>
  <si>
    <t>ECP-301-C045</t>
  </si>
  <si>
    <t>ONV-4010D</t>
  </si>
  <si>
    <t>ECP-301-C046</t>
  </si>
  <si>
    <t>ONV-4060A</t>
  </si>
  <si>
    <t>ECP-301-C047</t>
  </si>
  <si>
    <t>ONV-4060B</t>
  </si>
  <si>
    <t>ECP-301-C048</t>
  </si>
  <si>
    <t>ONV-4060C</t>
  </si>
  <si>
    <t>ECP-301-C049</t>
  </si>
  <si>
    <t>ONV-4144A</t>
  </si>
  <si>
    <t>ECP-301-C050</t>
  </si>
  <si>
    <t>ONV-4144B</t>
  </si>
  <si>
    <t>ECP-301-C053</t>
  </si>
  <si>
    <t>ONV-4103</t>
  </si>
  <si>
    <t>ECP-301-C054</t>
  </si>
  <si>
    <t>LSH-4103A</t>
  </si>
  <si>
    <t>ECP-301-C055</t>
  </si>
  <si>
    <t>LSL-4103B</t>
  </si>
  <si>
    <t>ECP-301-C056</t>
  </si>
  <si>
    <t>ONV-4143</t>
  </si>
  <si>
    <t>ECP-301-C057</t>
  </si>
  <si>
    <t>ONV-4107A</t>
  </si>
  <si>
    <t>ECP-301-C058</t>
  </si>
  <si>
    <t>ONV-4107B</t>
  </si>
  <si>
    <t>ECP-301-C059</t>
  </si>
  <si>
    <t>ONV-4107C</t>
  </si>
  <si>
    <t>ECP-301-C060</t>
  </si>
  <si>
    <t>ONV-4105A</t>
  </si>
  <si>
    <t>ECP-301-C061</t>
  </si>
  <si>
    <t>ONV-4105B</t>
  </si>
  <si>
    <t>ECP-301-C062</t>
  </si>
  <si>
    <t>ONV-4106A</t>
  </si>
  <si>
    <t>ECP-301-C063</t>
  </si>
  <si>
    <t>LSH-4142</t>
  </si>
  <si>
    <t>ECP-301-C064</t>
  </si>
  <si>
    <t>ONV-4106B</t>
  </si>
  <si>
    <t>ECP-301-C065</t>
  </si>
  <si>
    <t>ONV-4106C</t>
  </si>
  <si>
    <t>ECP-301-C066</t>
  </si>
  <si>
    <t>ONV-4133A</t>
  </si>
  <si>
    <t>ECP-301-C067</t>
  </si>
  <si>
    <t>ONV-4133B</t>
  </si>
  <si>
    <t>ECP-301-C068</t>
  </si>
  <si>
    <t>ONV-4134A</t>
  </si>
  <si>
    <t>ECP-301-C069</t>
  </si>
  <si>
    <t>ONV-4134B</t>
  </si>
  <si>
    <t>ECP-301-C070</t>
  </si>
  <si>
    <t>ONV-4134C</t>
  </si>
  <si>
    <t>ECP-301-C071</t>
  </si>
  <si>
    <t>LSH-4132</t>
  </si>
  <si>
    <t>ECP-301-C072</t>
  </si>
  <si>
    <t>ONV-4303</t>
  </si>
  <si>
    <t>ECP-301-C073</t>
  </si>
  <si>
    <t>ONV-4302</t>
  </si>
  <si>
    <t>ECP-301-C074</t>
  </si>
  <si>
    <t>ONV-4306</t>
  </si>
  <si>
    <t>ECP-301-C075</t>
  </si>
  <si>
    <t>ONV-4307</t>
  </si>
  <si>
    <t>ECP-301-C076</t>
  </si>
  <si>
    <t>LS-4304</t>
  </si>
  <si>
    <t>ECP-301-C077</t>
  </si>
  <si>
    <t>ONV-4352</t>
  </si>
  <si>
    <t>ECP-301-C078</t>
  </si>
  <si>
    <t>LS-4354</t>
  </si>
  <si>
    <t>ECP-301-C079</t>
  </si>
  <si>
    <t>ONV-4356A</t>
  </si>
  <si>
    <t>ECP-301-C080</t>
  </si>
  <si>
    <t>ONV-4356B</t>
  </si>
  <si>
    <t>ECP-301-C081</t>
  </si>
  <si>
    <t>ONV-4356C</t>
  </si>
  <si>
    <t>ECP-301-C082</t>
  </si>
  <si>
    <t>ONV-4357A</t>
  </si>
  <si>
    <t>ECP-301-C083</t>
  </si>
  <si>
    <t>ONV-4357B</t>
  </si>
  <si>
    <t>ECP-301-C084</t>
  </si>
  <si>
    <t>LIT-4003</t>
  </si>
  <si>
    <t>ECP-301-C085</t>
  </si>
  <si>
    <t>PIT-4011</t>
  </si>
  <si>
    <t>ECP-301-C086</t>
  </si>
  <si>
    <t>TIT-4009</t>
  </si>
  <si>
    <t>ECP-301-C087</t>
  </si>
  <si>
    <t>TIT-4015</t>
  </si>
  <si>
    <t>ECP-301-C088</t>
  </si>
  <si>
    <t>PIT-4012</t>
  </si>
  <si>
    <t>ECP-301-C089</t>
  </si>
  <si>
    <t>TIT-4013</t>
  </si>
  <si>
    <t>ECP-301-C090</t>
  </si>
  <si>
    <t>TIT-4041</t>
  </si>
  <si>
    <t>ECP-301-C091</t>
  </si>
  <si>
    <t>TIT-4022</t>
  </si>
  <si>
    <t>ECP-301-C092</t>
  </si>
  <si>
    <t>TIT-4031</t>
  </si>
  <si>
    <t>ECP-301-C093</t>
  </si>
  <si>
    <t>TIT-4040</t>
  </si>
  <si>
    <t>ECP-301-C094</t>
  </si>
  <si>
    <t>TIT-4052</t>
  </si>
  <si>
    <t>ECP-301-C095</t>
  </si>
  <si>
    <t>LIT-4019</t>
  </si>
  <si>
    <t>ECP-301-C096</t>
  </si>
  <si>
    <t>TIT-4016</t>
  </si>
  <si>
    <t>ECP-301-C097</t>
  </si>
  <si>
    <t>PIT-4017</t>
  </si>
  <si>
    <t>ECP-301-C098</t>
  </si>
  <si>
    <t>TIT-4018</t>
  </si>
  <si>
    <t>ECP-301-C099</t>
  </si>
  <si>
    <t>PIT-4056</t>
  </si>
  <si>
    <t>ECP-301-C100</t>
  </si>
  <si>
    <t>LIT-4057</t>
  </si>
  <si>
    <t>ECP-301-C101</t>
  </si>
  <si>
    <t>PIT-4055</t>
  </si>
  <si>
    <t>ECP-301-C102</t>
  </si>
  <si>
    <t>FIT-4054</t>
  </si>
  <si>
    <t>ECP-301-C103</t>
  </si>
  <si>
    <t>LIT-4141</t>
  </si>
  <si>
    <t>ECP-301-C104</t>
  </si>
  <si>
    <t>LIT-4104</t>
  </si>
  <si>
    <t>ECP-301-C105</t>
  </si>
  <si>
    <t>TIT-4101</t>
  </si>
  <si>
    <t>ECP-301-C106</t>
  </si>
  <si>
    <t>PIT-4102</t>
  </si>
  <si>
    <t>ECP-301-C107</t>
  </si>
  <si>
    <t>FIT-4108</t>
  </si>
  <si>
    <t>ECP-301-C108</t>
  </si>
  <si>
    <t>LIT-4131</t>
  </si>
  <si>
    <t>ECP-301-C109</t>
  </si>
  <si>
    <t>TIT-4110</t>
  </si>
  <si>
    <t>ECP-301-C110</t>
  </si>
  <si>
    <t>TIT-4111</t>
  </si>
  <si>
    <t>ECP-301-C111</t>
  </si>
  <si>
    <t>TIT-4113</t>
  </si>
  <si>
    <t>ECP-301-C112</t>
  </si>
  <si>
    <t>TIT-4151</t>
  </si>
  <si>
    <t>ECP-301-C113</t>
  </si>
  <si>
    <t>TIT-4305</t>
  </si>
  <si>
    <t>ECP-301-C114</t>
  </si>
  <si>
    <t>LIT-4304</t>
  </si>
  <si>
    <t>ECP-301-C115</t>
  </si>
  <si>
    <t>LIT-4351</t>
  </si>
  <si>
    <t>ECP-301-C116</t>
  </si>
  <si>
    <t>FCV-4032</t>
  </si>
  <si>
    <t>ECP-301-C117</t>
  </si>
  <si>
    <t>FCV-4054</t>
  </si>
  <si>
    <t>ECP-301-C118</t>
  </si>
  <si>
    <t>FCV-4108</t>
  </si>
  <si>
    <t>ECP-301-C119</t>
  </si>
  <si>
    <t>FCV-4040</t>
  </si>
  <si>
    <t>ECP-301-C120</t>
  </si>
  <si>
    <t>TCV-4110</t>
  </si>
  <si>
    <t>ECP-301-C121</t>
  </si>
  <si>
    <t>TCV-4151</t>
  </si>
  <si>
    <t>ECP-301-C122</t>
  </si>
  <si>
    <t>FCV-4309A</t>
  </si>
  <si>
    <t>ECP-301-C123</t>
  </si>
  <si>
    <t>FCV-4309B</t>
  </si>
  <si>
    <t>ECP-301-C124</t>
  </si>
  <si>
    <t>ONV-4020A</t>
  </si>
  <si>
    <t>ECP-301-C125</t>
  </si>
  <si>
    <t>ONV-4020B</t>
  </si>
  <si>
    <t>ECP-301-C126</t>
  </si>
  <si>
    <t>ONV-4310</t>
  </si>
  <si>
    <t>ECP-301-C127</t>
  </si>
  <si>
    <t>ONV-4310A</t>
  </si>
  <si>
    <t>ECP-301-C128</t>
  </si>
  <si>
    <t>ONV-4310C</t>
  </si>
  <si>
    <t>ECP-301-C129</t>
  </si>
  <si>
    <t>ONV-4001F</t>
  </si>
  <si>
    <t>ECP-301-C130</t>
  </si>
  <si>
    <t>ONV-4001G</t>
  </si>
  <si>
    <t>ECP-301-C131</t>
  </si>
  <si>
    <t>ONV-4005C</t>
  </si>
  <si>
    <t>ECP-301-C132</t>
  </si>
  <si>
    <t>ECP-301-C133</t>
  </si>
  <si>
    <t>ONV-4133C</t>
  </si>
  <si>
    <t>ECP-301-C134</t>
  </si>
  <si>
    <t>ONV-4320</t>
  </si>
  <si>
    <t>ECP-301-C135</t>
  </si>
  <si>
    <t>ONV-4325</t>
  </si>
  <si>
    <t>ECP-301-C136</t>
  </si>
  <si>
    <t>ONV-4130</t>
  </si>
  <si>
    <t>ECP-301-C137</t>
  </si>
  <si>
    <t>ONV-4135</t>
  </si>
  <si>
    <t>ECP-301-C138</t>
  </si>
  <si>
    <t>LCV-4019</t>
  </si>
  <si>
    <t>ECP-301-C139</t>
  </si>
  <si>
    <t>New Backset Valve</t>
  </si>
  <si>
    <t>ECP-302 - CISTERN LOADOUT</t>
  </si>
  <si>
    <t>ECP-302-C001</t>
  </si>
  <si>
    <t>ECP-302-C002</t>
  </si>
  <si>
    <t>ECP-302-C003</t>
  </si>
  <si>
    <t>FIT-4228</t>
  </si>
  <si>
    <t>ECP-302-C004</t>
  </si>
  <si>
    <t>BLUE</t>
  </si>
  <si>
    <t>ECP-302-C005</t>
  </si>
  <si>
    <t>ECP-302-C006</t>
  </si>
  <si>
    <t>ECP-302-C007</t>
  </si>
  <si>
    <t>ECP-302-C008</t>
  </si>
  <si>
    <t>ECP-302-C009</t>
  </si>
  <si>
    <t>ECP-302-C010</t>
  </si>
  <si>
    <t>ECP-302-C011</t>
  </si>
  <si>
    <t>ECP-302-C012</t>
  </si>
  <si>
    <t>ECP-302-C013</t>
  </si>
  <si>
    <t>ECP-302-C014</t>
  </si>
  <si>
    <t>ONV-4221A</t>
  </si>
  <si>
    <t>ECP-302-C015</t>
  </si>
  <si>
    <t>ECP-302-C016</t>
  </si>
  <si>
    <t>ECP-302-C017</t>
  </si>
  <si>
    <t>ECP-302-C018</t>
  </si>
  <si>
    <t>ECP-302-C019</t>
  </si>
  <si>
    <t>ONV-4226</t>
  </si>
  <si>
    <t>ECP-302-C020</t>
  </si>
  <si>
    <t>ECP-302-C021</t>
  </si>
  <si>
    <t>ECP-302-C022</t>
  </si>
  <si>
    <t>ECP-302-C023</t>
  </si>
  <si>
    <t>ECP-302-C024</t>
  </si>
  <si>
    <t>ECP-302-C025</t>
  </si>
  <si>
    <t>ECP-302-C026</t>
  </si>
  <si>
    <t>LIT-4212</t>
  </si>
  <si>
    <t>ECP-302-C027</t>
  </si>
  <si>
    <t>LIT-4222</t>
  </si>
  <si>
    <t>ECP-302-C028</t>
  </si>
  <si>
    <t>PIT-4227</t>
  </si>
  <si>
    <t>ECP-302-C029</t>
  </si>
  <si>
    <t>LS-4214</t>
  </si>
  <si>
    <t>ECP-302-C030</t>
  </si>
  <si>
    <t>LS-4224</t>
  </si>
  <si>
    <t>ECP-302-C031</t>
  </si>
  <si>
    <t>LS-4218</t>
  </si>
  <si>
    <t>ECP-400 - WWTB</t>
  </si>
  <si>
    <t>ECP-400-C001</t>
  </si>
  <si>
    <t>ECP-400-C002</t>
  </si>
  <si>
    <t>ECP-400-C003</t>
  </si>
  <si>
    <t>ONV-4312</t>
  </si>
  <si>
    <t>ECP-400-C004</t>
  </si>
  <si>
    <t>ONV-4313</t>
  </si>
  <si>
    <t>ECP-400-C005</t>
  </si>
  <si>
    <t>ONV-4316</t>
  </si>
  <si>
    <t>ECP-400-C006</t>
  </si>
  <si>
    <t>ONV-4317</t>
  </si>
  <si>
    <t>ECP-400-C007</t>
  </si>
  <si>
    <t>ONV-4322</t>
  </si>
  <si>
    <t>ECP-400-C008</t>
  </si>
  <si>
    <t>ONV-4323</t>
  </si>
  <si>
    <t>ECP-400-C009</t>
  </si>
  <si>
    <t>ONV-4326</t>
  </si>
  <si>
    <t>ECP-400-C010</t>
  </si>
  <si>
    <t>LS-4314</t>
  </si>
  <si>
    <t>ECP-400-C011</t>
  </si>
  <si>
    <t>LS-4324</t>
  </si>
  <si>
    <t>ECP-400-C012</t>
  </si>
  <si>
    <t>ONV-4403A</t>
  </si>
  <si>
    <t>ECP-400-C013</t>
  </si>
  <si>
    <t>ONV-4403C</t>
  </si>
  <si>
    <t>ECP-400-C014</t>
  </si>
  <si>
    <t>ONV-4403B</t>
  </si>
  <si>
    <t>ECP-400-C015</t>
  </si>
  <si>
    <t>ONV-4332</t>
  </si>
  <si>
    <t>ECP-400-C016</t>
  </si>
  <si>
    <t>ONV-4333</t>
  </si>
  <si>
    <t>ECP-400-C017</t>
  </si>
  <si>
    <t>ONV-4336</t>
  </si>
  <si>
    <t>ECP-400-C018</t>
  </si>
  <si>
    <t>ONV-4342</t>
  </si>
  <si>
    <t>ECP-400-C019</t>
  </si>
  <si>
    <t>ONV-4343A</t>
  </si>
  <si>
    <t>ECP-400-C020</t>
  </si>
  <si>
    <t>ONV-4346</t>
  </si>
  <si>
    <t>ECP-400-C021</t>
  </si>
  <si>
    <t>LS-4334</t>
  </si>
  <si>
    <t>ECP-400-C022</t>
  </si>
  <si>
    <t>LS-4344</t>
  </si>
  <si>
    <t>ECP-400-C023</t>
  </si>
  <si>
    <t>ONV-6024</t>
  </si>
  <si>
    <t>ECP-400-C024</t>
  </si>
  <si>
    <t>ONV-6027A</t>
  </si>
  <si>
    <t>ECP-400-C025</t>
  </si>
  <si>
    <t>ONV-6027B</t>
  </si>
  <si>
    <t>ECP-400-C026</t>
  </si>
  <si>
    <t>ONV-6029</t>
  </si>
  <si>
    <t>ECP-400-C027</t>
  </si>
  <si>
    <t>LS-6023</t>
  </si>
  <si>
    <t>ECP-400-C028</t>
  </si>
  <si>
    <t>LIT-4311</t>
  </si>
  <si>
    <t>ECP-400-C029</t>
  </si>
  <si>
    <t>TIT-4315</t>
  </si>
  <si>
    <t>ECP-400-C030</t>
  </si>
  <si>
    <t>LIT-4321</t>
  </si>
  <si>
    <t>ECP-400-C031</t>
  </si>
  <si>
    <t>TIT-4325</t>
  </si>
  <si>
    <t>ECP-400-C032</t>
  </si>
  <si>
    <t>PIT-4300</t>
  </si>
  <si>
    <t>ECP-400-C033</t>
  </si>
  <si>
    <t>PIT-4318</t>
  </si>
  <si>
    <t>ECP-400-C034</t>
  </si>
  <si>
    <t>LIT-4331</t>
  </si>
  <si>
    <t>ECP-400-C035</t>
  </si>
  <si>
    <t>TIT-4335</t>
  </si>
  <si>
    <t>ECP-400-C036</t>
  </si>
  <si>
    <t>LIT-4341</t>
  </si>
  <si>
    <t>ECP-400-C037</t>
  </si>
  <si>
    <t>TIT-4345</t>
  </si>
  <si>
    <t>ECP-400-C038</t>
  </si>
  <si>
    <t>FIT-4402</t>
  </si>
  <si>
    <t>ECP-400-C039</t>
  </si>
  <si>
    <t>ECP-400-C040</t>
  </si>
  <si>
    <t>TIT-6029</t>
  </si>
  <si>
    <t>ECP-400-C041</t>
  </si>
  <si>
    <t>LIT-6022</t>
  </si>
  <si>
    <t>ECP-400-C042</t>
  </si>
  <si>
    <t>AIT-6021</t>
  </si>
  <si>
    <t>ECP-400-C043</t>
  </si>
  <si>
    <t>ECP-400-C044</t>
  </si>
  <si>
    <t>TIT-6028</t>
  </si>
  <si>
    <t>ECP-400-C045</t>
  </si>
  <si>
    <t>AIT-6026</t>
  </si>
  <si>
    <t>ECP-400-C046</t>
  </si>
  <si>
    <t>ECP-400-C047</t>
  </si>
  <si>
    <t>FIT-6025</t>
  </si>
  <si>
    <t>ECP-400-C048</t>
  </si>
  <si>
    <t>ECP-400-C049</t>
  </si>
  <si>
    <t>TCV-6028</t>
  </si>
  <si>
    <t>ECP-400-C050</t>
  </si>
  <si>
    <t>P-604</t>
  </si>
  <si>
    <t>ECP-400-C051</t>
  </si>
  <si>
    <t>ECP-400-C052</t>
  </si>
  <si>
    <t>P-605</t>
  </si>
  <si>
    <t>ECP-400-C053</t>
  </si>
  <si>
    <t>ECP-400-C054</t>
  </si>
  <si>
    <t>P-4404A</t>
  </si>
  <si>
    <t>Pump Running</t>
  </si>
  <si>
    <t>ECP-400-C055</t>
  </si>
  <si>
    <t>Pump Fail</t>
  </si>
  <si>
    <t>ECP-400-C056</t>
  </si>
  <si>
    <t>P-4404B</t>
  </si>
  <si>
    <t>ECP-400-C057</t>
  </si>
  <si>
    <t>ECP-400-C058</t>
  </si>
  <si>
    <t>PROCESS WASTE LIFT</t>
  </si>
  <si>
    <t>Power Fail</t>
  </si>
  <si>
    <t>ECP-400-C059</t>
  </si>
  <si>
    <t>System Alarm</t>
  </si>
  <si>
    <t>MCC-8A</t>
  </si>
  <si>
    <t>VFD SAFE OFF</t>
  </si>
  <si>
    <t>ECP-400-C060</t>
  </si>
  <si>
    <t>ONV-6024A</t>
  </si>
  <si>
    <t>ECP-400-C061</t>
  </si>
  <si>
    <t>ONV-6024B</t>
  </si>
  <si>
    <t>ECP-400-C062</t>
  </si>
  <si>
    <t>ONV-6024C</t>
  </si>
  <si>
    <t>ECP-400-C063</t>
  </si>
  <si>
    <t>ONV-6026</t>
  </si>
  <si>
    <t>ECP-400-C064</t>
  </si>
  <si>
    <t>PIT-6031</t>
  </si>
  <si>
    <t>ECP-400-C065</t>
  </si>
  <si>
    <t>PIT-6032</t>
  </si>
  <si>
    <t>ECP-400-C066</t>
  </si>
  <si>
    <t>PIT-6033</t>
  </si>
  <si>
    <t>ECP-400-C067</t>
  </si>
  <si>
    <t>LSH-5500</t>
  </si>
  <si>
    <t>Waste Lift High Level</t>
  </si>
  <si>
    <t>ECP-400-C068</t>
  </si>
  <si>
    <t>PBS-51337</t>
  </si>
  <si>
    <t>Stillage Loadout PBS. (Provided by QSI)</t>
  </si>
  <si>
    <t>ECP-401 - CIP ROOM</t>
  </si>
  <si>
    <t>ECP-401-C001</t>
  </si>
  <si>
    <t>ECP-401-C002</t>
  </si>
  <si>
    <t>ECP-401-C003</t>
  </si>
  <si>
    <t>ONV-6002A</t>
  </si>
  <si>
    <t>ECP-401-C004</t>
  </si>
  <si>
    <t>ONV-6002B</t>
  </si>
  <si>
    <t>ECP-401-C005</t>
  </si>
  <si>
    <t>ONV-6003A</t>
  </si>
  <si>
    <t>ECP-401-C006</t>
  </si>
  <si>
    <t>ONV-6003B</t>
  </si>
  <si>
    <t>ECP-401-C007</t>
  </si>
  <si>
    <t>ONV-6003C</t>
  </si>
  <si>
    <t>ECP-401-C008</t>
  </si>
  <si>
    <t>ONV-6003D</t>
  </si>
  <si>
    <t>ECP-401-C009</t>
  </si>
  <si>
    <t>ONV-6003E</t>
  </si>
  <si>
    <t>ECP-401-C010</t>
  </si>
  <si>
    <t>ONV-6007A</t>
  </si>
  <si>
    <t>ECP-401-C011</t>
  </si>
  <si>
    <t>ONV-6007B</t>
  </si>
  <si>
    <t>ECP-401-C012</t>
  </si>
  <si>
    <t>ONV-6012</t>
  </si>
  <si>
    <t>ECP-401-C013</t>
  </si>
  <si>
    <t>ONV-6013A</t>
  </si>
  <si>
    <t>ECP-401-C014</t>
  </si>
  <si>
    <t>ONV-6013B</t>
  </si>
  <si>
    <t>ECP-401-C015</t>
  </si>
  <si>
    <t>ONV-6013C</t>
  </si>
  <si>
    <t>ECP-401-C016</t>
  </si>
  <si>
    <t>LS-6005</t>
  </si>
  <si>
    <t>ECP-401-C017</t>
  </si>
  <si>
    <t>FCV-6009</t>
  </si>
  <si>
    <t>ECP-401-C018</t>
  </si>
  <si>
    <t>LIT-6004</t>
  </si>
  <si>
    <t>ECP-401-C019</t>
  </si>
  <si>
    <t>LIT-6010</t>
  </si>
  <si>
    <t>ECP-401-C020</t>
  </si>
  <si>
    <t>TIT-6006</t>
  </si>
  <si>
    <t>ECP-401-C021</t>
  </si>
  <si>
    <t>TIT-6009</t>
  </si>
  <si>
    <t>ECP-401-C022</t>
  </si>
  <si>
    <t>FIT-6009</t>
  </si>
  <si>
    <t>ECP-401-C023</t>
  </si>
  <si>
    <t>FIT-6008</t>
  </si>
  <si>
    <t>ECP-401-C024</t>
  </si>
  <si>
    <t>ECP-401-C025</t>
  </si>
  <si>
    <t>FIT-6034</t>
  </si>
  <si>
    <t>ECP-401-C026</t>
  </si>
  <si>
    <t>ECP-402 - UTILITY ROOM</t>
  </si>
  <si>
    <t>ECP-402-C001</t>
  </si>
  <si>
    <t>ECP-402-C002</t>
  </si>
  <si>
    <t>ECP-402-C003</t>
  </si>
  <si>
    <t>ONV-50101A</t>
  </si>
  <si>
    <t>ECP-402-C004</t>
  </si>
  <si>
    <t>ONV-50101B</t>
  </si>
  <si>
    <t>ECP-402-C005</t>
  </si>
  <si>
    <t>ONV-50101C</t>
  </si>
  <si>
    <t>ECP-402-C006</t>
  </si>
  <si>
    <t>ONV-50102A</t>
  </si>
  <si>
    <t>ECP-402-C007</t>
  </si>
  <si>
    <t>ONV-50102B</t>
  </si>
  <si>
    <t>ECP-402-C008</t>
  </si>
  <si>
    <t>ONV-50102C</t>
  </si>
  <si>
    <t>ECP-402-C009</t>
  </si>
  <si>
    <t>ONV-51001</t>
  </si>
  <si>
    <t>ECP-402-C010</t>
  </si>
  <si>
    <t>ONV-51002</t>
  </si>
  <si>
    <t>ECP-402-C011</t>
  </si>
  <si>
    <t>ONV-51003</t>
  </si>
  <si>
    <t>ECP-402-C012</t>
  </si>
  <si>
    <t>ONV-51005</t>
  </si>
  <si>
    <t>ECP-402-C013</t>
  </si>
  <si>
    <t>ECP-402-C014</t>
  </si>
  <si>
    <t>LSH-52003</t>
  </si>
  <si>
    <t>ECP-402-C015</t>
  </si>
  <si>
    <t>ONV-52101</t>
  </si>
  <si>
    <t>ECP-402-C016</t>
  </si>
  <si>
    <t>ONV-52102</t>
  </si>
  <si>
    <t>ECP-402-C017</t>
  </si>
  <si>
    <t>ONV-52201</t>
  </si>
  <si>
    <t>ECP-402-C018</t>
  </si>
  <si>
    <t>ONV-52202</t>
  </si>
  <si>
    <t>ECP-402-C019</t>
  </si>
  <si>
    <t>ONV-53001</t>
  </si>
  <si>
    <t>ECP-402-C020</t>
  </si>
  <si>
    <t>ONV-53002A</t>
  </si>
  <si>
    <t>ECP-402-C021</t>
  </si>
  <si>
    <t>ONV-53002B</t>
  </si>
  <si>
    <t>ECP-402-C022</t>
  </si>
  <si>
    <t>ONV-53003A</t>
  </si>
  <si>
    <t>ECP-402-C023</t>
  </si>
  <si>
    <t>ONV-53003B</t>
  </si>
  <si>
    <t>ECP-402-C024</t>
  </si>
  <si>
    <t>ONV-53004A</t>
  </si>
  <si>
    <t>ECP-402-C025</t>
  </si>
  <si>
    <t>ONV-53004B</t>
  </si>
  <si>
    <t>ECP-402-C026</t>
  </si>
  <si>
    <t>ONV-53005A</t>
  </si>
  <si>
    <t>ECP-402-C027</t>
  </si>
  <si>
    <t>ONV-53005B</t>
  </si>
  <si>
    <t>ECP-402-C028</t>
  </si>
  <si>
    <t>TCV-50105</t>
  </si>
  <si>
    <t>ECP-402-C029</t>
  </si>
  <si>
    <t>PIT-50101</t>
  </si>
  <si>
    <t>ECP-402-C030</t>
  </si>
  <si>
    <t>TIT-50105</t>
  </si>
  <si>
    <t>ECP-402-C031</t>
  </si>
  <si>
    <t>PIT-51001</t>
  </si>
  <si>
    <t>ECP-402-C035</t>
  </si>
  <si>
    <t>FIT-51301</t>
  </si>
  <si>
    <t>ECP-402-C036</t>
  </si>
  <si>
    <t>ECP-402-C037</t>
  </si>
  <si>
    <t>LIT-52101</t>
  </si>
  <si>
    <t>ECP-402-C038</t>
  </si>
  <si>
    <t>TIT-52003</t>
  </si>
  <si>
    <t>ECP-402-C039</t>
  </si>
  <si>
    <t>LIT-52002</t>
  </si>
  <si>
    <t>ECP-402-C040</t>
  </si>
  <si>
    <t>TIT-52004</t>
  </si>
  <si>
    <t>ECP-402-C041</t>
  </si>
  <si>
    <t>TIT-52001</t>
  </si>
  <si>
    <t>ECP-402-C042</t>
  </si>
  <si>
    <t>PIT-52006</t>
  </si>
  <si>
    <t>ECP-402-C043</t>
  </si>
  <si>
    <t>TIT-52101</t>
  </si>
  <si>
    <t>ECP-402-C044</t>
  </si>
  <si>
    <t>PIT-52101</t>
  </si>
  <si>
    <t>ECP-402-C045</t>
  </si>
  <si>
    <t>TIT-52201</t>
  </si>
  <si>
    <t>ECP-402-C046</t>
  </si>
  <si>
    <t>PIT-53001</t>
  </si>
  <si>
    <t>ECP-402-C047</t>
  </si>
  <si>
    <t>PIT-53002</t>
  </si>
  <si>
    <t>ECP-402-C048</t>
  </si>
  <si>
    <t>TIT-53001</t>
  </si>
  <si>
    <t>ECP-402-C049</t>
  </si>
  <si>
    <t>TIT-53002</t>
  </si>
  <si>
    <t>ECP-402-C050</t>
  </si>
  <si>
    <t>TIT-53003</t>
  </si>
  <si>
    <t>ECP-402-C051</t>
  </si>
  <si>
    <t>TIT-53004</t>
  </si>
  <si>
    <t>ECP-402-C052</t>
  </si>
  <si>
    <t>TIT-53005</t>
  </si>
  <si>
    <t>ECP-402-C053</t>
  </si>
  <si>
    <t>TIT-53006</t>
  </si>
  <si>
    <t>ECP-402-C054</t>
  </si>
  <si>
    <t>LIT-53001</t>
  </si>
  <si>
    <t>ECP-402-C055</t>
  </si>
  <si>
    <t>PIT-54001</t>
  </si>
  <si>
    <t>ECP-402-C056</t>
  </si>
  <si>
    <t>PIT-54002</t>
  </si>
  <si>
    <t>ECP-402-C057</t>
  </si>
  <si>
    <t>FIT-52101</t>
  </si>
  <si>
    <t>ECP-402-C058</t>
  </si>
  <si>
    <t>ECP-402-C059</t>
  </si>
  <si>
    <t>FIT-53001</t>
  </si>
  <si>
    <t>ECP-402-C060</t>
  </si>
  <si>
    <t>ECP-402-C061</t>
  </si>
  <si>
    <t>FIT-53002</t>
  </si>
  <si>
    <t>ECP-402-C062</t>
  </si>
  <si>
    <t>PIT-51101</t>
  </si>
  <si>
    <t>TIT-51101</t>
  </si>
  <si>
    <t>TIT-51102</t>
  </si>
  <si>
    <t>ECP-402-C063</t>
  </si>
  <si>
    <t>TIT-51103</t>
  </si>
  <si>
    <t>ECP-402-C064</t>
  </si>
  <si>
    <t>TIT-51104</t>
  </si>
  <si>
    <t>ECP-402-C065</t>
  </si>
  <si>
    <t>TIT-51105</t>
  </si>
  <si>
    <t>ECP-402-C066</t>
  </si>
  <si>
    <t>TIT-51106</t>
  </si>
  <si>
    <t>ECP-402-C067</t>
  </si>
  <si>
    <t>TIT-51107</t>
  </si>
  <si>
    <t>ECP-402-C068</t>
  </si>
  <si>
    <t>TIT-51108</t>
  </si>
  <si>
    <t>ECP-402-C069</t>
  </si>
  <si>
    <t>TIT-51109</t>
  </si>
  <si>
    <t>ECP-402-C070</t>
  </si>
  <si>
    <t>TIT-XXXX</t>
  </si>
  <si>
    <t>General Cable C2535A (Designated Spare IO for Boiler Piping)</t>
  </si>
  <si>
    <t>ECP-402-C071</t>
  </si>
  <si>
    <t>LS-52004</t>
  </si>
  <si>
    <t>Cooling Tower Oil Level</t>
  </si>
  <si>
    <t>ECP-402-C072</t>
  </si>
  <si>
    <t>VS-52005</t>
  </si>
  <si>
    <t>Cooling Tower Vibration</t>
  </si>
  <si>
    <t>ECP-402-C073</t>
  </si>
  <si>
    <t>MCC-8A-7A</t>
  </si>
  <si>
    <t>ECP-402-C074</t>
  </si>
  <si>
    <t>MCC-8A-8A</t>
  </si>
  <si>
    <t>ECP-402-C075</t>
  </si>
  <si>
    <t>ONV-51009</t>
  </si>
  <si>
    <t>Water Supply to Brine Tank Valve</t>
  </si>
  <si>
    <t>ECP-402-C076</t>
  </si>
  <si>
    <t>TIT-51009</t>
  </si>
  <si>
    <t>Brine Tank Heat Trace Temperature</t>
  </si>
  <si>
    <t>ECP-402-C077</t>
  </si>
  <si>
    <t>LIT-51009</t>
  </si>
  <si>
    <t>Brine Tank Salt Indicator Level</t>
  </si>
  <si>
    <t>ECP-402-C078</t>
  </si>
  <si>
    <t>XV-XXXX-01</t>
  </si>
  <si>
    <t>Brine Tank Make Up Water Valve Open Signal</t>
  </si>
  <si>
    <t>ECP-402-C079</t>
  </si>
  <si>
    <t>XV-XXXX-02</t>
  </si>
  <si>
    <t>Brine Tank Request for Make Up Water</t>
  </si>
  <si>
    <t>ECP-403 - SANITARY SEWER</t>
  </si>
  <si>
    <t>ECP-403-C001</t>
  </si>
  <si>
    <t>120VAC 20A Power Feed for ECP</t>
  </si>
  <si>
    <t>ECP-403-C002</t>
  </si>
  <si>
    <t>IDF-109</t>
  </si>
  <si>
    <t>ECP-403-C003</t>
  </si>
  <si>
    <t>PUMP CONTROL ENCLOSURE</t>
  </si>
  <si>
    <t>22-#14 AWG</t>
  </si>
  <si>
    <t>11 Discrete Inputs from Pump Control Enclosure</t>
  </si>
  <si>
    <t>ECP-403-C004</t>
  </si>
  <si>
    <t>FIT-8000</t>
  </si>
  <si>
    <t>24VDC Power to FIT-8000</t>
  </si>
  <si>
    <t>ECP-403-C005</t>
  </si>
  <si>
    <t>ECP-403-C006</t>
  </si>
  <si>
    <t>AIT-8000</t>
  </si>
  <si>
    <t>24VDC Power to AIT-8000</t>
  </si>
  <si>
    <t>ECP-403-C007</t>
  </si>
  <si>
    <t>ECP-403-C008</t>
  </si>
  <si>
    <t>MS-1-RUN</t>
  </si>
  <si>
    <t>ECP-403-C009</t>
  </si>
  <si>
    <t>MS-2-RUN</t>
  </si>
  <si>
    <t>ECP-403-C010</t>
  </si>
  <si>
    <t>LSH-1</t>
  </si>
  <si>
    <t>ECP-403-C011</t>
  </si>
  <si>
    <t>MS-1-OL</t>
  </si>
  <si>
    <t>ECP-403-C012</t>
  </si>
  <si>
    <t>MS-2-OL</t>
  </si>
  <si>
    <t>ECP-403-C013</t>
  </si>
  <si>
    <t>TS-1</t>
  </si>
  <si>
    <t>ECP-403-C014</t>
  </si>
  <si>
    <t>TS-2</t>
  </si>
  <si>
    <t>ECP-403-C015</t>
  </si>
  <si>
    <t>MS-1-ALM</t>
  </si>
  <si>
    <t>ECP-403-C016</t>
  </si>
  <si>
    <t>MS-2-ALM</t>
  </si>
  <si>
    <t>ECP-403-C017</t>
  </si>
  <si>
    <t>MS-3-ALM</t>
  </si>
  <si>
    <t>ECP-403-C018</t>
  </si>
  <si>
    <t>MS-4-ALM</t>
  </si>
  <si>
    <t>ECP-403-C019</t>
  </si>
  <si>
    <t>Truck Scale</t>
  </si>
  <si>
    <t>Leviton LANmark B917, P/N 11102363. Truck Scale</t>
  </si>
  <si>
    <t>MDF / IDF</t>
  </si>
  <si>
    <t>Transciever</t>
  </si>
  <si>
    <t>Equipment / Location</t>
  </si>
  <si>
    <t>Subnet Mask</t>
  </si>
  <si>
    <t>Default Gateway</t>
  </si>
  <si>
    <t>***</t>
  </si>
  <si>
    <t>SEE Bottom of Page for Diagram of MDF - IDF layout</t>
  </si>
  <si>
    <t xml:space="preserve">FortiGate 600F Primary </t>
  </si>
  <si>
    <t>HA</t>
  </si>
  <si>
    <t>Mgmt</t>
  </si>
  <si>
    <t>17(SFP)</t>
  </si>
  <si>
    <t>18(SFP)</t>
  </si>
  <si>
    <t>19(SFP)</t>
  </si>
  <si>
    <t>20(SFP)</t>
  </si>
  <si>
    <t>21(SFP)</t>
  </si>
  <si>
    <t>22(SFP)</t>
  </si>
  <si>
    <t>23(SFP)</t>
  </si>
  <si>
    <t>24(SFP)</t>
  </si>
  <si>
    <t>X1(SFP+)</t>
  </si>
  <si>
    <t>X2(SFP+)</t>
  </si>
  <si>
    <t>X3(SFP+)</t>
  </si>
  <si>
    <t>10G SR</t>
  </si>
  <si>
    <t>FortiGate 600F Secondary X3 (HA)</t>
  </si>
  <si>
    <t>X4(SFP+)</t>
  </si>
  <si>
    <t>FortiGate 600F Secondary X4 (HA)</t>
  </si>
  <si>
    <t>X5(SFP28 ULL)</t>
  </si>
  <si>
    <t>25G SR</t>
  </si>
  <si>
    <t>Core Switch 1 Port 44</t>
  </si>
  <si>
    <t>X6(SFP28 ULL)</t>
  </si>
  <si>
    <t>Core Switch 1 Port 46</t>
  </si>
  <si>
    <t>X7(SFP28 ULL)</t>
  </si>
  <si>
    <t>Core Switch 2 Port 44</t>
  </si>
  <si>
    <t>X8(SFP28 ULL)</t>
  </si>
  <si>
    <t>Core Switch 2 Port 46</t>
  </si>
  <si>
    <t>FortiGate 600F Standby</t>
  </si>
  <si>
    <t>Core Switch 1 Port 45</t>
  </si>
  <si>
    <t>Core Switch 1 Port 47</t>
  </si>
  <si>
    <t>Core Switch 2 Port 45</t>
  </si>
  <si>
    <t>Core Switch 2 Port 47</t>
  </si>
  <si>
    <t>7520-48Y-8C (Core Switch 1)</t>
  </si>
  <si>
    <t>1(SFP28)</t>
  </si>
  <si>
    <t>25G LR</t>
  </si>
  <si>
    <t>Uplink to IDF001 Switch 1 port 51</t>
  </si>
  <si>
    <t>2(SFP28)</t>
  </si>
  <si>
    <t>Uplink to IDF002 Switch 1 Port 51</t>
  </si>
  <si>
    <t>3(SFP28)</t>
  </si>
  <si>
    <t>Uplink to IDF006 Switch 1 Port 51</t>
  </si>
  <si>
    <t>4(SFP28)</t>
  </si>
  <si>
    <t>Uplink to IDF107 Switch 1 Port 51</t>
  </si>
  <si>
    <t>5(SFP28)</t>
  </si>
  <si>
    <t>Uplink to IDF108 Switch 1 Port 51</t>
  </si>
  <si>
    <t>6(SFP28)</t>
  </si>
  <si>
    <t>Uplink to IDF109 Switch 1 Port 51</t>
  </si>
  <si>
    <t>7(SFP28)</t>
  </si>
  <si>
    <t>Uplink to IDF005 Switch x Port x</t>
  </si>
  <si>
    <t>8(SFP28)</t>
  </si>
  <si>
    <t>9(SFP28)</t>
  </si>
  <si>
    <t>10(SFP28)</t>
  </si>
  <si>
    <t>11(SFP28)</t>
  </si>
  <si>
    <t>12(SFP28)</t>
  </si>
  <si>
    <t>13(SFP28)</t>
  </si>
  <si>
    <t>14(SFP28)</t>
  </si>
  <si>
    <t>15(SFP28)</t>
  </si>
  <si>
    <t>16(SFP28)</t>
  </si>
  <si>
    <t>17(SFP28)</t>
  </si>
  <si>
    <t>18(SFP28)</t>
  </si>
  <si>
    <t>19(SFP28)</t>
  </si>
  <si>
    <t>20(SFP28)</t>
  </si>
  <si>
    <t>21(SFP28)</t>
  </si>
  <si>
    <t>22(SFP28)</t>
  </si>
  <si>
    <t>23(SFP28)</t>
  </si>
  <si>
    <t>24(SFP28)</t>
  </si>
  <si>
    <t>25(SFP28)</t>
  </si>
  <si>
    <t>26(SFP28)</t>
  </si>
  <si>
    <t>27(SFP28)</t>
  </si>
  <si>
    <t>28(SFP28)</t>
  </si>
  <si>
    <t>29(SFP28)</t>
  </si>
  <si>
    <t>30(SFP28)</t>
  </si>
  <si>
    <t>31(SFP28)</t>
  </si>
  <si>
    <t>32(SFP28)</t>
  </si>
  <si>
    <t>33(SFP28)</t>
  </si>
  <si>
    <t>34(SFP28)</t>
  </si>
  <si>
    <t>35(SFP28)</t>
  </si>
  <si>
    <t>36(SFP28)</t>
  </si>
  <si>
    <t>37(SFP28)</t>
  </si>
  <si>
    <t>38(SFP28)</t>
  </si>
  <si>
    <t>39(SFP28)</t>
  </si>
  <si>
    <t>40(SFP28)</t>
  </si>
  <si>
    <t>41(SFP28)</t>
  </si>
  <si>
    <t>42(SFP28)</t>
  </si>
  <si>
    <t>43(SFP28)</t>
  </si>
  <si>
    <t>44(SFP28)</t>
  </si>
  <si>
    <t>FortiGate 600F Primary X5</t>
  </si>
  <si>
    <t>45(SFP28)</t>
  </si>
  <si>
    <t>FortiGate 600F Secondary X5</t>
  </si>
  <si>
    <t>46(SFP28)</t>
  </si>
  <si>
    <t>FortiGate 600F Primary X6</t>
  </si>
  <si>
    <t>47(SFP28)</t>
  </si>
  <si>
    <t>FortiGate 600F Secondary X6</t>
  </si>
  <si>
    <t>48(SFP28)</t>
  </si>
  <si>
    <t>Carrier 1 Handoff</t>
  </si>
  <si>
    <t>49(QSFP28)</t>
  </si>
  <si>
    <t>100G 1M DAC</t>
  </si>
  <si>
    <t>Inter-Switch Link to Core Switch 2 Port 49</t>
  </si>
  <si>
    <t>50(QSFP28)</t>
  </si>
  <si>
    <t>Inter-Switch Link to Core Switch 2 Port 50</t>
  </si>
  <si>
    <t>51(QSFP28)</t>
  </si>
  <si>
    <t>NNI to 5720 10G SW 1</t>
  </si>
  <si>
    <t>52(QSFP28)</t>
  </si>
  <si>
    <t>NNI to 5720 10G SW 2</t>
  </si>
  <si>
    <t>53(QSFP28)</t>
  </si>
  <si>
    <t>54(QSFP28)</t>
  </si>
  <si>
    <t>55(QSFP28)</t>
  </si>
  <si>
    <t>System Reserved</t>
  </si>
  <si>
    <t>56(QSFP28)</t>
  </si>
  <si>
    <t>7520-48Y-8C (Core Switch 2)</t>
  </si>
  <si>
    <t>Uplink to IDF001 Switch 2 Port 51</t>
  </si>
  <si>
    <t>Uplink to IDF002 Switch 1 Port 52</t>
  </si>
  <si>
    <t>Uplink to IDF006 Switch 1 Port 52</t>
  </si>
  <si>
    <t>Uplink to IDF107 Switch 1 Port 52</t>
  </si>
  <si>
    <t>Uplink to IDF108 Switch 1 Port 52</t>
  </si>
  <si>
    <t>Uplink to IDF109 Switch 1 Port 52</t>
  </si>
  <si>
    <t>Uplink to IDF005 Switch 2 Port 51</t>
  </si>
  <si>
    <t>FortiGate 600F Primary X7</t>
  </si>
  <si>
    <t>FortiGate 600F Secondary X7</t>
  </si>
  <si>
    <t>FortiGate 600F Primary X8</t>
  </si>
  <si>
    <t>FortiGate 600F Secondary X8</t>
  </si>
  <si>
    <t>SFP-1G-T</t>
  </si>
  <si>
    <t>Cradlepoint W2005</t>
  </si>
  <si>
    <t>Inter-Switch Link to Core 1 Port 49</t>
  </si>
  <si>
    <t>Inter-Switch Link to Core 1 Port 50</t>
  </si>
  <si>
    <t>NNI to 5720 10G SW 1 Port 26</t>
  </si>
  <si>
    <t>NNI to 5720 10G SW 2 Port 26</t>
  </si>
  <si>
    <t>5720-24MXW (MDF Server 10G Switch 1)</t>
  </si>
  <si>
    <t>25(QSFP28)</t>
  </si>
  <si>
    <t>NNI to Core Switch 1 Port 51</t>
  </si>
  <si>
    <t>26(QSFP28)</t>
  </si>
  <si>
    <t>NNI to Core Switch 2 Port 51</t>
  </si>
  <si>
    <t>5720-24MXW (MDF Server 10G Switch 2)</t>
  </si>
  <si>
    <t>NNI to Core Switch 1 Port 52</t>
  </si>
  <si>
    <t>NNI to Core Switch 2 Port 52</t>
  </si>
  <si>
    <t>5520-48W w/VIM-4YE(MDF Access Switch 1)</t>
  </si>
  <si>
    <t>Verkada AX11 IO Controller</t>
  </si>
  <si>
    <t>Carrier Rack UPS</t>
  </si>
  <si>
    <t>Carrier Rack PDU 1</t>
  </si>
  <si>
    <t>Carrier Rack PDU 2</t>
  </si>
  <si>
    <t>MDF Access Layer Rack UPS</t>
  </si>
  <si>
    <t>MDF Access Layer Rack PDU 1</t>
  </si>
  <si>
    <t>MDF Access Layer Rack PDU 2</t>
  </si>
  <si>
    <t>System Disabled</t>
  </si>
  <si>
    <t>51(SFP28)</t>
  </si>
  <si>
    <t>25G 3M DAC</t>
  </si>
  <si>
    <t>Uplink to Core Switch 1</t>
  </si>
  <si>
    <t>52(SFP28)</t>
  </si>
  <si>
    <t>Uplink to Core Switch 2</t>
  </si>
  <si>
    <t>53(SFP28)</t>
  </si>
  <si>
    <t>54(SFP28)</t>
  </si>
  <si>
    <t>5520-48W w/VIM-4YE(MDF Access Switch 2)</t>
  </si>
  <si>
    <t>MDF Server Rack UPS</t>
  </si>
  <si>
    <t>MDF Server Rack PDU 1</t>
  </si>
  <si>
    <t>MDF Server Rack PDU 2</t>
  </si>
  <si>
    <t>Uplink to Core switch 1</t>
  </si>
  <si>
    <t>MCC Room 251</t>
  </si>
  <si>
    <t>5520-48W w/VIM-4YE (IDF001 Switch 1)</t>
  </si>
  <si>
    <t>Fiber MDF</t>
  </si>
  <si>
    <t>Fiber IDF003</t>
  </si>
  <si>
    <t>MCC03 - 1F</t>
  </si>
  <si>
    <t>MCC03 - 1G</t>
  </si>
  <si>
    <t>MCC03 - 1L</t>
  </si>
  <si>
    <t>MCC03 - 2A</t>
  </si>
  <si>
    <t>MCC03 - 2F</t>
  </si>
  <si>
    <t>MCC03 - 2L</t>
  </si>
  <si>
    <t>MCC03 - 3A</t>
  </si>
  <si>
    <t>MCC03 - 3E</t>
  </si>
  <si>
    <t>MCC03 - 3J</t>
  </si>
  <si>
    <t>MCC03 - 3L</t>
  </si>
  <si>
    <t>MCC03 - 4A</t>
  </si>
  <si>
    <t>MCC03 - 5A</t>
  </si>
  <si>
    <t>MCC03 - 5E</t>
  </si>
  <si>
    <t>MCC03 - 5J</t>
  </si>
  <si>
    <t>MCC03 - 6A</t>
  </si>
  <si>
    <t>MCC03 - 6E</t>
  </si>
  <si>
    <t>MCC03 - 6J</t>
  </si>
  <si>
    <t>MCC03 - 7A</t>
  </si>
  <si>
    <t>MCC03 - 7E</t>
  </si>
  <si>
    <t>MCC03 - 7J</t>
  </si>
  <si>
    <t>MCC03 - 8A</t>
  </si>
  <si>
    <t>MCC03 - 8E</t>
  </si>
  <si>
    <t>MCC03 - 8J</t>
  </si>
  <si>
    <t>MCC03 - 9A</t>
  </si>
  <si>
    <t>MCC03 - 9E</t>
  </si>
  <si>
    <t>MCC03 - 9J</t>
  </si>
  <si>
    <t>MCC03 - 10A</t>
  </si>
  <si>
    <t>MCC03 - 10E</t>
  </si>
  <si>
    <t>MCC03 - 10G</t>
  </si>
  <si>
    <t>MCC03 - 10J</t>
  </si>
  <si>
    <t>MCC03 - 10L</t>
  </si>
  <si>
    <t>MCC05 - 1F</t>
  </si>
  <si>
    <t>MCC05 - 1G</t>
  </si>
  <si>
    <t>MCC05 - 2A</t>
  </si>
  <si>
    <t>MCC05 - 2G</t>
  </si>
  <si>
    <t>MCC05 - 2L</t>
  </si>
  <si>
    <t>MCC05 - 3A</t>
  </si>
  <si>
    <t>MCC05 - 3E</t>
  </si>
  <si>
    <t>MCC05 - 3J</t>
  </si>
  <si>
    <t>MCC05 - 3L</t>
  </si>
  <si>
    <t>MCC05 - 4A</t>
  </si>
  <si>
    <t>MCC05 - 4G</t>
  </si>
  <si>
    <t>MCC05 - 5A</t>
  </si>
  <si>
    <t>MCC05 - 5C</t>
  </si>
  <si>
    <t>MCC05 - 5E</t>
  </si>
  <si>
    <t>Fiber Uplink to Core Switch 1 Port 1</t>
  </si>
  <si>
    <t>Fiber Uplink to IDF003 Switch 1 Port 51</t>
  </si>
  <si>
    <t>10G LR</t>
  </si>
  <si>
    <t>Fiber Uplink to ECP301 ISW (FA)</t>
  </si>
  <si>
    <t>1M 25G DAC</t>
  </si>
  <si>
    <t>NNI Link to IDF001 Switch 2 Port 54</t>
  </si>
  <si>
    <t>5520-48W w/VIM-4YE (IDF001 Switch 2)</t>
  </si>
  <si>
    <t>MCC05 - 5J</t>
  </si>
  <si>
    <t>MCC05 - 6A</t>
  </si>
  <si>
    <t>AGI-4061 -Phase II</t>
  </si>
  <si>
    <t>MCC05 - 6C</t>
  </si>
  <si>
    <t>MCC05 - 6E</t>
  </si>
  <si>
    <t>MCC05 - 6G</t>
  </si>
  <si>
    <t>MCC05 - 6M</t>
  </si>
  <si>
    <t>MCC05 - 7A</t>
  </si>
  <si>
    <t>MCC05 - 7F</t>
  </si>
  <si>
    <t>MCC05 - 7L</t>
  </si>
  <si>
    <t>Still Operator</t>
  </si>
  <si>
    <t>HMI</t>
  </si>
  <si>
    <t>MAC Equipment01</t>
  </si>
  <si>
    <t>MAC Equipment02</t>
  </si>
  <si>
    <t>Anton Parr Inline Proof Meter</t>
  </si>
  <si>
    <t>Fiber Uplink to Core Switch 2 Port 1</t>
  </si>
  <si>
    <t>Fiber Uplink to IDF003 Switch 1 Port 52</t>
  </si>
  <si>
    <t>Fiber Uplink to ECP201 ISW (FA)</t>
  </si>
  <si>
    <t>NNI Link to IDF001 Switch 1 Port 54</t>
  </si>
  <si>
    <t>IDF002</t>
  </si>
  <si>
    <t>Electrical Room - 305</t>
  </si>
  <si>
    <t>5520-48W w/VIM-4YE (IDF002 Switch 1)</t>
  </si>
  <si>
    <t>Add ECP-200,201,&amp;202</t>
  </si>
  <si>
    <t>Uplink to Core Switch 1 Port 2</t>
  </si>
  <si>
    <t>Uplink to Core Switch 2 Port 2</t>
  </si>
  <si>
    <t>Water Treatment Building</t>
  </si>
  <si>
    <t>5520-48W w/VIM-4YE (IDF003 Switch 1)</t>
  </si>
  <si>
    <t>MCC12-1F</t>
  </si>
  <si>
    <t>MCC12 - 1H</t>
  </si>
  <si>
    <t>MCC12 - 2A</t>
  </si>
  <si>
    <t>MCC12 - 2G</t>
  </si>
  <si>
    <t>MCC12 - 3A</t>
  </si>
  <si>
    <t>MCC12 - 3E</t>
  </si>
  <si>
    <t>MCC12 - 3J</t>
  </si>
  <si>
    <t>MCC12 - 4A</t>
  </si>
  <si>
    <t>MCC12 - 4E</t>
  </si>
  <si>
    <t>MCC12 - 4G</t>
  </si>
  <si>
    <t>MCC12 - 4J</t>
  </si>
  <si>
    <t>MCC12 - 4L</t>
  </si>
  <si>
    <t>ECP400</t>
  </si>
  <si>
    <t>WWTB Operator</t>
  </si>
  <si>
    <t>Fiber Uplink to IDF001 Switch 1 Port 52</t>
  </si>
  <si>
    <t>Fiber Uplink to IDF001 Switch 2 Port 52</t>
  </si>
  <si>
    <t>Fiber Uplink to IDF004 Switch 1 Port 51</t>
  </si>
  <si>
    <t>Fiber Uplink to IDF004 Switch 2 Port 51</t>
  </si>
  <si>
    <t>Granary Building</t>
  </si>
  <si>
    <t>5520-48W w/VIM-4YE (IDF004 Switch 1)</t>
  </si>
  <si>
    <t>MCC01 - 1F</t>
  </si>
  <si>
    <t>MCC01 - 1G</t>
  </si>
  <si>
    <t>MCC01 - 1J</t>
  </si>
  <si>
    <t>MCC01 - 1L</t>
  </si>
  <si>
    <t>MCC01 - 2A</t>
  </si>
  <si>
    <t>MCC01 - 2G</t>
  </si>
  <si>
    <t>MCC01 - 2J</t>
  </si>
  <si>
    <t>MCC01 - 2L</t>
  </si>
  <si>
    <t>MCC01 - 3A</t>
  </si>
  <si>
    <t>MCC01 - 4A</t>
  </si>
  <si>
    <t>MCC01 - 5A</t>
  </si>
  <si>
    <t>MCC01 - 5C</t>
  </si>
  <si>
    <t>MCC01 - 5E</t>
  </si>
  <si>
    <t>MCC01 - 5G</t>
  </si>
  <si>
    <t>MCC01 - 5J</t>
  </si>
  <si>
    <t>MCC01 - 5L</t>
  </si>
  <si>
    <t>MCC01 - 6A</t>
  </si>
  <si>
    <t>MCC01 - 6C</t>
  </si>
  <si>
    <t>MCC01 - 6E</t>
  </si>
  <si>
    <t>MCC01 - 6G</t>
  </si>
  <si>
    <t>MCC01 - 6J</t>
  </si>
  <si>
    <t>MCC01 - 6L</t>
  </si>
  <si>
    <t>MCC01 - 7A</t>
  </si>
  <si>
    <t>MCC01 - 7C</t>
  </si>
  <si>
    <t>MCC01 - 7E</t>
  </si>
  <si>
    <t>MCC01 -7G</t>
  </si>
  <si>
    <t>MCC01 - 7J</t>
  </si>
  <si>
    <t>MCC01 - 7L</t>
  </si>
  <si>
    <t>Added in phase II</t>
  </si>
  <si>
    <t>Fiber Uplink to IDF006 Switch 1 Port 52</t>
  </si>
  <si>
    <t>25G 1M DAC</t>
  </si>
  <si>
    <t>NNI Link to IDF004 Switch 2 Port 52</t>
  </si>
  <si>
    <t>5520-48W w/VIM-4YE (IDF004 Switch 2)</t>
  </si>
  <si>
    <t>Grain Operator</t>
  </si>
  <si>
    <t>ECP102</t>
  </si>
  <si>
    <t>Uplink to IDF003 Switch 1 Port 54</t>
  </si>
  <si>
    <t>Uplink to IDF006 Switch 2 Port 52</t>
  </si>
  <si>
    <t>NNI Link to IDF004 Switch 1 Port 52</t>
  </si>
  <si>
    <t>Main Switch Gear Room</t>
  </si>
  <si>
    <t>5520-48W w/VIM-4YE (IDF005 Switch 1)</t>
  </si>
  <si>
    <t>MCC08A - 1F</t>
  </si>
  <si>
    <t>MCC08A - 1G</t>
  </si>
  <si>
    <t>MCC08A - 1J</t>
  </si>
  <si>
    <t>MCC08A - 2A</t>
  </si>
  <si>
    <t>MCC08A - 2E</t>
  </si>
  <si>
    <t>MCC08A - 2L</t>
  </si>
  <si>
    <t>MCC08A - 3A</t>
  </si>
  <si>
    <t>MCC08A - 3G</t>
  </si>
  <si>
    <t>MCC08A - 3J</t>
  </si>
  <si>
    <t>MCC08A - 3L</t>
  </si>
  <si>
    <t>MCC08A - 4A</t>
  </si>
  <si>
    <t>MCC08A - 5A</t>
  </si>
  <si>
    <t>MCC08A - 6A</t>
  </si>
  <si>
    <t>MCC08A - 6C</t>
  </si>
  <si>
    <t>MCC08A - 6E</t>
  </si>
  <si>
    <t>MCC08A - 6G</t>
  </si>
  <si>
    <t>MCC08A - 6J</t>
  </si>
  <si>
    <t>MCC08A - 6L</t>
  </si>
  <si>
    <t>MCC08A - 7A</t>
  </si>
  <si>
    <t>MCC08A - 8A</t>
  </si>
  <si>
    <t>MCC08A - 9A</t>
  </si>
  <si>
    <t>MCC08A - 9C</t>
  </si>
  <si>
    <t>MCC08A - 9E</t>
  </si>
  <si>
    <t>MCC08A - 9G</t>
  </si>
  <si>
    <t>MCC08A - 9J</t>
  </si>
  <si>
    <t>MCC08A - 9L</t>
  </si>
  <si>
    <t>MCC08B - 1F</t>
  </si>
  <si>
    <t>MCC08B - 1L</t>
  </si>
  <si>
    <t>MCC08B - 2A</t>
  </si>
  <si>
    <t>MCC08B - 2F</t>
  </si>
  <si>
    <t>MCC08B - 2L</t>
  </si>
  <si>
    <t>MCC08B - 3A</t>
  </si>
  <si>
    <t>MCC08B - 3G</t>
  </si>
  <si>
    <t>MCC08B - 4A</t>
  </si>
  <si>
    <t>MCC08B - 5A</t>
  </si>
  <si>
    <t>MCC08B - 6A</t>
  </si>
  <si>
    <t>MCC08B - 6E</t>
  </si>
  <si>
    <t>MCC08B - 6G</t>
  </si>
  <si>
    <t>CIP Operator</t>
  </si>
  <si>
    <t>RO Skid Boiler Feed</t>
  </si>
  <si>
    <t>Boiler / DA Flame Master Panel</t>
  </si>
  <si>
    <t>Boiler Room Area HMI</t>
  </si>
  <si>
    <t>Uplink to Core Switch 1 Port 7</t>
  </si>
  <si>
    <t>NNI Link to IDF005 Switch 2 Port 52</t>
  </si>
  <si>
    <t>55(SFP28)</t>
  </si>
  <si>
    <t>5520-48W w/VIM-4YE (IDF005 Switch 2)</t>
  </si>
  <si>
    <t>Uplink to Core Switch 2 Port 7</t>
  </si>
  <si>
    <t>NNI Link to IDF005 Switch 1 Port 52</t>
  </si>
  <si>
    <t>IDF006</t>
  </si>
  <si>
    <t>Electrical Room (Above Switchgear)</t>
  </si>
  <si>
    <t>5520-48W w/VIM-4YE (IDF006 Switch 1)</t>
  </si>
  <si>
    <t>Air Compressor - Master Panel</t>
  </si>
  <si>
    <t>Cooker HMI</t>
  </si>
  <si>
    <t>Fiber Uplink to Core Switch 1 Port 3</t>
  </si>
  <si>
    <t>Fiber Uplink to IDF004 Switch 1 Port 52</t>
  </si>
  <si>
    <t>Fiber Uplink to ECP100 ISW (FA)</t>
  </si>
  <si>
    <t>NNI Link to IDF006 Switch 2 Port 54</t>
  </si>
  <si>
    <t>5520-48W w/VIM-4YE (IDF006 Switch 2)</t>
  </si>
  <si>
    <t>Fiber Uplink to Core Switch 2 Port 3</t>
  </si>
  <si>
    <t>Fiber Uplink to IDF004 Switch 2 Port 52</t>
  </si>
  <si>
    <t>Fiber Uplink to ECP101 ISW (FA)</t>
  </si>
  <si>
    <t>NNI Link to IDF006 Switch 1 Port 54</t>
  </si>
  <si>
    <t>IDF107</t>
  </si>
  <si>
    <t>Electical Room (Office Area)</t>
  </si>
  <si>
    <t>5520-48W w/VIM-4YE (IDF107 Switch 1)</t>
  </si>
  <si>
    <t>Fiber Uplink to Core Switch 1 Port 4</t>
  </si>
  <si>
    <t>Fiber Uplink to Core Switch 2 Port 4</t>
  </si>
  <si>
    <t>IDF108</t>
  </si>
  <si>
    <t>Analytics Lab (Office Area)</t>
  </si>
  <si>
    <t>5520-48W w/VIM-4YE (IDF108 Switch 1)</t>
  </si>
  <si>
    <t>HPLC</t>
  </si>
  <si>
    <t>GCMS</t>
  </si>
  <si>
    <t>Lab HMI</t>
  </si>
  <si>
    <t>Lab Display Screen</t>
  </si>
  <si>
    <t>Fiber Uplink to Core Switch 1 Port 5</t>
  </si>
  <si>
    <t>Fiber Uplink to Core Switch 2 Port 5</t>
  </si>
  <si>
    <t>IDF109</t>
  </si>
  <si>
    <t>Guard Shack</t>
  </si>
  <si>
    <t>5520-48W w/VIM-4YE (IDF109 Switch 1)</t>
  </si>
  <si>
    <t>Fiber to ECP403</t>
  </si>
  <si>
    <t>Truck Scales</t>
  </si>
  <si>
    <t>SCL-10001</t>
  </si>
  <si>
    <t>Fiber Uplink to Core Switch 1 Port 6</t>
  </si>
  <si>
    <t>Fiber Uplink to Core Switch 2 Port 6</t>
  </si>
  <si>
    <t>IDF110</t>
  </si>
  <si>
    <t>North Gate Entrance - Phase 2</t>
  </si>
  <si>
    <t>MDF Rack Elevation Drawings</t>
  </si>
  <si>
    <t>IDF Rack Elevation Drawing (Typical)</t>
  </si>
  <si>
    <t>Distillery / Admin / Exterior</t>
  </si>
  <si>
    <t>Camera Layout</t>
  </si>
  <si>
    <t xml:space="preserve">1st Floor: </t>
  </si>
  <si>
    <t>2nd Floor:</t>
  </si>
  <si>
    <t>3rd Floor:</t>
  </si>
  <si>
    <t>4th Floor:</t>
  </si>
  <si>
    <t>Waste Water Treatment Building Camera Layout</t>
  </si>
  <si>
    <t xml:space="preserve">Building Exterior WHK </t>
  </si>
  <si>
    <t xml:space="preserve">Grain Building Layout: </t>
  </si>
  <si>
    <t>WH Topology IP Range</t>
  </si>
  <si>
    <t>Device Name</t>
  </si>
  <si>
    <t>Device Type</t>
  </si>
  <si>
    <t>Device Model</t>
  </si>
  <si>
    <t>Trunked to:</t>
  </si>
  <si>
    <t>Doc Link</t>
  </si>
  <si>
    <t xml:space="preserve">Site </t>
  </si>
  <si>
    <t>Function:</t>
  </si>
  <si>
    <t>Sub Function:</t>
  </si>
  <si>
    <t>Dlt Gateway</t>
  </si>
  <si>
    <t>VLAN ID</t>
  </si>
  <si>
    <t>I-SID</t>
  </si>
  <si>
    <t>10.0.0.0/14</t>
  </si>
  <si>
    <t>10.0.0.0-10.3.255.255</t>
  </si>
  <si>
    <t>Supernet for IT infrastructure</t>
  </si>
  <si>
    <t>10.0.0.0/24</t>
  </si>
  <si>
    <t>Network Management</t>
  </si>
  <si>
    <t>10.0.0.1-10.0.0.254</t>
  </si>
  <si>
    <t>10.0.0.1</t>
  </si>
  <si>
    <t>Network Management VLAN</t>
  </si>
  <si>
    <t>EFWMDF000</t>
  </si>
  <si>
    <t>FortiGate 600F</t>
  </si>
  <si>
    <t>FG-600F</t>
  </si>
  <si>
    <t>Configuratiuon Guide</t>
  </si>
  <si>
    <t>255.255.255.0</t>
  </si>
  <si>
    <t>Firewall L3 Gateway for VLAN</t>
  </si>
  <si>
    <t>./port1</t>
  </si>
  <si>
    <t>CLI Guide</t>
  </si>
  <si>
    <t>./port2</t>
  </si>
  <si>
    <t>./port3</t>
  </si>
  <si>
    <t>./port4</t>
  </si>
  <si>
    <t>./port5</t>
  </si>
  <si>
    <t>./port6</t>
  </si>
  <si>
    <t>./port7</t>
  </si>
  <si>
    <t>10.0.0.2</t>
  </si>
  <si>
    <t>Passive Firewall Management IP (Reserved)</t>
  </si>
  <si>
    <t>CSWMDF000-01</t>
  </si>
  <si>
    <t>Extreme</t>
  </si>
  <si>
    <t>7520-48Y-8C FabricEngine</t>
  </si>
  <si>
    <t>Configuration Guide</t>
  </si>
  <si>
    <t>10.0.0.3</t>
  </si>
  <si>
    <t>Core Switch 1 Management IP</t>
  </si>
  <si>
    <t>./port8</t>
  </si>
  <si>
    <t>./port9</t>
  </si>
  <si>
    <t>./port10</t>
  </si>
  <si>
    <t>./port11</t>
  </si>
  <si>
    <t>./port12</t>
  </si>
  <si>
    <t>./port13</t>
  </si>
  <si>
    <t>./port14</t>
  </si>
  <si>
    <t>./port15</t>
  </si>
  <si>
    <t>CSWMDF000-02</t>
  </si>
  <si>
    <t xml:space="preserve">Extreme </t>
  </si>
  <si>
    <t>10.0.0.4</t>
  </si>
  <si>
    <t>Core Switch 2 Management IP</t>
  </si>
  <si>
    <t>ASWMDF000-01</t>
  </si>
  <si>
    <t>Extreme Networks Area Switch</t>
  </si>
  <si>
    <t>5420M-48W-4YE</t>
  </si>
  <si>
    <t>10.0.0.5</t>
  </si>
  <si>
    <t>MDF Access Switch 1 Management IP</t>
  </si>
  <si>
    <t>ASWMDF000-02</t>
  </si>
  <si>
    <t>10.0.0.6</t>
  </si>
  <si>
    <t>MDF Access Switch 2 Management IP</t>
  </si>
  <si>
    <t>ASWIDF002-01</t>
  </si>
  <si>
    <t>10.0.0.7</t>
  </si>
  <si>
    <t>IDF002 Access Switch 1 Management IP</t>
  </si>
  <si>
    <t>ASWIDF002-02</t>
  </si>
  <si>
    <t>10.0.0.8</t>
  </si>
  <si>
    <t>IDF002 Access Switch 2 Management IP</t>
  </si>
  <si>
    <t>ASWIDF002-03</t>
  </si>
  <si>
    <t>10.0.0.9</t>
  </si>
  <si>
    <t>IDF002 Access Switch 3 Management IP</t>
  </si>
  <si>
    <t>ASWMDF000-03</t>
  </si>
  <si>
    <t>10.0.0.10</t>
  </si>
  <si>
    <t>IDF002 Access Switch 4 Management IP</t>
  </si>
  <si>
    <t>ASWIDF003-01</t>
  </si>
  <si>
    <t>10.0.0.11</t>
  </si>
  <si>
    <t>IDF003 Access Switch 1 Management IP</t>
  </si>
  <si>
    <t>ASWIDF004-01</t>
  </si>
  <si>
    <t>10.0.0.12</t>
  </si>
  <si>
    <t>IDF004 Access Switch 1 Management IP</t>
  </si>
  <si>
    <t>ASWIDF004-02</t>
  </si>
  <si>
    <t>10.0.0.13</t>
  </si>
  <si>
    <t>IDF004 Access Switch 2 Management IP</t>
  </si>
  <si>
    <t>ASWIDF005-01</t>
  </si>
  <si>
    <t>10.0.0.14</t>
  </si>
  <si>
    <t>IDF005 Access Switch 1 Management IP</t>
  </si>
  <si>
    <t>ASWIDF005-02</t>
  </si>
  <si>
    <t>10.0.0.15</t>
  </si>
  <si>
    <t>IDF005 Access Switch 2 Management IP</t>
  </si>
  <si>
    <t>ASWIDF006-01</t>
  </si>
  <si>
    <t>10.0.0.16</t>
  </si>
  <si>
    <t>IDF006 Access Switch 1 Management IP</t>
  </si>
  <si>
    <t>ASWIDF006-02</t>
  </si>
  <si>
    <t>10.0.0.17</t>
  </si>
  <si>
    <t>IDF006 Access Switch 2 Management IP</t>
  </si>
  <si>
    <t>ASWIDF107-01</t>
  </si>
  <si>
    <t>10.0.0.18</t>
  </si>
  <si>
    <t>IDF107 Access Switch 1 Management IP</t>
  </si>
  <si>
    <t>ASWIDF108-01</t>
  </si>
  <si>
    <t>10.0.0.19</t>
  </si>
  <si>
    <t>IDF108 Access Switch 1 Management IP</t>
  </si>
  <si>
    <t>ASWIDF109-01</t>
  </si>
  <si>
    <t>10.0.0.20</t>
  </si>
  <si>
    <t>IDF109 Access Switch 1 Management IP (Future)</t>
  </si>
  <si>
    <t>UPSMDF000-01</t>
  </si>
  <si>
    <t>10.0.0.21</t>
  </si>
  <si>
    <t>MDF Rack 1 UPS 1</t>
  </si>
  <si>
    <t>UPSMDF000-02</t>
  </si>
  <si>
    <t>10.0.0.22</t>
  </si>
  <si>
    <t>MDF Rack 1 UPS 2 (Future)</t>
  </si>
  <si>
    <t>UPSMDF000-03</t>
  </si>
  <si>
    <t>10.0.0.23</t>
  </si>
  <si>
    <t xml:space="preserve">MDF Rack 2 UPS 1 </t>
  </si>
  <si>
    <t>UPSMDF000-04</t>
  </si>
  <si>
    <t>10.0.0.24</t>
  </si>
  <si>
    <t>MDF Rack 2 UPS 2 (Future)</t>
  </si>
  <si>
    <t>UPSMDF000-05</t>
  </si>
  <si>
    <t>10.0.0.25</t>
  </si>
  <si>
    <t>MDF Rack 3 UPS 1</t>
  </si>
  <si>
    <t>UPSMDF000-06</t>
  </si>
  <si>
    <t>10.0.0.26</t>
  </si>
  <si>
    <t>MDF Rack 3 UPS 2 (Future)</t>
  </si>
  <si>
    <t>PDUMDF000-01</t>
  </si>
  <si>
    <t>10.0.0.27</t>
  </si>
  <si>
    <t>MDF Rack 1 PDU 1</t>
  </si>
  <si>
    <t>PDUMDF000-02</t>
  </si>
  <si>
    <t>10.0.0.28</t>
  </si>
  <si>
    <t>MDF Rack 1 PDU 2</t>
  </si>
  <si>
    <t>PDUMDF000-03</t>
  </si>
  <si>
    <t>10.0.0.29</t>
  </si>
  <si>
    <t>MDF Rack 2 PDU 1</t>
  </si>
  <si>
    <t>PDUMDF000-04</t>
  </si>
  <si>
    <t>10.0.0.30</t>
  </si>
  <si>
    <t>MDF Rack 2 PDU 2</t>
  </si>
  <si>
    <t>PDUMDF000-05</t>
  </si>
  <si>
    <t>10.0.0.31</t>
  </si>
  <si>
    <t>MDF Rack 3 PDU 1</t>
  </si>
  <si>
    <t>PDUMDF000-06</t>
  </si>
  <si>
    <t>10.0.0.32</t>
  </si>
  <si>
    <t>MDF Rack 3 PDU 2</t>
  </si>
  <si>
    <t>UPSIDF002-01</t>
  </si>
  <si>
    <t>10.0.0.33</t>
  </si>
  <si>
    <t>IDF002 UPS</t>
  </si>
  <si>
    <t>UPSIDF003-01</t>
  </si>
  <si>
    <t>10.0.0.34</t>
  </si>
  <si>
    <t>IDF003 UPS</t>
  </si>
  <si>
    <t>UPSIDF004-01</t>
  </si>
  <si>
    <t>10.0.0.35</t>
  </si>
  <si>
    <t>IDF004 UPS</t>
  </si>
  <si>
    <t>UPSIDF005-01</t>
  </si>
  <si>
    <t>10.0.0.36</t>
  </si>
  <si>
    <t>IDF005 UPS</t>
  </si>
  <si>
    <t>UPSIDF006-01</t>
  </si>
  <si>
    <t>10.0.0.37</t>
  </si>
  <si>
    <t>IDF006 UPS</t>
  </si>
  <si>
    <t>UPSIDF107-01</t>
  </si>
  <si>
    <t>10.0.0.38</t>
  </si>
  <si>
    <t>IDF107 UPS</t>
  </si>
  <si>
    <t>UPSIDF108-01</t>
  </si>
  <si>
    <t>10.0.0.39</t>
  </si>
  <si>
    <t>IDF108 UPS</t>
  </si>
  <si>
    <t>UPSIDF109-01</t>
  </si>
  <si>
    <t>10.0.0.40</t>
  </si>
  <si>
    <t>IDF109 UPS (Future)</t>
  </si>
  <si>
    <t>DACMDF000-01</t>
  </si>
  <si>
    <t>10.0.0.41</t>
  </si>
  <si>
    <t>MDF Door Access Controller 1 (AC62)</t>
  </si>
  <si>
    <t>DACMDF000-02</t>
  </si>
  <si>
    <t>10.0.0.42</t>
  </si>
  <si>
    <t>MDF Door Access Controller 2 (AC62)</t>
  </si>
  <si>
    <t>DACIDF002-01</t>
  </si>
  <si>
    <t>10.0.0.43</t>
  </si>
  <si>
    <t>IDF002 Door Access Controller (AC62)</t>
  </si>
  <si>
    <t>DACIDF107-01</t>
  </si>
  <si>
    <t>10.0.0.44</t>
  </si>
  <si>
    <t>IDF107 Door Access Controller 1 (AC62)</t>
  </si>
  <si>
    <t>DACIDF107-02</t>
  </si>
  <si>
    <t>10.0.0.45</t>
  </si>
  <si>
    <t>IDF107 Door Access Controller 2 (AC62)</t>
  </si>
  <si>
    <t>DACIDF003-01</t>
  </si>
  <si>
    <t>10.0.0.46</t>
  </si>
  <si>
    <t>IDF003 Door Access Controller (AC41)</t>
  </si>
  <si>
    <t>DACIDF004-01</t>
  </si>
  <si>
    <t>10.0.0.47</t>
  </si>
  <si>
    <t>IDF004 Door Access Controller (AC41)</t>
  </si>
  <si>
    <t>FAZMDF000</t>
  </si>
  <si>
    <t>FortiAnalyzer 150G</t>
  </si>
  <si>
    <t>FAZ-150G</t>
  </si>
  <si>
    <t>10.0.0.48</t>
  </si>
  <si>
    <t>FortiAnalyzer Mgmt IP</t>
  </si>
  <si>
    <t>SSWMDF000-01</t>
  </si>
  <si>
    <t>Extreme Nnetworks Server SW</t>
  </si>
  <si>
    <t>10.0.0.49</t>
  </si>
  <si>
    <t>10.0.0.50</t>
  </si>
  <si>
    <t>ISWIDF002a-01</t>
  </si>
  <si>
    <t>Extreme Nnetworks Industrial SW</t>
  </si>
  <si>
    <t>ISW-4W-4WS-4X</t>
  </si>
  <si>
    <t>10.0.0.51</t>
  </si>
  <si>
    <t>Web Guide</t>
  </si>
  <si>
    <t>SSWMDF000-02</t>
  </si>
  <si>
    <t>10.0.0.52</t>
  </si>
  <si>
    <t>ISWIDF002b-01</t>
  </si>
  <si>
    <t>10.0.0.53</t>
  </si>
  <si>
    <t>ISWIDF002b-02</t>
  </si>
  <si>
    <t>10.0.0.54</t>
  </si>
  <si>
    <t>KVMMDF000-01</t>
  </si>
  <si>
    <t>10.0.0.55</t>
  </si>
  <si>
    <t>NMSMDF000-01</t>
  </si>
  <si>
    <t>10.0.0.56</t>
  </si>
  <si>
    <t>10.0.0.57</t>
  </si>
  <si>
    <t>ISWECP300-01</t>
  </si>
  <si>
    <t>10.0.0.58</t>
  </si>
  <si>
    <t>ISWECP403-01</t>
  </si>
  <si>
    <t>10.0.0.59</t>
  </si>
  <si>
    <t>ISWECP101-01</t>
  </si>
  <si>
    <t>10.0.0.60</t>
  </si>
  <si>
    <t>ISWECP301-01</t>
  </si>
  <si>
    <t>10.0.0.61</t>
  </si>
  <si>
    <t>10.0.0.62</t>
  </si>
  <si>
    <t>10.0.0.63</t>
  </si>
  <si>
    <t>10.0.0.64</t>
  </si>
  <si>
    <t>10.0.0.65</t>
  </si>
  <si>
    <t>10.0.0.66</t>
  </si>
  <si>
    <t>10.0.0.67</t>
  </si>
  <si>
    <t>10.0.0.68</t>
  </si>
  <si>
    <t>10.0.1.0/24</t>
  </si>
  <si>
    <t>AP Management</t>
  </si>
  <si>
    <t>10.0.1.1-10.0.1.254</t>
  </si>
  <si>
    <t>10.0.1.1</t>
  </si>
  <si>
    <t>AP Management VLAN</t>
  </si>
  <si>
    <t>Reserved Range</t>
  </si>
  <si>
    <t>10.0.1.2-10.0.1.25</t>
  </si>
  <si>
    <t>Reserved IP range</t>
  </si>
  <si>
    <t>DHCP Pool</t>
  </si>
  <si>
    <t>10.0.1.26-10.0.1.200</t>
  </si>
  <si>
    <t>DHCP Pool Range for VLAN</t>
  </si>
  <si>
    <t>10.0.2.0/23</t>
  </si>
  <si>
    <t>Security Camera Management</t>
  </si>
  <si>
    <t>10.0.2.1-10.0.3.254</t>
  </si>
  <si>
    <t>10.0.2.1</t>
  </si>
  <si>
    <t>Security Camera Management VLAN</t>
  </si>
  <si>
    <t>255.255.254.0</t>
  </si>
  <si>
    <t>10.0.2.2-10.0.2.25</t>
  </si>
  <si>
    <t>10.0.2.26-10.0.3.200</t>
  </si>
  <si>
    <t>10.0.4.0/22</t>
  </si>
  <si>
    <t>WHK-Secure/WHK-Guest &amp; WHK-TV VLAN 104 Index 11</t>
  </si>
  <si>
    <t>10.0.4.1-10.0.7.254</t>
  </si>
  <si>
    <t>10.0.4.1</t>
  </si>
  <si>
    <t>Guest Wireless VLAN</t>
  </si>
  <si>
    <t>Default Gateway:</t>
  </si>
  <si>
    <t>10.0.4.1 RANGE: 10.0.4.1 - 10.0.7.254</t>
  </si>
  <si>
    <t>255.255.252.0</t>
  </si>
  <si>
    <t>DHCP Reserved:</t>
  </si>
  <si>
    <t>10.0.4.26-10.0.6.254</t>
  </si>
  <si>
    <t>10.0.4.2-10.0.4.25</t>
  </si>
  <si>
    <t>10.0.4.2 - 10.0.4.25 (free)</t>
  </si>
  <si>
    <t>10.0.4.26-10.0.7.200</t>
  </si>
  <si>
    <t>10.0.7.1 - 10.0.7.254 (free)</t>
  </si>
  <si>
    <t>10.0.8.0/21</t>
  </si>
  <si>
    <t>WHK-Office &amp; WHK-QSI VLAN 108, Index X?</t>
  </si>
  <si>
    <t>10.0.8.1-10.0.15.254</t>
  </si>
  <si>
    <t>10.0.8.1</t>
  </si>
  <si>
    <t>Wireless Data VLAN</t>
  </si>
  <si>
    <t>10.0.8.1 RANGE: 10.0.8.1 - 10.0.15.254</t>
  </si>
  <si>
    <t>255.255.248.0</t>
  </si>
  <si>
    <t>DHCP Range:</t>
  </si>
  <si>
    <t>10.0.8.50 - 10.0.14.254</t>
  </si>
  <si>
    <t>10.0.8.2-10.8.0.100</t>
  </si>
  <si>
    <t>10.0.8.2 - 10.0.8.49 (free)</t>
  </si>
  <si>
    <t>10.0.8.101-10.0.15.200</t>
  </si>
  <si>
    <t>10.0.15.1 - 10.0.15.254 (free)</t>
  </si>
  <si>
    <t>10.0.16.0/23</t>
  </si>
  <si>
    <t>AV VLAN</t>
  </si>
  <si>
    <t>10.0.16.1-10.0.17.254</t>
  </si>
  <si>
    <t>10.0.16.1</t>
  </si>
  <si>
    <t>10.0.18.0/23</t>
  </si>
  <si>
    <t>Wired Data</t>
  </si>
  <si>
    <t>10.0.18.1-10.0.19.254</t>
  </si>
  <si>
    <t>10.0.18.1</t>
  </si>
  <si>
    <t>Wired Data VLAN</t>
  </si>
  <si>
    <t>10.0.20.0/23</t>
  </si>
  <si>
    <t>Voice</t>
  </si>
  <si>
    <t>10.0.20.1-10.0.21.254</t>
  </si>
  <si>
    <t>10.0.20.1</t>
  </si>
  <si>
    <t>Voice VLAN</t>
  </si>
  <si>
    <t>10.0.22.0/24</t>
  </si>
  <si>
    <t>WHK-IT Admins VLAN 122, Index 8</t>
  </si>
  <si>
    <t>10.0.22.1-1.0.22.254</t>
  </si>
  <si>
    <t>10.0.22.1</t>
  </si>
  <si>
    <t>Network Infrastucture Servers for things like Management Servers or FortiAnalyzer</t>
  </si>
  <si>
    <t>10.1.0.1</t>
  </si>
  <si>
    <t>10.0.22.20 - 10.0.22.240</t>
  </si>
  <si>
    <t>10.0.22.2 - 10.0.22.9 (free)</t>
  </si>
  <si>
    <t>10.0.22.241 - 10.0.22.254 (free)</t>
  </si>
  <si>
    <t>10.0.22.201</t>
  </si>
  <si>
    <t>WHSE Scanner01</t>
  </si>
  <si>
    <t>10.0.22.202</t>
  </si>
  <si>
    <t>WHSE Scanner02</t>
  </si>
  <si>
    <t>10.0.23.0/24</t>
  </si>
  <si>
    <t>3rd Party Supernet</t>
  </si>
  <si>
    <t>10.1.0.1-10.1.0.254</t>
  </si>
  <si>
    <t>3rd Party Subnets</t>
  </si>
  <si>
    <t>10.0.23.0/28</t>
  </si>
  <si>
    <t>Kronos Timeclocks</t>
  </si>
  <si>
    <t>10.0.23.1-10.0.23.14</t>
  </si>
  <si>
    <t>10.0.23.1</t>
  </si>
  <si>
    <t>10.0.23.16/28</t>
  </si>
  <si>
    <t>10.0.23.17-10.0.23.31</t>
  </si>
  <si>
    <t>10.0.23.17</t>
  </si>
  <si>
    <t>Vending Machines</t>
  </si>
  <si>
    <t>10.0.24.0/24</t>
  </si>
  <si>
    <t>Wireless Guest</t>
  </si>
  <si>
    <t>10.0.24.1-1.0.24.254</t>
  </si>
  <si>
    <t>10.0.24.1</t>
  </si>
  <si>
    <t>10.0.25.0/24</t>
  </si>
  <si>
    <t>WHK-Printers VLAN 125, Index 7</t>
  </si>
  <si>
    <t>10.0.25.1-1.0.25.254</t>
  </si>
  <si>
    <t>10.0.25.1</t>
  </si>
  <si>
    <t>Printers</t>
  </si>
  <si>
    <t>10.0.25.20-10.0.25.240</t>
  </si>
  <si>
    <t>Printer:</t>
  </si>
  <si>
    <t>10.0.25.2 - 10.0.25.19 (free)</t>
  </si>
  <si>
    <t>10.0.25.241 - 10.0.25.254 (free)</t>
  </si>
  <si>
    <t>10.0.26.0/24</t>
  </si>
  <si>
    <t>WHK-HMIs VLAN 126, Index ??</t>
  </si>
  <si>
    <t>10.0.26.1-1.0.26.254</t>
  </si>
  <si>
    <t>10.0.26.1</t>
  </si>
  <si>
    <t>HMIs</t>
  </si>
  <si>
    <t>10.0.26.20 - 10.0.26.240</t>
  </si>
  <si>
    <t>10.0.26.2 - 10.0.26.19 (free)</t>
  </si>
  <si>
    <t>10.0.26.241 - 10.0.26.254 (free)</t>
  </si>
  <si>
    <t>10.0.27.0/24</t>
  </si>
  <si>
    <t>WHK-ControlRooms VLAN 127, Index 12</t>
  </si>
  <si>
    <t>10.0.27.1-1.0.27.254</t>
  </si>
  <si>
    <t>10.0.27.1</t>
  </si>
  <si>
    <t>Control Room</t>
  </si>
  <si>
    <t>10.0.27.20 - 10.0.27.240</t>
  </si>
  <si>
    <t>10.0.27.2 - 10.0.27.19 (free)</t>
  </si>
  <si>
    <t>10.0.27.241 - 10.0.27.254 (free)</t>
  </si>
  <si>
    <t>10.1.0.0/24</t>
  </si>
  <si>
    <t>Network Infrastructure Servers</t>
  </si>
  <si>
    <t>Development Network</t>
  </si>
  <si>
    <t>10.1.1.1</t>
  </si>
  <si>
    <t>Development Resources</t>
  </si>
  <si>
    <t>DWECHVM04</t>
  </si>
  <si>
    <t>10.1.1.10</t>
  </si>
  <si>
    <t>207.162.211.40/29</t>
  </si>
  <si>
    <t>Accelecom Internet Circuit</t>
  </si>
  <si>
    <t>207.162.211.41-207.162.211.47</t>
  </si>
  <si>
    <t>207.162.211.41</t>
  </si>
  <si>
    <t>Internet Circuit Accelecom</t>
  </si>
  <si>
    <t>Accelecom Default Gateway</t>
  </si>
  <si>
    <t>255.255.255.248</t>
  </si>
  <si>
    <t>FortiGate Firewall Interface</t>
  </si>
  <si>
    <t>207.162.211.42</t>
  </si>
  <si>
    <t>SSLVPN</t>
  </si>
  <si>
    <t>207.162.211.43</t>
  </si>
  <si>
    <t>207.162.211.44</t>
  </si>
  <si>
    <t>207.162.211.45</t>
  </si>
  <si>
    <t>207.162.211.46</t>
  </si>
  <si>
    <t>10.3.255.0/30</t>
  </si>
  <si>
    <t>ExpressRoute PTP</t>
  </si>
  <si>
    <t>10.3.255.1-10.3.255.2</t>
  </si>
  <si>
    <t>ExpressRoute Transit PTP</t>
  </si>
  <si>
    <t>10.3.255.1</t>
  </si>
  <si>
    <t>255.255.255.252</t>
  </si>
  <si>
    <t xml:space="preserve">   </t>
  </si>
  <si>
    <t>10.3.255.2</t>
  </si>
  <si>
    <t>Cradlepoint WAN</t>
  </si>
  <si>
    <t>10.4.0.0/14</t>
  </si>
  <si>
    <t>255.252.0.0</t>
  </si>
  <si>
    <t>OT - IP Address Assignments</t>
  </si>
  <si>
    <t>SM</t>
  </si>
  <si>
    <t>DG</t>
  </si>
  <si>
    <t>Extreme VLAN address</t>
  </si>
  <si>
    <t>ISID</t>
  </si>
  <si>
    <t>OT Infrastructure in MDF</t>
  </si>
  <si>
    <t>10.4.8.0/23</t>
  </si>
  <si>
    <t>10.4.8.1</t>
  </si>
  <si>
    <t>10.4.9.254</t>
  </si>
  <si>
    <t>PLC100</t>
  </si>
  <si>
    <t>10.4.0.0/23</t>
  </si>
  <si>
    <t>10.4.0.1</t>
  </si>
  <si>
    <t>10.4.1.254</t>
  </si>
  <si>
    <t>PLC200</t>
  </si>
  <si>
    <t>10.4.2.0/23</t>
  </si>
  <si>
    <t>10.4.2.1</t>
  </si>
  <si>
    <t>10.4.3.254</t>
  </si>
  <si>
    <t>PLC300</t>
  </si>
  <si>
    <t>10.4.4.0/23</t>
  </si>
  <si>
    <t>10.4.4.1</t>
  </si>
  <si>
    <t>10.4.5.254</t>
  </si>
  <si>
    <t>PLC400</t>
  </si>
  <si>
    <t>10.4.6.0/23</t>
  </si>
  <si>
    <t>10.4.6.1</t>
  </si>
  <si>
    <t>10.4.7.254</t>
  </si>
  <si>
    <t>PLC500</t>
  </si>
  <si>
    <t>10.4.10.0/23</t>
  </si>
  <si>
    <t>10.4.10.1</t>
  </si>
  <si>
    <t>10.4.11.254</t>
  </si>
  <si>
    <t>MAC Statix 5200 - Warehouse Panel</t>
  </si>
  <si>
    <t>10.4.11.1</t>
  </si>
  <si>
    <t>Markem Printer</t>
  </si>
  <si>
    <t>10.4.11.2</t>
  </si>
  <si>
    <t>POE BBL Scale Scanner / Camera</t>
  </si>
  <si>
    <t>10.4.11.3</t>
  </si>
  <si>
    <t>POE BBL QR Quality Scanner / Camera</t>
  </si>
  <si>
    <t>10.4.11.4</t>
  </si>
  <si>
    <t>Exptreme POE Switch</t>
  </si>
  <si>
    <t>10.4.11.5</t>
  </si>
  <si>
    <t>10.4.11.6</t>
  </si>
  <si>
    <t>East</t>
  </si>
  <si>
    <t>10.4.12.0/23</t>
  </si>
  <si>
    <t>10.4.12.1</t>
  </si>
  <si>
    <t>10.4.13.254</t>
  </si>
  <si>
    <t>Reserved for later use</t>
  </si>
  <si>
    <t>PLC100 Cooker / Granary</t>
  </si>
  <si>
    <t>10.4.0.1 - 10.4.1.254</t>
  </si>
  <si>
    <t>512 Node addresses for PLC100</t>
  </si>
  <si>
    <t>IT Infrastructure and Host Subnets</t>
  </si>
  <si>
    <t>WH/</t>
  </si>
  <si>
    <t>DEFAULT GW</t>
  </si>
  <si>
    <t>Default Gateway IP</t>
  </si>
  <si>
    <t>WH/WHK01/MDF</t>
  </si>
  <si>
    <t>WHK01</t>
  </si>
  <si>
    <t>10.4.0.2</t>
  </si>
  <si>
    <t>IP Address of PLC100</t>
  </si>
  <si>
    <t>./Reserved01</t>
  </si>
  <si>
    <t>10.4.0.3</t>
  </si>
  <si>
    <t>./Reserved02</t>
  </si>
  <si>
    <t>10.4.0.4</t>
  </si>
  <si>
    <t>./Reserved03</t>
  </si>
  <si>
    <t>10.4.0.5</t>
  </si>
  <si>
    <t>./Reserved04</t>
  </si>
  <si>
    <t>10.4.0.6</t>
  </si>
  <si>
    <t>./Reserved05</t>
  </si>
  <si>
    <t>10.4.0.7</t>
  </si>
  <si>
    <t>./ECP101_520001_OSWECP100-01_G1.1</t>
  </si>
  <si>
    <t>Stratix5200</t>
  </si>
  <si>
    <t>1783-CMS10P</t>
  </si>
  <si>
    <t>2nd Flr</t>
  </si>
  <si>
    <t>10.4.0.8</t>
  </si>
  <si>
    <t>IP Address of Stratix 5700 in ECP100 + Fiber From IDF106_xx</t>
  </si>
  <si>
    <t>./520001_OSWECP100-01_G1..2</t>
  </si>
  <si>
    <t>No Used - Assign later if needed</t>
  </si>
  <si>
    <t>./520001_OSWECP100-01_G1..3/FLX_A_0</t>
  </si>
  <si>
    <t>Stratix Selection Guide</t>
  </si>
  <si>
    <t>10.4.0.9</t>
  </si>
  <si>
    <t xml:space="preserve">IP Address of </t>
  </si>
  <si>
    <t>./520001_OSWECP100-01_G1..4/FLX_B_0</t>
  </si>
  <si>
    <t>10.4.0.10</t>
  </si>
  <si>
    <t>./520001_OSWECP100-01_G1.5/FLX_C_0</t>
  </si>
  <si>
    <t>10.4.0.11</t>
  </si>
  <si>
    <t>./520001_OSWECP100-01_G1..6</t>
  </si>
  <si>
    <t>10.4.0.12</t>
  </si>
  <si>
    <t>./520001_OSWECP100-01_G1.7/FIT2001</t>
  </si>
  <si>
    <t>10.4.0.13</t>
  </si>
  <si>
    <t>./520001_G1.8/FIT2038</t>
  </si>
  <si>
    <t>10.4.0.14</t>
  </si>
  <si>
    <t xml:space="preserve">./520001_OSWECP100-01_G1..9       </t>
  </si>
  <si>
    <t>10.4.0.15</t>
  </si>
  <si>
    <t>./520001_OSWECP100-01_G1..10</t>
  </si>
  <si>
    <t>10.4.0.16</t>
  </si>
  <si>
    <t>./Reserved11</t>
  </si>
  <si>
    <t>10.4.0.17</t>
  </si>
  <si>
    <t>./Reserved12</t>
  </si>
  <si>
    <t>10.4.0.18</t>
  </si>
  <si>
    <t>./ECP101_520001_OSWECP101-01_G1.1</t>
  </si>
  <si>
    <t>10.4.0.19</t>
  </si>
  <si>
    <t>IP Address of Stratix in ECP101  + Fiber From IDF106_xx</t>
  </si>
  <si>
    <t>./520001_OSWECP101-01_G1.3</t>
  </si>
  <si>
    <t>10.4.0.20</t>
  </si>
  <si>
    <t>IP Address for ECP101 AENTR_A_0</t>
  </si>
  <si>
    <t>./520001_OSWECP101-01_G1.4/FLX_B_0</t>
  </si>
  <si>
    <t>10.4.0.21</t>
  </si>
  <si>
    <t>IP Address for ECP101 AENTR_B_0</t>
  </si>
  <si>
    <t>./520001_OSWECP101-01_G1.5</t>
  </si>
  <si>
    <t>10.4.0.22</t>
  </si>
  <si>
    <t>./520001_OSWECP10101_G1.6/WIT125_01</t>
  </si>
  <si>
    <t>10.4.0.23</t>
  </si>
  <si>
    <t>IP Address of WIT35030 Malt Scale Bin</t>
  </si>
  <si>
    <t>./520001_OSWECP101-01_G1.7/WIT135_02</t>
  </si>
  <si>
    <t>10.4.0.24</t>
  </si>
  <si>
    <t>IP Address of WIT35029 Corn Scale Bin</t>
  </si>
  <si>
    <t>./520001_OSWECP101-01_G1.8/WIT135_02</t>
  </si>
  <si>
    <t>10.4.0.25</t>
  </si>
  <si>
    <t>IP Address of WIT35028 Rye Scale Bin</t>
  </si>
  <si>
    <t xml:space="preserve">./520001_OSWECP101-01_G1.9       </t>
  </si>
  <si>
    <t>10.4.0.26</t>
  </si>
  <si>
    <t>./520001_OSWECP101-01_G1.10</t>
  </si>
  <si>
    <t>10.4.0.27</t>
  </si>
  <si>
    <t>10.4.0.28</t>
  </si>
  <si>
    <t>10.4.0.29</t>
  </si>
  <si>
    <t>WH/WHK01/IDF004_xx</t>
  </si>
  <si>
    <t>./ECP102_520001_OSWECP102-01_G1.1</t>
  </si>
  <si>
    <t>1st Flr</t>
  </si>
  <si>
    <t>10.4.0.30</t>
  </si>
  <si>
    <t>IP Address of Stratix in ECP102  + Fiber From IDF004_xx</t>
  </si>
  <si>
    <t>./520001_OSWECP102-01_G1.2</t>
  </si>
  <si>
    <t>./520001_OSWECP102-01_G1.3/FLX_A_0</t>
  </si>
  <si>
    <t>10.4.0.31</t>
  </si>
  <si>
    <t>IP Address for ECP102 AENTR_A_0</t>
  </si>
  <si>
    <t>./520001_OSWECP102-01_G1.4/FLX_B_0</t>
  </si>
  <si>
    <t>10.4.0.32</t>
  </si>
  <si>
    <t>IP Address for ECP102 AENTR_B_0</t>
  </si>
  <si>
    <t>./520001_OSWECP102-01_G1.5/FLX_C_0</t>
  </si>
  <si>
    <t>10.4.0.33</t>
  </si>
  <si>
    <t>IP Address for ECP102 AENTR_C_0</t>
  </si>
  <si>
    <t>./520001_OSWECP102-01_G1.6/FLX_C_0</t>
  </si>
  <si>
    <t>10.4.0.34</t>
  </si>
  <si>
    <t>./520001_OSWECP102-01_G1.7/UIO020</t>
  </si>
  <si>
    <t>10.4.0.35</t>
  </si>
  <si>
    <t>IP Address of Granary Distribution Head UIO020</t>
  </si>
  <si>
    <t>./520001_OSWECP102-01_G1.8/UIO020</t>
  </si>
  <si>
    <t>10.4.0.36</t>
  </si>
  <si>
    <t xml:space="preserve">./520001_OSWECP102-01_G1.9       </t>
  </si>
  <si>
    <t>10.4.0.37</t>
  </si>
  <si>
    <t>./520001_OSWECP102-01_G1.10</t>
  </si>
  <si>
    <t>10.4.0.38</t>
  </si>
  <si>
    <t>10.4.0.39</t>
  </si>
  <si>
    <t>10.4.0.40</t>
  </si>
  <si>
    <r>
      <t>./ECP103/FLX_A_0</t>
    </r>
    <r>
      <rPr>
        <b/>
        <sz val="11"/>
        <color rgb="FFFF0000"/>
        <rFont val="Calibri"/>
        <family val="2"/>
        <scheme val="minor"/>
      </rPr>
      <t>??</t>
    </r>
  </si>
  <si>
    <t>NO IP - Ethernet Conn Only</t>
  </si>
  <si>
    <t>Hammer mill RIO Panel ECP103</t>
  </si>
  <si>
    <t>./1A_GXX_Reserved01</t>
  </si>
  <si>
    <t>10.4.0.41</t>
  </si>
  <si>
    <t>./1F_GXX  Reserved02</t>
  </si>
  <si>
    <t>10.4.0.42</t>
  </si>
  <si>
    <t>WH/WHK01/IDF004  xx/MCC-1/EMPTY</t>
  </si>
  <si>
    <t>./1J_ GXX  Reserved03</t>
  </si>
  <si>
    <t>10.4.0.43</t>
  </si>
  <si>
    <t>./1L_GXX  CONV-005</t>
  </si>
  <si>
    <t>10.4.0.44</t>
  </si>
  <si>
    <t>./2A_GXX  CONV-050</t>
  </si>
  <si>
    <t>10.4.0.45</t>
  </si>
  <si>
    <t>./2C_GXX  CONV-055</t>
  </si>
  <si>
    <t>10.4.0.46</t>
  </si>
  <si>
    <t>./2E_GXX  XFV-065</t>
  </si>
  <si>
    <t>10.4.0.47</t>
  </si>
  <si>
    <t>./2G_GXX  CONV-015</t>
  </si>
  <si>
    <t>10.4.0.48</t>
  </si>
  <si>
    <t>./3A_GXX  MIL-070</t>
  </si>
  <si>
    <t>10.4.0.49</t>
  </si>
  <si>
    <t>./4A_GXX  FAN-095</t>
  </si>
  <si>
    <t>10.4.0.50</t>
  </si>
  <si>
    <t>./5A_GXX  XFV-080</t>
  </si>
  <si>
    <t>10.4.0.51</t>
  </si>
  <si>
    <t>./5C_GXX  CONV-105</t>
  </si>
  <si>
    <t>10.4.0.52</t>
  </si>
  <si>
    <t>./5E_GXX  XFV-100</t>
  </si>
  <si>
    <t>10.4.0.53</t>
  </si>
  <si>
    <t>./5G GXX  CONV-150</t>
  </si>
  <si>
    <t>10.4.0.54</t>
  </si>
  <si>
    <t>./5J_GXX  CONV-130</t>
  </si>
  <si>
    <t>10.4.0.55</t>
  </si>
  <si>
    <t>./5L_GXX  CONV-140</t>
  </si>
  <si>
    <t>10.4.0.56</t>
  </si>
  <si>
    <t>./6A_GXX  FAN-010</t>
  </si>
  <si>
    <t>10.4.0.57</t>
  </si>
  <si>
    <t>./6C_GXX  FAN-025</t>
  </si>
  <si>
    <t>10.4.0.58</t>
  </si>
  <si>
    <t>./6E_GXX  FAN-030</t>
  </si>
  <si>
    <t>10.4.0.59</t>
  </si>
  <si>
    <t>./6G_GXX  FAN-035</t>
  </si>
  <si>
    <t>10.4.0.60</t>
  </si>
  <si>
    <t>./6J_ GXX  FAN-040</t>
  </si>
  <si>
    <t>10.4.0.61</t>
  </si>
  <si>
    <t>./6L_GXX  FAN-045</t>
  </si>
  <si>
    <t>10.4.0.62</t>
  </si>
  <si>
    <t>./7A_GXX  CONV-155</t>
  </si>
  <si>
    <t>10.4.0.63</t>
  </si>
  <si>
    <t>./7A_GXX  RESERVED04</t>
  </si>
  <si>
    <t>10.4.0.64</t>
  </si>
  <si>
    <t>./7C_GXX  RESERVED05</t>
  </si>
  <si>
    <t>10.4.0.65</t>
  </si>
  <si>
    <t>./7E_GXX  RESERVED06</t>
  </si>
  <si>
    <t>10.4.0.66</t>
  </si>
  <si>
    <t>./7G_GXX  RESERVED07</t>
  </si>
  <si>
    <t>10.4.0.67</t>
  </si>
  <si>
    <t>./7J_GXX  RESERVED08</t>
  </si>
  <si>
    <t>10.4.0.68</t>
  </si>
  <si>
    <t>./7L_GXX  RESERVED09</t>
  </si>
  <si>
    <t>10.4.0.69</t>
  </si>
  <si>
    <t>./7M_GXX  RESERVED10</t>
  </si>
  <si>
    <t>10.4.0.70</t>
  </si>
  <si>
    <t>WH/WHK01/IDFXXX  xx/MCC-X/</t>
  </si>
  <si>
    <t>./_GXX  RESERVED11</t>
  </si>
  <si>
    <t>10.4.0.71</t>
  </si>
  <si>
    <t>./_GXX  RESERVED12</t>
  </si>
  <si>
    <t>10.4.0.72</t>
  </si>
  <si>
    <t>./_GXX  RESERVED13</t>
  </si>
  <si>
    <t>10.4.0.73</t>
  </si>
  <si>
    <t>./_GXX  RESERVED14</t>
  </si>
  <si>
    <t>10.4.0.74</t>
  </si>
  <si>
    <t>./_GXX  RESERVED15</t>
  </si>
  <si>
    <t>10.4.0.75</t>
  </si>
  <si>
    <t>./_GXX  RESERVED16</t>
  </si>
  <si>
    <t>10.4.0.76</t>
  </si>
  <si>
    <t>10.4.0.77</t>
  </si>
  <si>
    <t>10.4.0.78</t>
  </si>
  <si>
    <t>10.4.0.79</t>
  </si>
  <si>
    <t>10.4.0.80</t>
  </si>
  <si>
    <t>10.4.0.81</t>
  </si>
  <si>
    <t>10.4.0.82</t>
  </si>
  <si>
    <t>10.4.0.83</t>
  </si>
  <si>
    <t>10.4.0.84</t>
  </si>
  <si>
    <t>10.4.0.85</t>
  </si>
  <si>
    <t>10.4.0.86</t>
  </si>
  <si>
    <t>10.4.0.87</t>
  </si>
  <si>
    <t>10.4.0.88</t>
  </si>
  <si>
    <t>10.4.0.89</t>
  </si>
  <si>
    <t>10.4.0.90</t>
  </si>
  <si>
    <t>10.4.0.91</t>
  </si>
  <si>
    <t>10.4.0.92</t>
  </si>
  <si>
    <t>10.4.0.93</t>
  </si>
  <si>
    <t>10.4.0.94</t>
  </si>
  <si>
    <t>10.4.0.95</t>
  </si>
  <si>
    <t>10.4.0.96</t>
  </si>
  <si>
    <t>10.4.0.97</t>
  </si>
  <si>
    <t>10.4.0.98</t>
  </si>
  <si>
    <t>10.4.0.99</t>
  </si>
  <si>
    <t>10.4.0.100</t>
  </si>
  <si>
    <t>./1F_GXX_Reserved02</t>
  </si>
  <si>
    <t>10.4.0.101</t>
  </si>
  <si>
    <t>./1G_GXX_PMP-2000</t>
  </si>
  <si>
    <t>10.4.0.102</t>
  </si>
  <si>
    <t>./1L_GXX_GDR-3149</t>
  </si>
  <si>
    <t>10.4.0.103</t>
  </si>
  <si>
    <t>./2A_GXX_AGI-2014</t>
  </si>
  <si>
    <t>10.4.0.104</t>
  </si>
  <si>
    <t>./2F_GXX_AGI-2021</t>
  </si>
  <si>
    <t>10.4.0.105</t>
  </si>
  <si>
    <t>./2L_GXX_Reserved03</t>
  </si>
  <si>
    <t>10.4.0.106</t>
  </si>
  <si>
    <t>10.4.0.107</t>
  </si>
  <si>
    <t>./3E_GXX_AGI-2042</t>
  </si>
  <si>
    <t>10.4.0.108</t>
  </si>
  <si>
    <t>./3J_GXX_Reserved04</t>
  </si>
  <si>
    <t>10.4.0.109</t>
  </si>
  <si>
    <t>./3L_GXX_Reserved05</t>
  </si>
  <si>
    <t>10.4.0.110</t>
  </si>
  <si>
    <t>./4A_GXX_PMP-2030</t>
  </si>
  <si>
    <t>10.4.0.111</t>
  </si>
  <si>
    <t>./5A_GXX_PMP-7000</t>
  </si>
  <si>
    <t>10.4.0.112</t>
  </si>
  <si>
    <t>./5E_GXX_Reserved06</t>
  </si>
  <si>
    <t>10.4.0.113</t>
  </si>
  <si>
    <t>./5G_GXX_Reserved07</t>
  </si>
  <si>
    <t>10.4.0.114</t>
  </si>
  <si>
    <t>./5J_GXX_Reserved08</t>
  </si>
  <si>
    <t>10.4.0.115</t>
  </si>
  <si>
    <t>./5L_GXX_Reserved09</t>
  </si>
  <si>
    <t>10.4.0.116</t>
  </si>
  <si>
    <t>./11_GXX_PMP-2020</t>
  </si>
  <si>
    <t>10.4.0.117</t>
  </si>
  <si>
    <t>...</t>
  </si>
  <si>
    <t>ExSW VLAN 1501 IP</t>
  </si>
  <si>
    <t>WH/WHK01/PLC100/Network</t>
  </si>
  <si>
    <t>10.4.1.255</t>
  </si>
  <si>
    <t>PLC200 Fermentation</t>
  </si>
  <si>
    <t>10.4.2.1 - 10.4.3.254</t>
  </si>
  <si>
    <t>512 Node addresses for PLC200</t>
  </si>
  <si>
    <t>./PLC200</t>
  </si>
  <si>
    <t>10.4.2.2</t>
  </si>
  <si>
    <t>10.4.2.3</t>
  </si>
  <si>
    <t>10.4.2.4</t>
  </si>
  <si>
    <t>10.4.2.5</t>
  </si>
  <si>
    <t>10.4.2.6</t>
  </si>
  <si>
    <t>10.4.2.7</t>
  </si>
  <si>
    <t>WH/WHK01/IDF002_xx</t>
  </si>
  <si>
    <t>./ECP200_520001_OSWECP200-01_G1.1</t>
  </si>
  <si>
    <t>Ferm 1 - 4</t>
  </si>
  <si>
    <t>3rd Flr</t>
  </si>
  <si>
    <t>10.4.2.8</t>
  </si>
  <si>
    <t>IP Address of Stratix 5700 in ECP200 + Fiber to IDF002_xx</t>
  </si>
  <si>
    <t>WH/WHK01/IDF002_xx/ECP200</t>
  </si>
  <si>
    <t>./520001_OSWECP200-01_G1.2</t>
  </si>
  <si>
    <t>./520001_OSWECP200-01_G1.3/FLX_A_0</t>
  </si>
  <si>
    <t>10.4.2.9</t>
  </si>
  <si>
    <t>IP Address for ECP200 AENTR_A_0</t>
  </si>
  <si>
    <t>./520001OSWECP200-01_G1.4/FLX_B_0</t>
  </si>
  <si>
    <t>10.4.2.10</t>
  </si>
  <si>
    <t>IP Address for ECP200 AENTR_B_0</t>
  </si>
  <si>
    <t>./520001_OSWECP200-01_G1.5/FLX_C_0</t>
  </si>
  <si>
    <t>10.4.2.11</t>
  </si>
  <si>
    <t>IP Address for ECP200 AENTR_C_0</t>
  </si>
  <si>
    <t>./520001_OSWECP200-01_G1.6</t>
  </si>
  <si>
    <t>10.4.2.12</t>
  </si>
  <si>
    <t xml:space="preserve">./520001_OSWECP200-01_G1.7       </t>
  </si>
  <si>
    <t>10.4.2.13</t>
  </si>
  <si>
    <t>./520001_OSWECP200-01_G1.8</t>
  </si>
  <si>
    <t>10.4.2.14</t>
  </si>
  <si>
    <t xml:space="preserve">./520001_OSWECP200-01_G1.9       </t>
  </si>
  <si>
    <t>10.4.2.15</t>
  </si>
  <si>
    <t>./520001_OSWECP200-01_G1.10</t>
  </si>
  <si>
    <t>10.4.2.16</t>
  </si>
  <si>
    <t>10.4.2.17</t>
  </si>
  <si>
    <t>10.4.2.18</t>
  </si>
  <si>
    <t>./ECP201_OSWECP200-01_G1520001_G1.1</t>
  </si>
  <si>
    <t>Ferm 5 - 8</t>
  </si>
  <si>
    <t>10.4.2.19</t>
  </si>
  <si>
    <t>IP Address of Stratix in ECP201 + Fiber to IDF002_xx</t>
  </si>
  <si>
    <t>WH/WHK01/IDF002_xx/ECP201</t>
  </si>
  <si>
    <t>10.4.2.20</t>
  </si>
  <si>
    <t>IP Address for ECP201 AENTR_A_0</t>
  </si>
  <si>
    <t>./520001_OSWECP200-01_G1.4/FLX_B_0</t>
  </si>
  <si>
    <t>10.4.2.21</t>
  </si>
  <si>
    <t>IP Address for ECP201 AENTR_B_0</t>
  </si>
  <si>
    <t>10.4.2.22</t>
  </si>
  <si>
    <t>IP Address for ECP201 AENTR_C_0</t>
  </si>
  <si>
    <t>10.4.2.23</t>
  </si>
  <si>
    <t xml:space="preserve">./520001_OSWECP201-01_G1.7       </t>
  </si>
  <si>
    <t>10.4.2.24</t>
  </si>
  <si>
    <t>./520001_OSWECP201-01_G1.8</t>
  </si>
  <si>
    <t>10.4.2.25</t>
  </si>
  <si>
    <t>./520001_OSWECP201-01_G1.9</t>
  </si>
  <si>
    <t>10.4.2.26</t>
  </si>
  <si>
    <t>./520001_OSWECP201-01_G1.10</t>
  </si>
  <si>
    <t>10.4.2.27</t>
  </si>
  <si>
    <t>10.4.2.28</t>
  </si>
  <si>
    <t>10.4.2.29</t>
  </si>
  <si>
    <t>WH/WHK01/IDF002_xx/ECP202</t>
  </si>
  <si>
    <t>./520001_OSWECP202-01_G1.1</t>
  </si>
  <si>
    <t>Ferm 9 - 14</t>
  </si>
  <si>
    <t>10.4.2.30</t>
  </si>
  <si>
    <t>IP Address of Stratix in ECP202 + Fiber to IDF002_xx</t>
  </si>
  <si>
    <t>WH/WHK01/IDF004_xx/ECP202</t>
  </si>
  <si>
    <t xml:space="preserve">./520001_OSWECP200-01_G1.3   </t>
  </si>
  <si>
    <t>10.4.2.31</t>
  </si>
  <si>
    <t>IP Address for ECP202 AENTR_A_0</t>
  </si>
  <si>
    <t>./520001_OSWECP202-01_G1.4/FLX_B_0</t>
  </si>
  <si>
    <t>10.4.2.32</t>
  </si>
  <si>
    <t>IP Address for ECP202 AENTR_B_0</t>
  </si>
  <si>
    <t>./520001_OSWECP202-01_G1.5/FLX_C_0</t>
  </si>
  <si>
    <t>10.4.2.33</t>
  </si>
  <si>
    <t>IP Address for ECP202 AENTR_C_0</t>
  </si>
  <si>
    <t>./520001_OSWECP202-01_G1.6</t>
  </si>
  <si>
    <t>10.4.2.34</t>
  </si>
  <si>
    <t xml:space="preserve">./520001_OSWECP202-01_G1.7       </t>
  </si>
  <si>
    <t>10.4.2.35</t>
  </si>
  <si>
    <t>./520001_OSWECP202-01_G1.8</t>
  </si>
  <si>
    <t>10.4.2.36</t>
  </si>
  <si>
    <t xml:space="preserve">./520001_OSWECP202-01_G1.9       </t>
  </si>
  <si>
    <t>10.4.2.37</t>
  </si>
  <si>
    <t>./520001_OSWECP202-01_G1.10</t>
  </si>
  <si>
    <t>10.4.2.38</t>
  </si>
  <si>
    <t>10.4.2.39</t>
  </si>
  <si>
    <t>10.4.2.40</t>
  </si>
  <si>
    <t>WH/WHK01/IDF001  xx/MCC-3/AGI-3017</t>
  </si>
  <si>
    <t>./6A_GXX_AGI-3017</t>
  </si>
  <si>
    <t>10.4.2.41</t>
  </si>
  <si>
    <t>WH/WHK01/IDF001  xx/MCC-3/AGI-3027</t>
  </si>
  <si>
    <t>./6E_GXX_AGI-3027</t>
  </si>
  <si>
    <t>10.4.2.42</t>
  </si>
  <si>
    <t>WH/WHK01/IDF001  xx/MCC-3/AGI-3037</t>
  </si>
  <si>
    <t>./6J_GXX_AGI-3037</t>
  </si>
  <si>
    <t>10.4.2.43</t>
  </si>
  <si>
    <t>WH/WHK01/IDF001  xx/MCC-3/AGI-3047</t>
  </si>
  <si>
    <t>./7A_GXX_AGI-3047</t>
  </si>
  <si>
    <t>10.4.2.44</t>
  </si>
  <si>
    <t>WH/WHK01/IDF001  xx/MCC-3/AGI-3057</t>
  </si>
  <si>
    <t>./7E_GXX_AGI-3057</t>
  </si>
  <si>
    <t>10.4.2.45</t>
  </si>
  <si>
    <t>WH/WHK01/IDF001  xx/MCC-3/AGI-3067</t>
  </si>
  <si>
    <t>./7J_GXX_AGI-3067</t>
  </si>
  <si>
    <t>10.4.2.46</t>
  </si>
  <si>
    <t>WH/WHK01/IDF001  xx/MCC-3/AGI-3077</t>
  </si>
  <si>
    <t>./8A_GXX_AGI-3077</t>
  </si>
  <si>
    <t>10.4.2.47</t>
  </si>
  <si>
    <t>WH/WHK01/IDF001  xx/MCC-3/AGI-3087</t>
  </si>
  <si>
    <t>./8E_GXX_AGI-3087</t>
  </si>
  <si>
    <t>10.4.2.48</t>
  </si>
  <si>
    <t>WH/WHK01/IDF001  xx/MCC-3/AGI-3097</t>
  </si>
  <si>
    <t>./8J_GXX_AGI-3097</t>
  </si>
  <si>
    <t>10.4.2.49</t>
  </si>
  <si>
    <t>WH/WHK01/IDF001  xx/MCC-3/AGI-3107</t>
  </si>
  <si>
    <t>./9A_GXX_AGI-3107</t>
  </si>
  <si>
    <t>10.4.2.50</t>
  </si>
  <si>
    <t>WH/WHK01/IDF001  xx/MCC-3/AGI-3117</t>
  </si>
  <si>
    <t>./9E_GXX_AGI-3117</t>
  </si>
  <si>
    <t>10.4.2.51</t>
  </si>
  <si>
    <t>WH/WHK01/IDF001  xx/MCC-3/AGI-3127</t>
  </si>
  <si>
    <t>./9J_GXX_AGI-3127</t>
  </si>
  <si>
    <t>10.4.2.52</t>
  </si>
  <si>
    <t>WH/WHK01/IDF001  xx/MCC-3/AGI-3137</t>
  </si>
  <si>
    <t>./10A_GXX_AGI-3137</t>
  </si>
  <si>
    <t>10.4.2.53</t>
  </si>
  <si>
    <t>WH/WHK01/IDF001  xx/MCC-3/AGI-3147</t>
  </si>
  <si>
    <t>./10E_GXX_AGI-3147</t>
  </si>
  <si>
    <t>10.4.2.54</t>
  </si>
  <si>
    <t>WH/WHK01/IDF001  xx/MCC-X/</t>
  </si>
  <si>
    <t>./_GXX  RESERVED07 (PMP_4202 moved to 10.4.4.76)</t>
  </si>
  <si>
    <t>10.4.2.55</t>
  </si>
  <si>
    <t>./_GXX  RESERVED01</t>
  </si>
  <si>
    <t>10.4.2.56</t>
  </si>
  <si>
    <t>./_GXX  RESERVED02</t>
  </si>
  <si>
    <t>10.4.2.57</t>
  </si>
  <si>
    <t>./_GXX  RESERVED03</t>
  </si>
  <si>
    <t>10.4.2.58</t>
  </si>
  <si>
    <t>./_GXX  RESERVED04</t>
  </si>
  <si>
    <t>10.4.2.59</t>
  </si>
  <si>
    <t>./_GXX  RESERVED05</t>
  </si>
  <si>
    <t>10.4.2.60</t>
  </si>
  <si>
    <t>./_GXX  RESERVED06</t>
  </si>
  <si>
    <t>10.4.2.61</t>
  </si>
  <si>
    <t>WH/WHK01/IDF002B/35008/G1_6</t>
  </si>
  <si>
    <t>Yeast Cooler Condenser01</t>
  </si>
  <si>
    <t>10.4.2.62</t>
  </si>
  <si>
    <t>WH/WHK01/IDF002B/35008/F1_8</t>
  </si>
  <si>
    <t>Yeast Cooler Condenser02</t>
  </si>
  <si>
    <t>10.4.2.63</t>
  </si>
  <si>
    <t>10.4.2.64</t>
  </si>
  <si>
    <t>10.4.2.65</t>
  </si>
  <si>
    <t>10.4.2.66</t>
  </si>
  <si>
    <t>10.4.2.67</t>
  </si>
  <si>
    <t>10.4.2.68</t>
  </si>
  <si>
    <t>10.4.2.69</t>
  </si>
  <si>
    <t>10.4.2.70</t>
  </si>
  <si>
    <t>10.4.2.71</t>
  </si>
  <si>
    <t>10.4.2.72</t>
  </si>
  <si>
    <t>10.4.2.73</t>
  </si>
  <si>
    <t>10.4.2.74</t>
  </si>
  <si>
    <t>10.4.2.75</t>
  </si>
  <si>
    <t>10.4.2.76</t>
  </si>
  <si>
    <t>10.4.2.77</t>
  </si>
  <si>
    <t>10.4.2.78</t>
  </si>
  <si>
    <t>10.4.2.79</t>
  </si>
  <si>
    <t>10.4.2.80</t>
  </si>
  <si>
    <t>10.4.2.81</t>
  </si>
  <si>
    <t>10.4.2.82</t>
  </si>
  <si>
    <t>10.4.2.83</t>
  </si>
  <si>
    <t>10.4.2.84</t>
  </si>
  <si>
    <t>10.4.2.85</t>
  </si>
  <si>
    <t>10.4.2.86</t>
  </si>
  <si>
    <t>10.4.2.87</t>
  </si>
  <si>
    <t>10.4.2.88</t>
  </si>
  <si>
    <t>10.4.2.89</t>
  </si>
  <si>
    <t>10.4.2.90</t>
  </si>
  <si>
    <t>10.4.2.91</t>
  </si>
  <si>
    <t>10.4.2.92</t>
  </si>
  <si>
    <t>10.4.2.93</t>
  </si>
  <si>
    <t>10.4.2.94</t>
  </si>
  <si>
    <t>10.4.2.95</t>
  </si>
  <si>
    <t>10.4.2.96</t>
  </si>
  <si>
    <t>10.4.2.97</t>
  </si>
  <si>
    <t>10.4.2.98</t>
  </si>
  <si>
    <t>10.4.2.99</t>
  </si>
  <si>
    <t>10.4.2.100</t>
  </si>
  <si>
    <t>10.4.2.101</t>
  </si>
  <si>
    <t>10.4.2.102</t>
  </si>
  <si>
    <t>10.4.2.103</t>
  </si>
  <si>
    <t>10.4.2.104</t>
  </si>
  <si>
    <t>10.4.2.105</t>
  </si>
  <si>
    <t>10.4.2.106</t>
  </si>
  <si>
    <t>10.4.2.107</t>
  </si>
  <si>
    <t>10.4.2.108</t>
  </si>
  <si>
    <t>10.4.2.109</t>
  </si>
  <si>
    <t>10.4.2.110</t>
  </si>
  <si>
    <t>10.4.2.111</t>
  </si>
  <si>
    <t>10.4.2.112</t>
  </si>
  <si>
    <t>10.4.2.113</t>
  </si>
  <si>
    <t>10.4.2.114</t>
  </si>
  <si>
    <t>10.4.2.115</t>
  </si>
  <si>
    <t>10.4.2.116</t>
  </si>
  <si>
    <t>10.4.2.117</t>
  </si>
  <si>
    <t>Ex SW VLAN 1502 IP</t>
  </si>
  <si>
    <t>WH/WHK01/PLC200/Network</t>
  </si>
  <si>
    <t>10.4.3.255</t>
  </si>
  <si>
    <t>PLC300 Still and Cistern Room</t>
  </si>
  <si>
    <t>10.4.4.1 - 10.4.5.254</t>
  </si>
  <si>
    <t>512 Node addresses for PLC300</t>
  </si>
  <si>
    <t>WHK01/</t>
  </si>
  <si>
    <t>Distillery</t>
  </si>
  <si>
    <t>./PLC300</t>
  </si>
  <si>
    <t>10.4.4.2</t>
  </si>
  <si>
    <t>IP Address of PLC300</t>
  </si>
  <si>
    <t>10.4.4.3</t>
  </si>
  <si>
    <t>10.4.4.4</t>
  </si>
  <si>
    <t>10.4.4.5</t>
  </si>
  <si>
    <t>10.4.4.6</t>
  </si>
  <si>
    <t>10.4.4.7</t>
  </si>
  <si>
    <t>WH/WHK01/MDF_xx/ECP300-01</t>
  </si>
  <si>
    <t>./520001_OSWECP300-01_G1.1</t>
  </si>
  <si>
    <t>Cistern Room</t>
  </si>
  <si>
    <t>1stFlr</t>
  </si>
  <si>
    <t>10.4.4.8</t>
  </si>
  <si>
    <t>Cooper to ASWMDF000-01 G1/8</t>
  </si>
  <si>
    <t>./520001_OSWECP300-01_G1.2</t>
  </si>
  <si>
    <t>Cooper to OSWECP303-01 G1/1</t>
  </si>
  <si>
    <t>./520001_OSWECP300-01_G1.3/FLX_A_0</t>
  </si>
  <si>
    <t>10.4.4.9</t>
  </si>
  <si>
    <t>ECP300 AENTR_A_0</t>
  </si>
  <si>
    <t>./520001_OSWECP300-01_G1.4/WIT35038_01</t>
  </si>
  <si>
    <t>10.4.4.10</t>
  </si>
  <si>
    <t>Blend Tank01 ACT-350 Controller</t>
  </si>
  <si>
    <t>./520001_OSWECP300-01_G1.5/FLX_B_0</t>
  </si>
  <si>
    <t>10.4.4.11</t>
  </si>
  <si>
    <t>ECP300 AENTR_B_0</t>
  </si>
  <si>
    <t>./520001_OSWECP300-01_G1.6/WIT35037_02</t>
  </si>
  <si>
    <t>10.4.4.12</t>
  </si>
  <si>
    <t>Blend Tank02 ACT-350 Controller</t>
  </si>
  <si>
    <t>./520001_OSWECP300-01_G1.7/FLX_C_0</t>
  </si>
  <si>
    <t>10.4.4.13</t>
  </si>
  <si>
    <t>ECP300 AENTR_C_0</t>
  </si>
  <si>
    <t>./520001_OSWECP300-01_G1.8/FIT4260</t>
  </si>
  <si>
    <t>10.4.4.14</t>
  </si>
  <si>
    <t>Density Meter - FIT4260</t>
  </si>
  <si>
    <t xml:space="preserve">./520001_OSWECP300-01_G1.9/FIT4207       </t>
  </si>
  <si>
    <t>10.4.4.15</t>
  </si>
  <si>
    <t>Density Meter - FIT4207</t>
  </si>
  <si>
    <t>./520001_OSWECP300-01_G1.10/DT4299</t>
  </si>
  <si>
    <t>10.4.4.16</t>
  </si>
  <si>
    <t>Anton Par Proof meter DIT_4299</t>
  </si>
  <si>
    <t>WH/WHK01/MDF_xx</t>
  </si>
  <si>
    <t>10.4.4.17</t>
  </si>
  <si>
    <t>10.4.4.18</t>
  </si>
  <si>
    <t>WH/WHK01/IDF001_xx/ECP301-01</t>
  </si>
  <si>
    <t>./520002_OSWECP301-02_G1.1</t>
  </si>
  <si>
    <t>Beer Wells</t>
  </si>
  <si>
    <t>10.4.4.19</t>
  </si>
  <si>
    <t>IP Address of Stratix01 in ECP301 + Fiber to IDF001_xx</t>
  </si>
  <si>
    <t>./520002_OSWECP301-02_G1.2</t>
  </si>
  <si>
    <t>Ethernet Jumber in ECP301 Statix01 = 570001_G02 to  Stratix02 = 570002_G01</t>
  </si>
  <si>
    <t>./520002_OSWECP301-02_G1.3/FLX_A_0</t>
  </si>
  <si>
    <t>10.4.4.20</t>
  </si>
  <si>
    <t>IP Address for ECP301 AENTR_A_0</t>
  </si>
  <si>
    <t>./520002_OSWECP301-02_G1.4/FLX_B_0</t>
  </si>
  <si>
    <t>10.4.4.21</t>
  </si>
  <si>
    <t>IP Address for ECP301 AENTR_B_0</t>
  </si>
  <si>
    <t>./520002_OSWECP301-02_G1.5/FLX_C_0</t>
  </si>
  <si>
    <t>10.4.4.22</t>
  </si>
  <si>
    <t>IP Address for ECP301 AENTR_C_0</t>
  </si>
  <si>
    <t>./520002_OSWECP301-02_G1.6/FIT4008</t>
  </si>
  <si>
    <t>10.4.4.23</t>
  </si>
  <si>
    <t>IP Address for Flow Meter - FIT4008</t>
  </si>
  <si>
    <t>./520002_OSWECP301-02_G1.7/FIT4014</t>
  </si>
  <si>
    <t>10.4.4.24</t>
  </si>
  <si>
    <t>IP Address for Flow Meter - FIT4014</t>
  </si>
  <si>
    <t>./520002_OSWECP301-02_G1.8/FIT4023</t>
  </si>
  <si>
    <t>10.4.4.25</t>
  </si>
  <si>
    <t>IP Address for Flow Meter - FIT4023</t>
  </si>
  <si>
    <t xml:space="preserve">./520002_OSWECP301-02_G1.9/FIT3114      </t>
  </si>
  <si>
    <t>10.4.4.26</t>
  </si>
  <si>
    <t>IP Address for Flow Meter - FIT3114</t>
  </si>
  <si>
    <t>./520002_OSWECP301-02_G1.10</t>
  </si>
  <si>
    <t>10.4.4.27</t>
  </si>
  <si>
    <t>WH/WHK01/IDF001_xx</t>
  </si>
  <si>
    <t>10.4.4.28</t>
  </si>
  <si>
    <t>10.4.4.29</t>
  </si>
  <si>
    <t>WH/WHK01/IDF001_xx/ECP301-02</t>
  </si>
  <si>
    <t>./520001_OSWECP301-01_G1.1</t>
  </si>
  <si>
    <t>10.4.4.30</t>
  </si>
  <si>
    <t xml:space="preserve">IP Address of Stratix02 in ECP301 </t>
  </si>
  <si>
    <t>./520001_OSWECP301-01_G1.2</t>
  </si>
  <si>
    <t xml:space="preserve">NO IP Needed , assign later </t>
  </si>
  <si>
    <t>./520001_OSWECP301-01_G1.3/FIT4032</t>
  </si>
  <si>
    <t>10.4.4.31</t>
  </si>
  <si>
    <t>IP Address for Flow Meter - FIT4032</t>
  </si>
  <si>
    <t>./520001_OSWECP301-01_G1.4/FIT4040</t>
  </si>
  <si>
    <t>10.4.4.32</t>
  </si>
  <si>
    <t>IP Address for Flow Meter - FIT4040</t>
  </si>
  <si>
    <t>./520001_OSWECP301-01_G1.5/FIT4113</t>
  </si>
  <si>
    <t>10.4.4.33</t>
  </si>
  <si>
    <t>IP Address for Flow Meter - FIT4113</t>
  </si>
  <si>
    <t>./520001_OSWECP301-01_G1.6/FIT4143</t>
  </si>
  <si>
    <t>10.4.4.34</t>
  </si>
  <si>
    <t>IP Address for Flow Meter - FIT4143</t>
  </si>
  <si>
    <t>./520001_OSWECP301-01_G1.7/FIT4308</t>
  </si>
  <si>
    <t>10.4.4.35</t>
  </si>
  <si>
    <t>IP Address for Flow Meter - FIT4308</t>
  </si>
  <si>
    <t>./520001_OSWECP301-01_G1.8</t>
  </si>
  <si>
    <t>10.4.4.36</t>
  </si>
  <si>
    <t xml:space="preserve">./520001_OSWECP301-01_G1.9       </t>
  </si>
  <si>
    <t>10.4.4.37</t>
  </si>
  <si>
    <t>./520001_OSWECP301-01_G1.10</t>
  </si>
  <si>
    <t>10.4.4.38</t>
  </si>
  <si>
    <t>10.4.4.39</t>
  </si>
  <si>
    <t>10.4.4.40</t>
  </si>
  <si>
    <t>WH/WHK01/MDF/ECP300/ECP302</t>
  </si>
  <si>
    <t>./520001_OSWECP302-01_G1.1</t>
  </si>
  <si>
    <t>Cistern Load Out</t>
  </si>
  <si>
    <t>10.4.4.41</t>
  </si>
  <si>
    <t>IP Address of Stratix in ECP302 + Fiber from ECP300_G02</t>
  </si>
  <si>
    <t>./520001_OSWECP302-01_G1.2</t>
  </si>
  <si>
    <t xml:space="preserve">NO IP Needed, assign later </t>
  </si>
  <si>
    <t>./520001_OSWECP302-01_G1.3/FLX_A_0</t>
  </si>
  <si>
    <t>10.4.4.42</t>
  </si>
  <si>
    <t>IP Address for ECP302 AENTR_A_0</t>
  </si>
  <si>
    <t>./520001_OSWECP302-01_G1.4/FLX_B_0</t>
  </si>
  <si>
    <t>10.4.4.43</t>
  </si>
  <si>
    <t>IP Address for ECP302 AENTR_B_0</t>
  </si>
  <si>
    <t>./520001_OSWECP302-01_G1.5/FLX_C_0</t>
  </si>
  <si>
    <t>10.4.4.44</t>
  </si>
  <si>
    <t>IP Address for ECP302 AENTR_C_0</t>
  </si>
  <si>
    <t>./520001_OSWECP302-01_G1.6</t>
  </si>
  <si>
    <t>10.4.4.45</t>
  </si>
  <si>
    <t>./520001_OSWECP302-01_G1.7/FIT4228</t>
  </si>
  <si>
    <t>10.4.4.46</t>
  </si>
  <si>
    <t>IP Address for Flow Meter FIT4228</t>
  </si>
  <si>
    <t>./520001_OSWECP302-01_G1.8</t>
  </si>
  <si>
    <t>10.4.4.47</t>
  </si>
  <si>
    <t>./520001_OSWECP302-01_G1.9</t>
  </si>
  <si>
    <t>10.4.4.48</t>
  </si>
  <si>
    <t>./520001_OSWECP302-01_G1.10</t>
  </si>
  <si>
    <t>10.4.4.49</t>
  </si>
  <si>
    <t>WH/WHK01/MDF/xxx</t>
  </si>
  <si>
    <t>10.4.4.50</t>
  </si>
  <si>
    <t>./Reserved13</t>
  </si>
  <si>
    <t>10.4.4.51</t>
  </si>
  <si>
    <t>WH/WHK01/IDF001  xx/MCC-5/MCB</t>
  </si>
  <si>
    <t>MCC Room 02</t>
  </si>
  <si>
    <t>10.4.4.52</t>
  </si>
  <si>
    <t>WH/WHK01/IDF001  xx/MCC-5/EMPTY</t>
  </si>
  <si>
    <t>10.4.4.53</t>
  </si>
  <si>
    <t>WH/WHK01/IDF001  xx/MCC-5/PMP-3114A</t>
  </si>
  <si>
    <t>./1G_GXX_PMP-3114A</t>
  </si>
  <si>
    <t>10.4.4.54</t>
  </si>
  <si>
    <t>WH/WHK01/IDF001  xx/MCC-5/PMP-3114B</t>
  </si>
  <si>
    <t>./2A_GXX_PMP-3114B</t>
  </si>
  <si>
    <t>10.4.4.55</t>
  </si>
  <si>
    <t>WH/WHK01/IDF001  xx/MCC-5/PMP-4000A</t>
  </si>
  <si>
    <t>./2G_GXX_PMP-4000A</t>
  </si>
  <si>
    <t>10.4.4.56</t>
  </si>
  <si>
    <t>WH/WHK01/IDF001  xx/MCC-5/AGI-4051</t>
  </si>
  <si>
    <t>./2L_GXX_AGI-4051</t>
  </si>
  <si>
    <t>10.4.4.57</t>
  </si>
  <si>
    <t>WH/WHK01/IDF001  xx/MCC-5/PMP-4000B</t>
  </si>
  <si>
    <t>./3A_GXX_PMP-4000B</t>
  </si>
  <si>
    <t>10.4.4.58</t>
  </si>
  <si>
    <t>WH/WHK01/IDF001  xx/MCC-5/AGI-4007</t>
  </si>
  <si>
    <t>./3E_GXX_AGI-4007</t>
  </si>
  <si>
    <t>10.4.4.59</t>
  </si>
  <si>
    <t>WH/WHK01/IDF001  xx/MCC-5/PMP-4100A</t>
  </si>
  <si>
    <t>./3J_GXX_PMP-4100A</t>
  </si>
  <si>
    <t>10.4.4.60</t>
  </si>
  <si>
    <t>WH/WHK01/IDF001  xx/MCC-5/PMP-4100B</t>
  </si>
  <si>
    <t>./3L_GXX_PMP-4100B</t>
  </si>
  <si>
    <t>10.4.4.61</t>
  </si>
  <si>
    <t>WH/WHK01/IDF001  xx/MCC-5/PMP-4010A</t>
  </si>
  <si>
    <t>./4A_GXX_PMP-4010A</t>
  </si>
  <si>
    <t>10.4.4.62</t>
  </si>
  <si>
    <t>WH/WHK01/IDF001  xx/MCC-5/PMP-4010B</t>
  </si>
  <si>
    <t>./4G_GXX_PMP-4010B</t>
  </si>
  <si>
    <t>10.4.4.63</t>
  </si>
  <si>
    <t>WH/WHK01/IDF001  xx/MCC-5/PMP-4130A</t>
  </si>
  <si>
    <t>./5A_GXX_PMP-4130A</t>
  </si>
  <si>
    <t>10.4.4.64</t>
  </si>
  <si>
    <t>WH/WHK01/IDF001  xx/MCC-5/PMP-4130B</t>
  </si>
  <si>
    <t>./5C_GXX_PMP-4130B</t>
  </si>
  <si>
    <t>10.4.4.65</t>
  </si>
  <si>
    <t>WH/WHK01/IDF001  xx/MCC-5/PMP-4210</t>
  </si>
  <si>
    <t>./5E_GXX_PMP-4210</t>
  </si>
  <si>
    <t>10.4.4.66</t>
  </si>
  <si>
    <t>WH/WHK01/IDF001  xx/MCC-5/PMP-4260</t>
  </si>
  <si>
    <t>./5J_GXX_PMP-4260</t>
  </si>
  <si>
    <t>10.4.4.67</t>
  </si>
  <si>
    <t>WH/WHK01/IDF001  xx/MCC-5/AGI-4061</t>
  </si>
  <si>
    <t>./6A_GXX_AGI-4061</t>
  </si>
  <si>
    <t>10.4.4.68</t>
  </si>
  <si>
    <t>WH/WHK01/IDF001  xx/MCC-5/PMP-4140</t>
  </si>
  <si>
    <t>./6C_GXX_PMP-4140</t>
  </si>
  <si>
    <t>10.4.4.69</t>
  </si>
  <si>
    <t>WH/WHK01/IDF001  xx/MCC-5/AGI-4300</t>
  </si>
  <si>
    <t>./6E_GXX_AGI-4300</t>
  </si>
  <si>
    <t>10.4.4.70</t>
  </si>
  <si>
    <t>WH/WHK01/IDF001  xx/MCC-5/PMP-4355A</t>
  </si>
  <si>
    <t>./6G_GXX_PMP-4355A</t>
  </si>
  <si>
    <t>10.4.4.71</t>
  </si>
  <si>
    <t>./6M_GXX_Reserved03</t>
  </si>
  <si>
    <t>10.4.4.72</t>
  </si>
  <si>
    <t>WH/WHK01/IDF001  xx/MCC-5/PMP-4355B</t>
  </si>
  <si>
    <t>./7A_GXX_PMP-4355B</t>
  </si>
  <si>
    <t>10.4.4.73</t>
  </si>
  <si>
    <t>WH/WHK01/IDF001  xx/MCC-5/PMP-4301</t>
  </si>
  <si>
    <t>./7F_GXX_PMP-4301</t>
  </si>
  <si>
    <t>10.4.4.74</t>
  </si>
  <si>
    <t>WH/WHK01/IDF001  xx/MCC-5/AGI-4350</t>
  </si>
  <si>
    <t>./7L_GXX_AGI-4350</t>
  </si>
  <si>
    <t>10.4.4.75</t>
  </si>
  <si>
    <t>WH/WHK01/IDF001  xx/MCC-3/PMP-4202</t>
  </si>
  <si>
    <t>./10J_GXX_PMP-4202</t>
  </si>
  <si>
    <t>10.4.4.76</t>
  </si>
  <si>
    <t>10.4.4.77</t>
  </si>
  <si>
    <t>10.4.4.78</t>
  </si>
  <si>
    <t>10.4.4.79</t>
  </si>
  <si>
    <t>10.4.4.80</t>
  </si>
  <si>
    <t>10.4.4.81</t>
  </si>
  <si>
    <t>./_GXX  RESERVED07</t>
  </si>
  <si>
    <t>10.4.4.82</t>
  </si>
  <si>
    <t>WH/WHK01/MDFASW/</t>
  </si>
  <si>
    <t>./520001_OSWECP303-01_G1.1</t>
  </si>
  <si>
    <t>Outside Cistern Rm</t>
  </si>
  <si>
    <t>1st Flr.</t>
  </si>
  <si>
    <t>10.4.4.83</t>
  </si>
  <si>
    <t>Cooper to OSWECP300-01 G1/2</t>
  </si>
  <si>
    <t>./520001_OSWECP303-01_G1.2</t>
  </si>
  <si>
    <t>./520001_OSWECP303-01_G1.3</t>
  </si>
  <si>
    <t>10.4.4.84</t>
  </si>
  <si>
    <t>Act350 Floor Scale</t>
  </si>
  <si>
    <t>./520001_OSWECP303-01_G1.4</t>
  </si>
  <si>
    <t>unused</t>
  </si>
  <si>
    <t>10.4.4.85</t>
  </si>
  <si>
    <t>./520001_OSWECP303-01_G1.5</t>
  </si>
  <si>
    <t>10.4.4.86</t>
  </si>
  <si>
    <t>./520001_OSWECP303-01_G1.6</t>
  </si>
  <si>
    <t>10.4.4.87</t>
  </si>
  <si>
    <t>./520001_OSWECP303-01_G1.7</t>
  </si>
  <si>
    <t>10.4.4.88</t>
  </si>
  <si>
    <t>./520001_OSWECP303-01_G1.8</t>
  </si>
  <si>
    <t>10.4.4.89</t>
  </si>
  <si>
    <t>./520001_OSWECP303-01_G1.9</t>
  </si>
  <si>
    <t>10.4.4.90</t>
  </si>
  <si>
    <t>./520001_OSWECP303-01_G1.10</t>
  </si>
  <si>
    <t>10.4.4.91</t>
  </si>
  <si>
    <t>10.4.4.92</t>
  </si>
  <si>
    <t>10.4.4.93</t>
  </si>
  <si>
    <t>10.4.4.94</t>
  </si>
  <si>
    <t>10.4.4.95</t>
  </si>
  <si>
    <t>10.4.4.96</t>
  </si>
  <si>
    <t>10.4.4.97</t>
  </si>
  <si>
    <t>10.4.4.98</t>
  </si>
  <si>
    <t>10.4.4.99</t>
  </si>
  <si>
    <t>10.4.4.100</t>
  </si>
  <si>
    <t>10.4.4.101</t>
  </si>
  <si>
    <t>10.4.4.102</t>
  </si>
  <si>
    <t>10.4.4.103</t>
  </si>
  <si>
    <t>10.4.4.104</t>
  </si>
  <si>
    <t>10.4.4.105</t>
  </si>
  <si>
    <t>10.4.4.106</t>
  </si>
  <si>
    <t>10.4.4.107</t>
  </si>
  <si>
    <t>10.4.4.108</t>
  </si>
  <si>
    <t>10.4.4.109</t>
  </si>
  <si>
    <t>10.4.4.110</t>
  </si>
  <si>
    <t>10.4.4.111</t>
  </si>
  <si>
    <t>10.4.4.112</t>
  </si>
  <si>
    <t>10.4.4.113</t>
  </si>
  <si>
    <t>10.4.4.114</t>
  </si>
  <si>
    <t>WH/WHK01/ECP300/OSW300-02</t>
  </si>
  <si>
    <t xml:space="preserve">./52002/G1.1 - </t>
  </si>
  <si>
    <t>10.4.4.115</t>
  </si>
  <si>
    <t>./52002/G1.2</t>
  </si>
  <si>
    <t>10.4.4.116</t>
  </si>
  <si>
    <t>./52002/G1.3</t>
  </si>
  <si>
    <t>10.4.4.117</t>
  </si>
  <si>
    <t>./52002/G1.4</t>
  </si>
  <si>
    <t>10.4.4.118</t>
  </si>
  <si>
    <t>./52002/G1.5</t>
  </si>
  <si>
    <t>10.4.4.119</t>
  </si>
  <si>
    <t>./52002/G1.6</t>
  </si>
  <si>
    <t>10.4.4.120</t>
  </si>
  <si>
    <t>./52002/G1.7</t>
  </si>
  <si>
    <t>10.4.4.121</t>
  </si>
  <si>
    <t xml:space="preserve">./52002/G1.8 </t>
  </si>
  <si>
    <t>10.4.4.122</t>
  </si>
  <si>
    <t>./52002/G1.9</t>
  </si>
  <si>
    <t>10.4.4.123</t>
  </si>
  <si>
    <t>./52002/G1.10</t>
  </si>
  <si>
    <t>10.4.4.124</t>
  </si>
  <si>
    <t>10.4.4.125</t>
  </si>
  <si>
    <t>10.4.4.126</t>
  </si>
  <si>
    <t>10.4.4.127</t>
  </si>
  <si>
    <t>10.4.4.128</t>
  </si>
  <si>
    <t>Ex SW VLAN 1503 IP</t>
  </si>
  <si>
    <t>WH/WHK01/PLC300/Network</t>
  </si>
  <si>
    <t>10.4.5.255</t>
  </si>
  <si>
    <t>PLC400 Utility</t>
  </si>
  <si>
    <t>10.4.6.1 - 10.4.7.254</t>
  </si>
  <si>
    <t>512 Node addresses for PLC400</t>
  </si>
  <si>
    <t>./PLC400</t>
  </si>
  <si>
    <t>10.4.6.2</t>
  </si>
  <si>
    <t>IP Address of PLC400</t>
  </si>
  <si>
    <t>10.4.6.3</t>
  </si>
  <si>
    <t>10.4.6.4</t>
  </si>
  <si>
    <t>10.4.6.5</t>
  </si>
  <si>
    <t>10.4.6.6</t>
  </si>
  <si>
    <t>10.4.6.7</t>
  </si>
  <si>
    <t>WH/WHK01/IDF003_xx/ECP400</t>
  </si>
  <si>
    <t>./520001_OSWECP400-01_G1.1</t>
  </si>
  <si>
    <t>10.4.6.8</t>
  </si>
  <si>
    <t>IP Address of Stratix 5700 in ECP400 + Fiber to IDF003_xx</t>
  </si>
  <si>
    <t>./520001_OSWECP400-01_G1.2</t>
  </si>
  <si>
    <t>./520001_OSWECP400-01_G1.3/FLX_A_0</t>
  </si>
  <si>
    <t>10.4.6.9</t>
  </si>
  <si>
    <t>./520001_OSWECP400-01_G1.4/FLX_B_0</t>
  </si>
  <si>
    <t>10.4.6.10</t>
  </si>
  <si>
    <t>./520001_OSWECP400-01_G1.5/FLX_C_0</t>
  </si>
  <si>
    <t>10.4.6.11</t>
  </si>
  <si>
    <t>./520001_OSWECP400-01_G1.6/FIT4402</t>
  </si>
  <si>
    <t>10.4.6.12</t>
  </si>
  <si>
    <t>IP Address Flow Meter - FIT4402</t>
  </si>
  <si>
    <t>./520001_OSWECP400-01_G1.7/FIT6025</t>
  </si>
  <si>
    <t>10.4.6.13</t>
  </si>
  <si>
    <t>IP Address Flow Meter - FIT6025</t>
  </si>
  <si>
    <t>./520001_OSWECP400-01_G1.8/AIT6021</t>
  </si>
  <si>
    <t>10.4.6.14</t>
  </si>
  <si>
    <t>IP Address pH / Temp Controller - AIT6021</t>
  </si>
  <si>
    <t xml:space="preserve">./520001_OSWECP400-01_G1.9/CDP35103     </t>
  </si>
  <si>
    <t>10.4.6.15</t>
  </si>
  <si>
    <t>./520001_OSWECP400-01_G1.10/CDP35104</t>
  </si>
  <si>
    <t>10.4.6.16</t>
  </si>
  <si>
    <t>WH/WHK01/IDF003_xx</t>
  </si>
  <si>
    <t>10.4.6.17</t>
  </si>
  <si>
    <t>10.4.6.18</t>
  </si>
  <si>
    <t>WH/WHK01/IDF005_xx/ECP401</t>
  </si>
  <si>
    <t>./520001_OSWECP401-01_G1.1</t>
  </si>
  <si>
    <t>10.4.6.19</t>
  </si>
  <si>
    <t>IP Address of Stratix in ECP401 + Fiber to IDF005_xx</t>
  </si>
  <si>
    <t>./520001_OSWECP401-01_G1.2</t>
  </si>
  <si>
    <t>./520001_OSWECP401-01_G1.3/FLX_A_0</t>
  </si>
  <si>
    <t>10.4.6.20</t>
  </si>
  <si>
    <t>./520001_OSWECP401-01_G1.4/FLX_B_0</t>
  </si>
  <si>
    <t>10.4.6.21</t>
  </si>
  <si>
    <t>./520001_OSWECP401-01_G1.5/FLX_C_0</t>
  </si>
  <si>
    <t>10.4.6.22</t>
  </si>
  <si>
    <t>./520001_OSWECP401-01_G1.6</t>
  </si>
  <si>
    <t>10.4.6.23</t>
  </si>
  <si>
    <t>./520001_OSWECP401-01_G1.7/FIT6008</t>
  </si>
  <si>
    <t>10.4.6.24</t>
  </si>
  <si>
    <t>IP Address Flow Meter - FIT6008</t>
  </si>
  <si>
    <t xml:space="preserve">./520001_OSWECP401-01_G1.8/FIT6034 </t>
  </si>
  <si>
    <t>10.4.6.25</t>
  </si>
  <si>
    <t xml:space="preserve">./520001_OSWECP401-01_G1.9      </t>
  </si>
  <si>
    <t>10.4.6.26</t>
  </si>
  <si>
    <t>./520001_OSWECP401-01_G1.10</t>
  </si>
  <si>
    <t>10.4.6.27</t>
  </si>
  <si>
    <t>WH/WHK01/IDF005_xx</t>
  </si>
  <si>
    <t>10.4.6.28</t>
  </si>
  <si>
    <t>10.4.6.29</t>
  </si>
  <si>
    <t>WH/WHK01/IDF005_xx/ECP402</t>
  </si>
  <si>
    <t>./520001_OSWECP402-01_G1.1</t>
  </si>
  <si>
    <t>10.4.6.30</t>
  </si>
  <si>
    <t>IP Address of Stratix in ECP402 + Fiber to IDF005_xx</t>
  </si>
  <si>
    <t>./520001_OSWECP402-01_G1.2</t>
  </si>
  <si>
    <t>./520001_OSWECP402-01_G1.3/FLX_A_0</t>
  </si>
  <si>
    <t>10.4.6.31</t>
  </si>
  <si>
    <t>./520001_OSWECP402-01_G1.4/FLX_B_0</t>
  </si>
  <si>
    <t>10.4.6.32</t>
  </si>
  <si>
    <t>./520001_OSWECP402-01_G1.5/FLX_C_0</t>
  </si>
  <si>
    <t>10.4.6.33</t>
  </si>
  <si>
    <t>./520001_OSWECP402-01_G1.6</t>
  </si>
  <si>
    <t>10.4.6.34</t>
  </si>
  <si>
    <t>./520001_OSWECP402-01_G1.7/FIT53002</t>
  </si>
  <si>
    <t>10.4.6.35</t>
  </si>
  <si>
    <t>IP Address Flow Meter - FIT53002</t>
  </si>
  <si>
    <t>./520001_OSWECP402-01_G1.8/FIT53001</t>
  </si>
  <si>
    <t>10.4.6.36</t>
  </si>
  <si>
    <t>IP Address Flow Meter - FIT53001</t>
  </si>
  <si>
    <t xml:space="preserve">./520001_OSWECP402-01_G1.9/FIT52101    </t>
  </si>
  <si>
    <t>10.4.6.37</t>
  </si>
  <si>
    <t>IP Address Flow Meter - FIT52101</t>
  </si>
  <si>
    <t>./520001_OSWECP402-01_G1.10</t>
  </si>
  <si>
    <t>10.4.6.38</t>
  </si>
  <si>
    <t>10.4.6.39</t>
  </si>
  <si>
    <t>10.4.6.40</t>
  </si>
  <si>
    <t>WH/WHK01/IDF009_xx/ECP403</t>
  </si>
  <si>
    <t>./520001_OSWECP403-01_G1.1</t>
  </si>
  <si>
    <t>Grounds</t>
  </si>
  <si>
    <t>10.4.6.41</t>
  </si>
  <si>
    <t>./520001_OSWECP403-01_G1.2</t>
  </si>
  <si>
    <t>10.4.6.42</t>
  </si>
  <si>
    <t>./520001_OSWECP403-01_G1.3/FLX_A_0</t>
  </si>
  <si>
    <t>10.4.6.43</t>
  </si>
  <si>
    <t>./520001_OSWECP403-01_G1.4</t>
  </si>
  <si>
    <t>10.4.6.44</t>
  </si>
  <si>
    <t>./520001_OSWECP403-01_G1.5</t>
  </si>
  <si>
    <t>10.4.6.45</t>
  </si>
  <si>
    <t>./520001_OSWECP403-01_G1.6/AIT8000</t>
  </si>
  <si>
    <t>10.4.6.46</t>
  </si>
  <si>
    <t xml:space="preserve">./520001_OSWECP403-01_G1.7/FIT8000    </t>
  </si>
  <si>
    <t>10.4.6.47</t>
  </si>
  <si>
    <t>./520001_OSWECP403-01_G1.8/Printer (Truck Scale Printer)</t>
  </si>
  <si>
    <t>South / East Gate</t>
  </si>
  <si>
    <t>10.4.6.48</t>
  </si>
  <si>
    <t>./520001_OSWECP403-01_G1.9/WIT8000 (Truck Scales)</t>
  </si>
  <si>
    <t>10.4.6.49</t>
  </si>
  <si>
    <t>./520001_OSWECP403-01_G1.10</t>
  </si>
  <si>
    <t>10.4.6.50</t>
  </si>
  <si>
    <t>WH/WHK01/IDF009_xx/xxx</t>
  </si>
  <si>
    <t>10.4.6.51</t>
  </si>
  <si>
    <t>10.4.6.52</t>
  </si>
  <si>
    <t>WH/WHK01/IDF005  xx/MCC-8A/MCB</t>
  </si>
  <si>
    <t>MCC Room 1</t>
  </si>
  <si>
    <t>10.4.6.53</t>
  </si>
  <si>
    <t>WH/WHK01/IDF005  xx/MCC-8A/EMPTY</t>
  </si>
  <si>
    <t>10.4.6.54</t>
  </si>
  <si>
    <t>./1G_GXX_Reserved03</t>
  </si>
  <si>
    <t>10.4.6.55</t>
  </si>
  <si>
    <t>WH/WHK01/IDF005  xx/MCC-8A/PMP-50102</t>
  </si>
  <si>
    <t>./1J_GXX_PMP-50102</t>
  </si>
  <si>
    <t>10.4.6.56</t>
  </si>
  <si>
    <t>WH/WHK01/IDF005  xx/MCC-8A/PMP-51003</t>
  </si>
  <si>
    <t>./2A_GXX_PMP-51003</t>
  </si>
  <si>
    <t>10.4.6.57</t>
  </si>
  <si>
    <t>WH/WHK01/IDF005  xx/MCC-8A/PMP-50103</t>
  </si>
  <si>
    <t>./2C_GXX_PMP-50103</t>
  </si>
  <si>
    <t>10.4.6.58</t>
  </si>
  <si>
    <t>WH/WHK01/IDF005  xx/MCC-8A/PMP-52001</t>
  </si>
  <si>
    <t>./2G_GXX_PMP-52001</t>
  </si>
  <si>
    <t>10.4.6.59</t>
  </si>
  <si>
    <t>WH/WHK01/IDF005  xx/MCC-8A/PMP-52002</t>
  </si>
  <si>
    <t>./3A_GXX_PMP-52002</t>
  </si>
  <si>
    <t>10.4.6.60</t>
  </si>
  <si>
    <t>./3G_GXX_Reserved05</t>
  </si>
  <si>
    <t>10.4.6.61</t>
  </si>
  <si>
    <t>./3J_GXX_Reserved06</t>
  </si>
  <si>
    <t>10.4.6.62</t>
  </si>
  <si>
    <t>./3L_GXX_Reserved07</t>
  </si>
  <si>
    <t>10.4.6.63</t>
  </si>
  <si>
    <t>WH/WHK01/IDF005  xx/MCC-8A/PMP-52004</t>
  </si>
  <si>
    <t>./4A_GXX_PMP-52004</t>
  </si>
  <si>
    <t>10.4.6.64</t>
  </si>
  <si>
    <t>WH/WHK01/IDF005  xx/MCC-8A/PMP-52005</t>
  </si>
  <si>
    <t>./5A_GXX_PMP-52005</t>
  </si>
  <si>
    <t>10.4.6.65</t>
  </si>
  <si>
    <t>./6A_GXX_Reserved08</t>
  </si>
  <si>
    <t>10.4.6.66</t>
  </si>
  <si>
    <t>./6C_GXX_Reserved09</t>
  </si>
  <si>
    <t>10.4.6.67</t>
  </si>
  <si>
    <t>./6E_GXX_Reserved10</t>
  </si>
  <si>
    <t>10.4.6.68</t>
  </si>
  <si>
    <t>./6G_GXX_Reserved11</t>
  </si>
  <si>
    <t>10.4.6.69</t>
  </si>
  <si>
    <t>./6J_GXX_Reserved12</t>
  </si>
  <si>
    <t>10.4.6.70</t>
  </si>
  <si>
    <t>./6L_GXX_Reserved13</t>
  </si>
  <si>
    <t>10.4.6.71</t>
  </si>
  <si>
    <t>WH/WHK01/IDF005  xx/MCC-8A/CT-FAN-1</t>
  </si>
  <si>
    <t>./7A_GXX_CT-FAN-1</t>
  </si>
  <si>
    <t>10.4.6.72</t>
  </si>
  <si>
    <t>WH/WHK01/IDF005  xx/MCC-8A/CT-FAN-2</t>
  </si>
  <si>
    <t>./8A_GXX_CT-FAN-2</t>
  </si>
  <si>
    <t>10.4.6.73</t>
  </si>
  <si>
    <t>./9A_GXX_Reserved14</t>
  </si>
  <si>
    <t>10.4.6.74</t>
  </si>
  <si>
    <t>./9B_GXX_Reserved15</t>
  </si>
  <si>
    <t>10.4.6.75</t>
  </si>
  <si>
    <t>./9C_GXX_Reserved16</t>
  </si>
  <si>
    <t>10.4.6.76</t>
  </si>
  <si>
    <t>./9E_GXX_Reserved17</t>
  </si>
  <si>
    <t>10.4.6.77</t>
  </si>
  <si>
    <t>./9G_GXX_Reserved18</t>
  </si>
  <si>
    <t>10.4.6.78</t>
  </si>
  <si>
    <t>./9J_GXX_Reserved19</t>
  </si>
  <si>
    <t>10.4.6.79</t>
  </si>
  <si>
    <t>./9L_GXX_Reserved20</t>
  </si>
  <si>
    <t>10.4.6.80</t>
  </si>
  <si>
    <t>10.4.6.81</t>
  </si>
  <si>
    <t>10.4.6.82</t>
  </si>
  <si>
    <t>10.4.6.83</t>
  </si>
  <si>
    <t>10.4.6.84</t>
  </si>
  <si>
    <t>10.4.6.85</t>
  </si>
  <si>
    <t>10.4.6.86</t>
  </si>
  <si>
    <t>10.4.6.87</t>
  </si>
  <si>
    <t>10.4.6.88</t>
  </si>
  <si>
    <t>WH/WHK01/IDF009_xx/ECP404</t>
  </si>
  <si>
    <t>./520001_OSWECP404-01_G1.1/Trunk01</t>
  </si>
  <si>
    <t>10.4.6.89</t>
  </si>
  <si>
    <t>./520001_OSWECP404-01_G1.2/Trunk02</t>
  </si>
  <si>
    <t>10.4.6.90</t>
  </si>
  <si>
    <t>10.4.6.91</t>
  </si>
  <si>
    <t>./520001_OSWECP402-01_G1.4</t>
  </si>
  <si>
    <t>10.4.6.92</t>
  </si>
  <si>
    <t>./520001_OSWECP402-01_G1.5</t>
  </si>
  <si>
    <t>10.4.6.93</t>
  </si>
  <si>
    <t>./520001_OSWECP402-01_G1.6/AIT8000</t>
  </si>
  <si>
    <t>10.4.6.94</t>
  </si>
  <si>
    <t xml:space="preserve">./520001_OSWECP402-01_G1.7/FIT8000    </t>
  </si>
  <si>
    <t>10.4.6.95</t>
  </si>
  <si>
    <t>./520001_OSWECP402-01_G1.8</t>
  </si>
  <si>
    <t>10.4.6.96</t>
  </si>
  <si>
    <t>./520001_OSWECP402-01_G1.9</t>
  </si>
  <si>
    <t>10.4.6.97</t>
  </si>
  <si>
    <t>./520001_OSWECP402-01_G1.10/Craft_Port</t>
  </si>
  <si>
    <t>10.4.6.98</t>
  </si>
  <si>
    <t>10.4.6.99</t>
  </si>
  <si>
    <t>WH/WHK01/IDF005  xx/MCC-8B/MCB</t>
  </si>
  <si>
    <t>10.4.6.100</t>
  </si>
  <si>
    <t>WH/WHK01/IDF005  xx/MCC-8B/EMPTY</t>
  </si>
  <si>
    <t>10.4.6.101</t>
  </si>
  <si>
    <t>WH/WHK01/IDF005  xx/MCC-8B/PMP-53001</t>
  </si>
  <si>
    <t>./1H_GXX_PMP-53001</t>
  </si>
  <si>
    <t>10.4.6.102</t>
  </si>
  <si>
    <t>./2A_GXX_Reserved03</t>
  </si>
  <si>
    <t>10.4.6.103</t>
  </si>
  <si>
    <t>WH/WHK01/IDF005  xx/MCC-8B/PMP-53002</t>
  </si>
  <si>
    <t>./2C_GXX_PMP-53002</t>
  </si>
  <si>
    <t>10.4.6.104</t>
  </si>
  <si>
    <t>WH/WHK01/IDF005  xx/MCC-8B/PMP-53003</t>
  </si>
  <si>
    <t>./2H_GXX_PMP-53003</t>
  </si>
  <si>
    <t>10.4.6.105</t>
  </si>
  <si>
    <t>WH/WHK01/IDF005  xx/MCC-8B/PMP-53006</t>
  </si>
  <si>
    <t>./3A_GXX_PMP-53006</t>
  </si>
  <si>
    <t>10.4.6.106</t>
  </si>
  <si>
    <t>WH/WHK01/IDF005  xx/MCC-8B/PMP-53007</t>
  </si>
  <si>
    <t>./3G_GXX_PMP-53007</t>
  </si>
  <si>
    <t>10.4.6.107</t>
  </si>
  <si>
    <t>WH/WHK01/IDF005  xx/MCC-8B/PMP-53004</t>
  </si>
  <si>
    <t>./4A_GXX_PMP-53004</t>
  </si>
  <si>
    <t>10.4.6.108</t>
  </si>
  <si>
    <t>WH/WHK01/IDF005  xx/MCC-8B/PMP-53005</t>
  </si>
  <si>
    <t>./5A_GXX_PMP-53005</t>
  </si>
  <si>
    <t>10.4.6.109</t>
  </si>
  <si>
    <t>WH/WHK01/IDF005  xx/MCC-8B/PMP-6000</t>
  </si>
  <si>
    <t>./6A_GXX_PMP-6000</t>
  </si>
  <si>
    <t>10.4.6.110</t>
  </si>
  <si>
    <t>WH/WHK01/IDF005  xx/MCC-8B/AGI-6001</t>
  </si>
  <si>
    <t>./6E_GXX_AGI-6001</t>
  </si>
  <si>
    <t>10.4.6.111</t>
  </si>
  <si>
    <t>WH/WHK01/IDF005  xx/MCC-8B/PMP-51001</t>
  </si>
  <si>
    <t>./6G_GXX_PMP-51001</t>
  </si>
  <si>
    <t>10.4.6.112</t>
  </si>
  <si>
    <t>10.4.6.113</t>
  </si>
  <si>
    <t>10.4.6.114</t>
  </si>
  <si>
    <t>10.4.6.115</t>
  </si>
  <si>
    <t>10.4.6.116</t>
  </si>
  <si>
    <t>10.4.6.117</t>
  </si>
  <si>
    <t>10.4.6.118</t>
  </si>
  <si>
    <t>10.4.6.119</t>
  </si>
  <si>
    <t>10.4.6.120</t>
  </si>
  <si>
    <t>10.4.6.121</t>
  </si>
  <si>
    <t>10.4.6.122</t>
  </si>
  <si>
    <t>10.4.6.123</t>
  </si>
  <si>
    <t>10.4.6.124</t>
  </si>
  <si>
    <t>10.4.6.125</t>
  </si>
  <si>
    <t>10.4.6.126</t>
  </si>
  <si>
    <t>RO Water HMI</t>
  </si>
  <si>
    <t>10.4.6.127</t>
  </si>
  <si>
    <t>RO Water VFD</t>
  </si>
  <si>
    <t>10.4.6.128</t>
  </si>
  <si>
    <t>RO Skid 1769-L18ER</t>
  </si>
  <si>
    <t>10.4.6.129</t>
  </si>
  <si>
    <t>10.4.6.130</t>
  </si>
  <si>
    <t>10.4.6.131</t>
  </si>
  <si>
    <t>10.4.6.132</t>
  </si>
  <si>
    <t>10.4.6.133</t>
  </si>
  <si>
    <t>10.4.6.134</t>
  </si>
  <si>
    <t>10.4.6.135</t>
  </si>
  <si>
    <t>10.4.6.136</t>
  </si>
  <si>
    <t>10.4.6.137</t>
  </si>
  <si>
    <t>10.4.6.138</t>
  </si>
  <si>
    <t>10.4.6.139</t>
  </si>
  <si>
    <t>10.4.6.140</t>
  </si>
  <si>
    <t>10.4.6.141</t>
  </si>
  <si>
    <t>10.4.6.142</t>
  </si>
  <si>
    <t>10.4.6.143</t>
  </si>
  <si>
    <t>10.4.6.144</t>
  </si>
  <si>
    <t>10.4.6.145</t>
  </si>
  <si>
    <t>10.4.6.146</t>
  </si>
  <si>
    <t>10.4.6.147</t>
  </si>
  <si>
    <t>10.4.6.148</t>
  </si>
  <si>
    <t>10.4.6.149</t>
  </si>
  <si>
    <t>WH/WHK01/IDF005  xx/MCC-12/MCB</t>
  </si>
  <si>
    <t>10.4.6.150</t>
  </si>
  <si>
    <t>WH/WHK01/IDF005  xx/MCC-12/EMPTY</t>
  </si>
  <si>
    <t>10.4.6.151</t>
  </si>
  <si>
    <t>WH/WHK01/IDF005  xx/MCC-12/PMP-6020</t>
  </si>
  <si>
    <t>./1H_GXX_PMP-6020</t>
  </si>
  <si>
    <t>10.4.6.152</t>
  </si>
  <si>
    <t>WH/WHK01/IDF005  xx/MCC-12/BLR-6030</t>
  </si>
  <si>
    <t>./2A_GXX_BLR-6030</t>
  </si>
  <si>
    <t>10.4.6.153</t>
  </si>
  <si>
    <t>WH/WHK01/IDF005  xx/MCC-12/PMP-4401</t>
  </si>
  <si>
    <t>./2G_GXX_PMP-4401</t>
  </si>
  <si>
    <t>10.4.6.154</t>
  </si>
  <si>
    <t>WH/WHK01/IDF005  xx/MCC-12/AGI-4310</t>
  </si>
  <si>
    <t>./3A_GXX_AGI-4310</t>
  </si>
  <si>
    <t>10.4.6.155</t>
  </si>
  <si>
    <t>WH/WHK01/IDF005  xx/MCC-12/AGI-4320</t>
  </si>
  <si>
    <t>./3E_GXX_AGI-4320</t>
  </si>
  <si>
    <t>10.4.6.156</t>
  </si>
  <si>
    <t>WH/WHK01/IDF005  xx/MCC-12/AGI-4330</t>
  </si>
  <si>
    <t>./3J GXX_AGI-4330</t>
  </si>
  <si>
    <t>10.4.6.157</t>
  </si>
  <si>
    <t>WH/WHK01/IDF005  xx/MCC-12/AGI-4340</t>
  </si>
  <si>
    <t>./4A_GXX_AGI-4340</t>
  </si>
  <si>
    <t>10.4.6.158</t>
  </si>
  <si>
    <t>WH/WHK01/IDF005  xx/MCC-12/AGI-6021</t>
  </si>
  <si>
    <t>./4E_GXX_AGI-6021</t>
  </si>
  <si>
    <t>10.4.6.159</t>
  </si>
  <si>
    <t>WH/WHK01/IDF005  xx/MCC-12/PP-WT</t>
  </si>
  <si>
    <t>./4G_GXX_PP-WT</t>
  </si>
  <si>
    <t>10.4.6.160</t>
  </si>
  <si>
    <t>./4K_GXX_Reserved03</t>
  </si>
  <si>
    <t>10.4.6.161</t>
  </si>
  <si>
    <t>./4L_GXX_Reserved04</t>
  </si>
  <si>
    <t>10.4.6.162</t>
  </si>
  <si>
    <t>./5A_GXX_Reserved05</t>
  </si>
  <si>
    <t>10.4.6.163</t>
  </si>
  <si>
    <t>./5C_GXX_Reserved06</t>
  </si>
  <si>
    <t>10.4.6.164</t>
  </si>
  <si>
    <t>./5E_GXX_Reserved07</t>
  </si>
  <si>
    <t>10.4.6.165</t>
  </si>
  <si>
    <t>./5G_GXX_Reserved08</t>
  </si>
  <si>
    <t>10.4.6.166</t>
  </si>
  <si>
    <t>WH/WHK01/IDF005  xx/MCC-12/PMP-6050A</t>
  </si>
  <si>
    <t>./5J_GXX_PMP-6050A</t>
  </si>
  <si>
    <t>10.4.6.167</t>
  </si>
  <si>
    <t>WH/WHK01/IDF005  xx/MCC-12/PMP-6050B</t>
  </si>
  <si>
    <t>./5L_GXX_PMP-6050B</t>
  </si>
  <si>
    <t>10.4.6.168</t>
  </si>
  <si>
    <t>10.4.6.169</t>
  </si>
  <si>
    <t>RESERVED 1 SECTION WORTH OF MCC BUCKETS 1 S.F.</t>
  </si>
  <si>
    <t>10.4.6.170</t>
  </si>
  <si>
    <t>10.4.6.171</t>
  </si>
  <si>
    <t>10.4.6.172</t>
  </si>
  <si>
    <t>10.4.6.173</t>
  </si>
  <si>
    <t>10.4.6.174</t>
  </si>
  <si>
    <t xml:space="preserve">Ex SW VLAN 1504 IP </t>
  </si>
  <si>
    <t>WH/WHK01/PLC400/Network</t>
  </si>
  <si>
    <t>10.4.7.255</t>
  </si>
  <si>
    <t>OT Servers and Infrastructure</t>
  </si>
  <si>
    <t>10.4.8.1 - 10.4.8.254</t>
  </si>
  <si>
    <t>512 Node addresses for OT Server Infrastructure</t>
  </si>
  <si>
    <t>10.4.8.2</t>
  </si>
  <si>
    <t>10.4.8.3</t>
  </si>
  <si>
    <t>10.4.8.4</t>
  </si>
  <si>
    <t>BNR Virtual Windows Server</t>
  </si>
  <si>
    <t>BNR VM for Veeam</t>
  </si>
  <si>
    <t>10.4.8.5</t>
  </si>
  <si>
    <t>10.4.8.6</t>
  </si>
  <si>
    <t>./Reserved06</t>
  </si>
  <si>
    <t>10.4.8.7</t>
  </si>
  <si>
    <t>./SRVMDF000-03/NASMDF000-01</t>
  </si>
  <si>
    <t>NAS</t>
  </si>
  <si>
    <t>Synology NAS</t>
  </si>
  <si>
    <t>NAS / Backup</t>
  </si>
  <si>
    <t>10.4.8.8</t>
  </si>
  <si>
    <t>10.4.8.9</t>
  </si>
  <si>
    <t>./Reserved09</t>
  </si>
  <si>
    <t>10.4.8.10</t>
  </si>
  <si>
    <t>./SRVMDF000-01</t>
  </si>
  <si>
    <t>OT Servers</t>
  </si>
  <si>
    <t>10.4.8.11</t>
  </si>
  <si>
    <t>./SRVMDF000-01ESXi Host</t>
  </si>
  <si>
    <t>10.4.8.12</t>
  </si>
  <si>
    <t>./SRVMDF000-01 IDRAC</t>
  </si>
  <si>
    <t>WH/WHK01/MDF/WHK01OTSRV01</t>
  </si>
  <si>
    <t>10.4.8.13</t>
  </si>
  <si>
    <t>10.4.8.14</t>
  </si>
  <si>
    <t>./SRVMDF000-01/WIGNVM01</t>
  </si>
  <si>
    <t>Ignition (Windows)</t>
  </si>
  <si>
    <t>10.4.8.15</t>
  </si>
  <si>
    <t>Inbound Ports - 80, 443, 3389</t>
  </si>
  <si>
    <t>./SRVMDF000-01/LPGRVM02</t>
  </si>
  <si>
    <t>Postgres (Ubuntu)</t>
  </si>
  <si>
    <t>10.4.8.16</t>
  </si>
  <si>
    <t>Inbound Ports - 5432, 22</t>
  </si>
  <si>
    <t>./SRVMDF000-01/WCLSVM03</t>
  </si>
  <si>
    <t>CoLOS (Windows)</t>
  </si>
  <si>
    <t>10.4.8.17</t>
  </si>
  <si>
    <t>Inbound Ports - 3389, 1433, TBD</t>
  </si>
  <si>
    <t>10.4.8.18</t>
  </si>
  <si>
    <t>10.4.8.19</t>
  </si>
  <si>
    <t>10.4.8.20</t>
  </si>
  <si>
    <t>./SRVMDF000-02</t>
  </si>
  <si>
    <t>10.4.8.21</t>
  </si>
  <si>
    <t>./SRVMDF000-02 ESXi Host</t>
  </si>
  <si>
    <t>10.4.8.22</t>
  </si>
  <si>
    <t>./SRVMDF000-02 IDRAC</t>
  </si>
  <si>
    <t>WH/WHK01/MDF/WHK01OTSRV02</t>
  </si>
  <si>
    <t>10.4.8.23</t>
  </si>
  <si>
    <t>10.4.8.24</t>
  </si>
  <si>
    <t>./SRVMDF000-02/WFLWVM01</t>
  </si>
  <si>
    <t>10.4.8.25</t>
  </si>
  <si>
    <t>Inbound Ports - 8000, 8002, 8443, 8444, 3000-3005, 3010, 3020, 2181, 6379, 5672, 15672, 9092, 9997, 8083, 8880, 27017, 22</t>
  </si>
  <si>
    <t>./SRVMDF000-02/WCNRVM03</t>
  </si>
  <si>
    <t>Canary (Windows)</t>
  </si>
  <si>
    <t>10.4.8.26</t>
  </si>
  <si>
    <t>Inbound Ports - 55273, 80, 443, 55281, 55292, 55256, 55255, 55257, 55254, 55253, 55234, 55236, 55260, 3389</t>
  </si>
  <si>
    <t>Flow (Windows)</t>
  </si>
  <si>
    <t>10.4.8.27</t>
  </si>
  <si>
    <t>Inbound Ports - 4501, 80, 443, 3389</t>
  </si>
  <si>
    <t>10.4.8.28</t>
  </si>
  <si>
    <t>./SRVMDF000-02/WIGNVM04</t>
  </si>
  <si>
    <t>Backup Ignition Server(Windows)</t>
  </si>
  <si>
    <t>10.4.8.29</t>
  </si>
  <si>
    <t>10.4.8.30</t>
  </si>
  <si>
    <t>WH/WHK01/MDF/WHSE_Office/Zebra_ZT400</t>
  </si>
  <si>
    <t>OT Printer01</t>
  </si>
  <si>
    <t>Backup BBL printer</t>
  </si>
  <si>
    <t>10.4.8.31</t>
  </si>
  <si>
    <t>./SRVMDF000-02/LDKRVM02</t>
  </si>
  <si>
    <t>10.4.8.32</t>
  </si>
  <si>
    <t>10.4.8.33</t>
  </si>
  <si>
    <t>10.4.8.34</t>
  </si>
  <si>
    <t>10.4.8.35</t>
  </si>
  <si>
    <t>10.4.8.36</t>
  </si>
  <si>
    <t>10.4.8.37</t>
  </si>
  <si>
    <t>Demo Aruba UXI Sensor</t>
  </si>
  <si>
    <t>10.4.8.38</t>
  </si>
  <si>
    <t>10.4.8.39</t>
  </si>
  <si>
    <t>10.4.8.40</t>
  </si>
  <si>
    <t>Ignition Virtual Load Balancer</t>
  </si>
  <si>
    <t>10.4.8.41</t>
  </si>
  <si>
    <t>Ignition Virtual Load Balancer. Setup on Fortinet Firewall itself "Virtual Servers"</t>
  </si>
  <si>
    <t>IGN Scripts</t>
  </si>
  <si>
    <t>10.4.8.150</t>
  </si>
  <si>
    <t>ExSW VLAN 1505 IP</t>
  </si>
  <si>
    <t>WH/WHK01/OT_Server/Network</t>
  </si>
  <si>
    <t>10.4.9.255</t>
  </si>
  <si>
    <t>WH/WHK01</t>
  </si>
  <si>
    <t>Ex SW VLAN 1506 IP</t>
  </si>
  <si>
    <t>WH/WHK01/MAC/Network</t>
  </si>
  <si>
    <t>10.4.11.255</t>
  </si>
  <si>
    <t>WH/WHK01/East/Network</t>
  </si>
  <si>
    <t>East Property</t>
  </si>
  <si>
    <t>WH/WHK01/East/Network/Default Gateway</t>
  </si>
  <si>
    <t>WH/WHK01/Guard Shack</t>
  </si>
  <si>
    <t>Southeast Guard Shack</t>
  </si>
  <si>
    <t>10.4.12.2</t>
  </si>
  <si>
    <t>10.4.12.3</t>
  </si>
  <si>
    <t>10.4.12.4</t>
  </si>
  <si>
    <t>10.4.12.5</t>
  </si>
  <si>
    <t>10.4.12.6</t>
  </si>
  <si>
    <t>10.4.12.7</t>
  </si>
  <si>
    <t>10.4.12.8</t>
  </si>
  <si>
    <t>IP Address of ECP403 Stratix01 + Fiber from IDF109</t>
  </si>
  <si>
    <t>10.4.12.9</t>
  </si>
  <si>
    <t>10.4.12.10</t>
  </si>
  <si>
    <t>10.4.12.11</t>
  </si>
  <si>
    <t>10.4.12.12</t>
  </si>
  <si>
    <t>10.4.12.13</t>
  </si>
  <si>
    <t>10.4.12.14</t>
  </si>
  <si>
    <t>10.4.12.15</t>
  </si>
  <si>
    <t>10.4.12.16</t>
  </si>
  <si>
    <t>10.4.12.17</t>
  </si>
  <si>
    <t>10.4.12.18</t>
  </si>
  <si>
    <t>10.4.13.255</t>
  </si>
  <si>
    <t>Additional Notes</t>
  </si>
  <si>
    <t>Low Voltage requriement</t>
  </si>
  <si>
    <t>GENERAL SPECIFICATIONS</t>
  </si>
  <si>
    <t xml:space="preserve">Will require (1) 1/2 rack space in a 7ft Rack and (2) 20 amp electrical outlets at the top of the rack. There will need to be some kind of conduit between the equipment room and a roof penetration so that we can run coax cable to the antenna on the roof.
 </t>
  </si>
  <si>
    <t>Phone SN</t>
  </si>
  <si>
    <t>Model</t>
  </si>
  <si>
    <t>Extention</t>
  </si>
  <si>
    <t>MAC</t>
  </si>
  <si>
    <t>Assigned User(s)</t>
  </si>
  <si>
    <t>Phone#</t>
  </si>
  <si>
    <t>Switch.port</t>
  </si>
  <si>
    <t>Wall Port Label</t>
  </si>
  <si>
    <t>482567B91384</t>
  </si>
  <si>
    <t>Polycom VVX 350 IP Phone</t>
  </si>
  <si>
    <t>Granary Control Room</t>
  </si>
  <si>
    <t>48:25:67:B9:13:84</t>
  </si>
  <si>
    <t>(270) 900-8484</t>
  </si>
  <si>
    <t>IDF004-2-6</t>
  </si>
  <si>
    <t>482567B7ED68</t>
  </si>
  <si>
    <t>Admin Office</t>
  </si>
  <si>
    <t>48:25:67:B7:ED:68</t>
  </si>
  <si>
    <t>LeeAnn Bagby</t>
  </si>
  <si>
    <t>(270) 900-8461</t>
  </si>
  <si>
    <t>ASWMDF000-03.PORT48</t>
  </si>
  <si>
    <t>106-6</t>
  </si>
  <si>
    <t>482567B8587E</t>
  </si>
  <si>
    <t>48:25:67:B8:58:7E</t>
  </si>
  <si>
    <t>Robert Helmer</t>
  </si>
  <si>
    <t>(270) 900-8450</t>
  </si>
  <si>
    <t>ASWMDF000-03.PORT38</t>
  </si>
  <si>
    <t>106-1</t>
  </si>
  <si>
    <t>482567B8A80D</t>
  </si>
  <si>
    <t>48:25:67:B8:A8:0D</t>
  </si>
  <si>
    <t>Georgine MacLeod</t>
  </si>
  <si>
    <t>(270) 900-8487</t>
  </si>
  <si>
    <t>ASWMDF000-03.PORT44</t>
  </si>
  <si>
    <t>106-4</t>
  </si>
  <si>
    <t>482567B87854</t>
  </si>
  <si>
    <t>48:25:6B:87:85:54</t>
  </si>
  <si>
    <t>Brittany Bloodgood</t>
  </si>
  <si>
    <t>(270) 900-8457</t>
  </si>
  <si>
    <t>ASWMDF000-03.PORT46</t>
  </si>
  <si>
    <t>106-5</t>
  </si>
  <si>
    <t>482567B7E3D0</t>
  </si>
  <si>
    <t>48:25:67:B7:E3:D0</t>
  </si>
  <si>
    <t>Dedra Daugherty</t>
  </si>
  <si>
    <t>(270) 900-8453</t>
  </si>
  <si>
    <t>ASWMDF000-03.PORT42</t>
  </si>
  <si>
    <t>106-3</t>
  </si>
  <si>
    <t>482567B854B5</t>
  </si>
  <si>
    <t>48:25:67:B8:54:B5</t>
  </si>
  <si>
    <t>Jessica Kay</t>
  </si>
  <si>
    <t>ASWMDF000-03.PORT40</t>
  </si>
  <si>
    <t>106-2</t>
  </si>
  <si>
    <t>482567B931BD</t>
  </si>
  <si>
    <t>Warehouse Office</t>
  </si>
  <si>
    <t>48:25:67:B9:31:BD</t>
  </si>
  <si>
    <t>Phil Mays</t>
  </si>
  <si>
    <t>(270) 900-8464</t>
  </si>
  <si>
    <t>ASWMDF000-02.PORT12</t>
  </si>
  <si>
    <t>Barrel 2</t>
  </si>
  <si>
    <t>482567B927FB</t>
  </si>
  <si>
    <t>S&amp;R Office</t>
  </si>
  <si>
    <t>48:25:67:B9:27:FB</t>
  </si>
  <si>
    <t>Buddy Stumph</t>
  </si>
  <si>
    <t>(270) 900-8451</t>
  </si>
  <si>
    <t>SHIPPING OFFICE 2</t>
  </si>
  <si>
    <t>482567B8A7FE</t>
  </si>
  <si>
    <t>Maintenence Office</t>
  </si>
  <si>
    <t>48:25:67:B8:A7:FE</t>
  </si>
  <si>
    <t>Jerry Hall</t>
  </si>
  <si>
    <t>(270) 900-8463</t>
  </si>
  <si>
    <t>Wi-Fi AP Coverage</t>
  </si>
  <si>
    <t>Distillery / Admin Area Wi-Fi AP Placement</t>
  </si>
  <si>
    <t>***Below***</t>
  </si>
  <si>
    <t>1st Floor</t>
  </si>
  <si>
    <t>2nd Floor Wi-Fi AP Layout:</t>
  </si>
  <si>
    <t>3rd Floor Wi-Fi AP Layout:</t>
  </si>
  <si>
    <t>4th Floor Wi-Fi AP Layout:</t>
  </si>
  <si>
    <t>Video Systems</t>
  </si>
  <si>
    <t>Training Room</t>
  </si>
  <si>
    <t>Projection</t>
  </si>
  <si>
    <t>Customer to provide duplex power in ceiling at projector location for projector and peripherals.</t>
  </si>
  <si>
    <t>Powered Projection  Screens</t>
  </si>
  <si>
    <t xml:space="preserve">Customer to provide 120v power in the ceiling at each projector screen locations for the motorized screen. </t>
  </si>
  <si>
    <t>Confidnce monitor</t>
  </si>
  <si>
    <t>Customer to provide 120v power at this location.</t>
  </si>
  <si>
    <t>Furntiure</t>
  </si>
  <si>
    <t xml:space="preserve">Customer will need to provide a power outlet at this location. </t>
  </si>
  <si>
    <t>GYM</t>
  </si>
  <si>
    <t>Dipslay</t>
  </si>
  <si>
    <t>Customer to provide 120v power at these locations. Customer will need to provide any sources to be displayed</t>
  </si>
  <si>
    <t>wall mounted rack</t>
  </si>
  <si>
    <t>Breakroom</t>
  </si>
  <si>
    <t>Display</t>
  </si>
  <si>
    <t>Customer to provide 120v power at these locations</t>
  </si>
  <si>
    <t>Digtial Signage</t>
  </si>
  <si>
    <t xml:space="preserve">Customer will need to provide a network cable and connection at the rack location. </t>
  </si>
  <si>
    <t>Large Conference room 237</t>
  </si>
  <si>
    <t>(1) Display and (2)HDMI Transmitters</t>
  </si>
  <si>
    <t xml:space="preserve">Customer will need to supply a power outlet at the TV location.  Customer will need to provide (2) tabletop boxes with HDMI connections at teh table. 
Customer will need to provide a conduit pathway from the table to above the ceiling in the conference room. </t>
  </si>
  <si>
    <t>Strategic will provide a credenza for head-end equipepment</t>
  </si>
  <si>
    <t>Large Conference room 277</t>
  </si>
  <si>
    <t>Medium Conference room 237</t>
  </si>
  <si>
    <t>Executive Offices</t>
  </si>
  <si>
    <t xml:space="preserve">Customer will need to supply a power outlet at this location. </t>
  </si>
  <si>
    <t>Room Schedulers</t>
  </si>
  <si>
    <t>Panels</t>
  </si>
  <si>
    <t>Panels will be installed at the following locations. Training Room 104 Large Conference Room 227 Large Conference Room 277 Medium Conference Room HR</t>
  </si>
  <si>
    <t>Customer will need to supply a POE network cable at each location outside of the room near the door</t>
  </si>
  <si>
    <t>OEM Equipment Specifications</t>
  </si>
  <si>
    <t>OEM</t>
  </si>
  <si>
    <t>Process Type</t>
  </si>
  <si>
    <t>Specifications</t>
  </si>
  <si>
    <t>Spec1</t>
  </si>
  <si>
    <t>Spec2</t>
  </si>
  <si>
    <t>Spec3</t>
  </si>
  <si>
    <t>Spec4</t>
  </si>
  <si>
    <t>Aux Equipment</t>
  </si>
  <si>
    <t>Spec 1a</t>
  </si>
  <si>
    <t>Spec 2a</t>
  </si>
  <si>
    <t>Notes: SCADA Interoperability</t>
  </si>
  <si>
    <t>3-Pass WetBack</t>
  </si>
  <si>
    <t>800 BHP</t>
  </si>
  <si>
    <t>480Vac 60A</t>
  </si>
  <si>
    <t>200 PSI</t>
  </si>
  <si>
    <t>27,600 PPH</t>
  </si>
  <si>
    <t>33,475 MMBtu</t>
  </si>
  <si>
    <t>Economizer</t>
  </si>
  <si>
    <t>Boiler and DAs equiped with SCS Master Panel</t>
  </si>
  <si>
    <t>2,010g</t>
  </si>
  <si>
    <t>(3) 15 HP Pumps</t>
  </si>
  <si>
    <t>480Vac 100A</t>
  </si>
  <si>
    <t>69 GPM</t>
  </si>
  <si>
    <t>Carbon / Media Filters</t>
  </si>
  <si>
    <t>Control Logix + Ingition Edge HMI</t>
  </si>
  <si>
    <t>Culigan</t>
  </si>
  <si>
    <t xml:space="preserve">RO Tank </t>
  </si>
  <si>
    <t>Cooling water Polishing Skid</t>
  </si>
  <si>
    <t>Marley</t>
  </si>
  <si>
    <t>VFDs in MCC each tower has 2 or 3 sensors to add to motor control logic</t>
  </si>
  <si>
    <t>Trane</t>
  </si>
  <si>
    <t>RTAF</t>
  </si>
  <si>
    <t>230 N(T)</t>
  </si>
  <si>
    <t>480Vac 600A</t>
  </si>
  <si>
    <t>482 GPM</t>
  </si>
  <si>
    <t>453 MCA</t>
  </si>
  <si>
    <t>600 MOP</t>
  </si>
  <si>
    <t>BACnet IP for monitoring</t>
  </si>
  <si>
    <t>Chilller03</t>
  </si>
  <si>
    <t>Barrel Filler01</t>
  </si>
  <si>
    <t>Barrel Filler - Compact Logix</t>
  </si>
  <si>
    <t>Barrel Dump01</t>
  </si>
  <si>
    <t>Barrel Top Filler</t>
  </si>
  <si>
    <t>Roots Blower</t>
  </si>
  <si>
    <t xml:space="preserve">Control Logix - </t>
  </si>
  <si>
    <t>Blender</t>
  </si>
  <si>
    <t>JCS</t>
  </si>
  <si>
    <t>Hex Name</t>
  </si>
  <si>
    <t>Hot Side IN - F</t>
  </si>
  <si>
    <t>Hot Side OUT - F</t>
  </si>
  <si>
    <t>Drop - PSI</t>
  </si>
  <si>
    <t>Process Conn.</t>
  </si>
  <si>
    <t>Cold Side IN - F</t>
  </si>
  <si>
    <t>Cold Side OUT - F</t>
  </si>
  <si>
    <t xml:space="preserve"> Drop - PSI</t>
  </si>
  <si>
    <t>Spent Beer / Cook Water</t>
  </si>
  <si>
    <t>HEX404</t>
  </si>
  <si>
    <t>ThermaLine</t>
  </si>
  <si>
    <t>3" 150#</t>
  </si>
  <si>
    <t>HW Condenser01</t>
  </si>
  <si>
    <t>HW Condenser02</t>
  </si>
  <si>
    <t>LW Vent Condenser01</t>
  </si>
  <si>
    <t>LW Vent Condenser02</t>
  </si>
  <si>
    <t>LW Condenser01</t>
  </si>
  <si>
    <t>LW Condenser02</t>
  </si>
  <si>
    <t>CIP HEX</t>
  </si>
  <si>
    <t>? 45 psi steam</t>
  </si>
  <si>
    <t>4" 150#</t>
  </si>
  <si>
    <t>Product Cooler01</t>
  </si>
  <si>
    <t>1.5" 150#</t>
  </si>
  <si>
    <t>Product Cooler02</t>
  </si>
  <si>
    <t>Mash Cooker Coils</t>
  </si>
  <si>
    <t>Fermeter Coils</t>
  </si>
  <si>
    <t>Proces Waste HEX</t>
  </si>
  <si>
    <t>APV</t>
  </si>
  <si>
    <t>2" 150#</t>
  </si>
  <si>
    <t>Mash Cooler tower</t>
  </si>
  <si>
    <t>APS</t>
  </si>
  <si>
    <t>Mash Cooler Chill</t>
  </si>
  <si>
    <t>Chiller #1</t>
  </si>
  <si>
    <t xml:space="preserve">Min Flow </t>
  </si>
  <si>
    <t>265 GPM</t>
  </si>
  <si>
    <t>Duty Cycle - %</t>
  </si>
  <si>
    <t>Flow GPD</t>
  </si>
  <si>
    <t>Flow GPY</t>
  </si>
  <si>
    <t>OPS Days</t>
  </si>
  <si>
    <t>Return Temp - F</t>
  </si>
  <si>
    <t>Mash Cooker #1</t>
  </si>
  <si>
    <t>Tower Cooling</t>
  </si>
  <si>
    <t>50 m per 235 minutes - in Phase I, 4.23 hrs. per cook, start a cook every 2.12 hrs.</t>
  </si>
  <si>
    <t>Mash Cooker #2</t>
  </si>
  <si>
    <t>50mins. per 190.8 mins. 3.18 hrs per cook, start a ccok every 1.06 hrs</t>
  </si>
  <si>
    <t>Mash Cooker #3</t>
  </si>
  <si>
    <t>Water Fill</t>
  </si>
  <si>
    <t>5825g per cook - 3.8 cooks per day</t>
  </si>
  <si>
    <t>5825g per cook - 7.6 cooks per day</t>
  </si>
  <si>
    <t>5825g per cook - 7.6cooks per day</t>
  </si>
  <si>
    <t>Mash Cooler - Tower</t>
  </si>
  <si>
    <t>50 m per 235 minutes</t>
  </si>
  <si>
    <t>Mash Cooler - Chill</t>
  </si>
  <si>
    <t>Chill Cooling</t>
  </si>
  <si>
    <t>50mins. per 190.8 mins.</t>
  </si>
  <si>
    <t>Ferms - Tower</t>
  </si>
  <si>
    <t>Flow rates Based on 100% Duty cycle for 1 Fermenter</t>
  </si>
  <si>
    <t>Ferms -Chill</t>
  </si>
  <si>
    <t>Process Waste</t>
  </si>
  <si>
    <t>LWvC &amp; LWC - Still 1</t>
  </si>
  <si>
    <t>LWvC &amp; LWC - Still 2</t>
  </si>
  <si>
    <t>HWC - Still 1</t>
  </si>
  <si>
    <t>HWC - Still 2</t>
  </si>
  <si>
    <t>Boiler #1</t>
  </si>
  <si>
    <t>Boiler #2</t>
  </si>
  <si>
    <t>Boiler #3</t>
  </si>
  <si>
    <t>RO Infeed</t>
  </si>
  <si>
    <t>Water Conditioning</t>
  </si>
  <si>
    <t xml:space="preserve">Cook Water </t>
  </si>
  <si>
    <t>Cooling Tower Evap</t>
  </si>
  <si>
    <t>City Water to RO</t>
  </si>
  <si>
    <t>Sub Total Water Usage</t>
  </si>
  <si>
    <t>Misc Usage - Phase I</t>
  </si>
  <si>
    <t>Misc Usage - Phase II</t>
  </si>
  <si>
    <t>Total Cook Water - Phase 1</t>
  </si>
  <si>
    <t>Total Cook Water - Phase II</t>
  </si>
  <si>
    <t>Total Cooling Water Make up - Phase I</t>
  </si>
  <si>
    <t>Total Cooling Water Mack-up - Phase II</t>
  </si>
  <si>
    <t>Ideal Well Water GPM</t>
  </si>
  <si>
    <t>Will provide a savings of over $240,000 / year in water usage alone</t>
  </si>
  <si>
    <t>plus an additional $70,000 / year in electical savings for chill and tower water</t>
  </si>
  <si>
    <t>Estimated annual savings using well water  for cooking and cooling water= $310,000 in phase II</t>
  </si>
  <si>
    <t>Well Water for Entire Facility</t>
  </si>
  <si>
    <t>Annual Savings of $540,000 / year using well water for entire facility</t>
  </si>
  <si>
    <t>Reserved for edge device temp dhcp</t>
  </si>
  <si>
    <t>Distilery</t>
  </si>
  <si>
    <t>All</t>
  </si>
  <si>
    <t>facility</t>
  </si>
  <si>
    <t>10.4.7.125 - 10.4.7.130</t>
  </si>
  <si>
    <t>Used for edge device setup - DHCP for subnet NOT CONFIGURED</t>
  </si>
  <si>
    <t>10.4.5.125 - 10.4.5.130</t>
  </si>
  <si>
    <t>Still Tower</t>
  </si>
  <si>
    <t>ECP-200,201,202</t>
  </si>
  <si>
    <t>10.4.3.125 - 10.4.3.130</t>
  </si>
  <si>
    <t>Granary / Mash Floor</t>
  </si>
  <si>
    <t>grainLoadIn, milling, mashing</t>
  </si>
  <si>
    <t>ECP-100,101,102</t>
  </si>
  <si>
    <t>./plc100</t>
  </si>
  <si>
    <t>./gw</t>
  </si>
  <si>
    <t>WH/WHK01/MDF/plc100</t>
  </si>
  <si>
    <t>IDF06-XX_pt</t>
  </si>
  <si>
    <t>WH/WHK01/IDF006_xx_pt/ECP100</t>
  </si>
  <si>
    <t>WH/WHK01/IDF006_xx_pt/ECP101</t>
  </si>
  <si>
    <t>.520001_OSWECP101-01_G1.2</t>
  </si>
  <si>
    <t>WH/WHK01/IDF006_xx_pt/Trunk</t>
  </si>
  <si>
    <t>WH/WHK01/IDF004_xx_pt/Trunk</t>
  </si>
  <si>
    <t>WH/WHK01/IDF004_xx_pt/ECP102</t>
  </si>
  <si>
    <t>NO IP - IntraVLAN Trunk</t>
  </si>
  <si>
    <t>WH/WHK01/MDF_xx_pt</t>
  </si>
  <si>
    <t>UNUSED</t>
  </si>
  <si>
    <t>WH/WHK01/IDF004  xx_pt/MCC-1/MCB</t>
  </si>
  <si>
    <t>WH/WHK01/IDF004  xx_pt/MCC-1/PP-GB</t>
  </si>
  <si>
    <t>WH/WHK01/IDF004  xx_pt/MCC-1/EMPTY</t>
  </si>
  <si>
    <t>WH/WHK01/IDF004  xx_pt/MCC-1/CONV-005</t>
  </si>
  <si>
    <t>WH/WHK01/IDF004  xx_pt/MCC-1/CONV-050</t>
  </si>
  <si>
    <t>WH/WHK01/IDF004  xx_pt/MCC-1/CONV-055</t>
  </si>
  <si>
    <t>WH/WHK01/IDF004  xx_pt/MCC-1/XFV-065</t>
  </si>
  <si>
    <t>WH/WHK01/IDF004  xx_pt/MCC-1/CONV-015</t>
  </si>
  <si>
    <t>WH/WHK01/IDF004  xx_pt/MCC-1/MIL-070</t>
  </si>
  <si>
    <t>WH/WHK01/IDF004  xx_pt/MCC-1/FAN-095</t>
  </si>
  <si>
    <t>WH/WHK01/IDF004  xx_pt/MCC-1/XFV-080</t>
  </si>
  <si>
    <t>WH/WHK01/IDF004  xx_pt/MCC-1/CONV-105</t>
  </si>
  <si>
    <t>WH/WHK01/IDF004  xx_pt/MCC-1/XFV-100</t>
  </si>
  <si>
    <t>WH/WHK01/IDF004  xx_pt/MCC-1/CONV-150</t>
  </si>
  <si>
    <t>WH/WHK01/IDF004  xx_pt/MCC-1/CONV-130</t>
  </si>
  <si>
    <t>WH/WHK01/IDF004  xx_pt/MCC-1/CONV-140</t>
  </si>
  <si>
    <t>WH/WHK01/IDF004  xx_pt/MCC-1/FAN-010</t>
  </si>
  <si>
    <t>WH/WHK01/IDF004  xx_pt/MCC-1/FAN-025</t>
  </si>
  <si>
    <t>WH/WHK01/IDF004  xx_pt/MCC-1/FAN-030</t>
  </si>
  <si>
    <t>WH/WHK01/IDF004  xx_pt/MCC-1/FAN-035</t>
  </si>
  <si>
    <t>WH/WHK01/IDF004  xx_pt/MCC-1/FAN-040</t>
  </si>
  <si>
    <t>WH/WHK01/IDF004  xx_pt/MCC-1/FAN-045</t>
  </si>
  <si>
    <t>WH/WHK01/IDF004  xx_pt/MCC-1/CONV-155</t>
  </si>
  <si>
    <t>WH/WHK01/IDF001  xx_pt/MCC-3/MCB</t>
  </si>
  <si>
    <t>WH/WHK01/IDF001  xx_pt/MCC-3/EMPTY</t>
  </si>
  <si>
    <t>WH/WHK01/IDF001  xx_pt/MCC-3/PMP-2000</t>
  </si>
  <si>
    <t>WH/WHK01/IDF001  xx_pt/MCC-3/GDR-3149</t>
  </si>
  <si>
    <t>WH/WHK01/IDF001  xx_pt/MCC-3/AGI-2014</t>
  </si>
  <si>
    <t>WH/WHK01/IDF001  xx_pt/MCC-3/AGI-2021</t>
  </si>
  <si>
    <t>WH/WHK01/IDF001  xx_pt/MCC-3/AGI-2042</t>
  </si>
  <si>
    <t>WH/WHK01/IDF001  xx_pt/MCC-3/PMP-2030</t>
  </si>
  <si>
    <t>WH/WHK01/IDF001  xx_pt/MCC-3/PMP-7000</t>
  </si>
  <si>
    <t>WH/WHK01/IDF001  xx_pt/MCC-3/PMP-2020</t>
  </si>
  <si>
    <t>10.4.1.125 - 10.4.1.130</t>
  </si>
  <si>
    <t>RO Water PLC - plc600</t>
  </si>
  <si>
    <t>DHCP</t>
  </si>
  <si>
    <t>edge device registration</t>
  </si>
  <si>
    <t>10.4.9.125 - 10.4.9.130</t>
  </si>
  <si>
    <t>10.4.13.125 - 10.4.13.130</t>
  </si>
  <si>
    <t>Distillate Processing</t>
  </si>
  <si>
    <t>10.4.11.125 - 10.4.11.130</t>
  </si>
  <si>
    <t>ALL IT/OT Devices need to for Cistern Room PLC need to be added here</t>
  </si>
  <si>
    <t>cistern area</t>
  </si>
  <si>
    <t>10.4.10.2</t>
  </si>
  <si>
    <t>./plc500</t>
  </si>
  <si>
    <t>PLC</t>
  </si>
  <si>
    <t>MCF_xx_pt</t>
  </si>
  <si>
    <t>10.4.10.3</t>
  </si>
  <si>
    <t>10.4.10.4</t>
  </si>
  <si>
    <t>10.4.10.5</t>
  </si>
  <si>
    <t>10.4.10.6</t>
  </si>
  <si>
    <t>10.4.10.7</t>
  </si>
  <si>
    <t>10.4.10.8</t>
  </si>
  <si>
    <t>10.4.10.9</t>
  </si>
  <si>
    <t>10.4.10.10</t>
  </si>
  <si>
    <t>10.4.10.11</t>
  </si>
  <si>
    <t>10.4.10.12</t>
  </si>
  <si>
    <t>10.4.10.13</t>
  </si>
  <si>
    <t>get with James to get up to date device list</t>
  </si>
  <si>
    <t>WH/WHK01/ASWMDF_03_13</t>
  </si>
  <si>
    <t>WH/WHK01/ASWMDF_03_15</t>
  </si>
  <si>
    <t>.MDF_&lt;devicexx&gt;_&lt;portxx&gt;</t>
  </si>
  <si>
    <r>
      <t xml:space="preserve">WH/WHK01/ASWMDF_03_17 - </t>
    </r>
    <r>
      <rPr>
        <b/>
        <sz val="11"/>
        <color rgb="FFFF0000"/>
        <rFont val="Calibri (Body)"/>
      </rPr>
      <t>This is INCORRECT</t>
    </r>
  </si>
  <si>
    <t>MOVE to correct location - around row 905, below - see note there</t>
  </si>
  <si>
    <t>WH/WHK01/ASWMDF_xx_pt</t>
  </si>
  <si>
    <r>
      <t>WH/WHK01/ASWMDF_xx_pt -</t>
    </r>
    <r>
      <rPr>
        <b/>
        <sz val="11"/>
        <color rgb="FFFF0000"/>
        <rFont val="Calibri (Body)"/>
      </rPr>
      <t xml:space="preserve"> POE devices in area originate here --&gt;</t>
    </r>
  </si>
  <si>
    <t>From here down the xx_pt placeholders need replaced with actuals</t>
  </si>
  <si>
    <t>Follow naming highlighted below for proper convention / syntax from here down</t>
  </si>
  <si>
    <r>
      <t>WH/WHK01/IDF001  xx_pt/MCC-3/</t>
    </r>
    <r>
      <rPr>
        <sz val="11"/>
        <color theme="1"/>
        <rFont val="Calibri (Body)"/>
      </rPr>
      <t>SPARE</t>
    </r>
  </si>
  <si>
    <r>
      <t>./3A_GXX_</t>
    </r>
    <r>
      <rPr>
        <sz val="11"/>
        <color theme="1"/>
        <rFont val="Calibri (Body)"/>
      </rPr>
      <t>Spare</t>
    </r>
  </si>
  <si>
    <t>Reserved for edge device temp dhcp (HOLD off on this subnet)</t>
  </si>
  <si>
    <t>Reserved for edge device temp dhcp - set this one up need for edge device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</si>
</sst>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0.0\ &quot;°F&quot;"/>
    <numFmt numFmtId="167" formatCode="0.000%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 (Body)_x0000_"/>
    </font>
    <font>
      <b/>
      <sz val="11"/>
      <color rgb="FFFF0000"/>
      <name val="Times New Roman"/>
      <family val="1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SymbolMT"/>
    </font>
    <font>
      <sz val="12"/>
      <color theme="1"/>
      <name val="ArialMT"/>
    </font>
    <font>
      <sz val="10"/>
      <color theme="1"/>
      <name val="ArialMT"/>
    </font>
    <font>
      <sz val="12"/>
      <color theme="1"/>
      <name val="TimesNewRomanPSMT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</font>
    <font>
      <sz val="8"/>
      <name val="Trebuchet MS"/>
      <family val="2"/>
    </font>
    <font>
      <b/>
      <sz val="12"/>
      <color theme="1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2"/>
      <color rgb="FFFFFFFF"/>
      <name val="Calibri"/>
      <family val="2"/>
      <scheme val="minor"/>
    </font>
    <font>
      <sz val="11"/>
      <color rgb="FFFF0000"/>
      <name val="Arial"/>
      <family val="2"/>
    </font>
    <font>
      <sz val="11"/>
      <name val="Calibri (Body)"/>
    </font>
    <font>
      <strike/>
      <sz val="11"/>
      <name val="Times New Roman"/>
      <family val="1"/>
    </font>
    <font>
      <strike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trike/>
      <sz val="11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strike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rgb="FF707478"/>
      <name val="Open Sans"/>
      <charset val="1"/>
    </font>
    <font>
      <u/>
      <sz val="11"/>
      <color theme="10"/>
      <name val="Calibri"/>
      <family val="2"/>
      <scheme val="minor"/>
    </font>
    <font>
      <sz val="11"/>
      <color rgb="FF242424"/>
      <name val="Aptos Narrow"/>
    </font>
    <font>
      <b/>
      <sz val="11"/>
      <color rgb="FFFF0000"/>
      <name val="Calibri (Body)"/>
    </font>
    <font>
      <b/>
      <sz val="10"/>
      <color rgb="FFFF0000"/>
      <name val="Calibri"/>
      <family val="2"/>
      <scheme val="minor"/>
    </font>
    <font>
      <sz val="11"/>
      <color theme="1"/>
      <name val="Calibri (Body)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AFA9A6"/>
      </bottom>
      <diagonal/>
    </border>
    <border>
      <left/>
      <right style="thin">
        <color rgb="FFAFA9A6"/>
      </right>
      <top style="thin">
        <color rgb="FFAFA9A6"/>
      </top>
      <bottom style="thin">
        <color rgb="FFAFA9A6"/>
      </bottom>
      <diagonal/>
    </border>
    <border>
      <left style="thin">
        <color rgb="FFAFA9A6"/>
      </left>
      <right/>
      <top style="thin">
        <color rgb="FFAFA9A6"/>
      </top>
      <bottom style="thin">
        <color rgb="FFAFA9A6"/>
      </bottom>
      <diagonal/>
    </border>
    <border>
      <left/>
      <right/>
      <top style="thin">
        <color rgb="FFAFA9A6"/>
      </top>
      <bottom style="thin">
        <color rgb="FFAFA9A6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60" fillId="0" borderId="0" applyNumberFormat="0" applyFill="0" applyBorder="0" applyAlignment="0" applyProtection="0"/>
  </cellStyleXfs>
  <cellXfs count="619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/>
    <xf numFmtId="0" fontId="0" fillId="0" borderId="10" xfId="0" applyBorder="1"/>
    <xf numFmtId="0" fontId="3" fillId="4" borderId="0" xfId="0" applyFont="1" applyFill="1" applyAlignment="1">
      <alignment horizontal="center" vertical="center" wrapText="1"/>
    </xf>
    <xf numFmtId="0" fontId="0" fillId="4" borderId="12" xfId="0" applyFill="1" applyBorder="1"/>
    <xf numFmtId="0" fontId="0" fillId="4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5" xfId="0" applyBorder="1"/>
    <xf numFmtId="0" fontId="0" fillId="0" borderId="2" xfId="0" applyBorder="1" applyAlignment="1">
      <alignment horizontal="center" vertical="center"/>
    </xf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0" fillId="0" borderId="14" xfId="0" applyBorder="1"/>
    <xf numFmtId="0" fontId="0" fillId="0" borderId="18" xfId="0" applyBorder="1"/>
    <xf numFmtId="2" fontId="0" fillId="0" borderId="0" xfId="3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3" fillId="0" borderId="0" xfId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9" xfId="0" applyBorder="1"/>
    <xf numFmtId="0" fontId="0" fillId="0" borderId="10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0" fillId="4" borderId="1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2" fontId="0" fillId="4" borderId="12" xfId="0" applyNumberForma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20" xfId="0" applyBorder="1"/>
    <xf numFmtId="0" fontId="0" fillId="0" borderId="17" xfId="0" applyBorder="1"/>
    <xf numFmtId="2" fontId="0" fillId="0" borderId="16" xfId="0" applyNumberFormat="1" applyBorder="1" applyAlignment="1">
      <alignment horizontal="center"/>
    </xf>
    <xf numFmtId="0" fontId="0" fillId="0" borderId="9" xfId="0" applyBorder="1"/>
    <xf numFmtId="0" fontId="0" fillId="0" borderId="1" xfId="0" applyBorder="1"/>
    <xf numFmtId="2" fontId="0" fillId="4" borderId="12" xfId="0" applyNumberForma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12" fillId="0" borderId="1" xfId="0" applyFont="1" applyBorder="1"/>
    <xf numFmtId="0" fontId="0" fillId="0" borderId="2" xfId="0" applyBorder="1" applyAlignment="1">
      <alignment horizontal="left" vertical="center"/>
    </xf>
    <xf numFmtId="165" fontId="0" fillId="0" borderId="2" xfId="0" applyNumberFormat="1" applyBorder="1"/>
    <xf numFmtId="2" fontId="0" fillId="0" borderId="2" xfId="0" applyNumberFormat="1" applyBorder="1"/>
    <xf numFmtId="0" fontId="0" fillId="5" borderId="2" xfId="0" applyFill="1" applyBorder="1"/>
    <xf numFmtId="0" fontId="0" fillId="5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/>
    <xf numFmtId="0" fontId="17" fillId="6" borderId="0" xfId="0" applyFont="1" applyFill="1"/>
    <xf numFmtId="0" fontId="0" fillId="6" borderId="0" xfId="0" applyFill="1" applyAlignment="1">
      <alignment horizontal="center" vertical="center"/>
    </xf>
    <xf numFmtId="0" fontId="0" fillId="6" borderId="0" xfId="0" applyFill="1"/>
    <xf numFmtId="2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3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7" fillId="0" borderId="2" xfId="0" applyFont="1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7" fillId="2" borderId="0" xfId="0" applyFont="1" applyFill="1" applyAlignment="1">
      <alignment horizontal="center"/>
    </xf>
    <xf numFmtId="0" fontId="8" fillId="0" borderId="0" xfId="2" applyFont="1" applyAlignment="1">
      <alignment horizontal="center" vertical="top" wrapText="1"/>
    </xf>
    <xf numFmtId="0" fontId="10" fillId="5" borderId="5" xfId="2" applyFont="1" applyFill="1" applyBorder="1" applyAlignment="1">
      <alignment horizontal="center" vertical="center" wrapText="1"/>
    </xf>
    <xf numFmtId="0" fontId="10" fillId="5" borderId="22" xfId="2" applyFont="1" applyFill="1" applyBorder="1" applyAlignment="1">
      <alignment horizontal="center" vertical="center" wrapText="1"/>
    </xf>
    <xf numFmtId="0" fontId="10" fillId="5" borderId="20" xfId="2" applyFont="1" applyFill="1" applyBorder="1" applyAlignment="1">
      <alignment horizontal="center" vertical="center" wrapText="1"/>
    </xf>
    <xf numFmtId="0" fontId="10" fillId="5" borderId="9" xfId="2" applyFont="1" applyFill="1" applyBorder="1" applyAlignment="1">
      <alignment horizontal="center" vertical="center" wrapText="1"/>
    </xf>
    <xf numFmtId="0" fontId="11" fillId="5" borderId="19" xfId="2" applyFont="1" applyFill="1" applyBorder="1" applyAlignment="1">
      <alignment horizontal="center" vertical="center"/>
    </xf>
    <xf numFmtId="2" fontId="10" fillId="5" borderId="9" xfId="2" applyNumberFormat="1" applyFont="1" applyFill="1" applyBorder="1" applyAlignment="1">
      <alignment horizontal="center" vertical="center" wrapText="1"/>
    </xf>
    <xf numFmtId="0" fontId="8" fillId="0" borderId="0" xfId="0" applyFont="1"/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5" fillId="0" borderId="2" xfId="0" applyFont="1" applyBorder="1"/>
    <xf numFmtId="0" fontId="0" fillId="0" borderId="0" xfId="0" applyAlignment="1">
      <alignment horizontal="center" vertical="center" wrapText="1"/>
    </xf>
    <xf numFmtId="0" fontId="12" fillId="0" borderId="2" xfId="0" applyFont="1" applyBorder="1"/>
    <xf numFmtId="0" fontId="20" fillId="0" borderId="0" xfId="0" applyFont="1" applyAlignment="1">
      <alignment horizontal="left" vertical="center"/>
    </xf>
    <xf numFmtId="0" fontId="20" fillId="0" borderId="0" xfId="0" applyFont="1"/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4" fontId="0" fillId="5" borderId="2" xfId="4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4" fontId="0" fillId="0" borderId="0" xfId="4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left" vertical="center"/>
    </xf>
    <xf numFmtId="164" fontId="3" fillId="7" borderId="9" xfId="0" applyNumberFormat="1" applyFont="1" applyFill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2" fontId="3" fillId="0" borderId="20" xfId="0" applyNumberFormat="1" applyFont="1" applyBorder="1" applyAlignment="1">
      <alignment horizontal="left" vertical="center" wrapText="1"/>
    </xf>
    <xf numFmtId="164" fontId="3" fillId="0" borderId="20" xfId="0" applyNumberFormat="1" applyFont="1" applyBorder="1" applyAlignment="1">
      <alignment horizontal="left" vertical="center"/>
    </xf>
    <xf numFmtId="164" fontId="3" fillId="0" borderId="16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0" fillId="0" borderId="15" xfId="0" applyNumberFormat="1" applyBorder="1" applyAlignment="1">
      <alignment horizontal="left" vertical="center"/>
    </xf>
    <xf numFmtId="164" fontId="0" fillId="0" borderId="20" xfId="0" applyNumberFormat="1" applyBorder="1" applyAlignment="1">
      <alignment horizontal="left" vertical="center"/>
    </xf>
    <xf numFmtId="164" fontId="0" fillId="0" borderId="16" xfId="0" applyNumberFormat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left" vertical="center"/>
    </xf>
    <xf numFmtId="0" fontId="3" fillId="9" borderId="23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/>
    </xf>
    <xf numFmtId="2" fontId="3" fillId="9" borderId="23" xfId="0" applyNumberFormat="1" applyFont="1" applyFill="1" applyBorder="1" applyAlignment="1">
      <alignment horizontal="center" vertical="center" wrapText="1"/>
    </xf>
    <xf numFmtId="164" fontId="3" fillId="9" borderId="23" xfId="0" applyNumberFormat="1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 wrapText="1"/>
    </xf>
    <xf numFmtId="166" fontId="3" fillId="10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 wrapText="1"/>
    </xf>
    <xf numFmtId="166" fontId="3" fillId="8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/>
    </xf>
    <xf numFmtId="43" fontId="0" fillId="0" borderId="0" xfId="3" applyFont="1" applyAlignment="1">
      <alignment horizontal="center" vertical="center"/>
    </xf>
    <xf numFmtId="43" fontId="0" fillId="5" borderId="2" xfId="3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7" fontId="0" fillId="5" borderId="2" xfId="1" applyNumberFormat="1" applyFont="1" applyFill="1" applyBorder="1" applyAlignment="1">
      <alignment horizontal="center" vertical="center"/>
    </xf>
    <xf numFmtId="0" fontId="0" fillId="5" borderId="25" xfId="0" applyFill="1" applyBorder="1"/>
    <xf numFmtId="0" fontId="0" fillId="5" borderId="26" xfId="0" applyFill="1" applyBorder="1" applyAlignment="1">
      <alignment horizontal="left" vertical="center"/>
    </xf>
    <xf numFmtId="167" fontId="0" fillId="5" borderId="26" xfId="1" applyNumberFormat="1" applyFont="1" applyFill="1" applyBorder="1" applyAlignment="1">
      <alignment horizontal="center" vertical="center"/>
    </xf>
    <xf numFmtId="43" fontId="0" fillId="5" borderId="26" xfId="3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8" xfId="0" applyFill="1" applyBorder="1"/>
    <xf numFmtId="0" fontId="0" fillId="5" borderId="29" xfId="0" applyFill="1" applyBorder="1"/>
    <xf numFmtId="0" fontId="0" fillId="5" borderId="24" xfId="0" applyFill="1" applyBorder="1"/>
    <xf numFmtId="0" fontId="0" fillId="6" borderId="25" xfId="0" applyFill="1" applyBorder="1"/>
    <xf numFmtId="0" fontId="0" fillId="6" borderId="26" xfId="0" applyFill="1" applyBorder="1" applyAlignment="1">
      <alignment horizontal="left" vertical="center"/>
    </xf>
    <xf numFmtId="167" fontId="0" fillId="6" borderId="26" xfId="1" applyNumberFormat="1" applyFont="1" applyFill="1" applyBorder="1" applyAlignment="1">
      <alignment horizontal="center" vertical="center"/>
    </xf>
    <xf numFmtId="43" fontId="0" fillId="6" borderId="26" xfId="3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/>
    <xf numFmtId="43" fontId="0" fillId="3" borderId="26" xfId="0" applyNumberForma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4" fontId="23" fillId="0" borderId="2" xfId="0" applyNumberFormat="1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44" fontId="8" fillId="0" borderId="0" xfId="4" applyFont="1" applyFill="1"/>
    <xf numFmtId="0" fontId="8" fillId="0" borderId="0" xfId="0" applyFont="1" applyAlignment="1">
      <alignment horizontal="center"/>
    </xf>
    <xf numFmtId="0" fontId="10" fillId="0" borderId="0" xfId="0" applyFont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1" fillId="0" borderId="0" xfId="0" applyFont="1"/>
    <xf numFmtId="44" fontId="21" fillId="0" borderId="0" xfId="4" applyFont="1" applyFill="1"/>
    <xf numFmtId="44" fontId="0" fillId="0" borderId="0" xfId="4" applyFont="1"/>
    <xf numFmtId="44" fontId="1" fillId="0" borderId="0" xfId="4" applyFont="1"/>
    <xf numFmtId="44" fontId="0" fillId="0" borderId="0" xfId="0" applyNumberFormat="1"/>
    <xf numFmtId="44" fontId="8" fillId="0" borderId="0" xfId="4" applyFont="1" applyFill="1" applyAlignment="1">
      <alignment horizontal="center" vertical="center"/>
    </xf>
    <xf numFmtId="44" fontId="8" fillId="0" borderId="0" xfId="0" applyNumberFormat="1" applyFont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10" fillId="1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9" xfId="0" applyFont="1" applyBorder="1"/>
    <xf numFmtId="0" fontId="8" fillId="0" borderId="0" xfId="2" applyFont="1" applyAlignment="1">
      <alignment horizontal="center" vertical="center" wrapText="1"/>
    </xf>
    <xf numFmtId="2" fontId="8" fillId="0" borderId="0" xfId="2" applyNumberFormat="1" applyFont="1" applyAlignment="1">
      <alignment horizontal="center" vertical="center" wrapText="1"/>
    </xf>
    <xf numFmtId="2" fontId="8" fillId="0" borderId="0" xfId="2" applyNumberFormat="1" applyFont="1" applyAlignment="1">
      <alignment horizontal="center" vertical="center" shrinkToFit="1"/>
    </xf>
    <xf numFmtId="0" fontId="8" fillId="0" borderId="0" xfId="2" applyFont="1" applyAlignment="1">
      <alignment horizontal="center" vertical="center"/>
    </xf>
    <xf numFmtId="0" fontId="10" fillId="5" borderId="3" xfId="2" applyFont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/>
    </xf>
    <xf numFmtId="0" fontId="1" fillId="17" borderId="30" xfId="6" applyBorder="1" applyAlignment="1">
      <alignment horizontal="center" vertical="center"/>
    </xf>
    <xf numFmtId="0" fontId="0" fillId="17" borderId="31" xfId="6" applyFont="1" applyBorder="1" applyAlignment="1">
      <alignment horizontal="center" vertical="center" wrapText="1"/>
    </xf>
    <xf numFmtId="0" fontId="1" fillId="17" borderId="31" xfId="6" applyBorder="1" applyAlignment="1">
      <alignment horizontal="center" vertical="center" wrapText="1"/>
    </xf>
    <xf numFmtId="0" fontId="1" fillId="18" borderId="31" xfId="7" applyBorder="1" applyAlignment="1">
      <alignment horizontal="center" vertical="center" wrapText="1"/>
    </xf>
    <xf numFmtId="0" fontId="0" fillId="18" borderId="31" xfId="7" applyFont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0" borderId="33" xfId="0" applyBorder="1"/>
    <xf numFmtId="0" fontId="0" fillId="0" borderId="1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12" fillId="3" borderId="2" xfId="0" applyFont="1" applyFill="1" applyBorder="1"/>
    <xf numFmtId="0" fontId="12" fillId="3" borderId="2" xfId="0" applyFont="1" applyFill="1" applyBorder="1" applyAlignment="1">
      <alignment horizontal="center"/>
    </xf>
    <xf numFmtId="39" fontId="12" fillId="0" borderId="2" xfId="4" applyNumberFormat="1" applyFont="1" applyBorder="1" applyAlignment="1">
      <alignment horizontal="center"/>
    </xf>
    <xf numFmtId="44" fontId="12" fillId="0" borderId="2" xfId="4" applyFont="1" applyBorder="1"/>
    <xf numFmtId="44" fontId="28" fillId="0" borderId="2" xfId="4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44" fontId="0" fillId="3" borderId="2" xfId="4" applyFont="1" applyFill="1" applyBorder="1"/>
    <xf numFmtId="44" fontId="0" fillId="0" borderId="2" xfId="4" applyFont="1" applyBorder="1"/>
    <xf numFmtId="39" fontId="0" fillId="0" borderId="2" xfId="4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2" fillId="0" borderId="2" xfId="5" applyFont="1" applyFill="1" applyBorder="1" applyAlignment="1">
      <alignment horizontal="center"/>
    </xf>
    <xf numFmtId="44" fontId="28" fillId="0" borderId="9" xfId="4" applyFont="1" applyFill="1" applyBorder="1" applyAlignment="1">
      <alignment horizontal="center"/>
    </xf>
    <xf numFmtId="0" fontId="0" fillId="0" borderId="36" xfId="0" applyBorder="1"/>
    <xf numFmtId="44" fontId="0" fillId="0" borderId="37" xfId="4" applyFont="1" applyBorder="1"/>
    <xf numFmtId="44" fontId="28" fillId="0" borderId="3" xfId="4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8" xfId="0" applyBorder="1"/>
    <xf numFmtId="0" fontId="8" fillId="0" borderId="37" xfId="0" applyFont="1" applyBorder="1"/>
    <xf numFmtId="0" fontId="8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Border="1"/>
    <xf numFmtId="16" fontId="28" fillId="0" borderId="37" xfId="4" applyNumberFormat="1" applyFont="1" applyBorder="1" applyAlignment="1">
      <alignment horizontal="center"/>
    </xf>
    <xf numFmtId="0" fontId="29" fillId="0" borderId="37" xfId="0" applyFont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4" applyFont="1" applyBorder="1"/>
    <xf numFmtId="44" fontId="0" fillId="0" borderId="39" xfId="0" applyNumberFormat="1" applyBorder="1"/>
    <xf numFmtId="0" fontId="0" fillId="0" borderId="19" xfId="0" applyBorder="1" applyAlignment="1">
      <alignment horizontal="center"/>
    </xf>
    <xf numFmtId="37" fontId="0" fillId="0" borderId="39" xfId="0" applyNumberFormat="1" applyBorder="1" applyAlignment="1">
      <alignment horizontal="center"/>
    </xf>
    <xf numFmtId="0" fontId="0" fillId="19" borderId="2" xfId="0" applyFill="1" applyBorder="1"/>
    <xf numFmtId="0" fontId="0" fillId="0" borderId="0" xfId="0" quotePrefix="1"/>
    <xf numFmtId="0" fontId="30" fillId="0" borderId="0" xfId="0" applyFont="1"/>
    <xf numFmtId="0" fontId="0" fillId="0" borderId="1" xfId="0" applyBorder="1" applyAlignment="1">
      <alignment horizontal="center" vertical="center"/>
    </xf>
    <xf numFmtId="0" fontId="8" fillId="0" borderId="2" xfId="5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2" fillId="0" borderId="0" xfId="0" applyFont="1"/>
    <xf numFmtId="0" fontId="35" fillId="4" borderId="2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left" vertical="center"/>
    </xf>
    <xf numFmtId="165" fontId="35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37" fillId="0" borderId="2" xfId="0" applyFont="1" applyBorder="1" applyAlignment="1">
      <alignment horizontal="center" vertical="center"/>
    </xf>
    <xf numFmtId="0" fontId="35" fillId="4" borderId="2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1" fontId="35" fillId="0" borderId="2" xfId="0" applyNumberFormat="1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/>
    </xf>
    <xf numFmtId="0" fontId="8" fillId="5" borderId="0" xfId="0" applyFont="1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12" fillId="0" borderId="0" xfId="0" applyFont="1" applyAlignment="1">
      <alignment horizontal="left" vertical="center"/>
    </xf>
    <xf numFmtId="0" fontId="17" fillId="11" borderId="2" xfId="0" applyFont="1" applyFill="1" applyBorder="1" applyAlignment="1">
      <alignment horizontal="left" vertical="center"/>
    </xf>
    <xf numFmtId="0" fontId="35" fillId="11" borderId="2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left" vertical="center"/>
    </xf>
    <xf numFmtId="0" fontId="36" fillId="11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0" fontId="17" fillId="6" borderId="2" xfId="0" applyFont="1" applyFill="1" applyBorder="1" applyAlignment="1">
      <alignment horizontal="left" vertical="center"/>
    </xf>
    <xf numFmtId="0" fontId="35" fillId="6" borderId="2" xfId="0" applyFont="1" applyFill="1" applyBorder="1" applyAlignment="1">
      <alignment horizontal="center" vertical="center"/>
    </xf>
    <xf numFmtId="0" fontId="35" fillId="6" borderId="2" xfId="0" applyFont="1" applyFill="1" applyBorder="1" applyAlignment="1">
      <alignment horizontal="left" vertical="center"/>
    </xf>
    <xf numFmtId="0" fontId="35" fillId="20" borderId="2" xfId="0" applyFont="1" applyFill="1" applyBorder="1" applyAlignment="1">
      <alignment horizontal="left" vertical="center"/>
    </xf>
    <xf numFmtId="0" fontId="35" fillId="21" borderId="2" xfId="0" applyFont="1" applyFill="1" applyBorder="1" applyAlignment="1">
      <alignment horizontal="left" vertical="center"/>
    </xf>
    <xf numFmtId="0" fontId="21" fillId="21" borderId="2" xfId="0" applyFont="1" applyFill="1" applyBorder="1" applyAlignment="1">
      <alignment horizontal="left" vertical="center"/>
    </xf>
    <xf numFmtId="0" fontId="37" fillId="21" borderId="2" xfId="0" applyFont="1" applyFill="1" applyBorder="1" applyAlignment="1">
      <alignment horizontal="left" vertical="center"/>
    </xf>
    <xf numFmtId="0" fontId="37" fillId="11" borderId="2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/>
    </xf>
    <xf numFmtId="0" fontId="6" fillId="20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6" fillId="4" borderId="14" xfId="0" applyFont="1" applyFill="1" applyBorder="1"/>
    <xf numFmtId="0" fontId="6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0" borderId="0" xfId="0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 vertical="center"/>
    </xf>
    <xf numFmtId="0" fontId="8" fillId="0" borderId="0" xfId="0" applyFont="1" applyAlignment="1">
      <alignment horizontal="left"/>
    </xf>
    <xf numFmtId="2" fontId="4" fillId="0" borderId="2" xfId="0" applyNumberFormat="1" applyFont="1" applyBorder="1" applyAlignment="1">
      <alignment horizontal="center" vertical="center" wrapText="1"/>
    </xf>
    <xf numFmtId="0" fontId="28" fillId="0" borderId="0" xfId="0" applyFont="1"/>
    <xf numFmtId="0" fontId="39" fillId="0" borderId="43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29" fillId="0" borderId="0" xfId="0" applyFont="1" applyAlignment="1">
      <alignment horizontal="justify" vertical="center"/>
    </xf>
    <xf numFmtId="0" fontId="6" fillId="10" borderId="4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0" fontId="42" fillId="0" borderId="2" xfId="0" applyFont="1" applyBorder="1" applyAlignment="1">
      <alignment horizontal="center" vertical="center" textRotation="90"/>
    </xf>
    <xf numFmtId="0" fontId="42" fillId="0" borderId="2" xfId="0" applyFont="1" applyBorder="1" applyAlignment="1">
      <alignment horizontal="center" vertical="center" textRotation="90" wrapText="1"/>
    </xf>
    <xf numFmtId="0" fontId="4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textRotation="90"/>
    </xf>
    <xf numFmtId="0" fontId="43" fillId="0" borderId="2" xfId="0" applyFont="1" applyBorder="1" applyAlignment="1">
      <alignment horizontal="center" vertical="center" textRotation="90" wrapText="1"/>
    </xf>
    <xf numFmtId="0" fontId="43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vertical="center"/>
    </xf>
    <xf numFmtId="0" fontId="43" fillId="0" borderId="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 textRotation="90"/>
    </xf>
    <xf numFmtId="0" fontId="0" fillId="0" borderId="0" xfId="0" applyAlignment="1">
      <alignment horizontal="right" vertical="center"/>
    </xf>
    <xf numFmtId="0" fontId="0" fillId="4" borderId="3" xfId="0" applyFill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0" xfId="0" applyFont="1"/>
    <xf numFmtId="0" fontId="44" fillId="0" borderId="0" xfId="0" applyFont="1"/>
    <xf numFmtId="0" fontId="8" fillId="11" borderId="0" xfId="0" applyFont="1" applyFill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8" fillId="6" borderId="0" xfId="0" applyNumberFormat="1" applyFont="1" applyFill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4" fontId="6" fillId="4" borderId="14" xfId="0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0" fillId="20" borderId="0" xfId="0" applyNumberFormat="1" applyFill="1" applyAlignment="1">
      <alignment horizontal="center" vertical="center"/>
    </xf>
    <xf numFmtId="14" fontId="35" fillId="4" borderId="2" xfId="0" applyNumberFormat="1" applyFont="1" applyFill="1" applyBorder="1" applyAlignment="1">
      <alignment horizontal="center" vertical="center"/>
    </xf>
    <xf numFmtId="14" fontId="35" fillId="6" borderId="2" xfId="0" applyNumberFormat="1" applyFont="1" applyFill="1" applyBorder="1" applyAlignment="1">
      <alignment horizontal="center" vertical="center"/>
    </xf>
    <xf numFmtId="14" fontId="35" fillId="0" borderId="2" xfId="0" applyNumberFormat="1" applyFont="1" applyBorder="1" applyAlignment="1">
      <alignment horizontal="center" vertical="center"/>
    </xf>
    <xf numFmtId="14" fontId="0" fillId="11" borderId="2" xfId="0" applyNumberFormat="1" applyFill="1" applyBorder="1" applyAlignment="1">
      <alignment horizontal="center" vertical="center"/>
    </xf>
    <xf numFmtId="14" fontId="35" fillId="11" borderId="2" xfId="0" applyNumberFormat="1" applyFont="1" applyFill="1" applyBorder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45" fillId="22" borderId="2" xfId="0" applyFont="1" applyFill="1" applyBorder="1" applyAlignment="1">
      <alignment horizontal="center" vertical="center"/>
    </xf>
    <xf numFmtId="0" fontId="45" fillId="22" borderId="2" xfId="0" applyFont="1" applyFill="1" applyBorder="1" applyAlignment="1">
      <alignment horizontal="center" vertical="center" wrapText="1"/>
    </xf>
    <xf numFmtId="0" fontId="46" fillId="22" borderId="2" xfId="0" applyFont="1" applyFill="1" applyBorder="1" applyAlignment="1">
      <alignment horizontal="left" vertical="center"/>
    </xf>
    <xf numFmtId="0" fontId="42" fillId="22" borderId="2" xfId="0" applyFont="1" applyFill="1" applyBorder="1" applyAlignment="1">
      <alignment horizontal="left" vertical="center"/>
    </xf>
    <xf numFmtId="0" fontId="47" fillId="22" borderId="0" xfId="0" applyFont="1" applyFill="1"/>
    <xf numFmtId="0" fontId="7" fillId="22" borderId="0" xfId="0" applyFont="1" applyFill="1"/>
    <xf numFmtId="0" fontId="42" fillId="0" borderId="0" xfId="0" applyFont="1" applyAlignment="1">
      <alignment horizontal="center" vertical="center"/>
    </xf>
    <xf numFmtId="0" fontId="42" fillId="0" borderId="3" xfId="0" applyFont="1" applyBorder="1" applyAlignment="1">
      <alignment horizontal="center" vertical="center" textRotation="90" wrapText="1"/>
    </xf>
    <xf numFmtId="0" fontId="42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textRotation="90" wrapText="1"/>
    </xf>
    <xf numFmtId="0" fontId="8" fillId="24" borderId="0" xfId="0" applyFont="1" applyFill="1" applyAlignment="1">
      <alignment horizontal="center"/>
    </xf>
    <xf numFmtId="0" fontId="8" fillId="24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8" fillId="25" borderId="0" xfId="0" applyFont="1" applyFill="1"/>
    <xf numFmtId="0" fontId="8" fillId="25" borderId="0" xfId="0" applyFont="1" applyFill="1" applyAlignment="1">
      <alignment horizontal="center" vertical="center"/>
    </xf>
    <xf numFmtId="0" fontId="12" fillId="25" borderId="0" xfId="0" applyFont="1" applyFill="1" applyAlignment="1">
      <alignment horizontal="center" vertical="center"/>
    </xf>
    <xf numFmtId="0" fontId="0" fillId="25" borderId="0" xfId="0" applyFill="1"/>
    <xf numFmtId="0" fontId="10" fillId="25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4" fontId="26" fillId="0" borderId="0" xfId="4" applyFont="1" applyFill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44" fontId="26" fillId="0" borderId="0" xfId="4" applyFont="1" applyFill="1"/>
    <xf numFmtId="14" fontId="26" fillId="0" borderId="0" xfId="0" applyNumberFormat="1" applyFont="1" applyAlignment="1">
      <alignment horizontal="center" vertical="center"/>
    </xf>
    <xf numFmtId="0" fontId="51" fillId="0" borderId="0" xfId="0" applyFont="1"/>
    <xf numFmtId="44" fontId="12" fillId="0" borderId="0" xfId="4" applyFont="1" applyFill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textRotation="90"/>
    </xf>
    <xf numFmtId="0" fontId="43" fillId="0" borderId="3" xfId="0" applyFont="1" applyBorder="1" applyAlignment="1">
      <alignment vertical="center"/>
    </xf>
    <xf numFmtId="0" fontId="42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42" fillId="0" borderId="3" xfId="0" applyFont="1" applyBorder="1" applyAlignment="1">
      <alignment horizontal="center" vertical="center" textRotation="90"/>
    </xf>
    <xf numFmtId="0" fontId="42" fillId="0" borderId="1" xfId="0" applyFont="1" applyBorder="1" applyAlignment="1">
      <alignment horizontal="center" vertical="center" textRotation="90"/>
    </xf>
    <xf numFmtId="0" fontId="43" fillId="0" borderId="3" xfId="0" applyFont="1" applyBorder="1" applyAlignment="1">
      <alignment horizontal="left" vertical="center"/>
    </xf>
    <xf numFmtId="0" fontId="42" fillId="0" borderId="3" xfId="0" applyFont="1" applyBorder="1" applyAlignment="1">
      <alignment vertical="center"/>
    </xf>
    <xf numFmtId="0" fontId="42" fillId="0" borderId="0" xfId="0" applyFont="1" applyAlignment="1">
      <alignment horizontal="left" vertical="center"/>
    </xf>
    <xf numFmtId="0" fontId="7" fillId="0" borderId="0" xfId="0" applyFont="1"/>
    <xf numFmtId="0" fontId="42" fillId="0" borderId="0" xfId="0" applyFont="1" applyAlignment="1">
      <alignment horizontal="center" vertical="center" textRotation="90"/>
    </xf>
    <xf numFmtId="0" fontId="42" fillId="0" borderId="0" xfId="0" applyFont="1" applyAlignment="1">
      <alignment horizontal="center" vertical="center" textRotation="90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textRotation="90"/>
    </xf>
    <xf numFmtId="0" fontId="48" fillId="0" borderId="0" xfId="0" applyFont="1" applyAlignment="1">
      <alignment horizontal="center" vertical="center" textRotation="90" wrapText="1"/>
    </xf>
    <xf numFmtId="0" fontId="48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 wrapText="1"/>
    </xf>
    <xf numFmtId="17" fontId="42" fillId="0" borderId="0" xfId="0" applyNumberFormat="1" applyFont="1" applyAlignment="1">
      <alignment horizontal="center" vertical="center"/>
    </xf>
    <xf numFmtId="17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center" vertical="center" textRotation="90" wrapText="1"/>
    </xf>
    <xf numFmtId="17" fontId="43" fillId="0" borderId="2" xfId="0" quotePrefix="1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52" fillId="0" borderId="3" xfId="0" applyFont="1" applyBorder="1" applyAlignment="1">
      <alignment horizontal="center" vertical="center" textRotation="90" wrapText="1"/>
    </xf>
    <xf numFmtId="0" fontId="53" fillId="0" borderId="2" xfId="0" applyFont="1" applyBorder="1" applyAlignment="1">
      <alignment horizontal="center" vertical="center" textRotation="90" wrapText="1"/>
    </xf>
    <xf numFmtId="0" fontId="43" fillId="23" borderId="2" xfId="0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horizontal="center" vertical="center" textRotation="90"/>
    </xf>
    <xf numFmtId="0" fontId="54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 textRotation="90" wrapText="1"/>
    </xf>
    <xf numFmtId="0" fontId="54" fillId="0" borderId="2" xfId="0" applyFont="1" applyBorder="1" applyAlignment="1">
      <alignment horizontal="center" vertical="center" textRotation="90"/>
    </xf>
    <xf numFmtId="0" fontId="54" fillId="0" borderId="2" xfId="0" applyFont="1" applyBorder="1" applyAlignment="1">
      <alignment horizontal="left" vertical="center"/>
    </xf>
    <xf numFmtId="0" fontId="8" fillId="14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left"/>
    </xf>
    <xf numFmtId="44" fontId="29" fillId="0" borderId="0" xfId="4" applyFont="1" applyAlignment="1">
      <alignment horizontal="right"/>
    </xf>
    <xf numFmtId="0" fontId="26" fillId="24" borderId="0" xfId="0" applyFont="1" applyFill="1" applyAlignment="1">
      <alignment horizontal="center" vertical="center"/>
    </xf>
    <xf numFmtId="0" fontId="29" fillId="24" borderId="0" xfId="0" applyFont="1" applyFill="1" applyAlignment="1">
      <alignment horizontal="center"/>
    </xf>
    <xf numFmtId="0" fontId="21" fillId="21" borderId="0" xfId="0" applyFont="1" applyFill="1" applyAlignment="1">
      <alignment horizontal="left" vertical="center"/>
    </xf>
    <xf numFmtId="0" fontId="7" fillId="24" borderId="0" xfId="0" applyFont="1" applyFill="1" applyAlignment="1">
      <alignment horizontal="center" vertical="center"/>
    </xf>
    <xf numFmtId="0" fontId="8" fillId="19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/>
    </xf>
    <xf numFmtId="2" fontId="3" fillId="14" borderId="2" xfId="0" applyNumberFormat="1" applyFont="1" applyFill="1" applyBorder="1" applyAlignment="1">
      <alignment horizontal="center" vertical="center" wrapText="1"/>
    </xf>
    <xf numFmtId="164" fontId="3" fillId="14" borderId="2" xfId="0" applyNumberFormat="1" applyFont="1" applyFill="1" applyBorder="1" applyAlignment="1">
      <alignment horizontal="left" vertical="center"/>
    </xf>
    <xf numFmtId="0" fontId="0" fillId="14" borderId="0" xfId="0" applyFill="1"/>
    <xf numFmtId="0" fontId="3" fillId="26" borderId="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/>
    </xf>
    <xf numFmtId="44" fontId="12" fillId="0" borderId="0" xfId="4" applyFont="1" applyFill="1"/>
    <xf numFmtId="3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/>
    </xf>
    <xf numFmtId="0" fontId="23" fillId="0" borderId="0" xfId="0" applyFont="1" applyAlignment="1">
      <alignment horizontal="center" vertical="center" wrapText="1"/>
    </xf>
    <xf numFmtId="44" fontId="20" fillId="0" borderId="0" xfId="4" applyFont="1" applyFill="1"/>
    <xf numFmtId="0" fontId="20" fillId="14" borderId="0" xfId="0" applyFont="1" applyFill="1" applyAlignment="1">
      <alignment horizontal="center" vertical="center"/>
    </xf>
    <xf numFmtId="44" fontId="12" fillId="0" borderId="0" xfId="4" applyFont="1"/>
    <xf numFmtId="3" fontId="2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44" fontId="8" fillId="0" borderId="0" xfId="4" applyFont="1"/>
    <xf numFmtId="44" fontId="20" fillId="0" borderId="0" xfId="4" applyFont="1"/>
    <xf numFmtId="0" fontId="20" fillId="19" borderId="0" xfId="0" applyFont="1" applyFill="1" applyAlignment="1">
      <alignment horizontal="center" vertical="center"/>
    </xf>
    <xf numFmtId="0" fontId="45" fillId="22" borderId="13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8" fillId="0" borderId="2" xfId="0" quotePrefix="1" applyFont="1" applyBorder="1" applyAlignment="1">
      <alignment horizontal="center" vertical="center"/>
    </xf>
    <xf numFmtId="0" fontId="48" fillId="0" borderId="2" xfId="0" applyFont="1" applyBorder="1" applyAlignment="1">
      <alignment horizontal="left" vertical="center"/>
    </xf>
    <xf numFmtId="0" fontId="48" fillId="0" borderId="2" xfId="0" applyFont="1" applyBorder="1" applyAlignment="1">
      <alignment horizontal="center" vertical="center" textRotation="90"/>
    </xf>
    <xf numFmtId="0" fontId="48" fillId="0" borderId="2" xfId="0" applyFont="1" applyBorder="1" applyAlignment="1">
      <alignment horizontal="center" vertical="center" textRotation="90" wrapText="1"/>
    </xf>
    <xf numFmtId="17" fontId="48" fillId="0" borderId="3" xfId="0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left" vertical="center"/>
    </xf>
    <xf numFmtId="0" fontId="55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textRotation="90"/>
    </xf>
    <xf numFmtId="0" fontId="55" fillId="0" borderId="2" xfId="0" applyFont="1" applyBorder="1" applyAlignment="1">
      <alignment horizontal="center" vertical="center" textRotation="90" wrapText="1"/>
    </xf>
    <xf numFmtId="0" fontId="55" fillId="0" borderId="3" xfId="0" applyFont="1" applyBorder="1" applyAlignment="1">
      <alignment horizontal="center" vertical="center" textRotation="90"/>
    </xf>
    <xf numFmtId="0" fontId="55" fillId="0" borderId="3" xfId="0" applyFont="1" applyBorder="1" applyAlignment="1">
      <alignment horizontal="left" vertical="center"/>
    </xf>
    <xf numFmtId="0" fontId="55" fillId="0" borderId="2" xfId="0" applyFont="1" applyBorder="1" applyAlignment="1">
      <alignment horizontal="center" vertical="center"/>
    </xf>
    <xf numFmtId="17" fontId="55" fillId="0" borderId="3" xfId="0" applyNumberFormat="1" applyFont="1" applyBorder="1" applyAlignment="1">
      <alignment horizontal="center" vertical="center"/>
    </xf>
    <xf numFmtId="0" fontId="55" fillId="0" borderId="2" xfId="0" applyFont="1" applyBorder="1" applyAlignment="1">
      <alignment horizontal="left" vertical="center"/>
    </xf>
    <xf numFmtId="17" fontId="48" fillId="0" borderId="2" xfId="0" quotePrefix="1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6" fillId="0" borderId="3" xfId="0" applyFont="1" applyBorder="1" applyAlignment="1">
      <alignment horizontal="left" vertical="center"/>
    </xf>
    <xf numFmtId="0" fontId="56" fillId="0" borderId="3" xfId="0" applyFont="1" applyBorder="1" applyAlignment="1">
      <alignment vertical="center"/>
    </xf>
    <xf numFmtId="0" fontId="48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textRotation="90"/>
    </xf>
    <xf numFmtId="0" fontId="48" fillId="0" borderId="12" xfId="0" applyFont="1" applyBorder="1" applyAlignment="1">
      <alignment horizontal="left" vertical="center"/>
    </xf>
    <xf numFmtId="0" fontId="48" fillId="0" borderId="2" xfId="0" applyFont="1" applyBorder="1" applyAlignment="1">
      <alignment vertical="center"/>
    </xf>
    <xf numFmtId="0" fontId="56" fillId="0" borderId="2" xfId="0" applyFont="1" applyBorder="1" applyAlignment="1">
      <alignment vertical="center"/>
    </xf>
    <xf numFmtId="17" fontId="55" fillId="0" borderId="2" xfId="0" quotePrefix="1" applyNumberFormat="1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 textRotation="90" wrapText="1"/>
    </xf>
    <xf numFmtId="0" fontId="48" fillId="0" borderId="3" xfId="0" applyFont="1" applyBorder="1" applyAlignment="1">
      <alignment horizontal="center" vertical="center" textRotation="90"/>
    </xf>
    <xf numFmtId="0" fontId="48" fillId="0" borderId="3" xfId="0" applyFont="1" applyBorder="1" applyAlignment="1">
      <alignment horizontal="center" vertical="center" textRotation="90" wrapText="1"/>
    </xf>
    <xf numFmtId="0" fontId="48" fillId="0" borderId="12" xfId="0" applyFont="1" applyBorder="1" applyAlignment="1">
      <alignment horizontal="center" vertical="center" textRotation="90"/>
    </xf>
    <xf numFmtId="0" fontId="48" fillId="0" borderId="3" xfId="0" applyFont="1" applyBorder="1" applyAlignment="1">
      <alignment vertical="center"/>
    </xf>
    <xf numFmtId="0" fontId="57" fillId="0" borderId="3" xfId="0" applyFont="1" applyBorder="1" applyAlignment="1">
      <alignment horizontal="center" vertical="center" textRotation="90" wrapText="1"/>
    </xf>
    <xf numFmtId="0" fontId="55" fillId="0" borderId="3" xfId="0" applyFont="1" applyBorder="1" applyAlignment="1">
      <alignment vertical="center"/>
    </xf>
    <xf numFmtId="0" fontId="55" fillId="0" borderId="12" xfId="0" applyFont="1" applyBorder="1" applyAlignment="1">
      <alignment horizontal="center" vertical="center" textRotation="90"/>
    </xf>
    <xf numFmtId="0" fontId="55" fillId="0" borderId="12" xfId="0" applyFont="1" applyBorder="1" applyAlignment="1">
      <alignment horizontal="left" vertical="center"/>
    </xf>
    <xf numFmtId="0" fontId="55" fillId="0" borderId="2" xfId="0" applyFont="1" applyBorder="1" applyAlignment="1">
      <alignment vertical="center"/>
    </xf>
    <xf numFmtId="0" fontId="58" fillId="0" borderId="3" xfId="0" applyFont="1" applyBorder="1" applyAlignment="1">
      <alignment horizontal="center" vertical="center" textRotation="90" wrapText="1"/>
    </xf>
    <xf numFmtId="17" fontId="48" fillId="0" borderId="2" xfId="0" applyNumberFormat="1" applyFont="1" applyBorder="1" applyAlignment="1">
      <alignment horizontal="center" vertical="center"/>
    </xf>
    <xf numFmtId="0" fontId="17" fillId="0" borderId="0" xfId="0" applyFont="1"/>
    <xf numFmtId="0" fontId="36" fillId="0" borderId="0" xfId="0" applyFont="1"/>
    <xf numFmtId="0" fontId="6" fillId="11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4" borderId="10" xfId="0" applyFill="1" applyBorder="1" applyAlignment="1">
      <alignment horizontal="center"/>
    </xf>
    <xf numFmtId="0" fontId="59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166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left" vertical="center"/>
    </xf>
    <xf numFmtId="0" fontId="0" fillId="3" borderId="0" xfId="0" applyFill="1"/>
    <xf numFmtId="165" fontId="35" fillId="3" borderId="2" xfId="0" applyNumberFormat="1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14" fontId="35" fillId="3" borderId="2" xfId="0" applyNumberFormat="1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center"/>
    </xf>
    <xf numFmtId="0" fontId="60" fillId="0" borderId="0" xfId="8" applyAlignment="1">
      <alignment horizontal="left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/>
    </xf>
    <xf numFmtId="0" fontId="61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2" fillId="0" borderId="0" xfId="2" applyFont="1" applyAlignment="1">
      <alignment horizontal="left" vertical="top"/>
    </xf>
    <xf numFmtId="0" fontId="12" fillId="0" borderId="0" xfId="2" quotePrefix="1" applyFont="1" applyAlignment="1">
      <alignment horizontal="left" vertical="top"/>
    </xf>
    <xf numFmtId="0" fontId="12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top"/>
    </xf>
    <xf numFmtId="0" fontId="11" fillId="5" borderId="7" xfId="2" applyFont="1" applyFill="1" applyBorder="1" applyAlignment="1">
      <alignment horizontal="left" vertical="top"/>
    </xf>
    <xf numFmtId="0" fontId="11" fillId="5" borderId="8" xfId="2" applyFont="1" applyFill="1" applyBorder="1" applyAlignment="1">
      <alignment horizontal="left" vertical="top"/>
    </xf>
    <xf numFmtId="0" fontId="11" fillId="5" borderId="21" xfId="2" applyFont="1" applyFill="1" applyBorder="1" applyAlignment="1">
      <alignment horizontal="left" vertical="top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textRotation="90"/>
    </xf>
    <xf numFmtId="0" fontId="42" fillId="0" borderId="0" xfId="0" applyFont="1" applyAlignment="1">
      <alignment horizontal="center" vertical="center" textRotation="90"/>
    </xf>
    <xf numFmtId="0" fontId="7" fillId="0" borderId="0" xfId="0" applyFont="1"/>
    <xf numFmtId="0" fontId="48" fillId="0" borderId="0" xfId="0" applyFont="1" applyAlignment="1">
      <alignment horizontal="center" vertical="center" textRotation="90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7" fillId="22" borderId="11" xfId="0" applyFont="1" applyFill="1" applyBorder="1"/>
    <xf numFmtId="0" fontId="45" fillId="22" borderId="13" xfId="0" applyFont="1" applyFill="1" applyBorder="1" applyAlignment="1">
      <alignment horizontal="center" vertical="center"/>
    </xf>
    <xf numFmtId="0" fontId="45" fillId="22" borderId="11" xfId="0" applyFont="1" applyFill="1" applyBorder="1" applyAlignment="1">
      <alignment horizontal="center" vertical="center"/>
    </xf>
    <xf numFmtId="0" fontId="45" fillId="22" borderId="12" xfId="0" applyFont="1" applyFill="1" applyBorder="1" applyAlignment="1">
      <alignment horizontal="center" vertical="center"/>
    </xf>
    <xf numFmtId="0" fontId="41" fillId="13" borderId="40" xfId="0" applyFont="1" applyFill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3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6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  <xf numFmtId="0" fontId="63" fillId="0" borderId="0" xfId="0" applyFont="1" applyAlignment="1">
      <alignment horizontal="left"/>
    </xf>
    <xf numFmtId="0" fontId="0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/>
    </xf>
    <xf numFmtId="0" fontId="0" fillId="27" borderId="0" xfId="0" applyFill="1" applyAlignment="1">
      <alignment horizontal="left"/>
    </xf>
  </cellXfs>
  <cellStyles count="9">
    <cellStyle name="20% - Accent1" xfId="6" builtinId="30"/>
    <cellStyle name="40% - Accent1" xfId="7" builtinId="31"/>
    <cellStyle name="Bad" xfId="5" builtinId="27"/>
    <cellStyle name="Comma" xfId="3" builtinId="3"/>
    <cellStyle name="Currency" xfId="4" builtinId="4"/>
    <cellStyle name="Hyperlink" xfId="8" builtinId="8"/>
    <cellStyle name="Normal" xfId="0" builtinId="0"/>
    <cellStyle name="Normal 2" xfId="2" xr:uid="{31362918-9A39-4695-A834-75F2427822A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22860</xdr:rowOff>
    </xdr:from>
    <xdr:to>
      <xdr:col>25</xdr:col>
      <xdr:colOff>38100</xdr:colOff>
      <xdr:row>37</xdr:row>
      <xdr:rowOff>7620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61299883-FD09-92B9-5454-63A8B8A58C3C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61299883-FD09-92B9-5454-63A8B8A58C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1088</xdr:row>
      <xdr:rowOff>0</xdr:rowOff>
    </xdr:from>
    <xdr:to>
      <xdr:col>9</xdr:col>
      <xdr:colOff>245744</xdr:colOff>
      <xdr:row>1117</xdr:row>
      <xdr:rowOff>173355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E1D06B-8284-A902-684B-7B4FE692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208178400"/>
          <a:ext cx="13325474" cy="570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1122</xdr:row>
      <xdr:rowOff>0</xdr:rowOff>
    </xdr:from>
    <xdr:to>
      <xdr:col>8</xdr:col>
      <xdr:colOff>114300</xdr:colOff>
      <xdr:row>1160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668959-CFC1-8FEE-9606-31FFE3CB3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214655400"/>
          <a:ext cx="12611100" cy="7286625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1164</xdr:row>
      <xdr:rowOff>57150</xdr:rowOff>
    </xdr:from>
    <xdr:to>
      <xdr:col>5</xdr:col>
      <xdr:colOff>1926830</xdr:colOff>
      <xdr:row>1201</xdr:row>
      <xdr:rowOff>58132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29CDFC-06C2-945B-433B-8B2A7A44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222713550"/>
          <a:ext cx="6268325" cy="7039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14</xdr:col>
      <xdr:colOff>28574</xdr:colOff>
      <xdr:row>30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92409E-29A2-5C07-E07F-BEDD6F01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9801224" cy="4791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114300</xdr:colOff>
      <xdr:row>56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5BF3F0-5568-3E49-67BD-2AFCF0171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86500"/>
          <a:ext cx="9886950" cy="4476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190499</xdr:rowOff>
    </xdr:from>
    <xdr:to>
      <xdr:col>14</xdr:col>
      <xdr:colOff>180974</xdr:colOff>
      <xdr:row>88</xdr:row>
      <xdr:rowOff>28574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AF67F4-05A5-918F-2846-A7B29493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72874"/>
          <a:ext cx="9953624" cy="5362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14</xdr:col>
      <xdr:colOff>161924</xdr:colOff>
      <xdr:row>118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B202C3-F5F3-77D9-3621-2617A56A8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526000"/>
          <a:ext cx="9934574" cy="5314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190499</xdr:rowOff>
    </xdr:from>
    <xdr:to>
      <xdr:col>14</xdr:col>
      <xdr:colOff>152400</xdr:colOff>
      <xdr:row>147</xdr:row>
      <xdr:rowOff>85724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5F1489-C667-2F80-841F-DB5FBAC7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479124"/>
          <a:ext cx="9925050" cy="4848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13</xdr:col>
      <xdr:colOff>266700</xdr:colOff>
      <xdr:row>176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EC7FE9-2E3B-80E9-D3BD-D8C5B9FAD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51250"/>
          <a:ext cx="9429750" cy="4914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12</xdr:col>
      <xdr:colOff>561974</xdr:colOff>
      <xdr:row>207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73EF86C-291F-1414-38C6-D8F445492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670875"/>
          <a:ext cx="9115424" cy="5219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66676</xdr:rowOff>
    </xdr:from>
    <xdr:to>
      <xdr:col>22</xdr:col>
      <xdr:colOff>85725</xdr:colOff>
      <xdr:row>61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B0BA58-3912-431A-6F05-5ED00A142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38676"/>
          <a:ext cx="15506700" cy="697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180974</xdr:rowOff>
    </xdr:from>
    <xdr:to>
      <xdr:col>15</xdr:col>
      <xdr:colOff>123825</xdr:colOff>
      <xdr:row>91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2B3CA5-5042-A3DC-9CB8-22FEC37E8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82474"/>
          <a:ext cx="11277600" cy="51530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15</xdr:col>
      <xdr:colOff>123825</xdr:colOff>
      <xdr:row>121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7821FA-15D8-F9F9-A5F4-7B2B592AA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49875"/>
          <a:ext cx="11277600" cy="5314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190499</xdr:rowOff>
    </xdr:from>
    <xdr:to>
      <xdr:col>14</xdr:col>
      <xdr:colOff>314325</xdr:colOff>
      <xdr:row>153</xdr:row>
      <xdr:rowOff>47624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2F62D0-02FC-1FC6-C971-664E2A2D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002999"/>
          <a:ext cx="10858500" cy="5381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d Mundkur" id="{25D79CDB-B0AC-D742-A4C5-148ADF08254B}" userId="e4a587444c60011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8" dT="2022-09-30T19:28:31.78" personId="{25D79CDB-B0AC-D742-A4C5-148ADF08254B}" id="{90BE7E57-7538-D84D-9B72-63844BF98CC1}">
    <text xml:space="preserve">Estimate, based upon a similarly sized vessel
</text>
  </threadedComment>
  <threadedComment ref="L49" dT="2022-09-22T21:54:08.66" personId="{25D79CDB-B0AC-D742-A4C5-148ADF08254B}" id="{95510279-844A-DD45-B133-802858F753AB}">
    <text>Not sized by Lightnin’.  This vessel is same size as Backset Tank</text>
  </threadedComment>
  <threadedComment ref="L50" dT="2022-09-30T19:28:31.78" personId="{25D79CDB-B0AC-D742-A4C5-148ADF08254B}" id="{BF49FB88-F9E3-EA40-BC3D-7AD86B04DAAD}">
    <text xml:space="preserve">Estimate, based upon a similarly sized vessel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299883-FD09-92B9-5454-63A8B8A58C3C}">
  <we:reference id="893a7368-207d-42cf-a0a8-5dd14729399f" version="2.0.0.0" store="EXCatalog" storeType="EXCatalog"/>
  <we:alternateReferences>
    <we:reference id="WA104380194" version="2.0.0.0" store="en-US" storeType="OMEX"/>
  </we:alternateReferences>
  <we:properties>
    <we:property name="lucid_embed_id" value="&quot;09ed234a-3f23-42bd-93fc-9fc8b6a0f4f0&quot;"/>
    <we:property name="lucid_document_id" value="&quot;2ff7bb09-773f-4c25-8c98-1621bc13a704&quot;"/>
    <we:property name="lucid_embed_version" value="&quot;latest-version&quot;"/>
    <we:property name="lucid_viewer_type" value="&quot;rich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4F4FABA3-1191-4D7C-A69F-E77E2F47949E}">
  <we:reference id="a3b40b4f-8edf-490e-9df1-7e66f93912bf" version="1.0.32.0" store="EXCatalog" storeType="EXCatalog"/>
  <we:alternateReferences>
    <we:reference id="WA104380526" version="1.0.32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file:///Users/reh3376/Library/CloudStorage/OneDrive-SharedLibraries-WhiskeyHouse/E&amp;T%20-%20Documents/General/Technology/Converged%20IT-OT/StepCG/Switch%20CLI%20Docs/Stratix5200_Configuration_Guide.pdf" TargetMode="External"/><Relationship Id="rId13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FortiOS%2D7%2E4%2E0%2DCLI%5FReference%2Epdf&amp;parent=%2Fsites%2FET%2FShared%20Documents%2FGeneral%2FTechnology%2FConverged%20IT%2DOT%2FStepCG%2FSwitch%20CLI%20Docs" TargetMode="External"/><Relationship Id="rId3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ASW%5FCSW%5FVOSS%5FUsers%5FGuide%2Epdf&amp;parent=%2Fsites%2FET%2FShared%20Documents%2FGeneral%2FTechnology%2FConverged%20IT%2DOT%2FStepCG%2FSwitch%20CLI%20Docs" TargetMode="External"/><Relationship Id="rId7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ISW%5FWeb%5FConfiguration%5FGuide%2Epdf&amp;parent=%2Fsites%2FET%2FShared%20Documents%2FGeneral%2FTechnology%2FConverged%20IT%2DOT%2FStepCG%2FSwitch%20CLI%20Docs" TargetMode="External"/><Relationship Id="rId12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fortigate%2D6000F%2Dsystem%2Dguide%2Epdf&amp;parent=%2Fsites%2FET%2FShared%20Documents%2FGeneral%2FTechnology%2FConverged%20IT%2DOT%2FStepCG%2FSwitch%20CLI%20Docs" TargetMode="External"/><Relationship Id="rId2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FortiOS%2D7%2E4%2E0%2DCLI%5FReference%2Epdf&amp;parent=%2Fsites%2FET%2FShared%20Documents%2FGeneral%2FTechnology%2FConverged%20IT%2DOT%2FStepCG%2FSwitch%20CLI%20Docs" TargetMode="External"/><Relationship Id="rId1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fortigate%2D6000F%2Dsystem%2Dguide%2Epdf&amp;parent=%2Fsites%2FET%2FShared%20Documents%2FGeneral%2FTechnology%2FConverged%20IT%2DOT%2FStepCG%2FSwitch%20CLI%20Docs" TargetMode="External"/><Relationship Id="rId6" Type="http://schemas.openxmlformats.org/officeDocument/2006/relationships/hyperlink" Target="file:///Users/reh3376/Library/CloudStorage/OneDrive-SharedLibraries-WhiskeyHouse/E&amp;T%20-%20Documents/General/Technology/Converged%20IT-OT/StepCG/Switch%20CLI%20Docs/Extreme_ISW-24W-4X_CLI_Guide_v01r06_20230809.pdf" TargetMode="External"/><Relationship Id="rId11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FortiAnalyzer%2D7%2E4%2E2%2DAdministration%5FGuide%2Epdf&amp;parent=%2Fsites%2FET%2FShared%20Documents%2FGeneral%2FTechnology%2FConverged%20IT%2DOT%2FStepCG%2FSwitch%20CLI%20Docs" TargetMode="External"/><Relationship Id="rId5" Type="http://schemas.openxmlformats.org/officeDocument/2006/relationships/hyperlink" Target="file:///Users/reh3376/Library/CloudStorage/OneDrive-SharedLibraries-WhiskeyHouse/E&amp;T%20-%20Documents/General/Technology/Converged%20IT-OT/StepCG/Switch%20CLI%20Docs/ISW_HWInstall.pdf" TargetMode="External"/><Relationship Id="rId10" Type="http://schemas.openxmlformats.org/officeDocument/2006/relationships/hyperlink" Target="file:///Users/reh3376/Library/CloudStorage/OneDrive-SharedLibraries-WhiskeyHouse/E&amp;T%20-%20Documents/General/Technology/Converged%20IT-OT/StepCG/Switch%20CLI%20Docs/Stratix_Product_Selection_Guide.pdf" TargetMode="External"/><Relationship Id="rId4" Type="http://schemas.openxmlformats.org/officeDocument/2006/relationships/hyperlink" Target="https://whiskeyhouse-my.sharepoint.com/shared?listurl=https%3A%2F%2Fwhiskeyhouse%2Esharepoint%2Ecom%2Fsites%2FET%2FShared%20Documents&amp;id=%2Fsites%2FET%2FShared%20Documents%2FGeneral%2FTechnology%2FConverged%20IT%2DOT%2FStepCG%2FSwitch%20CLI%20Docs%2FVOSSUserGuide%5F9%2E0%5FUG%2Epdf&amp;parent=%2Fsites%2FET%2FShared%20Documents%2FGeneral%2FTechnology%2FConverged%20IT%2DOT%2FStepCG%2FSwitch%20CLI%20Docs" TargetMode="External"/><Relationship Id="rId9" Type="http://schemas.openxmlformats.org/officeDocument/2006/relationships/hyperlink" Target="file:///Users/reh3376/Library/CloudStorage/OneDrive-SharedLibraries-WhiskeyHouse/E&amp;T%20-%20Documents/General/Technology/Converged%20IT-OT/StepCG/Switch%20CLI%20Docs/Stratix_CLI_Guide.pdf" TargetMode="External"/><Relationship Id="rId14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CA45-5B4B-414B-9BF8-507B66E77F25}">
  <dimension ref="A1"/>
  <sheetViews>
    <sheetView workbookViewId="0"/>
  </sheetViews>
  <sheetFormatPr baseColWidth="10" defaultColWidth="8.6640625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EAD3-F7B1-2A46-B6C0-80C0E330BC58}">
  <sheetPr>
    <pageSetUpPr fitToPage="1"/>
  </sheetPr>
  <dimension ref="A1:AL156"/>
  <sheetViews>
    <sheetView topLeftCell="L1" zoomScale="90" zoomScaleNormal="90" zoomScalePageLayoutView="125" workbookViewId="0">
      <pane ySplit="1" topLeftCell="A2" activePane="bottomLeft" state="frozen"/>
      <selection activeCell="O23" sqref="O23"/>
      <selection pane="bottomLeft" activeCell="U6" sqref="U6"/>
    </sheetView>
  </sheetViews>
  <sheetFormatPr baseColWidth="10" defaultColWidth="8.6640625" defaultRowHeight="15" customHeight="1"/>
  <cols>
    <col min="1" max="1" width="12.6640625" style="130" customWidth="1"/>
    <col min="2" max="2" width="14.5" style="130" customWidth="1"/>
    <col min="3" max="3" width="22.6640625" style="130" customWidth="1"/>
    <col min="4" max="4" width="22.6640625" style="130" hidden="1" customWidth="1"/>
    <col min="5" max="5" width="17" style="130" hidden="1" customWidth="1"/>
    <col min="6" max="6" width="13.1640625" style="130" hidden="1" customWidth="1"/>
    <col min="7" max="7" width="22.5" hidden="1" customWidth="1"/>
    <col min="8" max="8" width="31.1640625" style="43" hidden="1" customWidth="1"/>
    <col min="9" max="9" width="39.33203125" style="43" customWidth="1"/>
    <col min="10" max="10" width="25.5" style="43" customWidth="1"/>
    <col min="11" max="11" width="33.5" style="48" customWidth="1"/>
    <col min="12" max="12" width="14.6640625" style="1" customWidth="1"/>
    <col min="13" max="13" width="10.1640625" customWidth="1"/>
    <col min="14" max="14" width="10.6640625" style="2" customWidth="1"/>
    <col min="15" max="16" width="8.6640625" customWidth="1"/>
    <col min="17" max="18" width="8.5" customWidth="1"/>
    <col min="19" max="19" width="20.1640625" style="43" customWidth="1"/>
    <col min="20" max="21" width="17.5" style="3" customWidth="1"/>
    <col min="22" max="22" width="14" style="3" customWidth="1"/>
    <col min="23" max="23" width="14.33203125" customWidth="1"/>
    <col min="24" max="24" width="10.6640625" customWidth="1"/>
    <col min="25" max="25" width="23.1640625" customWidth="1"/>
    <col min="26" max="26" width="14.1640625" bestFit="1" customWidth="1"/>
    <col min="27" max="29" width="14.1640625" customWidth="1"/>
    <col min="30" max="31" width="18.6640625" customWidth="1"/>
    <col min="32" max="32" width="19.6640625" customWidth="1"/>
    <col min="33" max="33" width="16.6640625" customWidth="1"/>
    <col min="34" max="37" width="14.1640625" customWidth="1"/>
    <col min="38" max="38" width="70.5" style="168" customWidth="1"/>
  </cols>
  <sheetData>
    <row r="1" spans="1:38" ht="54.75" customHeight="1">
      <c r="A1" s="100" t="s">
        <v>0</v>
      </c>
      <c r="B1" s="100" t="s">
        <v>1</v>
      </c>
      <c r="C1" s="100" t="s">
        <v>2</v>
      </c>
      <c r="D1" s="100" t="s">
        <v>3</v>
      </c>
      <c r="E1" s="100" t="s">
        <v>4</v>
      </c>
      <c r="F1" s="100" t="s">
        <v>5</v>
      </c>
      <c r="G1" s="174" t="s">
        <v>6</v>
      </c>
      <c r="H1" s="100" t="s">
        <v>7</v>
      </c>
      <c r="I1" s="175" t="s">
        <v>8</v>
      </c>
      <c r="J1" s="100" t="s">
        <v>9</v>
      </c>
      <c r="K1" s="176" t="s">
        <v>10</v>
      </c>
      <c r="L1" s="176" t="s">
        <v>11</v>
      </c>
      <c r="M1" s="175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100" t="s">
        <v>18</v>
      </c>
      <c r="T1" s="176" t="s">
        <v>19</v>
      </c>
      <c r="U1" s="176" t="s">
        <v>20</v>
      </c>
      <c r="V1" s="176" t="s">
        <v>21</v>
      </c>
      <c r="W1" s="100" t="s">
        <v>22</v>
      </c>
      <c r="X1" s="100" t="s">
        <v>23</v>
      </c>
      <c r="Y1" s="100" t="s">
        <v>24</v>
      </c>
      <c r="Z1" s="100" t="s">
        <v>25</v>
      </c>
      <c r="AA1" s="100" t="s">
        <v>26</v>
      </c>
      <c r="AB1" s="100" t="s">
        <v>27</v>
      </c>
      <c r="AC1" s="100" t="s">
        <v>28</v>
      </c>
      <c r="AD1" s="100" t="s">
        <v>29</v>
      </c>
      <c r="AE1" s="100" t="s">
        <v>30</v>
      </c>
      <c r="AF1" s="100" t="s">
        <v>31</v>
      </c>
      <c r="AG1" s="100" t="s">
        <v>32</v>
      </c>
      <c r="AH1" s="100" t="s">
        <v>33</v>
      </c>
      <c r="AI1" s="100" t="s">
        <v>34</v>
      </c>
      <c r="AJ1" s="100" t="s">
        <v>35</v>
      </c>
      <c r="AK1" s="100" t="s">
        <v>36</v>
      </c>
      <c r="AL1" s="177" t="s">
        <v>37</v>
      </c>
    </row>
    <row r="2" spans="1:38" ht="15" customHeight="1" thickBot="1">
      <c r="A2" s="173" t="s">
        <v>38</v>
      </c>
      <c r="B2" s="178"/>
      <c r="C2" s="178"/>
      <c r="D2" s="178"/>
      <c r="E2" s="178"/>
      <c r="F2" s="178"/>
      <c r="G2" s="178"/>
      <c r="H2" s="178"/>
      <c r="I2" s="179"/>
      <c r="J2" s="178"/>
      <c r="K2" s="180"/>
      <c r="L2" s="180"/>
      <c r="M2" s="179"/>
      <c r="N2" s="34"/>
      <c r="O2" s="34"/>
      <c r="P2" s="34"/>
      <c r="Q2" s="34"/>
      <c r="R2" s="34"/>
      <c r="S2" s="178"/>
      <c r="T2" s="180"/>
      <c r="U2" s="180"/>
      <c r="V2" s="180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81"/>
    </row>
    <row r="3" spans="1:38" ht="15" customHeight="1">
      <c r="A3" s="169" t="s">
        <v>39</v>
      </c>
      <c r="B3" s="169" t="s">
        <v>40</v>
      </c>
      <c r="C3" s="169" t="s">
        <v>41</v>
      </c>
      <c r="D3" s="169" t="s">
        <v>42</v>
      </c>
      <c r="E3" s="169" t="s">
        <v>43</v>
      </c>
      <c r="F3" s="169">
        <v>510</v>
      </c>
      <c r="G3" s="169" t="s">
        <v>44</v>
      </c>
      <c r="H3" s="169" t="s">
        <v>45</v>
      </c>
      <c r="I3" s="170" t="s">
        <v>46</v>
      </c>
      <c r="J3" s="169" t="s">
        <v>47</v>
      </c>
      <c r="K3" s="171">
        <v>200</v>
      </c>
      <c r="L3" s="171">
        <v>125</v>
      </c>
      <c r="M3" s="170" t="s">
        <v>48</v>
      </c>
      <c r="N3" s="11"/>
      <c r="O3" s="11"/>
      <c r="P3" s="11"/>
      <c r="Q3" s="11"/>
      <c r="R3" s="11"/>
      <c r="S3" s="169">
        <v>1750</v>
      </c>
      <c r="T3" s="171">
        <v>30</v>
      </c>
      <c r="U3" s="171">
        <v>0.4</v>
      </c>
      <c r="V3" s="171">
        <v>1</v>
      </c>
      <c r="W3" s="169" t="s">
        <v>49</v>
      </c>
      <c r="X3" s="169">
        <v>1</v>
      </c>
      <c r="Y3" s="169" t="s">
        <v>50</v>
      </c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72" t="s">
        <v>51</v>
      </c>
    </row>
    <row r="4" spans="1:38" ht="15" customHeight="1">
      <c r="A4" s="11" t="s">
        <v>52</v>
      </c>
      <c r="B4" s="11" t="s">
        <v>40</v>
      </c>
      <c r="C4" s="11" t="s">
        <v>53</v>
      </c>
      <c r="D4" s="11" t="s">
        <v>54</v>
      </c>
      <c r="E4" s="11" t="s">
        <v>55</v>
      </c>
      <c r="F4" s="11">
        <v>501</v>
      </c>
      <c r="G4" s="11" t="s">
        <v>44</v>
      </c>
      <c r="H4" s="11" t="s">
        <v>45</v>
      </c>
      <c r="I4" s="13" t="s">
        <v>56</v>
      </c>
      <c r="J4" s="11" t="s">
        <v>57</v>
      </c>
      <c r="K4" s="19">
        <v>200</v>
      </c>
      <c r="L4" s="19">
        <v>100</v>
      </c>
      <c r="M4" s="18">
        <v>125</v>
      </c>
      <c r="N4" s="11"/>
      <c r="O4" s="11"/>
      <c r="P4" s="11"/>
      <c r="Q4" s="11"/>
      <c r="R4" s="11"/>
      <c r="S4" s="11">
        <v>1750</v>
      </c>
      <c r="T4" s="19">
        <v>15</v>
      </c>
      <c r="U4" s="19">
        <v>0.1</v>
      </c>
      <c r="V4" s="19">
        <v>0.2</v>
      </c>
      <c r="W4" s="11" t="s">
        <v>49</v>
      </c>
      <c r="X4" s="11">
        <v>1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57" t="s">
        <v>58</v>
      </c>
    </row>
    <row r="5" spans="1:38" ht="15" customHeight="1">
      <c r="A5" s="11" t="s">
        <v>59</v>
      </c>
      <c r="B5" s="11" t="s">
        <v>40</v>
      </c>
      <c r="C5" s="11" t="s">
        <v>53</v>
      </c>
      <c r="D5" s="11" t="s">
        <v>60</v>
      </c>
      <c r="E5" s="11" t="s">
        <v>61</v>
      </c>
      <c r="F5" s="11">
        <v>501</v>
      </c>
      <c r="G5" s="11" t="s">
        <v>44</v>
      </c>
      <c r="H5" s="11" t="s">
        <v>45</v>
      </c>
      <c r="I5" s="13" t="s">
        <v>62</v>
      </c>
      <c r="J5" s="11" t="s">
        <v>63</v>
      </c>
      <c r="K5" s="19">
        <v>200</v>
      </c>
      <c r="L5" s="19">
        <v>100</v>
      </c>
      <c r="M5" s="18">
        <v>125</v>
      </c>
      <c r="N5" s="11"/>
      <c r="O5" s="11"/>
      <c r="P5" s="11"/>
      <c r="Q5" s="11"/>
      <c r="R5" s="11"/>
      <c r="S5" s="11">
        <v>1750</v>
      </c>
      <c r="T5" s="19">
        <v>15</v>
      </c>
      <c r="U5" s="19">
        <v>0.1</v>
      </c>
      <c r="V5" s="19">
        <v>0.2</v>
      </c>
      <c r="W5" s="11" t="s">
        <v>49</v>
      </c>
      <c r="X5" s="11">
        <v>1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57" t="s">
        <v>58</v>
      </c>
    </row>
    <row r="6" spans="1:38" s="569" customFormat="1" ht="15" customHeight="1">
      <c r="A6" s="565" t="s">
        <v>64</v>
      </c>
      <c r="B6" s="565"/>
      <c r="C6" s="565" t="s">
        <v>65</v>
      </c>
      <c r="D6" s="565"/>
      <c r="E6" s="565"/>
      <c r="F6" s="565"/>
      <c r="G6" s="565"/>
      <c r="H6" s="565"/>
      <c r="I6" s="219" t="s">
        <v>66</v>
      </c>
      <c r="J6" s="565" t="s">
        <v>67</v>
      </c>
      <c r="K6" s="566"/>
      <c r="L6" s="566"/>
      <c r="M6" s="567"/>
      <c r="N6" s="565"/>
      <c r="O6" s="565"/>
      <c r="P6" s="565"/>
      <c r="Q6" s="565"/>
      <c r="R6" s="565"/>
      <c r="S6" s="565">
        <v>1755</v>
      </c>
      <c r="T6" s="566">
        <v>3</v>
      </c>
      <c r="U6" s="566"/>
      <c r="V6" s="566"/>
      <c r="W6" s="565" t="s">
        <v>49</v>
      </c>
      <c r="X6" s="565"/>
      <c r="Y6" s="565"/>
      <c r="Z6" s="565"/>
      <c r="AA6" s="565"/>
      <c r="AB6" s="565"/>
      <c r="AC6" s="565"/>
      <c r="AD6" s="565"/>
      <c r="AE6" s="565"/>
      <c r="AF6" s="565"/>
      <c r="AG6" s="565"/>
      <c r="AH6" s="565"/>
      <c r="AI6" s="565"/>
      <c r="AJ6" s="565"/>
      <c r="AK6" s="565"/>
      <c r="AL6" s="568" t="s">
        <v>68</v>
      </c>
    </row>
    <row r="7" spans="1:38" ht="15" customHeight="1">
      <c r="A7" s="11" t="s">
        <v>69</v>
      </c>
      <c r="B7" s="11" t="s">
        <v>40</v>
      </c>
      <c r="C7" s="11" t="s">
        <v>70</v>
      </c>
      <c r="D7" s="11" t="s">
        <v>71</v>
      </c>
      <c r="E7" s="11" t="s">
        <v>72</v>
      </c>
      <c r="F7" s="11">
        <v>530</v>
      </c>
      <c r="G7" s="11" t="s">
        <v>44</v>
      </c>
      <c r="H7" s="11" t="s">
        <v>45</v>
      </c>
      <c r="I7" s="13" t="s">
        <v>73</v>
      </c>
      <c r="J7" s="11" t="s">
        <v>47</v>
      </c>
      <c r="K7" s="19">
        <v>550</v>
      </c>
      <c r="L7" s="19">
        <v>75</v>
      </c>
      <c r="M7" s="18">
        <v>42</v>
      </c>
      <c r="N7" s="11"/>
      <c r="O7" s="11"/>
      <c r="P7" s="11"/>
      <c r="Q7" s="11"/>
      <c r="R7" s="11"/>
      <c r="S7" s="11">
        <v>1750</v>
      </c>
      <c r="T7" s="19">
        <v>20</v>
      </c>
      <c r="U7" s="19">
        <v>1</v>
      </c>
      <c r="V7" s="19">
        <v>1</v>
      </c>
      <c r="W7" s="11" t="s">
        <v>49</v>
      </c>
      <c r="X7" s="11">
        <v>1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57" t="s">
        <v>74</v>
      </c>
    </row>
    <row r="8" spans="1:38" ht="15" customHeight="1">
      <c r="A8" s="11" t="s">
        <v>75</v>
      </c>
      <c r="B8" s="11" t="s">
        <v>40</v>
      </c>
      <c r="C8" s="11" t="s">
        <v>76</v>
      </c>
      <c r="D8" s="11" t="s">
        <v>77</v>
      </c>
      <c r="E8" s="11" t="s">
        <v>78</v>
      </c>
      <c r="F8" s="11">
        <v>530</v>
      </c>
      <c r="G8" s="11" t="s">
        <v>44</v>
      </c>
      <c r="H8" s="11" t="s">
        <v>45</v>
      </c>
      <c r="I8" s="13" t="s">
        <v>79</v>
      </c>
      <c r="J8" s="11" t="s">
        <v>47</v>
      </c>
      <c r="K8" s="19">
        <v>550</v>
      </c>
      <c r="L8" s="19">
        <v>75</v>
      </c>
      <c r="M8" s="18">
        <v>42</v>
      </c>
      <c r="N8" s="11"/>
      <c r="O8" s="11"/>
      <c r="P8" s="11"/>
      <c r="Q8" s="11"/>
      <c r="R8" s="11"/>
      <c r="S8" s="11">
        <v>1750</v>
      </c>
      <c r="T8" s="19">
        <v>20</v>
      </c>
      <c r="U8" s="19">
        <v>0.5</v>
      </c>
      <c r="V8" s="19">
        <v>0.5</v>
      </c>
      <c r="W8" s="11" t="s">
        <v>49</v>
      </c>
      <c r="X8" s="11">
        <v>1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57" t="s">
        <v>74</v>
      </c>
    </row>
    <row r="9" spans="1:38" ht="19.5" customHeight="1">
      <c r="A9" s="11" t="s">
        <v>80</v>
      </c>
      <c r="B9" s="11" t="s">
        <v>40</v>
      </c>
      <c r="C9" s="11"/>
      <c r="D9" s="11"/>
      <c r="E9" s="11"/>
      <c r="F9" s="11">
        <v>530</v>
      </c>
      <c r="G9" s="11"/>
      <c r="H9" s="11" t="s">
        <v>45</v>
      </c>
      <c r="I9" s="13" t="s">
        <v>81</v>
      </c>
      <c r="J9" s="11" t="s">
        <v>47</v>
      </c>
      <c r="K9" s="19">
        <v>550</v>
      </c>
      <c r="L9" s="19">
        <v>75</v>
      </c>
      <c r="M9" s="18">
        <v>42</v>
      </c>
      <c r="N9" s="11"/>
      <c r="O9" s="11"/>
      <c r="P9" s="11"/>
      <c r="Q9" s="11"/>
      <c r="R9" s="11"/>
      <c r="S9" s="11">
        <v>1750</v>
      </c>
      <c r="T9" s="19">
        <v>20</v>
      </c>
      <c r="U9" s="19"/>
      <c r="V9" s="19">
        <v>0.5</v>
      </c>
      <c r="W9" s="11" t="s">
        <v>49</v>
      </c>
      <c r="X9" s="11">
        <v>2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79" t="s">
        <v>74</v>
      </c>
    </row>
    <row r="10" spans="1:38" ht="15" customHeight="1">
      <c r="A10" s="122" t="s">
        <v>80</v>
      </c>
      <c r="B10" s="122" t="s">
        <v>40</v>
      </c>
      <c r="C10" s="122"/>
      <c r="D10" s="122"/>
      <c r="E10" s="122" t="s">
        <v>82</v>
      </c>
      <c r="F10" s="122">
        <v>530</v>
      </c>
      <c r="G10" s="156"/>
      <c r="H10" s="123"/>
      <c r="I10" s="123" t="s">
        <v>81</v>
      </c>
      <c r="J10" s="122" t="s">
        <v>47</v>
      </c>
      <c r="K10" s="124">
        <v>550</v>
      </c>
      <c r="L10" s="124">
        <v>75</v>
      </c>
      <c r="M10" s="125">
        <v>42</v>
      </c>
      <c r="N10" s="11">
        <v>1750</v>
      </c>
      <c r="O10" s="19">
        <v>20</v>
      </c>
      <c r="P10" s="19">
        <v>0.5</v>
      </c>
      <c r="Q10" s="19">
        <v>0.5</v>
      </c>
      <c r="R10" s="11" t="s">
        <v>49</v>
      </c>
      <c r="S10" s="122">
        <v>1750</v>
      </c>
      <c r="T10" s="124">
        <v>20</v>
      </c>
      <c r="U10" s="124">
        <v>0.5</v>
      </c>
      <c r="V10" s="124">
        <v>0.5</v>
      </c>
      <c r="W10" s="122" t="s">
        <v>49</v>
      </c>
      <c r="X10" s="122">
        <v>2</v>
      </c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58" t="s">
        <v>74</v>
      </c>
    </row>
    <row r="11" spans="1:38" ht="15" customHeight="1">
      <c r="A11" s="11" t="s">
        <v>83</v>
      </c>
      <c r="B11" s="11" t="s">
        <v>40</v>
      </c>
      <c r="C11" s="11" t="s">
        <v>84</v>
      </c>
      <c r="D11" s="11" t="s">
        <v>85</v>
      </c>
      <c r="E11" s="11" t="s">
        <v>86</v>
      </c>
      <c r="F11" s="11">
        <v>530</v>
      </c>
      <c r="G11" s="11" t="s">
        <v>44</v>
      </c>
      <c r="H11" s="11" t="s">
        <v>45</v>
      </c>
      <c r="I11" s="13" t="s">
        <v>87</v>
      </c>
      <c r="J11" s="11" t="s">
        <v>47</v>
      </c>
      <c r="K11" s="19">
        <v>400</v>
      </c>
      <c r="L11" s="19">
        <v>100</v>
      </c>
      <c r="M11" s="18">
        <v>42</v>
      </c>
      <c r="N11" s="11"/>
      <c r="O11" s="11"/>
      <c r="P11" s="11"/>
      <c r="Q11" s="11"/>
      <c r="R11" s="11"/>
      <c r="S11" s="11">
        <v>1750</v>
      </c>
      <c r="T11" s="19">
        <v>30</v>
      </c>
      <c r="U11" s="19">
        <v>0.4</v>
      </c>
      <c r="V11" s="19">
        <v>0.8</v>
      </c>
      <c r="W11" s="11" t="s">
        <v>49</v>
      </c>
      <c r="X11" s="11">
        <v>1</v>
      </c>
      <c r="Y11" s="11"/>
      <c r="Z11" s="11"/>
      <c r="AA11" s="11" t="s">
        <v>88</v>
      </c>
      <c r="AB11" s="11"/>
      <c r="AC11" s="11" t="s">
        <v>89</v>
      </c>
      <c r="AD11" s="11">
        <v>11.25</v>
      </c>
      <c r="AE11" s="11"/>
      <c r="AF11" s="11"/>
      <c r="AG11" s="11"/>
      <c r="AH11" s="11"/>
      <c r="AI11" s="11"/>
      <c r="AJ11" s="11"/>
      <c r="AK11" s="11"/>
      <c r="AL11" s="157" t="s">
        <v>51</v>
      </c>
    </row>
    <row r="12" spans="1:38" ht="15" customHeight="1">
      <c r="A12" s="122" t="s">
        <v>90</v>
      </c>
      <c r="B12" s="122" t="s">
        <v>40</v>
      </c>
      <c r="C12" s="156" t="s">
        <v>91</v>
      </c>
      <c r="D12" s="122"/>
      <c r="E12" s="122" t="s">
        <v>92</v>
      </c>
      <c r="F12" s="122">
        <v>530</v>
      </c>
      <c r="G12" s="156"/>
      <c r="H12" s="122"/>
      <c r="I12" s="123" t="s">
        <v>93</v>
      </c>
      <c r="J12" s="122" t="s">
        <v>63</v>
      </c>
      <c r="K12" s="124">
        <v>400</v>
      </c>
      <c r="L12" s="124">
        <v>100</v>
      </c>
      <c r="M12" s="125">
        <v>42</v>
      </c>
      <c r="N12" s="11">
        <v>1750</v>
      </c>
      <c r="O12" s="19">
        <v>30</v>
      </c>
      <c r="P12" s="19">
        <v>0.4</v>
      </c>
      <c r="Q12" s="19">
        <v>0.8</v>
      </c>
      <c r="R12" s="11" t="s">
        <v>49</v>
      </c>
      <c r="S12" s="122">
        <v>1750</v>
      </c>
      <c r="T12" s="124">
        <v>30</v>
      </c>
      <c r="U12" s="124">
        <v>0.4</v>
      </c>
      <c r="V12" s="124">
        <v>0.8</v>
      </c>
      <c r="W12" s="122" t="s">
        <v>49</v>
      </c>
      <c r="X12" s="122">
        <v>2</v>
      </c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58" t="s">
        <v>51</v>
      </c>
    </row>
    <row r="13" spans="1:38" ht="15" customHeight="1">
      <c r="A13" s="11" t="s">
        <v>94</v>
      </c>
      <c r="B13" s="11" t="s">
        <v>40</v>
      </c>
      <c r="C13" s="11" t="s">
        <v>95</v>
      </c>
      <c r="D13" s="11" t="s">
        <v>96</v>
      </c>
      <c r="E13" s="11" t="s">
        <v>97</v>
      </c>
      <c r="F13" s="11">
        <v>530</v>
      </c>
      <c r="G13" s="11" t="s">
        <v>44</v>
      </c>
      <c r="H13" s="11" t="s">
        <v>45</v>
      </c>
      <c r="I13" s="13" t="s">
        <v>98</v>
      </c>
      <c r="J13" s="11" t="s">
        <v>47</v>
      </c>
      <c r="K13" s="19">
        <v>600</v>
      </c>
      <c r="L13" s="19">
        <v>165</v>
      </c>
      <c r="M13" s="18">
        <v>42</v>
      </c>
      <c r="N13" s="11"/>
      <c r="O13" s="11"/>
      <c r="P13" s="11"/>
      <c r="Q13" s="11"/>
      <c r="R13" s="11"/>
      <c r="S13" s="11">
        <v>1750</v>
      </c>
      <c r="T13" s="349">
        <v>40</v>
      </c>
      <c r="U13" s="19">
        <v>0.4</v>
      </c>
      <c r="V13" s="19">
        <v>0.8</v>
      </c>
      <c r="W13" s="11" t="s">
        <v>49</v>
      </c>
      <c r="X13" s="11">
        <v>1</v>
      </c>
      <c r="Y13" s="11" t="s">
        <v>99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57" t="s">
        <v>51</v>
      </c>
    </row>
    <row r="14" spans="1:38" ht="15" customHeight="1">
      <c r="A14" s="11" t="s">
        <v>100</v>
      </c>
      <c r="B14" s="11" t="s">
        <v>40</v>
      </c>
      <c r="C14" s="11" t="s">
        <v>101</v>
      </c>
      <c r="D14" s="11" t="s">
        <v>102</v>
      </c>
      <c r="E14" s="11" t="s">
        <v>103</v>
      </c>
      <c r="F14" s="11">
        <v>530</v>
      </c>
      <c r="G14" s="11" t="s">
        <v>44</v>
      </c>
      <c r="H14" s="11" t="s">
        <v>45</v>
      </c>
      <c r="I14" s="13" t="s">
        <v>104</v>
      </c>
      <c r="J14" s="11" t="s">
        <v>63</v>
      </c>
      <c r="K14" s="19">
        <v>600</v>
      </c>
      <c r="L14" s="19">
        <v>165</v>
      </c>
      <c r="M14" s="18">
        <v>42</v>
      </c>
      <c r="N14" s="11"/>
      <c r="O14" s="11"/>
      <c r="P14" s="11"/>
      <c r="Q14" s="11"/>
      <c r="R14" s="11"/>
      <c r="S14" s="11">
        <v>1750</v>
      </c>
      <c r="T14" s="349">
        <v>40</v>
      </c>
      <c r="U14" s="19">
        <v>0.4</v>
      </c>
      <c r="V14" s="19">
        <v>0.8</v>
      </c>
      <c r="W14" s="11" t="s">
        <v>49</v>
      </c>
      <c r="X14" s="11">
        <v>1</v>
      </c>
      <c r="Y14" s="11" t="s">
        <v>99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57" t="s">
        <v>51</v>
      </c>
    </row>
    <row r="15" spans="1:38" ht="15" customHeight="1">
      <c r="A15" s="11" t="s">
        <v>105</v>
      </c>
      <c r="B15" s="11" t="s">
        <v>40</v>
      </c>
      <c r="C15" s="11" t="s">
        <v>106</v>
      </c>
      <c r="D15" s="11" t="s">
        <v>107</v>
      </c>
      <c r="E15" s="11" t="s">
        <v>108</v>
      </c>
      <c r="F15" s="11">
        <v>520</v>
      </c>
      <c r="G15" s="11" t="s">
        <v>109</v>
      </c>
      <c r="H15" s="11" t="s">
        <v>45</v>
      </c>
      <c r="I15" s="13" t="s">
        <v>110</v>
      </c>
      <c r="J15" s="11" t="s">
        <v>47</v>
      </c>
      <c r="K15" s="19">
        <v>1500</v>
      </c>
      <c r="L15" s="19">
        <v>50</v>
      </c>
      <c r="M15" s="18">
        <v>120</v>
      </c>
      <c r="N15" s="11"/>
      <c r="O15" s="11"/>
      <c r="P15" s="11"/>
      <c r="Q15" s="11"/>
      <c r="R15" s="11"/>
      <c r="S15" s="11">
        <v>1750</v>
      </c>
      <c r="T15" s="19">
        <v>30</v>
      </c>
      <c r="U15" s="19">
        <v>0.5</v>
      </c>
      <c r="V15" s="19">
        <v>1</v>
      </c>
      <c r="W15" s="11" t="s">
        <v>49</v>
      </c>
      <c r="X15" s="11">
        <v>1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57" t="s">
        <v>111</v>
      </c>
    </row>
    <row r="16" spans="1:38" ht="15" customHeight="1">
      <c r="A16" s="11" t="s">
        <v>112</v>
      </c>
      <c r="B16" s="11" t="s">
        <v>40</v>
      </c>
      <c r="C16" s="11" t="s">
        <v>113</v>
      </c>
      <c r="D16" s="11" t="s">
        <v>114</v>
      </c>
      <c r="E16" s="11" t="s">
        <v>115</v>
      </c>
      <c r="F16" s="11">
        <v>520</v>
      </c>
      <c r="G16" s="11" t="s">
        <v>109</v>
      </c>
      <c r="H16" s="11" t="s">
        <v>45</v>
      </c>
      <c r="I16" s="13" t="s">
        <v>116</v>
      </c>
      <c r="J16" s="11" t="s">
        <v>47</v>
      </c>
      <c r="K16" s="19">
        <v>1500</v>
      </c>
      <c r="L16" s="19">
        <v>50</v>
      </c>
      <c r="M16" s="18">
        <v>120</v>
      </c>
      <c r="N16" s="11"/>
      <c r="O16" s="11"/>
      <c r="P16" s="11"/>
      <c r="Q16" s="11"/>
      <c r="R16" s="11"/>
      <c r="S16" s="11">
        <v>1750</v>
      </c>
      <c r="T16" s="19">
        <v>30</v>
      </c>
      <c r="U16" s="19">
        <v>0.5</v>
      </c>
      <c r="V16" s="19">
        <v>1</v>
      </c>
      <c r="W16" s="11" t="s">
        <v>49</v>
      </c>
      <c r="X16" s="11">
        <v>1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57" t="s">
        <v>111</v>
      </c>
    </row>
    <row r="17" spans="1:38" ht="19.5" customHeight="1">
      <c r="A17" s="11" t="s">
        <v>117</v>
      </c>
      <c r="B17" s="11" t="s">
        <v>40</v>
      </c>
      <c r="C17" s="11"/>
      <c r="D17" s="11"/>
      <c r="E17" s="11"/>
      <c r="F17" s="11">
        <v>520</v>
      </c>
      <c r="G17" s="11"/>
      <c r="H17" s="11" t="s">
        <v>118</v>
      </c>
      <c r="I17" s="13" t="s">
        <v>119</v>
      </c>
      <c r="J17" s="11" t="s">
        <v>47</v>
      </c>
      <c r="K17" s="19">
        <v>1500</v>
      </c>
      <c r="L17" s="19">
        <v>50</v>
      </c>
      <c r="M17" s="18">
        <v>120</v>
      </c>
      <c r="N17" s="11"/>
      <c r="O17" s="11"/>
      <c r="P17" s="11"/>
      <c r="Q17" s="11"/>
      <c r="R17" s="11"/>
      <c r="S17" s="11">
        <v>1750</v>
      </c>
      <c r="T17" s="19">
        <v>30</v>
      </c>
      <c r="U17" s="19"/>
      <c r="V17" s="19">
        <v>1</v>
      </c>
      <c r="W17" s="11" t="s">
        <v>49</v>
      </c>
      <c r="X17" s="11">
        <v>2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79" t="s">
        <v>111</v>
      </c>
    </row>
    <row r="18" spans="1:38" ht="15" customHeight="1">
      <c r="A18" s="122" t="s">
        <v>117</v>
      </c>
      <c r="B18" s="122" t="s">
        <v>40</v>
      </c>
      <c r="C18" s="122" t="s">
        <v>120</v>
      </c>
      <c r="D18" s="122"/>
      <c r="E18" s="122" t="s">
        <v>121</v>
      </c>
      <c r="F18" s="122">
        <v>520</v>
      </c>
      <c r="G18" s="156"/>
      <c r="H18" s="122"/>
      <c r="I18" s="123" t="s">
        <v>119</v>
      </c>
      <c r="J18" s="122" t="s">
        <v>47</v>
      </c>
      <c r="K18" s="124">
        <v>1500</v>
      </c>
      <c r="L18" s="124">
        <v>50</v>
      </c>
      <c r="M18" s="125">
        <v>120</v>
      </c>
      <c r="N18" s="11"/>
      <c r="O18" s="11"/>
      <c r="P18" s="11"/>
      <c r="Q18" s="11"/>
      <c r="R18" s="11"/>
      <c r="S18" s="122">
        <v>1750</v>
      </c>
      <c r="T18" s="124">
        <v>30</v>
      </c>
      <c r="U18" s="124">
        <v>0.5</v>
      </c>
      <c r="V18" s="124">
        <v>1</v>
      </c>
      <c r="W18" s="122" t="s">
        <v>49</v>
      </c>
      <c r="X18" s="122">
        <v>2</v>
      </c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58" t="s">
        <v>111</v>
      </c>
    </row>
    <row r="19" spans="1:38" ht="15" customHeight="1">
      <c r="A19" s="11" t="s">
        <v>122</v>
      </c>
      <c r="B19" s="11" t="s">
        <v>40</v>
      </c>
      <c r="C19" s="11" t="s">
        <v>123</v>
      </c>
      <c r="D19" s="11" t="s">
        <v>124</v>
      </c>
      <c r="E19" s="11" t="s">
        <v>125</v>
      </c>
      <c r="F19" s="11">
        <v>520</v>
      </c>
      <c r="G19" s="11" t="s">
        <v>109</v>
      </c>
      <c r="H19" s="11" t="s">
        <v>45</v>
      </c>
      <c r="I19" s="13" t="s">
        <v>126</v>
      </c>
      <c r="J19" s="11" t="s">
        <v>47</v>
      </c>
      <c r="K19" s="19">
        <v>1500</v>
      </c>
      <c r="L19" s="19">
        <v>155</v>
      </c>
      <c r="M19" s="18">
        <v>80</v>
      </c>
      <c r="N19" s="11"/>
      <c r="O19" s="11"/>
      <c r="P19" s="11"/>
      <c r="Q19" s="11"/>
      <c r="R19" s="11"/>
      <c r="S19" s="11">
        <v>1750</v>
      </c>
      <c r="T19" s="19">
        <v>100</v>
      </c>
      <c r="U19" s="19">
        <v>0.5</v>
      </c>
      <c r="V19" s="19">
        <v>1</v>
      </c>
      <c r="W19" s="11" t="s">
        <v>49</v>
      </c>
      <c r="X19" s="11">
        <v>1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57" t="s">
        <v>51</v>
      </c>
    </row>
    <row r="20" spans="1:38" ht="15" customHeight="1">
      <c r="A20" s="11" t="s">
        <v>127</v>
      </c>
      <c r="B20" s="11" t="s">
        <v>40</v>
      </c>
      <c r="C20" s="11" t="s">
        <v>128</v>
      </c>
      <c r="D20" s="11" t="s">
        <v>129</v>
      </c>
      <c r="E20" s="11" t="s">
        <v>130</v>
      </c>
      <c r="F20" s="11">
        <v>520</v>
      </c>
      <c r="G20" s="11" t="s">
        <v>109</v>
      </c>
      <c r="H20" s="11" t="s">
        <v>45</v>
      </c>
      <c r="I20" s="13" t="s">
        <v>131</v>
      </c>
      <c r="J20" s="11" t="s">
        <v>57</v>
      </c>
      <c r="K20" s="19">
        <v>1500</v>
      </c>
      <c r="L20" s="19">
        <v>155</v>
      </c>
      <c r="M20" s="18">
        <v>80</v>
      </c>
      <c r="N20" s="11"/>
      <c r="O20" s="11"/>
      <c r="P20" s="11"/>
      <c r="Q20" s="11"/>
      <c r="R20" s="11"/>
      <c r="S20" s="11">
        <v>1750</v>
      </c>
      <c r="T20" s="19">
        <v>100</v>
      </c>
      <c r="U20" s="19">
        <v>0.5</v>
      </c>
      <c r="V20" s="19">
        <v>1</v>
      </c>
      <c r="W20" s="11" t="s">
        <v>49</v>
      </c>
      <c r="X20" s="11">
        <v>1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57" t="s">
        <v>51</v>
      </c>
    </row>
    <row r="21" spans="1:38" ht="19.5" customHeight="1">
      <c r="A21" s="11" t="s">
        <v>132</v>
      </c>
      <c r="B21" s="11" t="s">
        <v>40</v>
      </c>
      <c r="C21" s="11"/>
      <c r="D21" s="11"/>
      <c r="E21" s="11"/>
      <c r="F21" s="11">
        <v>520</v>
      </c>
      <c r="G21" s="11"/>
      <c r="H21" s="11" t="s">
        <v>118</v>
      </c>
      <c r="I21" s="13" t="s">
        <v>133</v>
      </c>
      <c r="J21" s="11" t="s">
        <v>57</v>
      </c>
      <c r="K21" s="19">
        <v>1800</v>
      </c>
      <c r="L21" s="19">
        <v>155</v>
      </c>
      <c r="M21" s="18">
        <v>80</v>
      </c>
      <c r="N21" s="11"/>
      <c r="O21" s="11"/>
      <c r="P21" s="11"/>
      <c r="Q21" s="11"/>
      <c r="R21" s="11"/>
      <c r="S21" s="11">
        <v>1750</v>
      </c>
      <c r="T21" s="19">
        <v>100</v>
      </c>
      <c r="U21" s="19"/>
      <c r="V21" s="19">
        <v>1</v>
      </c>
      <c r="W21" s="11" t="s">
        <v>49</v>
      </c>
      <c r="X21" s="11">
        <v>2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79" t="s">
        <v>51</v>
      </c>
    </row>
    <row r="22" spans="1:38" ht="15" customHeight="1">
      <c r="A22" s="122" t="s">
        <v>132</v>
      </c>
      <c r="B22" s="122" t="s">
        <v>40</v>
      </c>
      <c r="C22" s="122" t="s">
        <v>134</v>
      </c>
      <c r="D22" s="122"/>
      <c r="E22" s="122"/>
      <c r="F22" s="122"/>
      <c r="G22" s="122"/>
      <c r="H22" s="122"/>
      <c r="I22" s="123"/>
      <c r="J22" s="122"/>
      <c r="K22" s="124"/>
      <c r="L22" s="124"/>
      <c r="M22" s="125"/>
      <c r="N22" s="11"/>
      <c r="O22" s="11"/>
      <c r="P22" s="11"/>
      <c r="Q22" s="11"/>
      <c r="R22" s="11"/>
      <c r="S22" s="122"/>
      <c r="T22" s="124"/>
      <c r="U22" s="19"/>
      <c r="V22" s="19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79"/>
    </row>
    <row r="23" spans="1:38" ht="15" customHeight="1">
      <c r="A23" s="11" t="s">
        <v>135</v>
      </c>
      <c r="B23" s="188" t="s">
        <v>136</v>
      </c>
      <c r="C23" s="11" t="s">
        <v>137</v>
      </c>
      <c r="D23" s="11" t="s">
        <v>138</v>
      </c>
      <c r="E23" s="11" t="s">
        <v>139</v>
      </c>
      <c r="F23" s="11"/>
      <c r="G23" s="11"/>
      <c r="H23" s="11"/>
      <c r="I23" s="13"/>
      <c r="J23" s="11"/>
      <c r="K23" s="19"/>
      <c r="L23" s="19"/>
      <c r="M23" s="18"/>
      <c r="N23" s="11"/>
      <c r="O23" s="11"/>
      <c r="P23" s="11"/>
      <c r="Q23" s="11"/>
      <c r="R23" s="11"/>
      <c r="S23" s="11"/>
      <c r="T23" s="19">
        <v>60</v>
      </c>
      <c r="U23" s="19"/>
      <c r="V23" s="19"/>
      <c r="W23" s="11" t="s">
        <v>49</v>
      </c>
      <c r="X23" s="11">
        <v>1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79"/>
    </row>
    <row r="24" spans="1:38" ht="15" customHeight="1">
      <c r="A24" s="11" t="s">
        <v>140</v>
      </c>
      <c r="B24" s="188" t="s">
        <v>136</v>
      </c>
      <c r="C24" s="11" t="s">
        <v>141</v>
      </c>
      <c r="D24" s="11" t="s">
        <v>142</v>
      </c>
      <c r="E24" s="11" t="s">
        <v>143</v>
      </c>
      <c r="F24" s="11"/>
      <c r="G24" s="11"/>
      <c r="H24" s="11"/>
      <c r="I24" s="13"/>
      <c r="J24" s="11"/>
      <c r="K24" s="19"/>
      <c r="L24" s="19"/>
      <c r="M24" s="18"/>
      <c r="N24" s="11"/>
      <c r="O24" s="11"/>
      <c r="P24" s="11"/>
      <c r="Q24" s="11"/>
      <c r="R24" s="11"/>
      <c r="S24" s="11"/>
      <c r="T24" s="19">
        <v>60</v>
      </c>
      <c r="U24" s="19"/>
      <c r="V24" s="19"/>
      <c r="W24" s="11" t="s">
        <v>49</v>
      </c>
      <c r="X24" s="11">
        <v>1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79"/>
    </row>
    <row r="25" spans="1:38" ht="15" customHeight="1">
      <c r="A25" s="156" t="s">
        <v>144</v>
      </c>
      <c r="B25" s="189" t="s">
        <v>136</v>
      </c>
      <c r="C25" s="156" t="s">
        <v>145</v>
      </c>
      <c r="D25" s="156"/>
      <c r="E25" s="156" t="s">
        <v>146</v>
      </c>
      <c r="F25" s="156"/>
      <c r="G25" s="156"/>
      <c r="H25" s="156"/>
      <c r="I25" s="190"/>
      <c r="J25" s="156"/>
      <c r="K25" s="191"/>
      <c r="L25" s="191"/>
      <c r="M25" s="192"/>
      <c r="N25" s="190"/>
      <c r="O25" s="190"/>
      <c r="P25" s="190"/>
      <c r="Q25" s="190"/>
      <c r="R25" s="190"/>
      <c r="S25" s="156"/>
      <c r="T25" s="191"/>
      <c r="U25" s="191"/>
      <c r="V25" s="191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93"/>
    </row>
    <row r="26" spans="1:38" ht="15" customHeight="1" thickBot="1">
      <c r="A26" s="173" t="s">
        <v>147</v>
      </c>
      <c r="B26" s="182"/>
      <c r="C26" s="183"/>
      <c r="D26" s="183"/>
      <c r="E26" s="183"/>
      <c r="F26" s="183"/>
      <c r="G26" s="183"/>
      <c r="H26" s="183"/>
      <c r="I26" s="184"/>
      <c r="J26" s="183"/>
      <c r="K26" s="185"/>
      <c r="L26" s="185"/>
      <c r="M26" s="186"/>
      <c r="N26" s="184"/>
      <c r="O26" s="184"/>
      <c r="P26" s="184"/>
      <c r="Q26" s="184"/>
      <c r="R26" s="184"/>
      <c r="S26" s="183"/>
      <c r="T26" s="185"/>
      <c r="U26" s="185"/>
      <c r="V26" s="185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7"/>
    </row>
    <row r="27" spans="1:38" ht="15" customHeight="1">
      <c r="A27" s="169" t="s">
        <v>148</v>
      </c>
      <c r="B27" s="11" t="s">
        <v>40</v>
      </c>
      <c r="C27" s="11" t="s">
        <v>149</v>
      </c>
      <c r="D27" s="11" t="s">
        <v>148</v>
      </c>
      <c r="E27" s="11" t="s">
        <v>150</v>
      </c>
      <c r="F27" s="11">
        <v>200</v>
      </c>
      <c r="G27" s="11" t="s">
        <v>44</v>
      </c>
      <c r="H27" s="11" t="s">
        <v>151</v>
      </c>
      <c r="I27" s="13" t="s">
        <v>152</v>
      </c>
      <c r="J27" s="11" t="s">
        <v>57</v>
      </c>
      <c r="K27" s="17">
        <v>600</v>
      </c>
      <c r="L27" s="17">
        <v>50</v>
      </c>
      <c r="M27" s="18">
        <v>145</v>
      </c>
      <c r="N27" s="11"/>
      <c r="O27" s="11"/>
      <c r="P27" s="11"/>
      <c r="Q27" s="11"/>
      <c r="R27" s="11"/>
      <c r="S27" s="11">
        <v>1750</v>
      </c>
      <c r="T27" s="19">
        <v>15</v>
      </c>
      <c r="U27" s="19">
        <v>0.2</v>
      </c>
      <c r="V27" s="19">
        <v>0.5</v>
      </c>
      <c r="W27" s="11" t="s">
        <v>49</v>
      </c>
      <c r="X27" s="11">
        <v>1</v>
      </c>
      <c r="Y27" s="11" t="s">
        <v>153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57" t="s">
        <v>154</v>
      </c>
    </row>
    <row r="28" spans="1:38" ht="15" customHeight="1">
      <c r="A28" s="490" t="s">
        <v>155</v>
      </c>
      <c r="B28" s="11" t="s">
        <v>40</v>
      </c>
      <c r="C28" s="11" t="s">
        <v>156</v>
      </c>
      <c r="D28" s="11" t="s">
        <v>155</v>
      </c>
      <c r="E28" s="11" t="s">
        <v>157</v>
      </c>
      <c r="F28" s="11">
        <v>200</v>
      </c>
      <c r="G28" s="11" t="s">
        <v>44</v>
      </c>
      <c r="H28" s="11" t="s">
        <v>151</v>
      </c>
      <c r="I28" s="13" t="s">
        <v>158</v>
      </c>
      <c r="J28" s="11" t="s">
        <v>57</v>
      </c>
      <c r="K28" s="17">
        <v>350</v>
      </c>
      <c r="L28" s="17">
        <v>50</v>
      </c>
      <c r="M28" s="18">
        <v>145</v>
      </c>
      <c r="N28" s="11"/>
      <c r="O28" s="11"/>
      <c r="P28" s="11"/>
      <c r="Q28" s="11"/>
      <c r="R28" s="11"/>
      <c r="S28" s="11">
        <v>1750</v>
      </c>
      <c r="T28" s="19">
        <v>15</v>
      </c>
      <c r="U28" s="19">
        <v>0.6</v>
      </c>
      <c r="V28" s="19">
        <v>0.9</v>
      </c>
      <c r="W28" s="11" t="s">
        <v>159</v>
      </c>
      <c r="X28" s="11">
        <v>1</v>
      </c>
      <c r="Y28" s="11" t="s">
        <v>160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57" t="s">
        <v>161</v>
      </c>
    </row>
    <row r="29" spans="1:38" ht="15" customHeight="1">
      <c r="A29" s="11" t="s">
        <v>162</v>
      </c>
      <c r="B29" s="11" t="s">
        <v>40</v>
      </c>
      <c r="C29" s="11" t="s">
        <v>163</v>
      </c>
      <c r="D29" s="11" t="s">
        <v>162</v>
      </c>
      <c r="E29" s="11" t="s">
        <v>164</v>
      </c>
      <c r="F29" s="11">
        <v>200</v>
      </c>
      <c r="G29" s="11" t="s">
        <v>44</v>
      </c>
      <c r="H29" s="11" t="s">
        <v>151</v>
      </c>
      <c r="I29" s="13" t="s">
        <v>163</v>
      </c>
      <c r="J29" s="11" t="s">
        <v>57</v>
      </c>
      <c r="K29" s="17">
        <v>250</v>
      </c>
      <c r="L29" s="196">
        <v>275</v>
      </c>
      <c r="M29" s="18">
        <v>140</v>
      </c>
      <c r="N29" s="11"/>
      <c r="O29" s="11"/>
      <c r="P29" s="11"/>
      <c r="Q29" s="11"/>
      <c r="R29" s="11"/>
      <c r="S29" s="11">
        <v>1750</v>
      </c>
      <c r="T29" s="19">
        <v>75</v>
      </c>
      <c r="U29" s="19">
        <v>0.33</v>
      </c>
      <c r="V29" s="19">
        <v>0.7</v>
      </c>
      <c r="W29" s="11" t="s">
        <v>49</v>
      </c>
      <c r="X29" s="11">
        <v>1</v>
      </c>
      <c r="Y29" s="11" t="s">
        <v>160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57" t="s">
        <v>165</v>
      </c>
    </row>
    <row r="30" spans="1:38" ht="15" customHeight="1">
      <c r="A30" s="11" t="s">
        <v>166</v>
      </c>
      <c r="B30" s="11" t="s">
        <v>40</v>
      </c>
      <c r="C30" s="11" t="s">
        <v>167</v>
      </c>
      <c r="D30" s="11" t="s">
        <v>168</v>
      </c>
      <c r="E30" s="11" t="s">
        <v>169</v>
      </c>
      <c r="F30" s="11">
        <v>310</v>
      </c>
      <c r="G30" s="11" t="s">
        <v>44</v>
      </c>
      <c r="H30" s="11" t="s">
        <v>151</v>
      </c>
      <c r="I30" s="13" t="s">
        <v>170</v>
      </c>
      <c r="J30" s="11" t="s">
        <v>63</v>
      </c>
      <c r="K30" s="17">
        <v>450</v>
      </c>
      <c r="L30" s="17">
        <v>75</v>
      </c>
      <c r="M30" s="18">
        <v>88</v>
      </c>
      <c r="N30" s="11"/>
      <c r="O30" s="11"/>
      <c r="P30" s="11"/>
      <c r="Q30" s="11"/>
      <c r="R30" s="11"/>
      <c r="S30" s="11">
        <v>1750</v>
      </c>
      <c r="T30" s="19">
        <v>25</v>
      </c>
      <c r="U30" s="19">
        <v>0.13</v>
      </c>
      <c r="V30" s="19">
        <v>0.15</v>
      </c>
      <c r="W30" s="11" t="s">
        <v>49</v>
      </c>
      <c r="X30" s="11">
        <v>1</v>
      </c>
      <c r="Y30" s="11" t="s">
        <v>171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57" t="s">
        <v>154</v>
      </c>
    </row>
    <row r="31" spans="1:38" ht="15" customHeight="1">
      <c r="A31" s="11" t="s">
        <v>172</v>
      </c>
      <c r="B31" s="11" t="s">
        <v>40</v>
      </c>
      <c r="C31" s="11" t="s">
        <v>173</v>
      </c>
      <c r="D31" s="11" t="s">
        <v>174</v>
      </c>
      <c r="E31" s="11" t="s">
        <v>175</v>
      </c>
      <c r="F31" s="11">
        <v>310</v>
      </c>
      <c r="G31" s="11" t="s">
        <v>44</v>
      </c>
      <c r="H31" s="11" t="s">
        <v>151</v>
      </c>
      <c r="I31" s="13" t="s">
        <v>176</v>
      </c>
      <c r="J31" s="11" t="s">
        <v>63</v>
      </c>
      <c r="K31" s="17">
        <v>450</v>
      </c>
      <c r="L31" s="17">
        <v>75</v>
      </c>
      <c r="M31" s="18">
        <v>88</v>
      </c>
      <c r="N31" s="11"/>
      <c r="O31" s="11"/>
      <c r="P31" s="11"/>
      <c r="Q31" s="11"/>
      <c r="R31" s="11"/>
      <c r="S31" s="11">
        <v>1750</v>
      </c>
      <c r="T31" s="19">
        <v>25</v>
      </c>
      <c r="U31" s="19">
        <v>0.13</v>
      </c>
      <c r="V31" s="19">
        <v>0.15</v>
      </c>
      <c r="W31" s="11" t="s">
        <v>49</v>
      </c>
      <c r="X31" s="11">
        <v>1</v>
      </c>
      <c r="Y31" s="11" t="s">
        <v>171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57" t="s">
        <v>154</v>
      </c>
    </row>
    <row r="32" spans="1:38">
      <c r="A32" s="11" t="s">
        <v>177</v>
      </c>
      <c r="B32" s="11" t="s">
        <v>40</v>
      </c>
      <c r="C32" s="11"/>
      <c r="D32" s="11"/>
      <c r="E32" s="11"/>
      <c r="F32" s="11">
        <v>311</v>
      </c>
      <c r="G32" s="11"/>
      <c r="H32" s="11" t="s">
        <v>118</v>
      </c>
      <c r="I32" s="13" t="s">
        <v>178</v>
      </c>
      <c r="J32" s="11" t="s">
        <v>63</v>
      </c>
      <c r="K32" s="17">
        <v>450</v>
      </c>
      <c r="L32" s="17">
        <v>75</v>
      </c>
      <c r="M32" s="18">
        <v>88</v>
      </c>
      <c r="N32" s="11"/>
      <c r="O32" s="11"/>
      <c r="P32" s="11"/>
      <c r="Q32" s="11"/>
      <c r="R32" s="11"/>
      <c r="S32" s="11">
        <v>1750</v>
      </c>
      <c r="T32" s="19">
        <v>25</v>
      </c>
      <c r="U32" s="19"/>
      <c r="V32" s="19">
        <v>0.15</v>
      </c>
      <c r="W32" s="11" t="s">
        <v>49</v>
      </c>
      <c r="X32" s="11">
        <v>2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79" t="s">
        <v>154</v>
      </c>
    </row>
    <row r="33" spans="1:38">
      <c r="A33" s="11" t="s">
        <v>179</v>
      </c>
      <c r="B33" s="11" t="s">
        <v>40</v>
      </c>
      <c r="C33" s="11"/>
      <c r="D33" s="11"/>
      <c r="E33" s="11"/>
      <c r="F33" s="11">
        <v>311</v>
      </c>
      <c r="G33" s="11"/>
      <c r="H33" s="11" t="s">
        <v>118</v>
      </c>
      <c r="I33" s="13" t="s">
        <v>180</v>
      </c>
      <c r="J33" s="11" t="s">
        <v>63</v>
      </c>
      <c r="K33" s="17">
        <v>450</v>
      </c>
      <c r="L33" s="17">
        <v>75</v>
      </c>
      <c r="M33" s="18">
        <v>88</v>
      </c>
      <c r="N33" s="11"/>
      <c r="O33" s="11"/>
      <c r="P33" s="11"/>
      <c r="Q33" s="11"/>
      <c r="R33" s="11"/>
      <c r="S33" s="11">
        <v>1750</v>
      </c>
      <c r="T33" s="19">
        <v>25</v>
      </c>
      <c r="U33" s="19"/>
      <c r="V33" s="19">
        <v>0.15</v>
      </c>
      <c r="W33" s="11" t="s">
        <v>49</v>
      </c>
      <c r="X33" s="11">
        <v>2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79" t="s">
        <v>154</v>
      </c>
    </row>
    <row r="34" spans="1:38" ht="15" customHeight="1">
      <c r="A34" s="122" t="s">
        <v>181</v>
      </c>
      <c r="B34" s="122" t="s">
        <v>40</v>
      </c>
      <c r="C34" s="122"/>
      <c r="D34" s="122"/>
      <c r="E34" s="122"/>
      <c r="F34" s="122">
        <v>320</v>
      </c>
      <c r="G34" s="156" t="s">
        <v>151</v>
      </c>
      <c r="H34" s="123"/>
      <c r="I34" s="123" t="s">
        <v>182</v>
      </c>
      <c r="J34" s="122" t="s">
        <v>63</v>
      </c>
      <c r="K34" s="126">
        <v>450</v>
      </c>
      <c r="L34" s="126">
        <v>75</v>
      </c>
      <c r="M34" s="125">
        <v>88</v>
      </c>
      <c r="N34" s="11"/>
      <c r="O34" s="11"/>
      <c r="P34" s="11"/>
      <c r="Q34" s="11"/>
      <c r="R34" s="11"/>
      <c r="S34" s="122">
        <v>1750</v>
      </c>
      <c r="T34" s="124">
        <v>25</v>
      </c>
      <c r="U34" s="124">
        <v>0.13</v>
      </c>
      <c r="V34" s="124">
        <v>0.15</v>
      </c>
      <c r="W34" s="122" t="s">
        <v>49</v>
      </c>
      <c r="X34" s="122">
        <v>2</v>
      </c>
      <c r="Y34" s="122" t="s">
        <v>171</v>
      </c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58" t="s">
        <v>154</v>
      </c>
    </row>
    <row r="35" spans="1:38" ht="15" customHeight="1">
      <c r="A35" s="122" t="s">
        <v>183</v>
      </c>
      <c r="B35" s="122" t="s">
        <v>40</v>
      </c>
      <c r="C35" s="122"/>
      <c r="D35" s="122"/>
      <c r="E35" s="122"/>
      <c r="F35" s="122">
        <v>320</v>
      </c>
      <c r="G35" s="156" t="s">
        <v>151</v>
      </c>
      <c r="H35" s="123"/>
      <c r="I35" s="123" t="s">
        <v>184</v>
      </c>
      <c r="J35" s="122" t="s">
        <v>63</v>
      </c>
      <c r="K35" s="126">
        <v>450</v>
      </c>
      <c r="L35" s="126">
        <v>75</v>
      </c>
      <c r="M35" s="125">
        <v>88</v>
      </c>
      <c r="N35" s="11"/>
      <c r="O35" s="11"/>
      <c r="P35" s="11"/>
      <c r="Q35" s="11"/>
      <c r="R35" s="11"/>
      <c r="S35" s="122">
        <v>1750</v>
      </c>
      <c r="T35" s="124">
        <v>25</v>
      </c>
      <c r="U35" s="124">
        <v>0.13</v>
      </c>
      <c r="V35" s="124">
        <v>0.15</v>
      </c>
      <c r="W35" s="122" t="s">
        <v>49</v>
      </c>
      <c r="X35" s="122">
        <v>2</v>
      </c>
      <c r="Y35" s="122" t="s">
        <v>171</v>
      </c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58" t="s">
        <v>154</v>
      </c>
    </row>
    <row r="36" spans="1:38" ht="15" customHeight="1">
      <c r="A36" s="11" t="s">
        <v>185</v>
      </c>
      <c r="B36" s="11" t="s">
        <v>40</v>
      </c>
      <c r="C36" s="11" t="s">
        <v>186</v>
      </c>
      <c r="D36" s="11" t="s">
        <v>185</v>
      </c>
      <c r="E36" s="11" t="s">
        <v>187</v>
      </c>
      <c r="F36" s="11">
        <v>400</v>
      </c>
      <c r="G36" s="11" t="s">
        <v>44</v>
      </c>
      <c r="H36" s="11" t="s">
        <v>151</v>
      </c>
      <c r="I36" s="20" t="s">
        <v>188</v>
      </c>
      <c r="J36" s="11" t="s">
        <v>189</v>
      </c>
      <c r="K36" s="17">
        <v>100</v>
      </c>
      <c r="L36" s="17">
        <v>60</v>
      </c>
      <c r="M36" s="18">
        <v>88</v>
      </c>
      <c r="N36" s="11"/>
      <c r="O36" s="11"/>
      <c r="P36" s="11"/>
      <c r="Q36" s="11"/>
      <c r="R36" s="11"/>
      <c r="S36" s="11">
        <v>1750</v>
      </c>
      <c r="T36" s="19">
        <v>10</v>
      </c>
      <c r="U36" s="19">
        <v>0.5</v>
      </c>
      <c r="V36" s="19">
        <v>0.6</v>
      </c>
      <c r="W36" s="11" t="s">
        <v>49</v>
      </c>
      <c r="X36" s="11">
        <v>1</v>
      </c>
      <c r="Y36" s="11" t="s">
        <v>171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57" t="s">
        <v>190</v>
      </c>
    </row>
    <row r="37" spans="1:38" ht="15" customHeight="1">
      <c r="A37" s="11" t="s">
        <v>191</v>
      </c>
      <c r="B37" s="11" t="s">
        <v>40</v>
      </c>
      <c r="C37" s="11" t="s">
        <v>192</v>
      </c>
      <c r="D37" s="11" t="s">
        <v>193</v>
      </c>
      <c r="E37" s="11" t="s">
        <v>194</v>
      </c>
      <c r="F37" s="11">
        <v>400</v>
      </c>
      <c r="G37" s="11" t="s">
        <v>44</v>
      </c>
      <c r="H37" s="11" t="s">
        <v>151</v>
      </c>
      <c r="I37" s="20" t="s">
        <v>195</v>
      </c>
      <c r="J37" s="11" t="s">
        <v>189</v>
      </c>
      <c r="K37" s="17">
        <v>100</v>
      </c>
      <c r="L37" s="17">
        <v>60</v>
      </c>
      <c r="M37" s="18">
        <v>88</v>
      </c>
      <c r="N37" s="11"/>
      <c r="O37" s="11"/>
      <c r="P37" s="11"/>
      <c r="Q37" s="11"/>
      <c r="R37" s="11"/>
      <c r="S37" s="11">
        <v>1750</v>
      </c>
      <c r="T37" s="19">
        <v>10</v>
      </c>
      <c r="U37" s="19">
        <v>0.5</v>
      </c>
      <c r="V37" s="19">
        <v>0.6</v>
      </c>
      <c r="W37" s="11" t="s">
        <v>49</v>
      </c>
      <c r="X37" s="11">
        <v>1</v>
      </c>
      <c r="Y37" s="11" t="s">
        <v>171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57" t="s">
        <v>190</v>
      </c>
    </row>
    <row r="38" spans="1:38">
      <c r="A38" s="11" t="s">
        <v>196</v>
      </c>
      <c r="B38" s="11" t="s">
        <v>40</v>
      </c>
      <c r="C38" s="11"/>
      <c r="D38" s="11"/>
      <c r="E38" s="11"/>
      <c r="F38" s="11">
        <v>401</v>
      </c>
      <c r="G38" s="11"/>
      <c r="H38" s="11" t="s">
        <v>118</v>
      </c>
      <c r="I38" s="20" t="s">
        <v>197</v>
      </c>
      <c r="J38" s="11" t="s">
        <v>189</v>
      </c>
      <c r="K38" s="17">
        <v>100</v>
      </c>
      <c r="L38" s="17">
        <v>60</v>
      </c>
      <c r="M38" s="18">
        <v>88</v>
      </c>
      <c r="N38" s="11"/>
      <c r="O38" s="11"/>
      <c r="P38" s="11"/>
      <c r="Q38" s="11"/>
      <c r="R38" s="11"/>
      <c r="S38" s="11">
        <v>1750</v>
      </c>
      <c r="T38" s="19">
        <v>15</v>
      </c>
      <c r="U38" s="19"/>
      <c r="V38" s="19">
        <v>0.6</v>
      </c>
      <c r="W38" s="11" t="s">
        <v>49</v>
      </c>
      <c r="X38" s="11">
        <v>2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79" t="s">
        <v>190</v>
      </c>
    </row>
    <row r="39" spans="1:38">
      <c r="A39" s="11" t="s">
        <v>198</v>
      </c>
      <c r="B39" s="11" t="s">
        <v>40</v>
      </c>
      <c r="C39" s="11"/>
      <c r="D39" s="11"/>
      <c r="E39" s="11"/>
      <c r="F39" s="11">
        <v>401</v>
      </c>
      <c r="G39" s="11"/>
      <c r="H39" s="11" t="s">
        <v>118</v>
      </c>
      <c r="I39" s="20" t="s">
        <v>199</v>
      </c>
      <c r="J39" s="11" t="s">
        <v>189</v>
      </c>
      <c r="K39" s="17">
        <v>100</v>
      </c>
      <c r="L39" s="17">
        <v>60</v>
      </c>
      <c r="M39" s="18">
        <v>88</v>
      </c>
      <c r="N39" s="11"/>
      <c r="O39" s="11"/>
      <c r="P39" s="11"/>
      <c r="Q39" s="11"/>
      <c r="R39" s="11"/>
      <c r="S39" s="11">
        <v>1750</v>
      </c>
      <c r="T39" s="19">
        <v>15</v>
      </c>
      <c r="U39" s="19"/>
      <c r="V39" s="19">
        <v>0.6</v>
      </c>
      <c r="W39" s="11" t="s">
        <v>49</v>
      </c>
      <c r="X39" s="11">
        <v>2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79" t="s">
        <v>190</v>
      </c>
    </row>
    <row r="40" spans="1:38" ht="15" customHeight="1">
      <c r="A40" s="122" t="s">
        <v>200</v>
      </c>
      <c r="B40" s="122" t="s">
        <v>40</v>
      </c>
      <c r="C40" s="122"/>
      <c r="D40" s="122"/>
      <c r="E40" s="122"/>
      <c r="F40" s="122">
        <v>401</v>
      </c>
      <c r="G40" s="156" t="s">
        <v>151</v>
      </c>
      <c r="H40" s="155"/>
      <c r="I40" s="127" t="s">
        <v>201</v>
      </c>
      <c r="J40" s="122" t="s">
        <v>189</v>
      </c>
      <c r="K40" s="126">
        <v>100</v>
      </c>
      <c r="L40" s="126">
        <v>60</v>
      </c>
      <c r="M40" s="125">
        <v>88</v>
      </c>
      <c r="N40" s="11"/>
      <c r="O40" s="11"/>
      <c r="P40" s="11"/>
      <c r="Q40" s="11"/>
      <c r="R40" s="11"/>
      <c r="S40" s="122">
        <v>1750</v>
      </c>
      <c r="T40" s="124">
        <v>10</v>
      </c>
      <c r="U40" s="124">
        <v>0.5</v>
      </c>
      <c r="V40" s="124">
        <v>0.6</v>
      </c>
      <c r="W40" s="122" t="s">
        <v>49</v>
      </c>
      <c r="X40" s="122">
        <v>2</v>
      </c>
      <c r="Y40" s="122" t="s">
        <v>171</v>
      </c>
      <c r="Z40" s="122"/>
      <c r="AA40" s="382"/>
      <c r="AB40" s="382"/>
      <c r="AC40" s="382"/>
      <c r="AD40" s="382"/>
      <c r="AE40" s="382"/>
      <c r="AF40" s="382"/>
      <c r="AG40" s="382"/>
      <c r="AH40" s="382"/>
      <c r="AI40" s="382"/>
      <c r="AJ40" s="382"/>
      <c r="AK40" s="382"/>
      <c r="AL40" s="159" t="s">
        <v>190</v>
      </c>
    </row>
    <row r="41" spans="1:38" ht="15" customHeight="1">
      <c r="A41" s="122" t="s">
        <v>202</v>
      </c>
      <c r="B41" s="122" t="s">
        <v>40</v>
      </c>
      <c r="C41" s="122"/>
      <c r="D41" s="122"/>
      <c r="E41" s="122"/>
      <c r="F41" s="122">
        <v>401</v>
      </c>
      <c r="G41" s="156" t="s">
        <v>151</v>
      </c>
      <c r="H41" s="127"/>
      <c r="I41" s="127" t="s">
        <v>203</v>
      </c>
      <c r="J41" s="122" t="s">
        <v>189</v>
      </c>
      <c r="K41" s="126">
        <v>100</v>
      </c>
      <c r="L41" s="126">
        <v>60</v>
      </c>
      <c r="M41" s="125">
        <v>88</v>
      </c>
      <c r="N41" s="11"/>
      <c r="O41" s="11"/>
      <c r="P41" s="11"/>
      <c r="Q41" s="11"/>
      <c r="R41" s="11"/>
      <c r="S41" s="122">
        <v>1750</v>
      </c>
      <c r="T41" s="124">
        <v>10</v>
      </c>
      <c r="U41" s="124">
        <v>0.5</v>
      </c>
      <c r="V41" s="124">
        <v>0.6</v>
      </c>
      <c r="W41" s="122" t="s">
        <v>49</v>
      </c>
      <c r="X41" s="122">
        <v>2</v>
      </c>
      <c r="Y41" s="122" t="s">
        <v>171</v>
      </c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58" t="s">
        <v>190</v>
      </c>
    </row>
    <row r="42" spans="1:38" ht="15" customHeight="1">
      <c r="A42" s="490" t="s">
        <v>204</v>
      </c>
      <c r="B42" s="11" t="s">
        <v>40</v>
      </c>
      <c r="C42" s="11" t="s">
        <v>205</v>
      </c>
      <c r="D42" s="11" t="s">
        <v>204</v>
      </c>
      <c r="E42" s="11" t="s">
        <v>206</v>
      </c>
      <c r="F42" s="11">
        <v>400</v>
      </c>
      <c r="G42" s="11" t="s">
        <v>44</v>
      </c>
      <c r="H42" s="11" t="s">
        <v>151</v>
      </c>
      <c r="I42" s="13" t="s">
        <v>207</v>
      </c>
      <c r="J42" s="11" t="s">
        <v>189</v>
      </c>
      <c r="K42" s="17">
        <v>125</v>
      </c>
      <c r="L42" s="17">
        <v>135</v>
      </c>
      <c r="M42" s="18">
        <v>210</v>
      </c>
      <c r="N42" s="11"/>
      <c r="O42" s="11"/>
      <c r="P42" s="11"/>
      <c r="Q42" s="11"/>
      <c r="R42" s="11"/>
      <c r="S42" s="11">
        <v>1750</v>
      </c>
      <c r="T42" s="19">
        <v>25</v>
      </c>
      <c r="U42" s="19">
        <v>0.5</v>
      </c>
      <c r="V42" s="19">
        <v>0.6</v>
      </c>
      <c r="W42" s="11" t="s">
        <v>49</v>
      </c>
      <c r="X42" s="11">
        <v>1</v>
      </c>
      <c r="Y42" s="11" t="s">
        <v>208</v>
      </c>
      <c r="Z42" s="11" t="s">
        <v>209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57" t="s">
        <v>210</v>
      </c>
    </row>
    <row r="43" spans="1:38" ht="15" customHeight="1">
      <c r="A43" s="490" t="s">
        <v>211</v>
      </c>
      <c r="B43" s="11" t="s">
        <v>40</v>
      </c>
      <c r="C43" s="11" t="s">
        <v>212</v>
      </c>
      <c r="D43" s="11" t="s">
        <v>211</v>
      </c>
      <c r="E43" s="11" t="s">
        <v>213</v>
      </c>
      <c r="F43" s="11">
        <v>400</v>
      </c>
      <c r="G43" s="11" t="s">
        <v>44</v>
      </c>
      <c r="H43" s="11" t="s">
        <v>151</v>
      </c>
      <c r="I43" s="13" t="s">
        <v>214</v>
      </c>
      <c r="J43" s="11" t="s">
        <v>189</v>
      </c>
      <c r="K43" s="17">
        <v>125</v>
      </c>
      <c r="L43" s="17">
        <v>135</v>
      </c>
      <c r="M43" s="18">
        <v>210</v>
      </c>
      <c r="N43" s="11"/>
      <c r="O43" s="11"/>
      <c r="P43" s="11"/>
      <c r="Q43" s="11"/>
      <c r="R43" s="11"/>
      <c r="S43" s="11">
        <v>1750</v>
      </c>
      <c r="T43" s="19">
        <v>25</v>
      </c>
      <c r="U43" s="19">
        <v>0.5</v>
      </c>
      <c r="V43" s="19">
        <v>0.6</v>
      </c>
      <c r="W43" s="11" t="s">
        <v>49</v>
      </c>
      <c r="X43" s="11">
        <v>1</v>
      </c>
      <c r="Y43" s="11" t="s">
        <v>208</v>
      </c>
      <c r="Z43" s="11" t="s">
        <v>209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57" t="s">
        <v>210</v>
      </c>
    </row>
    <row r="44" spans="1:38">
      <c r="A44" s="11" t="s">
        <v>215</v>
      </c>
      <c r="B44" s="11" t="s">
        <v>40</v>
      </c>
      <c r="C44" s="11"/>
      <c r="D44" s="11"/>
      <c r="E44" s="11"/>
      <c r="F44" s="11">
        <v>400</v>
      </c>
      <c r="G44" s="11"/>
      <c r="H44" s="11" t="s">
        <v>118</v>
      </c>
      <c r="I44" s="13" t="s">
        <v>216</v>
      </c>
      <c r="J44" s="11" t="s">
        <v>189</v>
      </c>
      <c r="K44" s="17">
        <v>125</v>
      </c>
      <c r="L44" s="17">
        <v>100</v>
      </c>
      <c r="M44" s="18">
        <v>210</v>
      </c>
      <c r="N44" s="11"/>
      <c r="O44" s="11"/>
      <c r="P44" s="11"/>
      <c r="Q44" s="11"/>
      <c r="R44" s="11"/>
      <c r="S44" s="11">
        <v>1750</v>
      </c>
      <c r="T44" s="19">
        <v>15</v>
      </c>
      <c r="U44" s="19"/>
      <c r="V44" s="19">
        <v>0.6</v>
      </c>
      <c r="W44" s="11" t="s">
        <v>49</v>
      </c>
      <c r="X44" s="11">
        <v>2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79" t="s">
        <v>210</v>
      </c>
    </row>
    <row r="45" spans="1:38">
      <c r="A45" s="11" t="s">
        <v>217</v>
      </c>
      <c r="B45" s="11" t="s">
        <v>40</v>
      </c>
      <c r="C45" s="11"/>
      <c r="D45" s="11"/>
      <c r="E45" s="11"/>
      <c r="F45" s="11">
        <v>400</v>
      </c>
      <c r="G45" s="11"/>
      <c r="H45" s="11" t="s">
        <v>118</v>
      </c>
      <c r="I45" s="13" t="s">
        <v>218</v>
      </c>
      <c r="J45" s="11" t="s">
        <v>189</v>
      </c>
      <c r="K45" s="17">
        <v>125</v>
      </c>
      <c r="L45" s="17">
        <v>100</v>
      </c>
      <c r="M45" s="18">
        <v>210</v>
      </c>
      <c r="N45" s="11"/>
      <c r="O45" s="11"/>
      <c r="P45" s="11"/>
      <c r="Q45" s="11"/>
      <c r="R45" s="11"/>
      <c r="S45" s="11">
        <v>1750</v>
      </c>
      <c r="T45" s="19">
        <v>15</v>
      </c>
      <c r="U45" s="19"/>
      <c r="V45" s="19">
        <v>0.6</v>
      </c>
      <c r="W45" s="11" t="s">
        <v>49</v>
      </c>
      <c r="X45" s="11">
        <v>2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79" t="s">
        <v>210</v>
      </c>
    </row>
    <row r="46" spans="1:38" ht="15" customHeight="1">
      <c r="A46" s="11" t="s">
        <v>219</v>
      </c>
      <c r="B46" s="122" t="s">
        <v>40</v>
      </c>
      <c r="C46" s="122"/>
      <c r="D46" s="122"/>
      <c r="E46" s="122"/>
      <c r="F46" s="122">
        <v>401</v>
      </c>
      <c r="G46" s="156"/>
      <c r="H46" s="122"/>
      <c r="I46" s="123" t="s">
        <v>220</v>
      </c>
      <c r="J46" s="122" t="s">
        <v>189</v>
      </c>
      <c r="K46" s="126">
        <v>125</v>
      </c>
      <c r="L46" s="126">
        <v>135</v>
      </c>
      <c r="M46" s="125">
        <v>210</v>
      </c>
      <c r="N46" s="11">
        <v>1750</v>
      </c>
      <c r="O46" s="11"/>
      <c r="P46" s="11"/>
      <c r="Q46" s="11"/>
      <c r="R46" s="11"/>
      <c r="S46" s="122">
        <v>1750</v>
      </c>
      <c r="T46" s="124">
        <v>25</v>
      </c>
      <c r="U46" s="124">
        <v>0.5</v>
      </c>
      <c r="V46" s="124">
        <v>0.6</v>
      </c>
      <c r="W46" s="122" t="s">
        <v>49</v>
      </c>
      <c r="X46" s="122">
        <v>2</v>
      </c>
      <c r="Y46" s="122" t="s">
        <v>208</v>
      </c>
      <c r="Z46" s="11" t="s">
        <v>209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58" t="s">
        <v>210</v>
      </c>
    </row>
    <row r="47" spans="1:38" ht="15" customHeight="1">
      <c r="A47" s="122" t="s">
        <v>221</v>
      </c>
      <c r="B47" s="122" t="s">
        <v>40</v>
      </c>
      <c r="C47" s="122"/>
      <c r="D47" s="122"/>
      <c r="E47" s="122"/>
      <c r="F47" s="122">
        <v>401</v>
      </c>
      <c r="G47" s="156"/>
      <c r="H47" s="122"/>
      <c r="I47" s="123" t="s">
        <v>222</v>
      </c>
      <c r="J47" s="122" t="s">
        <v>189</v>
      </c>
      <c r="K47" s="126">
        <v>125</v>
      </c>
      <c r="L47" s="126">
        <v>135</v>
      </c>
      <c r="M47" s="125">
        <v>210</v>
      </c>
      <c r="N47" s="11">
        <v>1750</v>
      </c>
      <c r="O47" s="11"/>
      <c r="P47" s="11"/>
      <c r="Q47" s="11"/>
      <c r="R47" s="11"/>
      <c r="S47" s="122">
        <v>1750</v>
      </c>
      <c r="T47" s="124">
        <v>25</v>
      </c>
      <c r="U47" s="124">
        <v>0.5</v>
      </c>
      <c r="V47" s="124">
        <v>0.6</v>
      </c>
      <c r="W47" s="122" t="s">
        <v>49</v>
      </c>
      <c r="X47" s="122">
        <v>2</v>
      </c>
      <c r="Y47" s="122" t="s">
        <v>208</v>
      </c>
      <c r="Z47" s="11" t="s">
        <v>209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58" t="s">
        <v>210</v>
      </c>
    </row>
    <row r="48" spans="1:38" ht="15" customHeight="1">
      <c r="A48" s="490" t="s">
        <v>223</v>
      </c>
      <c r="B48" s="11" t="s">
        <v>40</v>
      </c>
      <c r="C48" s="11" t="s">
        <v>224</v>
      </c>
      <c r="D48" s="11" t="s">
        <v>223</v>
      </c>
      <c r="E48" s="11" t="s">
        <v>225</v>
      </c>
      <c r="F48" s="11">
        <v>410</v>
      </c>
      <c r="G48" s="11" t="s">
        <v>44</v>
      </c>
      <c r="H48" s="11" t="s">
        <v>151</v>
      </c>
      <c r="I48" s="13" t="s">
        <v>226</v>
      </c>
      <c r="J48" s="11" t="s">
        <v>189</v>
      </c>
      <c r="K48" s="17">
        <v>5</v>
      </c>
      <c r="L48" s="17">
        <v>50</v>
      </c>
      <c r="M48" s="18">
        <v>196</v>
      </c>
      <c r="N48" s="11"/>
      <c r="O48" s="11"/>
      <c r="P48" s="11"/>
      <c r="Q48" s="11"/>
      <c r="R48" s="11"/>
      <c r="S48" s="11">
        <v>1750</v>
      </c>
      <c r="T48" s="19">
        <v>1.5</v>
      </c>
      <c r="U48" s="19">
        <v>0.5</v>
      </c>
      <c r="V48" s="19">
        <v>0.5</v>
      </c>
      <c r="W48" s="11" t="s">
        <v>49</v>
      </c>
      <c r="X48" s="11">
        <v>1</v>
      </c>
      <c r="Y48" s="11" t="s">
        <v>227</v>
      </c>
      <c r="Z48" s="11" t="s">
        <v>209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57" t="s">
        <v>210</v>
      </c>
    </row>
    <row r="49" spans="1:38" ht="15" customHeight="1">
      <c r="A49" s="490" t="s">
        <v>228</v>
      </c>
      <c r="B49" s="11" t="s">
        <v>40</v>
      </c>
      <c r="C49" s="11" t="s">
        <v>229</v>
      </c>
      <c r="D49" s="11" t="s">
        <v>228</v>
      </c>
      <c r="E49" s="11" t="s">
        <v>230</v>
      </c>
      <c r="F49" s="11">
        <v>410</v>
      </c>
      <c r="G49" s="11" t="s">
        <v>44</v>
      </c>
      <c r="H49" s="11" t="s">
        <v>151</v>
      </c>
      <c r="I49" s="13" t="s">
        <v>231</v>
      </c>
      <c r="J49" s="11" t="s">
        <v>189</v>
      </c>
      <c r="K49" s="17">
        <v>5</v>
      </c>
      <c r="L49" s="17">
        <v>50</v>
      </c>
      <c r="M49" s="18">
        <v>196</v>
      </c>
      <c r="N49" s="11"/>
      <c r="O49" s="11"/>
      <c r="P49" s="11"/>
      <c r="Q49" s="11"/>
      <c r="R49" s="11"/>
      <c r="S49" s="11">
        <v>1750</v>
      </c>
      <c r="T49" s="19">
        <v>1.5</v>
      </c>
      <c r="U49" s="19">
        <v>0.5</v>
      </c>
      <c r="V49" s="19">
        <v>0.5</v>
      </c>
      <c r="W49" s="11" t="s">
        <v>49</v>
      </c>
      <c r="X49" s="11">
        <v>1</v>
      </c>
      <c r="Y49" s="11" t="s">
        <v>227</v>
      </c>
      <c r="Z49" s="11" t="s">
        <v>209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57" t="s">
        <v>210</v>
      </c>
    </row>
    <row r="50" spans="1:38">
      <c r="A50" s="11" t="s">
        <v>232</v>
      </c>
      <c r="B50" s="11" t="s">
        <v>40</v>
      </c>
      <c r="C50" s="11"/>
      <c r="D50" s="11"/>
      <c r="E50" s="11"/>
      <c r="F50" s="11">
        <v>410</v>
      </c>
      <c r="G50" s="11"/>
      <c r="H50" s="11" t="s">
        <v>118</v>
      </c>
      <c r="I50" s="13" t="s">
        <v>233</v>
      </c>
      <c r="J50" s="11" t="s">
        <v>189</v>
      </c>
      <c r="K50" s="17">
        <v>5</v>
      </c>
      <c r="L50" s="17">
        <v>50</v>
      </c>
      <c r="M50" s="18">
        <v>196</v>
      </c>
      <c r="N50" s="11"/>
      <c r="O50" s="11"/>
      <c r="P50" s="11"/>
      <c r="Q50" s="11"/>
      <c r="R50" s="11"/>
      <c r="S50" s="11">
        <v>1750</v>
      </c>
      <c r="T50" s="19">
        <v>2</v>
      </c>
      <c r="U50" s="19"/>
      <c r="V50" s="19">
        <v>0.5</v>
      </c>
      <c r="W50" s="11" t="s">
        <v>49</v>
      </c>
      <c r="X50" s="11">
        <v>2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79" t="s">
        <v>210</v>
      </c>
    </row>
    <row r="51" spans="1:38">
      <c r="A51" s="11" t="s">
        <v>234</v>
      </c>
      <c r="B51" s="11" t="s">
        <v>40</v>
      </c>
      <c r="C51" s="11"/>
      <c r="D51" s="11"/>
      <c r="E51" s="11"/>
      <c r="F51" s="11">
        <v>410</v>
      </c>
      <c r="G51" s="11"/>
      <c r="H51" s="11" t="s">
        <v>118</v>
      </c>
      <c r="I51" s="13" t="s">
        <v>235</v>
      </c>
      <c r="J51" s="11" t="s">
        <v>189</v>
      </c>
      <c r="K51" s="17">
        <v>5</v>
      </c>
      <c r="L51" s="17">
        <v>50</v>
      </c>
      <c r="M51" s="18">
        <v>196</v>
      </c>
      <c r="N51" s="11"/>
      <c r="O51" s="11"/>
      <c r="P51" s="11"/>
      <c r="Q51" s="11"/>
      <c r="R51" s="11"/>
      <c r="S51" s="11">
        <v>1750</v>
      </c>
      <c r="T51" s="19">
        <v>2</v>
      </c>
      <c r="U51" s="19"/>
      <c r="V51" s="19">
        <v>0.5</v>
      </c>
      <c r="W51" s="11" t="s">
        <v>49</v>
      </c>
      <c r="X51" s="11">
        <v>2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79" t="s">
        <v>210</v>
      </c>
    </row>
    <row r="52" spans="1:38" ht="15" customHeight="1">
      <c r="A52" s="122" t="s">
        <v>223</v>
      </c>
      <c r="B52" s="122" t="s">
        <v>40</v>
      </c>
      <c r="C52" s="122"/>
      <c r="D52" s="122"/>
      <c r="E52" s="122"/>
      <c r="F52" s="122">
        <v>411</v>
      </c>
      <c r="G52" s="156"/>
      <c r="H52" s="122"/>
      <c r="I52" s="123" t="s">
        <v>236</v>
      </c>
      <c r="J52" s="122" t="s">
        <v>189</v>
      </c>
      <c r="K52" s="126">
        <v>5</v>
      </c>
      <c r="L52" s="126">
        <v>50</v>
      </c>
      <c r="M52" s="125">
        <v>196</v>
      </c>
      <c r="N52" s="11"/>
      <c r="O52" s="11"/>
      <c r="P52" s="11"/>
      <c r="Q52" s="11"/>
      <c r="R52" s="11"/>
      <c r="S52" s="122">
        <v>1750</v>
      </c>
      <c r="T52" s="124">
        <v>1.5</v>
      </c>
      <c r="U52" s="124">
        <v>0.5</v>
      </c>
      <c r="V52" s="124">
        <v>0.5</v>
      </c>
      <c r="W52" s="122" t="s">
        <v>49</v>
      </c>
      <c r="X52" s="122">
        <v>2</v>
      </c>
      <c r="Y52" s="122" t="s">
        <v>227</v>
      </c>
      <c r="Z52" s="11" t="s">
        <v>209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58" t="s">
        <v>210</v>
      </c>
    </row>
    <row r="53" spans="1:38" ht="15" customHeight="1">
      <c r="A53" s="122" t="s">
        <v>228</v>
      </c>
      <c r="B53" s="122" t="s">
        <v>40</v>
      </c>
      <c r="C53" s="122"/>
      <c r="D53" s="122"/>
      <c r="E53" s="122"/>
      <c r="F53" s="122">
        <v>411</v>
      </c>
      <c r="G53" s="156"/>
      <c r="H53" s="122"/>
      <c r="I53" s="123" t="s">
        <v>237</v>
      </c>
      <c r="J53" s="122" t="s">
        <v>189</v>
      </c>
      <c r="K53" s="126">
        <v>5</v>
      </c>
      <c r="L53" s="126">
        <v>50</v>
      </c>
      <c r="M53" s="125">
        <v>196</v>
      </c>
      <c r="N53" s="11"/>
      <c r="O53" s="11"/>
      <c r="P53" s="11"/>
      <c r="Q53" s="11"/>
      <c r="R53" s="11"/>
      <c r="S53" s="122">
        <v>1750</v>
      </c>
      <c r="T53" s="124">
        <v>1.5</v>
      </c>
      <c r="U53" s="124">
        <v>0.5</v>
      </c>
      <c r="V53" s="124">
        <v>0.5</v>
      </c>
      <c r="W53" s="122" t="s">
        <v>49</v>
      </c>
      <c r="X53" s="122">
        <v>2</v>
      </c>
      <c r="Y53" s="122" t="s">
        <v>227</v>
      </c>
      <c r="Z53" s="11" t="s">
        <v>209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58" t="s">
        <v>210</v>
      </c>
    </row>
    <row r="54" spans="1:38" ht="15" customHeight="1">
      <c r="A54" s="490" t="s">
        <v>238</v>
      </c>
      <c r="B54" s="11" t="s">
        <v>40</v>
      </c>
      <c r="C54" s="11" t="s">
        <v>239</v>
      </c>
      <c r="D54" s="11" t="s">
        <v>238</v>
      </c>
      <c r="E54" s="11" t="s">
        <v>240</v>
      </c>
      <c r="F54" s="11">
        <v>410</v>
      </c>
      <c r="G54" s="11" t="s">
        <v>44</v>
      </c>
      <c r="H54" s="11" t="s">
        <v>151</v>
      </c>
      <c r="I54" s="13" t="s">
        <v>241</v>
      </c>
      <c r="J54" s="11" t="s">
        <v>189</v>
      </c>
      <c r="K54" s="17">
        <v>25</v>
      </c>
      <c r="L54" s="17">
        <v>60</v>
      </c>
      <c r="M54" s="18">
        <v>75</v>
      </c>
      <c r="N54" s="11"/>
      <c r="O54" s="11"/>
      <c r="P54" s="11"/>
      <c r="Q54" s="11"/>
      <c r="R54" s="11"/>
      <c r="S54" s="11">
        <v>1750</v>
      </c>
      <c r="T54" s="19">
        <v>2</v>
      </c>
      <c r="U54" s="19">
        <v>0.375</v>
      </c>
      <c r="V54" s="19">
        <v>0.45</v>
      </c>
      <c r="W54" s="11" t="s">
        <v>49</v>
      </c>
      <c r="X54" s="11">
        <v>1</v>
      </c>
      <c r="Y54" s="11" t="s">
        <v>242</v>
      </c>
      <c r="Z54" s="11" t="s">
        <v>209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57" t="s">
        <v>210</v>
      </c>
    </row>
    <row r="55" spans="1:38" ht="15" customHeight="1">
      <c r="A55" s="490" t="s">
        <v>243</v>
      </c>
      <c r="B55" s="11" t="s">
        <v>40</v>
      </c>
      <c r="C55" s="11" t="s">
        <v>244</v>
      </c>
      <c r="D55" s="11" t="s">
        <v>243</v>
      </c>
      <c r="E55" s="11" t="s">
        <v>245</v>
      </c>
      <c r="F55" s="11">
        <v>410</v>
      </c>
      <c r="G55" s="11" t="s">
        <v>44</v>
      </c>
      <c r="H55" s="11" t="s">
        <v>151</v>
      </c>
      <c r="I55" s="13" t="s">
        <v>246</v>
      </c>
      <c r="J55" s="11" t="s">
        <v>189</v>
      </c>
      <c r="K55" s="17">
        <v>25</v>
      </c>
      <c r="L55" s="17">
        <v>60</v>
      </c>
      <c r="M55" s="18">
        <v>75</v>
      </c>
      <c r="N55" s="11"/>
      <c r="O55" s="11"/>
      <c r="P55" s="11"/>
      <c r="Q55" s="11"/>
      <c r="R55" s="11"/>
      <c r="S55" s="11">
        <v>1750</v>
      </c>
      <c r="T55" s="19">
        <v>2</v>
      </c>
      <c r="U55" s="19">
        <v>0.375</v>
      </c>
      <c r="V55" s="19">
        <v>0.45</v>
      </c>
      <c r="W55" s="11" t="s">
        <v>49</v>
      </c>
      <c r="X55" s="11">
        <v>1</v>
      </c>
      <c r="Y55" s="11" t="s">
        <v>242</v>
      </c>
      <c r="Z55" s="11" t="s">
        <v>209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57" t="s">
        <v>210</v>
      </c>
    </row>
    <row r="56" spans="1:38">
      <c r="A56" s="11" t="s">
        <v>238</v>
      </c>
      <c r="B56" s="11" t="s">
        <v>40</v>
      </c>
      <c r="C56" s="11"/>
      <c r="D56" s="11"/>
      <c r="E56" s="11"/>
      <c r="F56" s="11">
        <v>410</v>
      </c>
      <c r="G56" s="11"/>
      <c r="H56" s="11" t="s">
        <v>118</v>
      </c>
      <c r="I56" s="13" t="s">
        <v>247</v>
      </c>
      <c r="J56" s="11" t="s">
        <v>189</v>
      </c>
      <c r="K56" s="17">
        <v>25</v>
      </c>
      <c r="L56" s="17">
        <v>60</v>
      </c>
      <c r="M56" s="18">
        <v>75</v>
      </c>
      <c r="N56" s="11"/>
      <c r="O56" s="11"/>
      <c r="P56" s="11"/>
      <c r="Q56" s="11"/>
      <c r="R56" s="11"/>
      <c r="S56" s="11">
        <v>1750</v>
      </c>
      <c r="T56" s="19">
        <v>5</v>
      </c>
      <c r="U56" s="19"/>
      <c r="V56" s="19">
        <v>0.45</v>
      </c>
      <c r="W56" s="11" t="s">
        <v>49</v>
      </c>
      <c r="X56" s="11">
        <v>2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79" t="s">
        <v>210</v>
      </c>
    </row>
    <row r="57" spans="1:38">
      <c r="A57" s="11" t="s">
        <v>243</v>
      </c>
      <c r="B57" s="11" t="s">
        <v>40</v>
      </c>
      <c r="C57" s="11"/>
      <c r="D57" s="11"/>
      <c r="E57" s="11"/>
      <c r="F57" s="11">
        <v>410</v>
      </c>
      <c r="G57" s="11"/>
      <c r="H57" s="11" t="s">
        <v>118</v>
      </c>
      <c r="I57" s="13" t="s">
        <v>248</v>
      </c>
      <c r="J57" s="11" t="s">
        <v>189</v>
      </c>
      <c r="K57" s="17">
        <v>25</v>
      </c>
      <c r="L57" s="17">
        <v>60</v>
      </c>
      <c r="M57" s="18">
        <v>75</v>
      </c>
      <c r="N57" s="11"/>
      <c r="O57" s="11"/>
      <c r="P57" s="11"/>
      <c r="Q57" s="11"/>
      <c r="R57" s="11"/>
      <c r="S57" s="11">
        <v>1750</v>
      </c>
      <c r="T57" s="19">
        <v>5</v>
      </c>
      <c r="U57" s="19"/>
      <c r="V57" s="19">
        <v>0.45</v>
      </c>
      <c r="W57" s="11" t="s">
        <v>49</v>
      </c>
      <c r="X57" s="11">
        <v>2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79" t="s">
        <v>210</v>
      </c>
    </row>
    <row r="58" spans="1:38" ht="15" customHeight="1">
      <c r="A58" s="122" t="s">
        <v>249</v>
      </c>
      <c r="B58" s="122" t="s">
        <v>40</v>
      </c>
      <c r="C58" s="122"/>
      <c r="D58" s="122"/>
      <c r="E58" s="122"/>
      <c r="F58" s="122">
        <v>411</v>
      </c>
      <c r="G58" s="156"/>
      <c r="H58" s="122"/>
      <c r="I58" s="123" t="s">
        <v>241</v>
      </c>
      <c r="J58" s="122" t="s">
        <v>189</v>
      </c>
      <c r="K58" s="126">
        <v>25</v>
      </c>
      <c r="L58" s="126">
        <v>60</v>
      </c>
      <c r="M58" s="125">
        <v>75</v>
      </c>
      <c r="N58" s="11"/>
      <c r="O58" s="11"/>
      <c r="P58" s="11"/>
      <c r="Q58" s="11"/>
      <c r="R58" s="11"/>
      <c r="S58" s="122">
        <v>1750</v>
      </c>
      <c r="T58" s="124">
        <v>2</v>
      </c>
      <c r="U58" s="124">
        <v>0.375</v>
      </c>
      <c r="V58" s="124">
        <v>0.45</v>
      </c>
      <c r="W58" s="122" t="s">
        <v>49</v>
      </c>
      <c r="X58" s="122">
        <v>2</v>
      </c>
      <c r="Y58" s="122" t="s">
        <v>242</v>
      </c>
      <c r="Z58" s="11" t="s">
        <v>209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58" t="s">
        <v>210</v>
      </c>
    </row>
    <row r="59" spans="1:38" ht="15" customHeight="1">
      <c r="A59" s="122" t="s">
        <v>250</v>
      </c>
      <c r="B59" s="122" t="s">
        <v>40</v>
      </c>
      <c r="C59" s="122"/>
      <c r="D59" s="122"/>
      <c r="E59" s="122"/>
      <c r="F59" s="122">
        <v>411</v>
      </c>
      <c r="G59" s="156"/>
      <c r="H59" s="122"/>
      <c r="I59" s="123" t="s">
        <v>246</v>
      </c>
      <c r="J59" s="122" t="s">
        <v>189</v>
      </c>
      <c r="K59" s="126">
        <v>25</v>
      </c>
      <c r="L59" s="126">
        <v>60</v>
      </c>
      <c r="M59" s="125">
        <v>75</v>
      </c>
      <c r="N59" s="11"/>
      <c r="O59" s="11"/>
      <c r="P59" s="11"/>
      <c r="Q59" s="11"/>
      <c r="R59" s="11"/>
      <c r="S59" s="122">
        <v>1750</v>
      </c>
      <c r="T59" s="124">
        <v>2</v>
      </c>
      <c r="U59" s="124">
        <v>0.375</v>
      </c>
      <c r="V59" s="124">
        <v>0.45</v>
      </c>
      <c r="W59" s="122" t="s">
        <v>49</v>
      </c>
      <c r="X59" s="122">
        <v>2</v>
      </c>
      <c r="Y59" s="122" t="s">
        <v>242</v>
      </c>
      <c r="Z59" s="11" t="s">
        <v>209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58" t="s">
        <v>210</v>
      </c>
    </row>
    <row r="60" spans="1:38" ht="15" customHeight="1">
      <c r="A60" s="490" t="s">
        <v>251</v>
      </c>
      <c r="B60" s="11" t="s">
        <v>40</v>
      </c>
      <c r="C60" s="11" t="s">
        <v>252</v>
      </c>
      <c r="D60" s="11" t="s">
        <v>251</v>
      </c>
      <c r="E60" s="11" t="s">
        <v>253</v>
      </c>
      <c r="F60" s="11">
        <v>410</v>
      </c>
      <c r="G60" s="11" t="s">
        <v>44</v>
      </c>
      <c r="H60" s="11" t="s">
        <v>151</v>
      </c>
      <c r="I60" s="13" t="s">
        <v>254</v>
      </c>
      <c r="J60" s="11" t="s">
        <v>189</v>
      </c>
      <c r="K60" s="17">
        <v>5</v>
      </c>
      <c r="L60" s="17">
        <v>50</v>
      </c>
      <c r="M60" s="18">
        <v>190</v>
      </c>
      <c r="N60" s="11"/>
      <c r="O60" s="11"/>
      <c r="P60" s="11"/>
      <c r="Q60" s="11"/>
      <c r="R60" s="11"/>
      <c r="S60" s="11">
        <v>1750</v>
      </c>
      <c r="T60" s="19">
        <v>1.5</v>
      </c>
      <c r="U60" s="19">
        <v>0.2</v>
      </c>
      <c r="V60" s="19">
        <v>0.25</v>
      </c>
      <c r="W60" s="11" t="s">
        <v>49</v>
      </c>
      <c r="X60" s="11">
        <v>1</v>
      </c>
      <c r="Y60" s="11" t="s">
        <v>255</v>
      </c>
      <c r="Z60" s="11" t="s">
        <v>209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57" t="s">
        <v>210</v>
      </c>
    </row>
    <row r="61" spans="1:38">
      <c r="A61" s="11" t="s">
        <v>256</v>
      </c>
      <c r="B61" s="11" t="s">
        <v>40</v>
      </c>
      <c r="C61" s="11"/>
      <c r="D61" s="11"/>
      <c r="E61" s="11"/>
      <c r="F61" s="11">
        <v>411</v>
      </c>
      <c r="G61" s="11"/>
      <c r="H61" s="11" t="s">
        <v>118</v>
      </c>
      <c r="I61" s="13" t="s">
        <v>257</v>
      </c>
      <c r="J61" s="11" t="s">
        <v>189</v>
      </c>
      <c r="K61" s="17">
        <v>2</v>
      </c>
      <c r="L61" s="17">
        <v>50</v>
      </c>
      <c r="M61" s="18">
        <v>190</v>
      </c>
      <c r="N61" s="11"/>
      <c r="O61" s="11"/>
      <c r="P61" s="11"/>
      <c r="Q61" s="11"/>
      <c r="R61" s="11"/>
      <c r="S61" s="11">
        <v>1750</v>
      </c>
      <c r="T61" s="19">
        <v>2</v>
      </c>
      <c r="U61" s="19"/>
      <c r="V61" s="19">
        <v>0.25</v>
      </c>
      <c r="W61" s="11" t="s">
        <v>49</v>
      </c>
      <c r="X61" s="11">
        <v>2</v>
      </c>
      <c r="Y61" s="11" t="s">
        <v>255</v>
      </c>
      <c r="Z61" s="11" t="s">
        <v>258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79" t="s">
        <v>210</v>
      </c>
    </row>
    <row r="62" spans="1:38" ht="15" customHeight="1">
      <c r="A62" s="11" t="s">
        <v>259</v>
      </c>
      <c r="B62" s="11" t="s">
        <v>40</v>
      </c>
      <c r="C62" s="11" t="s">
        <v>260</v>
      </c>
      <c r="D62" s="11" t="s">
        <v>261</v>
      </c>
      <c r="E62" s="11" t="s">
        <v>262</v>
      </c>
      <c r="F62" s="11">
        <v>420</v>
      </c>
      <c r="G62" s="11" t="s">
        <v>44</v>
      </c>
      <c r="H62" s="11" t="s">
        <v>151</v>
      </c>
      <c r="I62" s="13" t="s">
        <v>263</v>
      </c>
      <c r="J62" s="11" t="s">
        <v>57</v>
      </c>
      <c r="K62" s="17">
        <v>125</v>
      </c>
      <c r="L62" s="17">
        <v>75</v>
      </c>
      <c r="M62" s="18">
        <v>75</v>
      </c>
      <c r="N62" s="11"/>
      <c r="O62" s="11"/>
      <c r="P62" s="11"/>
      <c r="Q62" s="11"/>
      <c r="R62" s="11"/>
      <c r="S62" s="11">
        <v>1750</v>
      </c>
      <c r="T62" s="19">
        <v>7.5</v>
      </c>
      <c r="U62" s="19">
        <v>1</v>
      </c>
      <c r="V62" s="19">
        <v>1</v>
      </c>
      <c r="W62" s="11" t="s">
        <v>49</v>
      </c>
      <c r="X62" s="11">
        <v>1</v>
      </c>
      <c r="Y62" s="11" t="s">
        <v>255</v>
      </c>
      <c r="Z62" s="11" t="s">
        <v>209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57" t="s">
        <v>264</v>
      </c>
    </row>
    <row r="63" spans="1:38">
      <c r="A63" s="490" t="s">
        <v>265</v>
      </c>
      <c r="B63" s="11" t="s">
        <v>40</v>
      </c>
      <c r="C63" s="11"/>
      <c r="D63" s="11"/>
      <c r="E63" s="11"/>
      <c r="F63" s="11">
        <v>420</v>
      </c>
      <c r="G63" s="11"/>
      <c r="H63" s="11" t="s">
        <v>118</v>
      </c>
      <c r="I63" s="13" t="s">
        <v>266</v>
      </c>
      <c r="J63" s="11" t="s">
        <v>57</v>
      </c>
      <c r="K63" s="17">
        <v>300</v>
      </c>
      <c r="L63" s="17">
        <v>75</v>
      </c>
      <c r="M63" s="18">
        <v>75</v>
      </c>
      <c r="N63" s="11"/>
      <c r="O63" s="11"/>
      <c r="P63" s="11"/>
      <c r="Q63" s="11"/>
      <c r="R63" s="11"/>
      <c r="S63" s="11">
        <v>1750</v>
      </c>
      <c r="T63" s="19">
        <v>15</v>
      </c>
      <c r="U63" s="19"/>
      <c r="V63" s="19">
        <v>1</v>
      </c>
      <c r="W63" s="11" t="s">
        <v>49</v>
      </c>
      <c r="X63" s="11">
        <v>2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79" t="s">
        <v>264</v>
      </c>
    </row>
    <row r="64" spans="1:38" ht="15" customHeight="1">
      <c r="A64" s="11" t="s">
        <v>267</v>
      </c>
      <c r="B64" s="11" t="s">
        <v>40</v>
      </c>
      <c r="C64" s="11" t="s">
        <v>268</v>
      </c>
      <c r="D64" s="11" t="s">
        <v>269</v>
      </c>
      <c r="E64" s="11" t="s">
        <v>270</v>
      </c>
      <c r="F64" s="11">
        <v>420</v>
      </c>
      <c r="G64" s="11" t="s">
        <v>44</v>
      </c>
      <c r="H64" s="11" t="s">
        <v>151</v>
      </c>
      <c r="I64" s="13" t="s">
        <v>271</v>
      </c>
      <c r="J64" s="11" t="s">
        <v>57</v>
      </c>
      <c r="K64" s="17">
        <v>300</v>
      </c>
      <c r="L64" s="17">
        <v>75</v>
      </c>
      <c r="M64" s="18">
        <v>75</v>
      </c>
      <c r="N64" s="11"/>
      <c r="O64" s="11"/>
      <c r="P64" s="11"/>
      <c r="Q64" s="11"/>
      <c r="R64" s="11"/>
      <c r="S64" s="11">
        <v>1750</v>
      </c>
      <c r="T64" s="19">
        <v>10</v>
      </c>
      <c r="U64" s="19">
        <v>0.25</v>
      </c>
      <c r="V64" s="19">
        <v>0.5</v>
      </c>
      <c r="W64" s="11" t="s">
        <v>49</v>
      </c>
      <c r="X64" s="11">
        <v>1</v>
      </c>
      <c r="Y64" s="11" t="s">
        <v>255</v>
      </c>
      <c r="Z64" s="11" t="s">
        <v>209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57" t="s">
        <v>264</v>
      </c>
    </row>
    <row r="65" spans="1:38" ht="15" customHeight="1">
      <c r="A65" s="11" t="s">
        <v>265</v>
      </c>
      <c r="B65" s="11" t="s">
        <v>40</v>
      </c>
      <c r="C65" s="11" t="s">
        <v>272</v>
      </c>
      <c r="D65" s="11" t="s">
        <v>265</v>
      </c>
      <c r="E65" s="11" t="s">
        <v>273</v>
      </c>
      <c r="F65" s="11">
        <v>421</v>
      </c>
      <c r="G65" s="11" t="s">
        <v>44</v>
      </c>
      <c r="H65" s="11" t="s">
        <v>151</v>
      </c>
      <c r="I65" s="13" t="s">
        <v>266</v>
      </c>
      <c r="J65" s="11" t="s">
        <v>57</v>
      </c>
      <c r="K65" s="17">
        <v>300</v>
      </c>
      <c r="L65" s="17">
        <v>75</v>
      </c>
      <c r="M65" s="18">
        <v>75</v>
      </c>
      <c r="N65" s="11">
        <v>1750</v>
      </c>
      <c r="O65" s="19">
        <v>15</v>
      </c>
      <c r="P65" s="19">
        <v>1</v>
      </c>
      <c r="Q65" s="19">
        <v>1</v>
      </c>
      <c r="R65" s="11" t="s">
        <v>49</v>
      </c>
      <c r="S65" s="11">
        <v>1750</v>
      </c>
      <c r="T65" s="19">
        <v>10</v>
      </c>
      <c r="U65" s="19">
        <v>1</v>
      </c>
      <c r="V65" s="19">
        <v>1</v>
      </c>
      <c r="W65" s="11" t="s">
        <v>49</v>
      </c>
      <c r="X65" s="11">
        <v>1</v>
      </c>
      <c r="Y65" s="11" t="s">
        <v>255</v>
      </c>
      <c r="Z65" s="11" t="s">
        <v>209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57" t="s">
        <v>264</v>
      </c>
    </row>
    <row r="66" spans="1:38" ht="15" customHeight="1">
      <c r="A66" s="11" t="s">
        <v>274</v>
      </c>
      <c r="B66" s="11" t="s">
        <v>40</v>
      </c>
      <c r="C66" s="11" t="s">
        <v>275</v>
      </c>
      <c r="D66" s="11" t="s">
        <v>274</v>
      </c>
      <c r="E66" s="11" t="s">
        <v>276</v>
      </c>
      <c r="F66" s="11">
        <v>430</v>
      </c>
      <c r="G66" s="11" t="s">
        <v>44</v>
      </c>
      <c r="H66" s="11" t="s">
        <v>151</v>
      </c>
      <c r="I66" s="13" t="s">
        <v>277</v>
      </c>
      <c r="J66" s="11" t="s">
        <v>57</v>
      </c>
      <c r="K66" s="17">
        <v>250</v>
      </c>
      <c r="L66" s="17">
        <v>75</v>
      </c>
      <c r="M66" s="18">
        <v>190</v>
      </c>
      <c r="N66" s="11"/>
      <c r="O66" s="11"/>
      <c r="P66" s="11"/>
      <c r="Q66" s="11"/>
      <c r="R66" s="11"/>
      <c r="S66" s="11">
        <v>1750</v>
      </c>
      <c r="T66" s="19">
        <v>20</v>
      </c>
      <c r="U66" s="19">
        <v>0.25</v>
      </c>
      <c r="V66" s="19">
        <v>0.6</v>
      </c>
      <c r="W66" s="11" t="s">
        <v>49</v>
      </c>
      <c r="X66" s="11">
        <v>1</v>
      </c>
      <c r="Y66" s="11" t="s">
        <v>278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57" t="s">
        <v>279</v>
      </c>
    </row>
    <row r="67" spans="1:38" s="489" customFormat="1" ht="15" customHeight="1">
      <c r="A67" s="490" t="s">
        <v>280</v>
      </c>
      <c r="B67" s="485" t="s">
        <v>40</v>
      </c>
      <c r="C67" s="485" t="s">
        <v>281</v>
      </c>
      <c r="D67" s="11" t="s">
        <v>280</v>
      </c>
      <c r="E67" s="220" t="s">
        <v>282</v>
      </c>
      <c r="F67" s="11">
        <v>430</v>
      </c>
      <c r="G67" s="11" t="s">
        <v>44</v>
      </c>
      <c r="H67" s="11" t="s">
        <v>151</v>
      </c>
      <c r="I67" s="486" t="s">
        <v>283</v>
      </c>
      <c r="J67" s="11" t="s">
        <v>47</v>
      </c>
      <c r="K67" s="17">
        <v>200</v>
      </c>
      <c r="L67" s="17">
        <v>100</v>
      </c>
      <c r="M67" s="18">
        <v>180</v>
      </c>
      <c r="N67" s="485">
        <v>1750</v>
      </c>
      <c r="O67" s="487">
        <v>15</v>
      </c>
      <c r="P67" s="487">
        <v>0.5</v>
      </c>
      <c r="Q67" s="487">
        <v>0.6</v>
      </c>
      <c r="R67" s="485" t="s">
        <v>49</v>
      </c>
      <c r="S67" s="485">
        <v>1750</v>
      </c>
      <c r="T67" s="487">
        <v>20</v>
      </c>
      <c r="U67" s="487">
        <v>0.5</v>
      </c>
      <c r="V67" s="487">
        <v>0.6</v>
      </c>
      <c r="W67" s="485" t="s">
        <v>49</v>
      </c>
      <c r="X67" s="485">
        <v>1</v>
      </c>
      <c r="Y67" s="485" t="s">
        <v>284</v>
      </c>
      <c r="Z67" s="485"/>
      <c r="AA67" s="485" t="s">
        <v>285</v>
      </c>
      <c r="AB67" s="485" t="s">
        <v>286</v>
      </c>
      <c r="AC67" s="485" t="s">
        <v>89</v>
      </c>
      <c r="AD67" s="485">
        <v>11.38</v>
      </c>
      <c r="AE67" s="485">
        <v>2</v>
      </c>
      <c r="AF67" s="485">
        <v>3</v>
      </c>
      <c r="AG67" s="485"/>
      <c r="AH67" s="485"/>
      <c r="AI67" s="485"/>
      <c r="AJ67" s="485"/>
      <c r="AK67" s="485"/>
      <c r="AL67" s="488" t="s">
        <v>210</v>
      </c>
    </row>
    <row r="68" spans="1:38" ht="15" customHeight="1">
      <c r="A68" s="11" t="s">
        <v>287</v>
      </c>
      <c r="B68" s="11" t="s">
        <v>40</v>
      </c>
      <c r="C68" s="11" t="s">
        <v>288</v>
      </c>
      <c r="D68" s="11" t="s">
        <v>287</v>
      </c>
      <c r="E68" s="220" t="s">
        <v>289</v>
      </c>
      <c r="F68" s="11">
        <v>430</v>
      </c>
      <c r="G68" s="11" t="s">
        <v>44</v>
      </c>
      <c r="H68" s="11" t="s">
        <v>151</v>
      </c>
      <c r="I68" s="13" t="s">
        <v>290</v>
      </c>
      <c r="J68" s="11" t="s">
        <v>57</v>
      </c>
      <c r="K68" s="17">
        <v>200</v>
      </c>
      <c r="L68" s="17">
        <v>100</v>
      </c>
      <c r="M68" s="18">
        <v>180</v>
      </c>
      <c r="N68" s="11">
        <v>1750</v>
      </c>
      <c r="O68" s="19">
        <v>15</v>
      </c>
      <c r="P68" s="19">
        <v>0.5</v>
      </c>
      <c r="Q68" s="19">
        <v>0.6</v>
      </c>
      <c r="R68" s="11" t="s">
        <v>49</v>
      </c>
      <c r="S68" s="11">
        <v>1750</v>
      </c>
      <c r="T68" s="19">
        <v>20</v>
      </c>
      <c r="U68" s="19">
        <v>0.5</v>
      </c>
      <c r="V68" s="19">
        <v>0.6</v>
      </c>
      <c r="W68" s="11" t="s">
        <v>49</v>
      </c>
      <c r="X68" s="11">
        <v>1</v>
      </c>
      <c r="Y68" s="11" t="s">
        <v>284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57" t="s">
        <v>210</v>
      </c>
    </row>
    <row r="69" spans="1:38" ht="15" customHeight="1">
      <c r="A69" s="11" t="s">
        <v>291</v>
      </c>
      <c r="B69" s="11" t="s">
        <v>40</v>
      </c>
      <c r="C69" s="11" t="s">
        <v>292</v>
      </c>
      <c r="D69" s="11" t="s">
        <v>291</v>
      </c>
      <c r="E69" s="220" t="s">
        <v>293</v>
      </c>
      <c r="F69" s="11">
        <v>440</v>
      </c>
      <c r="G69" s="11" t="s">
        <v>44</v>
      </c>
      <c r="H69" s="11" t="s">
        <v>151</v>
      </c>
      <c r="I69" s="13" t="s">
        <v>294</v>
      </c>
      <c r="J69" s="11" t="s">
        <v>57</v>
      </c>
      <c r="K69" s="17">
        <v>500</v>
      </c>
      <c r="L69" s="17">
        <v>75</v>
      </c>
      <c r="M69" s="18">
        <v>180</v>
      </c>
      <c r="N69" s="11"/>
      <c r="O69" s="11"/>
      <c r="P69" s="11"/>
      <c r="Q69" s="11"/>
      <c r="R69" s="11"/>
      <c r="S69" s="11">
        <v>1750</v>
      </c>
      <c r="T69" s="19">
        <v>25</v>
      </c>
      <c r="U69" s="19">
        <v>0.6</v>
      </c>
      <c r="V69" s="19">
        <v>1</v>
      </c>
      <c r="W69" s="11" t="s">
        <v>49</v>
      </c>
      <c r="X69" s="11">
        <v>1</v>
      </c>
      <c r="Y69" s="11" t="s">
        <v>295</v>
      </c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57" t="s">
        <v>154</v>
      </c>
    </row>
    <row r="70" spans="1:38" ht="15" customHeight="1">
      <c r="A70" s="11" t="s">
        <v>296</v>
      </c>
      <c r="B70" s="11" t="s">
        <v>40</v>
      </c>
      <c r="C70" s="11" t="s">
        <v>297</v>
      </c>
      <c r="D70" s="11" t="s">
        <v>296</v>
      </c>
      <c r="E70" s="220" t="s">
        <v>298</v>
      </c>
      <c r="F70" s="11">
        <v>600</v>
      </c>
      <c r="G70" s="11" t="s">
        <v>44</v>
      </c>
      <c r="H70" s="11" t="s">
        <v>151</v>
      </c>
      <c r="I70" s="13" t="s">
        <v>299</v>
      </c>
      <c r="J70" s="11" t="s">
        <v>57</v>
      </c>
      <c r="K70" s="19">
        <v>250</v>
      </c>
      <c r="L70" s="19">
        <v>100</v>
      </c>
      <c r="M70" s="18">
        <v>185</v>
      </c>
      <c r="N70" s="11"/>
      <c r="O70" s="11"/>
      <c r="P70" s="11"/>
      <c r="Q70" s="11"/>
      <c r="R70" s="11"/>
      <c r="S70" s="11">
        <v>1750</v>
      </c>
      <c r="T70" s="19">
        <v>15</v>
      </c>
      <c r="U70" s="19">
        <v>0.2</v>
      </c>
      <c r="V70" s="19">
        <v>0.45</v>
      </c>
      <c r="W70" s="11" t="s">
        <v>49</v>
      </c>
      <c r="X70" s="11">
        <v>1</v>
      </c>
      <c r="Y70" s="11" t="s">
        <v>300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57" t="s">
        <v>301</v>
      </c>
    </row>
    <row r="71" spans="1:38" ht="15" customHeight="1">
      <c r="A71" s="490" t="s">
        <v>302</v>
      </c>
      <c r="B71" s="11" t="s">
        <v>40</v>
      </c>
      <c r="C71" s="11" t="s">
        <v>303</v>
      </c>
      <c r="D71" s="11" t="s">
        <v>302</v>
      </c>
      <c r="E71" s="220" t="s">
        <v>304</v>
      </c>
      <c r="F71" s="11">
        <v>600</v>
      </c>
      <c r="G71" s="11" t="s">
        <v>44</v>
      </c>
      <c r="H71" s="11" t="s">
        <v>151</v>
      </c>
      <c r="I71" s="20" t="s">
        <v>305</v>
      </c>
      <c r="J71" s="11" t="s">
        <v>47</v>
      </c>
      <c r="K71" s="19">
        <v>350</v>
      </c>
      <c r="L71" s="19">
        <v>100</v>
      </c>
      <c r="M71" s="18">
        <v>185</v>
      </c>
      <c r="N71" s="11"/>
      <c r="O71" s="11"/>
      <c r="P71" s="11"/>
      <c r="Q71" s="11"/>
      <c r="R71" s="11"/>
      <c r="S71" s="11">
        <v>1750</v>
      </c>
      <c r="T71" s="19">
        <v>20</v>
      </c>
      <c r="U71" s="19">
        <v>0.25</v>
      </c>
      <c r="V71" s="19">
        <v>0.55000000000000004</v>
      </c>
      <c r="W71" s="11" t="s">
        <v>49</v>
      </c>
      <c r="X71" s="11">
        <v>1</v>
      </c>
      <c r="Y71" s="11" t="s">
        <v>306</v>
      </c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57" t="s">
        <v>307</v>
      </c>
    </row>
    <row r="72" spans="1:38" s="121" customFormat="1" ht="15" customHeight="1">
      <c r="A72" s="82" t="s">
        <v>308</v>
      </c>
      <c r="B72" s="82" t="s">
        <v>40</v>
      </c>
      <c r="C72" s="82" t="s">
        <v>309</v>
      </c>
      <c r="D72" s="82" t="s">
        <v>308</v>
      </c>
      <c r="E72" s="82" t="s">
        <v>310</v>
      </c>
      <c r="F72" s="82">
        <v>700</v>
      </c>
      <c r="G72" s="11" t="s">
        <v>44</v>
      </c>
      <c r="H72" s="82" t="s">
        <v>151</v>
      </c>
      <c r="I72" s="20" t="s">
        <v>311</v>
      </c>
      <c r="J72" s="82" t="s">
        <v>57</v>
      </c>
      <c r="K72" s="151">
        <v>200</v>
      </c>
      <c r="L72" s="151">
        <v>55</v>
      </c>
      <c r="M72" s="152">
        <v>75</v>
      </c>
      <c r="N72" s="11"/>
      <c r="O72" s="11"/>
      <c r="P72" s="11"/>
      <c r="Q72" s="11"/>
      <c r="R72" s="11"/>
      <c r="S72" s="82">
        <v>1750</v>
      </c>
      <c r="T72" s="153">
        <v>7.5</v>
      </c>
      <c r="U72" s="153">
        <v>0.1</v>
      </c>
      <c r="V72" s="153">
        <v>0.2</v>
      </c>
      <c r="W72" s="82" t="s">
        <v>159</v>
      </c>
      <c r="X72" s="82">
        <v>1</v>
      </c>
      <c r="Y72" s="82" t="s">
        <v>312</v>
      </c>
      <c r="Z72" s="82" t="s">
        <v>209</v>
      </c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160"/>
    </row>
    <row r="73" spans="1:38" ht="15" customHeight="1">
      <c r="A73" s="11" t="s">
        <v>313</v>
      </c>
      <c r="B73" s="11" t="s">
        <v>40</v>
      </c>
      <c r="C73" s="11" t="s">
        <v>314</v>
      </c>
      <c r="D73" s="11" t="s">
        <v>315</v>
      </c>
      <c r="E73" s="11" t="s">
        <v>316</v>
      </c>
      <c r="F73" s="11"/>
      <c r="G73" s="11" t="s">
        <v>317</v>
      </c>
      <c r="H73" s="11" t="s">
        <v>317</v>
      </c>
      <c r="I73" s="13" t="s">
        <v>318</v>
      </c>
      <c r="J73" s="11" t="s">
        <v>57</v>
      </c>
      <c r="K73" s="17"/>
      <c r="L73" s="17"/>
      <c r="M73" s="18"/>
      <c r="N73" s="11"/>
      <c r="O73" s="11"/>
      <c r="P73" s="11"/>
      <c r="Q73" s="11"/>
      <c r="R73" s="11"/>
      <c r="S73" s="11"/>
      <c r="T73" s="19"/>
      <c r="U73" s="19">
        <v>0.45</v>
      </c>
      <c r="V73" s="19">
        <v>0.8</v>
      </c>
      <c r="W73" s="11" t="s">
        <v>319</v>
      </c>
      <c r="X73" s="11">
        <v>1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57" t="s">
        <v>320</v>
      </c>
    </row>
    <row r="74" spans="1:38" ht="15" customHeight="1">
      <c r="A74" s="11" t="s">
        <v>313</v>
      </c>
      <c r="B74" s="11" t="s">
        <v>40</v>
      </c>
      <c r="C74" s="11" t="s">
        <v>321</v>
      </c>
      <c r="D74" s="11" t="s">
        <v>315</v>
      </c>
      <c r="E74" s="11" t="s">
        <v>316</v>
      </c>
      <c r="F74" s="11"/>
      <c r="G74" s="11" t="s">
        <v>317</v>
      </c>
      <c r="H74" s="11" t="s">
        <v>317</v>
      </c>
      <c r="I74" s="13" t="s">
        <v>322</v>
      </c>
      <c r="J74" s="11" t="s">
        <v>57</v>
      </c>
      <c r="K74" s="17"/>
      <c r="L74" s="17"/>
      <c r="M74" s="18"/>
      <c r="N74" s="11"/>
      <c r="O74" s="11"/>
      <c r="P74" s="11"/>
      <c r="Q74" s="11"/>
      <c r="R74" s="11"/>
      <c r="S74" s="11"/>
      <c r="T74" s="19"/>
      <c r="U74" s="19">
        <v>0.45</v>
      </c>
      <c r="V74" s="19">
        <v>0.8</v>
      </c>
      <c r="W74" s="11" t="s">
        <v>319</v>
      </c>
      <c r="X74" s="11">
        <v>1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57" t="s">
        <v>320</v>
      </c>
    </row>
    <row r="75" spans="1:38" ht="15" customHeight="1">
      <c r="A75" s="11" t="s">
        <v>313</v>
      </c>
      <c r="B75" s="11" t="s">
        <v>40</v>
      </c>
      <c r="C75" s="11" t="s">
        <v>323</v>
      </c>
      <c r="D75" s="11" t="s">
        <v>315</v>
      </c>
      <c r="E75" s="11" t="s">
        <v>316</v>
      </c>
      <c r="F75" s="11"/>
      <c r="G75" s="11" t="s">
        <v>317</v>
      </c>
      <c r="H75" s="11" t="s">
        <v>317</v>
      </c>
      <c r="I75" s="13" t="s">
        <v>324</v>
      </c>
      <c r="J75" s="11" t="s">
        <v>57</v>
      </c>
      <c r="K75" s="17"/>
      <c r="L75" s="17"/>
      <c r="M75" s="18"/>
      <c r="N75" s="11"/>
      <c r="O75" s="11"/>
      <c r="P75" s="11"/>
      <c r="Q75" s="11"/>
      <c r="R75" s="11"/>
      <c r="S75" s="11"/>
      <c r="T75" s="19"/>
      <c r="U75" s="19">
        <v>0.45</v>
      </c>
      <c r="V75" s="19">
        <v>0.8</v>
      </c>
      <c r="W75" s="11" t="s">
        <v>319</v>
      </c>
      <c r="X75" s="11">
        <v>1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57"/>
    </row>
    <row r="76" spans="1:38" ht="15" customHeight="1">
      <c r="A76" s="11" t="s">
        <v>313</v>
      </c>
      <c r="B76" s="11" t="s">
        <v>40</v>
      </c>
      <c r="C76" s="11" t="s">
        <v>325</v>
      </c>
      <c r="D76" s="11" t="s">
        <v>315</v>
      </c>
      <c r="E76" s="11" t="s">
        <v>316</v>
      </c>
      <c r="F76" s="11"/>
      <c r="G76" s="11" t="s">
        <v>317</v>
      </c>
      <c r="H76" s="11" t="s">
        <v>317</v>
      </c>
      <c r="I76" s="13" t="s">
        <v>326</v>
      </c>
      <c r="J76" s="11" t="s">
        <v>57</v>
      </c>
      <c r="K76" s="17"/>
      <c r="L76" s="17"/>
      <c r="M76" s="18"/>
      <c r="N76" s="11"/>
      <c r="O76" s="11"/>
      <c r="P76" s="11"/>
      <c r="Q76" s="11"/>
      <c r="R76" s="11"/>
      <c r="S76" s="11"/>
      <c r="T76" s="19"/>
      <c r="U76" s="19">
        <v>0.45</v>
      </c>
      <c r="V76" s="19">
        <v>0.8</v>
      </c>
      <c r="W76" s="11" t="s">
        <v>319</v>
      </c>
      <c r="X76" s="11">
        <v>1</v>
      </c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57"/>
    </row>
    <row r="77" spans="1:38">
      <c r="A77" s="11" t="s">
        <v>313</v>
      </c>
      <c r="B77" s="11" t="s">
        <v>40</v>
      </c>
      <c r="C77" s="11" t="s">
        <v>327</v>
      </c>
      <c r="D77" s="11" t="s">
        <v>315</v>
      </c>
      <c r="E77" s="11" t="s">
        <v>316</v>
      </c>
      <c r="F77" s="11"/>
      <c r="G77" s="11" t="s">
        <v>317</v>
      </c>
      <c r="H77" s="11" t="s">
        <v>317</v>
      </c>
      <c r="I77" s="13" t="s">
        <v>326</v>
      </c>
      <c r="J77" s="11" t="s">
        <v>57</v>
      </c>
      <c r="K77" s="17"/>
      <c r="L77" s="17"/>
      <c r="M77" s="18"/>
      <c r="N77" s="11">
        <v>1750</v>
      </c>
      <c r="O77" s="19">
        <v>5</v>
      </c>
      <c r="P77" s="11"/>
      <c r="Q77" s="11"/>
      <c r="R77" s="11"/>
      <c r="S77" s="11"/>
      <c r="T77" s="19"/>
      <c r="U77" s="19"/>
      <c r="V77" s="19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57"/>
    </row>
    <row r="78" spans="1:38">
      <c r="A78" s="11" t="s">
        <v>313</v>
      </c>
      <c r="B78" s="11" t="s">
        <v>40</v>
      </c>
      <c r="C78" s="11" t="s">
        <v>328</v>
      </c>
      <c r="D78" s="11" t="s">
        <v>315</v>
      </c>
      <c r="E78" s="11" t="s">
        <v>316</v>
      </c>
      <c r="F78" s="11"/>
      <c r="G78" s="11" t="s">
        <v>317</v>
      </c>
      <c r="H78" s="11" t="s">
        <v>317</v>
      </c>
      <c r="I78" s="13" t="s">
        <v>326</v>
      </c>
      <c r="J78" s="11" t="s">
        <v>57</v>
      </c>
      <c r="K78" s="17"/>
      <c r="L78" s="17"/>
      <c r="M78" s="18"/>
      <c r="N78" s="11">
        <v>1750</v>
      </c>
      <c r="O78" s="19">
        <v>5</v>
      </c>
      <c r="P78" s="11"/>
      <c r="Q78" s="11"/>
      <c r="R78" s="11"/>
      <c r="S78" s="11"/>
      <c r="T78" s="19"/>
      <c r="U78" s="19"/>
      <c r="V78" s="19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57"/>
    </row>
    <row r="79" spans="1:38">
      <c r="A79" s="11"/>
      <c r="B79" s="11"/>
      <c r="C79" s="11"/>
      <c r="D79" s="11"/>
      <c r="E79" s="11"/>
      <c r="F79" s="11"/>
      <c r="G79" s="11"/>
      <c r="H79" s="11"/>
      <c r="I79" s="13"/>
      <c r="J79" s="11"/>
      <c r="K79" s="17"/>
      <c r="L79" s="17"/>
      <c r="M79" s="18"/>
      <c r="N79" s="11"/>
      <c r="O79" s="19"/>
      <c r="P79" s="11"/>
      <c r="Q79" s="11"/>
      <c r="R79" s="11"/>
      <c r="S79" s="11"/>
      <c r="T79" s="19"/>
      <c r="U79" s="19"/>
      <c r="V79" s="19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57"/>
    </row>
    <row r="80" spans="1:38" ht="15" customHeight="1">
      <c r="A80" s="82" t="s">
        <v>329</v>
      </c>
      <c r="B80" s="82" t="s">
        <v>330</v>
      </c>
      <c r="C80" s="82" t="s">
        <v>331</v>
      </c>
      <c r="D80" s="82" t="s">
        <v>332</v>
      </c>
      <c r="E80" s="82" t="s">
        <v>316</v>
      </c>
      <c r="F80" s="82">
        <v>600</v>
      </c>
      <c r="G80" s="82" t="s">
        <v>333</v>
      </c>
      <c r="H80" s="82" t="s">
        <v>151</v>
      </c>
      <c r="I80" s="20" t="s">
        <v>334</v>
      </c>
      <c r="J80" s="82" t="s">
        <v>57</v>
      </c>
      <c r="K80" s="151">
        <v>1.67</v>
      </c>
      <c r="L80" s="151">
        <v>30</v>
      </c>
      <c r="M80" s="152"/>
      <c r="N80" s="11"/>
      <c r="O80" s="19"/>
      <c r="P80" s="11"/>
      <c r="Q80" s="11"/>
      <c r="R80" s="11"/>
      <c r="S80" s="82" t="s">
        <v>335</v>
      </c>
      <c r="T80" s="153" t="s">
        <v>336</v>
      </c>
      <c r="U80" s="153"/>
      <c r="V80" s="153"/>
      <c r="W80" s="82" t="s">
        <v>49</v>
      </c>
      <c r="X80" s="82">
        <v>1</v>
      </c>
      <c r="Y80" s="82" t="s">
        <v>337</v>
      </c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57" t="s">
        <v>338</v>
      </c>
    </row>
    <row r="81" spans="1:38" ht="15" customHeight="1">
      <c r="A81" s="82" t="s">
        <v>339</v>
      </c>
      <c r="B81" s="82" t="s">
        <v>330</v>
      </c>
      <c r="C81" s="82" t="s">
        <v>331</v>
      </c>
      <c r="D81" s="82" t="s">
        <v>340</v>
      </c>
      <c r="E81" s="82" t="s">
        <v>316</v>
      </c>
      <c r="F81" s="82">
        <v>600</v>
      </c>
      <c r="G81" s="82" t="s">
        <v>333</v>
      </c>
      <c r="H81" s="82" t="s">
        <v>151</v>
      </c>
      <c r="I81" s="20" t="s">
        <v>341</v>
      </c>
      <c r="J81" s="82" t="s">
        <v>57</v>
      </c>
      <c r="K81" s="151">
        <v>1.67</v>
      </c>
      <c r="L81" s="151">
        <v>30</v>
      </c>
      <c r="M81" s="152"/>
      <c r="N81" s="11"/>
      <c r="O81" s="19"/>
      <c r="P81" s="11"/>
      <c r="Q81" s="11"/>
      <c r="R81" s="11"/>
      <c r="S81" s="82" t="s">
        <v>335</v>
      </c>
      <c r="T81" s="153" t="s">
        <v>336</v>
      </c>
      <c r="U81" s="153"/>
      <c r="V81" s="153"/>
      <c r="W81" s="82" t="s">
        <v>49</v>
      </c>
      <c r="X81" s="82">
        <v>1</v>
      </c>
      <c r="Y81" s="82" t="s">
        <v>342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57" t="s">
        <v>338</v>
      </c>
    </row>
    <row r="82" spans="1:38">
      <c r="A82" s="82" t="s">
        <v>343</v>
      </c>
      <c r="B82" s="82" t="s">
        <v>344</v>
      </c>
      <c r="C82" s="82" t="s">
        <v>331</v>
      </c>
      <c r="D82" s="82" t="s">
        <v>343</v>
      </c>
      <c r="E82" s="82" t="s">
        <v>345</v>
      </c>
      <c r="F82" s="82">
        <v>600</v>
      </c>
      <c r="G82" s="82" t="s">
        <v>346</v>
      </c>
      <c r="H82" s="82" t="s">
        <v>151</v>
      </c>
      <c r="I82" s="20" t="s">
        <v>347</v>
      </c>
      <c r="J82" s="82" t="s">
        <v>57</v>
      </c>
      <c r="K82" s="151" t="s">
        <v>348</v>
      </c>
      <c r="L82" s="151" t="s">
        <v>348</v>
      </c>
      <c r="M82" s="152"/>
      <c r="N82" s="11"/>
      <c r="O82" s="19"/>
      <c r="P82" s="11"/>
      <c r="Q82" s="11"/>
      <c r="R82" s="11"/>
      <c r="S82" s="82">
        <v>1800</v>
      </c>
      <c r="T82" s="153">
        <v>20</v>
      </c>
      <c r="U82" s="153"/>
      <c r="V82" s="153"/>
      <c r="W82" s="82" t="s">
        <v>49</v>
      </c>
      <c r="X82" s="82">
        <v>1</v>
      </c>
      <c r="Y82" s="82" t="s">
        <v>349</v>
      </c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8" t="s">
        <v>350</v>
      </c>
    </row>
    <row r="83" spans="1:38">
      <c r="A83" s="40"/>
      <c r="B83" s="40"/>
      <c r="C83" s="40"/>
      <c r="D83" s="40"/>
      <c r="E83" s="40"/>
      <c r="F83" s="40"/>
      <c r="G83" s="37"/>
      <c r="H83" s="40"/>
      <c r="I83" s="40"/>
      <c r="J83" s="40"/>
      <c r="K83" s="40"/>
      <c r="L83" s="37"/>
      <c r="M83" s="37"/>
      <c r="N83" s="37"/>
      <c r="O83" s="37"/>
      <c r="P83" s="37"/>
      <c r="Q83" s="37"/>
      <c r="R83" s="37"/>
      <c r="S83" s="40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157" t="s">
        <v>351</v>
      </c>
    </row>
    <row r="84" spans="1:38">
      <c r="A84" s="4"/>
      <c r="B84" s="4" t="s">
        <v>352</v>
      </c>
      <c r="C84" s="4"/>
      <c r="D84" s="4"/>
      <c r="E84" s="4"/>
      <c r="F84" s="4"/>
      <c r="G84" s="4"/>
      <c r="H84" s="4"/>
      <c r="I84" s="5"/>
      <c r="J84" s="4"/>
      <c r="K84" s="7"/>
      <c r="L84" s="7"/>
      <c r="M84" s="8"/>
      <c r="N84" s="4"/>
      <c r="O84" s="4"/>
      <c r="P84" s="4"/>
      <c r="Q84" s="4"/>
      <c r="R84" s="4"/>
      <c r="S84" s="4"/>
      <c r="T84" s="6"/>
      <c r="U84" s="6"/>
      <c r="V84" s="6"/>
      <c r="W84" s="51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161" t="s">
        <v>353</v>
      </c>
    </row>
    <row r="85" spans="1:38">
      <c r="A85" s="4"/>
      <c r="B85" s="4"/>
      <c r="C85" s="4"/>
      <c r="D85" s="4"/>
      <c r="E85" s="4"/>
      <c r="F85" s="4"/>
      <c r="G85" s="4"/>
      <c r="H85" s="4"/>
      <c r="I85" s="5"/>
      <c r="J85" s="4"/>
      <c r="K85" s="7"/>
      <c r="L85" s="7"/>
      <c r="M85" s="8"/>
      <c r="N85" s="4"/>
      <c r="O85" s="4"/>
      <c r="P85" s="4"/>
      <c r="Q85" s="4"/>
      <c r="R85" s="4"/>
      <c r="S85" s="4"/>
      <c r="T85" s="6"/>
      <c r="U85" s="6"/>
      <c r="V85" s="6"/>
      <c r="W85" s="51"/>
      <c r="X85" s="50">
        <v>0.48</v>
      </c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162" t="s">
        <v>354</v>
      </c>
    </row>
    <row r="86" spans="1:38">
      <c r="A86" s="4"/>
      <c r="B86" s="4"/>
      <c r="C86" s="4"/>
      <c r="D86" s="4"/>
      <c r="E86" s="4"/>
      <c r="F86" s="4"/>
      <c r="G86" s="4"/>
      <c r="H86" s="4"/>
      <c r="I86" s="5"/>
      <c r="J86" s="4"/>
      <c r="K86" s="7"/>
      <c r="L86" s="7"/>
      <c r="M86" s="8"/>
      <c r="N86" s="4"/>
      <c r="O86" s="4"/>
      <c r="P86" s="4"/>
      <c r="Q86" s="4"/>
      <c r="R86" s="4"/>
      <c r="S86" s="4"/>
      <c r="T86" s="6"/>
      <c r="U86" s="6"/>
      <c r="V86" s="6"/>
      <c r="W86" s="44" t="s">
        <v>355</v>
      </c>
      <c r="X86" s="52">
        <f>(X84*X85)</f>
        <v>0</v>
      </c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163" t="s">
        <v>356</v>
      </c>
    </row>
    <row r="87" spans="1:38">
      <c r="A87" s="4"/>
      <c r="B87" s="4"/>
      <c r="C87" s="4"/>
      <c r="D87" s="4"/>
      <c r="E87" s="4"/>
      <c r="F87" s="4"/>
      <c r="G87" s="4"/>
      <c r="H87" s="4"/>
      <c r="I87" s="5"/>
      <c r="J87" s="4"/>
      <c r="K87" s="7"/>
      <c r="L87" s="7"/>
      <c r="M87" s="8"/>
      <c r="N87" s="4"/>
      <c r="O87" s="4"/>
      <c r="P87" s="4"/>
      <c r="Q87" s="4"/>
      <c r="R87" s="4"/>
      <c r="S87" s="4"/>
      <c r="T87" s="6"/>
      <c r="U87" s="6"/>
      <c r="V87" s="6"/>
      <c r="W87" s="4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164" t="s">
        <v>357</v>
      </c>
    </row>
    <row r="88" spans="1:38">
      <c r="W88" s="45"/>
      <c r="X88" s="54">
        <f>SUM(T3:T74)</f>
        <v>1479.5</v>
      </c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165" t="s">
        <v>358</v>
      </c>
    </row>
    <row r="89" spans="1:38">
      <c r="W89" s="55"/>
      <c r="X89" s="53">
        <v>0.7</v>
      </c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166" t="s">
        <v>359</v>
      </c>
    </row>
    <row r="90" spans="1:38">
      <c r="W90" s="49" t="s">
        <v>360</v>
      </c>
      <c r="X90" s="56">
        <f>(X88*X89)</f>
        <v>1035.6499999999999</v>
      </c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167" t="s">
        <v>356</v>
      </c>
    </row>
    <row r="92" spans="1:38" ht="16">
      <c r="A92" s="130" t="s">
        <v>361</v>
      </c>
    </row>
    <row r="93" spans="1:38" ht="16">
      <c r="A93" s="130" t="s">
        <v>362</v>
      </c>
      <c r="B93" s="4" t="s">
        <v>40</v>
      </c>
      <c r="C93" s="4"/>
      <c r="D93" s="4"/>
      <c r="E93" s="4"/>
      <c r="F93" s="130" t="s">
        <v>348</v>
      </c>
      <c r="H93" s="43" t="s">
        <v>363</v>
      </c>
      <c r="I93" s="43" t="s">
        <v>364</v>
      </c>
      <c r="J93" s="4" t="s">
        <v>57</v>
      </c>
      <c r="K93" s="48">
        <v>200</v>
      </c>
    </row>
    <row r="94" spans="1:38" ht="16">
      <c r="A94" s="130" t="s">
        <v>365</v>
      </c>
      <c r="B94" s="4" t="s">
        <v>40</v>
      </c>
      <c r="C94" s="4"/>
      <c r="D94" s="4"/>
      <c r="E94" s="4"/>
      <c r="F94" s="130" t="s">
        <v>348</v>
      </c>
      <c r="H94" s="43" t="s">
        <v>366</v>
      </c>
      <c r="I94" s="43" t="s">
        <v>367</v>
      </c>
      <c r="J94" s="4" t="s">
        <v>57</v>
      </c>
      <c r="K94" s="48">
        <v>85</v>
      </c>
    </row>
    <row r="95" spans="1:38" ht="16">
      <c r="A95" s="130" t="s">
        <v>368</v>
      </c>
      <c r="B95" s="4" t="s">
        <v>40</v>
      </c>
      <c r="C95" s="4"/>
      <c r="D95" s="4"/>
      <c r="E95" s="4"/>
      <c r="F95" s="130" t="s">
        <v>348</v>
      </c>
      <c r="H95" s="43" t="s">
        <v>366</v>
      </c>
      <c r="I95" s="43" t="s">
        <v>367</v>
      </c>
      <c r="J95" s="4" t="s">
        <v>57</v>
      </c>
      <c r="K95" s="48">
        <v>85</v>
      </c>
    </row>
    <row r="96" spans="1:38" ht="16">
      <c r="A96" s="130" t="s">
        <v>369</v>
      </c>
      <c r="B96" s="4" t="s">
        <v>40</v>
      </c>
      <c r="C96" s="4"/>
      <c r="D96" s="4"/>
      <c r="E96" s="4"/>
      <c r="F96" s="130" t="s">
        <v>348</v>
      </c>
      <c r="H96" s="43" t="s">
        <v>366</v>
      </c>
      <c r="I96" s="43" t="s">
        <v>367</v>
      </c>
      <c r="J96" s="4" t="s">
        <v>57</v>
      </c>
      <c r="K96" s="48">
        <v>85</v>
      </c>
    </row>
    <row r="101" spans="1:21" ht="16">
      <c r="A101" s="143" t="s">
        <v>44</v>
      </c>
      <c r="B101" s="144" t="s">
        <v>370</v>
      </c>
      <c r="C101" s="144"/>
      <c r="D101" s="144"/>
      <c r="E101" s="144"/>
      <c r="F101" s="144" t="s">
        <v>2</v>
      </c>
      <c r="G101" s="147" t="s">
        <v>371</v>
      </c>
      <c r="H101" s="145" t="s">
        <v>372</v>
      </c>
    </row>
    <row r="103" spans="1:21">
      <c r="A103" s="89" t="s">
        <v>0</v>
      </c>
      <c r="B103" s="89" t="s">
        <v>1</v>
      </c>
      <c r="C103" s="89"/>
      <c r="D103" s="89"/>
      <c r="E103" s="89"/>
      <c r="F103" s="89" t="s">
        <v>373</v>
      </c>
      <c r="G103" s="89" t="s">
        <v>374</v>
      </c>
      <c r="H103" s="89" t="s">
        <v>375</v>
      </c>
      <c r="I103" s="89" t="s">
        <v>376</v>
      </c>
      <c r="J103" s="89" t="s">
        <v>377</v>
      </c>
      <c r="K103" s="136" t="s">
        <v>378</v>
      </c>
      <c r="L103" s="89" t="s">
        <v>379</v>
      </c>
      <c r="M103" s="89" t="s">
        <v>380</v>
      </c>
      <c r="N103" s="89" t="s">
        <v>381</v>
      </c>
      <c r="O103" s="89" t="s">
        <v>18</v>
      </c>
      <c r="P103" s="89" t="s">
        <v>382</v>
      </c>
      <c r="Q103" s="136" t="s">
        <v>383</v>
      </c>
      <c r="R103" s="89" t="s">
        <v>384</v>
      </c>
      <c r="S103" s="89" t="s">
        <v>385</v>
      </c>
      <c r="T103" s="137" t="s">
        <v>386</v>
      </c>
      <c r="U103" s="146" t="s">
        <v>387</v>
      </c>
    </row>
    <row r="104" spans="1:21">
      <c r="A104" s="43" t="s">
        <v>148</v>
      </c>
      <c r="B104" s="43" t="s">
        <v>40</v>
      </c>
      <c r="C104" s="43"/>
      <c r="D104" s="43"/>
      <c r="E104" s="43"/>
      <c r="F104" s="43" t="s">
        <v>388</v>
      </c>
      <c r="G104" s="43" t="s">
        <v>389</v>
      </c>
      <c r="H104" s="43" t="s">
        <v>152</v>
      </c>
      <c r="I104" s="134" t="s">
        <v>390</v>
      </c>
      <c r="J104" s="139" t="s">
        <v>391</v>
      </c>
      <c r="K104" s="139">
        <v>14.13</v>
      </c>
      <c r="L104" s="43">
        <v>600</v>
      </c>
      <c r="M104" s="43">
        <v>50</v>
      </c>
      <c r="N104" s="62">
        <v>15</v>
      </c>
      <c r="O104" s="43">
        <v>1785</v>
      </c>
      <c r="P104" s="43" t="s">
        <v>392</v>
      </c>
      <c r="Q104" s="134" t="s">
        <v>393</v>
      </c>
      <c r="R104" s="43" t="s">
        <v>394</v>
      </c>
      <c r="S104" s="43" t="s">
        <v>395</v>
      </c>
      <c r="T104" s="140">
        <v>18550</v>
      </c>
      <c r="U104" s="31"/>
    </row>
    <row r="105" spans="1:21">
      <c r="A105" s="43" t="s">
        <v>155</v>
      </c>
      <c r="B105" s="43" t="s">
        <v>40</v>
      </c>
      <c r="C105" s="43"/>
      <c r="D105" s="43"/>
      <c r="E105" s="43"/>
      <c r="F105" s="43" t="s">
        <v>388</v>
      </c>
      <c r="G105" s="43" t="s">
        <v>396</v>
      </c>
      <c r="H105" s="43" t="s">
        <v>163</v>
      </c>
      <c r="I105" s="134" t="s">
        <v>397</v>
      </c>
      <c r="J105" s="139" t="s">
        <v>391</v>
      </c>
      <c r="K105" s="139">
        <v>12.38</v>
      </c>
      <c r="L105" s="43">
        <v>350</v>
      </c>
      <c r="M105" s="43">
        <v>50</v>
      </c>
      <c r="N105" s="62">
        <v>10</v>
      </c>
      <c r="O105" s="43">
        <v>1760</v>
      </c>
      <c r="P105" s="43" t="s">
        <v>392</v>
      </c>
      <c r="Q105" s="134" t="s">
        <v>393</v>
      </c>
      <c r="R105" s="43" t="s">
        <v>394</v>
      </c>
      <c r="S105" s="43" t="s">
        <v>398</v>
      </c>
      <c r="T105" s="140">
        <v>15888.33</v>
      </c>
      <c r="U105" s="31"/>
    </row>
    <row r="106" spans="1:21">
      <c r="A106" s="43" t="s">
        <v>162</v>
      </c>
      <c r="B106" s="43" t="s">
        <v>40</v>
      </c>
      <c r="C106" s="43"/>
      <c r="D106" s="43"/>
      <c r="E106" s="43"/>
      <c r="F106" s="43" t="s">
        <v>388</v>
      </c>
      <c r="G106" s="43" t="s">
        <v>399</v>
      </c>
      <c r="H106" s="43" t="s">
        <v>400</v>
      </c>
      <c r="I106" s="134" t="s">
        <v>397</v>
      </c>
      <c r="J106" s="139" t="s">
        <v>391</v>
      </c>
      <c r="K106" s="139">
        <v>12.38</v>
      </c>
      <c r="L106" s="43">
        <v>250</v>
      </c>
      <c r="M106" s="43">
        <v>225</v>
      </c>
      <c r="N106" s="43">
        <v>30</v>
      </c>
      <c r="O106" s="43">
        <v>3560</v>
      </c>
      <c r="P106" s="43" t="s">
        <v>392</v>
      </c>
      <c r="Q106" s="134" t="s">
        <v>393</v>
      </c>
      <c r="R106" s="43" t="s">
        <v>394</v>
      </c>
      <c r="S106" s="43" t="s">
        <v>398</v>
      </c>
      <c r="T106" s="140">
        <v>16266.67</v>
      </c>
      <c r="U106" s="31"/>
    </row>
    <row r="107" spans="1:21">
      <c r="A107" s="43" t="s">
        <v>166</v>
      </c>
      <c r="B107" s="43" t="s">
        <v>40</v>
      </c>
      <c r="C107" s="43"/>
      <c r="D107" s="43"/>
      <c r="E107" s="43"/>
      <c r="F107" s="43" t="s">
        <v>388</v>
      </c>
      <c r="G107" s="43" t="s">
        <v>401</v>
      </c>
      <c r="H107" s="43" t="s">
        <v>402</v>
      </c>
      <c r="I107" s="134" t="s">
        <v>397</v>
      </c>
      <c r="J107" s="139" t="s">
        <v>391</v>
      </c>
      <c r="K107" s="139">
        <v>14.13</v>
      </c>
      <c r="L107" s="43">
        <v>450</v>
      </c>
      <c r="M107" s="43">
        <v>75</v>
      </c>
      <c r="N107" s="43">
        <v>15</v>
      </c>
      <c r="O107" s="43">
        <v>1780</v>
      </c>
      <c r="P107" s="43" t="s">
        <v>392</v>
      </c>
      <c r="Q107" s="134" t="s">
        <v>393</v>
      </c>
      <c r="R107" s="43" t="s">
        <v>394</v>
      </c>
      <c r="S107" s="43" t="s">
        <v>398</v>
      </c>
      <c r="T107" s="140">
        <v>16230</v>
      </c>
      <c r="U107" s="31"/>
    </row>
    <row r="108" spans="1:21">
      <c r="A108" s="43" t="s">
        <v>172</v>
      </c>
      <c r="B108" s="43" t="s">
        <v>40</v>
      </c>
      <c r="C108" s="43"/>
      <c r="D108" s="43"/>
      <c r="E108" s="43"/>
      <c r="F108" s="43" t="s">
        <v>388</v>
      </c>
      <c r="G108" s="43" t="s">
        <v>401</v>
      </c>
      <c r="H108" s="43" t="s">
        <v>403</v>
      </c>
      <c r="I108" s="134" t="s">
        <v>397</v>
      </c>
      <c r="J108" s="139" t="s">
        <v>391</v>
      </c>
      <c r="K108" s="139">
        <v>14.13</v>
      </c>
      <c r="L108" s="43">
        <v>450</v>
      </c>
      <c r="M108" s="43">
        <v>75</v>
      </c>
      <c r="N108" s="43">
        <v>15</v>
      </c>
      <c r="O108" s="43">
        <v>1780</v>
      </c>
      <c r="P108" s="43" t="s">
        <v>392</v>
      </c>
      <c r="Q108" s="134" t="s">
        <v>393</v>
      </c>
      <c r="R108" s="43" t="s">
        <v>394</v>
      </c>
      <c r="S108" s="43" t="s">
        <v>398</v>
      </c>
      <c r="T108" s="140">
        <v>16230</v>
      </c>
      <c r="U108" s="31"/>
    </row>
    <row r="109" spans="1:21">
      <c r="A109" s="43" t="s">
        <v>185</v>
      </c>
      <c r="B109" s="43" t="s">
        <v>40</v>
      </c>
      <c r="C109" s="43"/>
      <c r="D109" s="43"/>
      <c r="E109" s="43"/>
      <c r="F109" s="43" t="s">
        <v>388</v>
      </c>
      <c r="G109" s="43" t="s">
        <v>404</v>
      </c>
      <c r="H109" s="43" t="s">
        <v>405</v>
      </c>
      <c r="I109" s="134" t="s">
        <v>397</v>
      </c>
      <c r="J109" s="139" t="s">
        <v>391</v>
      </c>
      <c r="K109" s="141">
        <v>12</v>
      </c>
      <c r="L109" s="43">
        <v>100</v>
      </c>
      <c r="M109" s="43">
        <v>60</v>
      </c>
      <c r="N109" s="43">
        <v>5</v>
      </c>
      <c r="O109" s="43">
        <v>1775</v>
      </c>
      <c r="P109" s="43" t="s">
        <v>392</v>
      </c>
      <c r="Q109" s="134" t="s">
        <v>393</v>
      </c>
      <c r="R109" s="43" t="s">
        <v>394</v>
      </c>
      <c r="S109" s="43" t="s">
        <v>398</v>
      </c>
      <c r="T109" s="140">
        <v>13431.67</v>
      </c>
      <c r="U109" s="9" t="s">
        <v>406</v>
      </c>
    </row>
    <row r="110" spans="1:21">
      <c r="A110" s="43" t="s">
        <v>191</v>
      </c>
      <c r="B110" s="43" t="s">
        <v>40</v>
      </c>
      <c r="C110" s="43"/>
      <c r="D110" s="43"/>
      <c r="E110" s="43"/>
      <c r="F110" s="43" t="s">
        <v>388</v>
      </c>
      <c r="G110" s="43" t="s">
        <v>404</v>
      </c>
      <c r="H110" s="43" t="s">
        <v>407</v>
      </c>
      <c r="I110" s="134" t="s">
        <v>397</v>
      </c>
      <c r="J110" s="139" t="s">
        <v>391</v>
      </c>
      <c r="K110" s="141">
        <v>12</v>
      </c>
      <c r="L110" s="43">
        <v>100</v>
      </c>
      <c r="M110" s="43">
        <v>60</v>
      </c>
      <c r="N110" s="43">
        <v>5</v>
      </c>
      <c r="O110" s="43">
        <v>1775</v>
      </c>
      <c r="P110" s="43" t="s">
        <v>392</v>
      </c>
      <c r="Q110" s="134" t="s">
        <v>393</v>
      </c>
      <c r="R110" s="43" t="s">
        <v>394</v>
      </c>
      <c r="S110" s="43" t="s">
        <v>398</v>
      </c>
      <c r="T110" s="140">
        <v>13431.67</v>
      </c>
      <c r="U110" s="9" t="s">
        <v>406</v>
      </c>
    </row>
    <row r="111" spans="1:21">
      <c r="A111" s="43" t="s">
        <v>204</v>
      </c>
      <c r="B111" s="43" t="s">
        <v>40</v>
      </c>
      <c r="C111" s="43"/>
      <c r="D111" s="43"/>
      <c r="E111" s="43"/>
      <c r="F111" s="43" t="s">
        <v>388</v>
      </c>
      <c r="G111" s="43" t="s">
        <v>408</v>
      </c>
      <c r="H111" s="43" t="s">
        <v>409</v>
      </c>
      <c r="I111" s="134" t="s">
        <v>397</v>
      </c>
      <c r="J111" s="139" t="s">
        <v>391</v>
      </c>
      <c r="K111" s="139">
        <v>14.13</v>
      </c>
      <c r="L111" s="43">
        <v>125</v>
      </c>
      <c r="M111" s="134">
        <v>130</v>
      </c>
      <c r="N111" s="43">
        <v>15</v>
      </c>
      <c r="O111" s="43">
        <v>1780</v>
      </c>
      <c r="P111" s="43" t="s">
        <v>410</v>
      </c>
      <c r="Q111" s="134" t="s">
        <v>393</v>
      </c>
      <c r="R111" s="43" t="s">
        <v>394</v>
      </c>
      <c r="S111" s="43" t="s">
        <v>398</v>
      </c>
      <c r="T111" s="140">
        <v>22645</v>
      </c>
      <c r="U111" s="31"/>
    </row>
    <row r="112" spans="1:21">
      <c r="A112" s="43" t="s">
        <v>211</v>
      </c>
      <c r="B112" s="43" t="s">
        <v>40</v>
      </c>
      <c r="C112" s="43"/>
      <c r="D112" s="43"/>
      <c r="E112" s="43"/>
      <c r="F112" s="43" t="s">
        <v>388</v>
      </c>
      <c r="G112" s="43" t="s">
        <v>408</v>
      </c>
      <c r="H112" s="43" t="s">
        <v>409</v>
      </c>
      <c r="I112" s="134" t="s">
        <v>397</v>
      </c>
      <c r="J112" s="139" t="s">
        <v>391</v>
      </c>
      <c r="K112" s="139">
        <v>14.13</v>
      </c>
      <c r="L112" s="43">
        <v>125</v>
      </c>
      <c r="M112" s="134">
        <v>130</v>
      </c>
      <c r="N112" s="43">
        <v>15</v>
      </c>
      <c r="O112" s="43">
        <v>1780</v>
      </c>
      <c r="P112" s="43" t="s">
        <v>410</v>
      </c>
      <c r="Q112" s="134" t="s">
        <v>393</v>
      </c>
      <c r="R112" s="43" t="s">
        <v>394</v>
      </c>
      <c r="S112" s="43" t="s">
        <v>398</v>
      </c>
      <c r="T112" s="140">
        <v>22645</v>
      </c>
      <c r="U112" s="31"/>
    </row>
    <row r="113" spans="1:21">
      <c r="A113" s="43" t="s">
        <v>223</v>
      </c>
      <c r="B113" s="43" t="s">
        <v>40</v>
      </c>
      <c r="C113" s="43"/>
      <c r="D113" s="43"/>
      <c r="E113" s="43"/>
      <c r="F113" s="43" t="s">
        <v>388</v>
      </c>
      <c r="G113" s="43" t="s">
        <v>411</v>
      </c>
      <c r="H113" s="43" t="s">
        <v>412</v>
      </c>
      <c r="I113" s="134" t="s">
        <v>397</v>
      </c>
      <c r="J113" s="139" t="s">
        <v>391</v>
      </c>
      <c r="K113" s="141">
        <v>9</v>
      </c>
      <c r="L113" s="43">
        <v>25</v>
      </c>
      <c r="M113" s="43">
        <v>50</v>
      </c>
      <c r="N113" s="43">
        <v>1.5</v>
      </c>
      <c r="O113" s="43">
        <v>3560</v>
      </c>
      <c r="P113" s="43" t="s">
        <v>410</v>
      </c>
      <c r="Q113" s="134" t="s">
        <v>393</v>
      </c>
      <c r="R113" s="43" t="s">
        <v>394</v>
      </c>
      <c r="S113" s="43" t="s">
        <v>413</v>
      </c>
      <c r="T113" s="140">
        <v>10035</v>
      </c>
      <c r="U113" s="31"/>
    </row>
    <row r="114" spans="1:21">
      <c r="A114" s="43" t="s">
        <v>228</v>
      </c>
      <c r="B114" s="43" t="s">
        <v>40</v>
      </c>
      <c r="C114" s="43"/>
      <c r="D114" s="43"/>
      <c r="E114" s="43"/>
      <c r="F114" s="43" t="s">
        <v>388</v>
      </c>
      <c r="G114" s="43" t="s">
        <v>411</v>
      </c>
      <c r="H114" s="43" t="s">
        <v>414</v>
      </c>
      <c r="I114" s="134" t="s">
        <v>397</v>
      </c>
      <c r="J114" s="139" t="s">
        <v>391</v>
      </c>
      <c r="K114" s="141">
        <v>9</v>
      </c>
      <c r="L114" s="43">
        <v>25</v>
      </c>
      <c r="M114" s="43">
        <v>50</v>
      </c>
      <c r="N114" s="43">
        <v>1.5</v>
      </c>
      <c r="O114" s="43">
        <v>3560</v>
      </c>
      <c r="P114" s="43" t="s">
        <v>410</v>
      </c>
      <c r="Q114" s="134" t="s">
        <v>393</v>
      </c>
      <c r="R114" s="43" t="s">
        <v>394</v>
      </c>
      <c r="S114" s="43" t="s">
        <v>413</v>
      </c>
      <c r="T114" s="140">
        <v>10035</v>
      </c>
      <c r="U114" s="31"/>
    </row>
    <row r="115" spans="1:21">
      <c r="A115" s="43" t="s">
        <v>238</v>
      </c>
      <c r="B115" s="43" t="s">
        <v>40</v>
      </c>
      <c r="C115" s="43"/>
      <c r="D115" s="43"/>
      <c r="E115" s="43"/>
      <c r="F115" s="43" t="s">
        <v>388</v>
      </c>
      <c r="G115" s="43" t="s">
        <v>415</v>
      </c>
      <c r="H115" s="43" t="s">
        <v>416</v>
      </c>
      <c r="I115" s="134" t="s">
        <v>390</v>
      </c>
      <c r="J115" s="139" t="s">
        <v>391</v>
      </c>
      <c r="K115" s="141">
        <v>9</v>
      </c>
      <c r="L115" s="43">
        <v>25</v>
      </c>
      <c r="M115" s="43">
        <v>60</v>
      </c>
      <c r="N115" s="43">
        <v>2</v>
      </c>
      <c r="O115" s="43">
        <v>1750</v>
      </c>
      <c r="P115" s="43" t="s">
        <v>410</v>
      </c>
      <c r="Q115" s="134" t="s">
        <v>393</v>
      </c>
      <c r="R115" s="43" t="s">
        <v>394</v>
      </c>
      <c r="S115" s="43" t="s">
        <v>413</v>
      </c>
      <c r="T115" s="140">
        <v>10216.67</v>
      </c>
      <c r="U115" s="31"/>
    </row>
    <row r="116" spans="1:21">
      <c r="A116" s="43" t="s">
        <v>243</v>
      </c>
      <c r="B116" s="43" t="s">
        <v>40</v>
      </c>
      <c r="C116" s="43"/>
      <c r="D116" s="43"/>
      <c r="E116" s="43"/>
      <c r="F116" s="43" t="s">
        <v>388</v>
      </c>
      <c r="G116" s="43" t="s">
        <v>415</v>
      </c>
      <c r="H116" s="43" t="s">
        <v>417</v>
      </c>
      <c r="I116" s="134" t="s">
        <v>390</v>
      </c>
      <c r="J116" s="139" t="s">
        <v>391</v>
      </c>
      <c r="K116" s="141">
        <v>9</v>
      </c>
      <c r="L116" s="43">
        <v>25</v>
      </c>
      <c r="M116" s="43">
        <v>60</v>
      </c>
      <c r="N116" s="43">
        <v>2</v>
      </c>
      <c r="O116" s="43">
        <v>1750</v>
      </c>
      <c r="P116" s="43" t="s">
        <v>410</v>
      </c>
      <c r="Q116" s="134" t="s">
        <v>393</v>
      </c>
      <c r="R116" s="43" t="s">
        <v>394</v>
      </c>
      <c r="S116" s="43" t="s">
        <v>413</v>
      </c>
      <c r="T116" s="140">
        <v>10216.67</v>
      </c>
      <c r="U116" s="31"/>
    </row>
    <row r="117" spans="1:21">
      <c r="A117" s="43" t="s">
        <v>251</v>
      </c>
      <c r="B117" s="43" t="s">
        <v>40</v>
      </c>
      <c r="C117" s="43"/>
      <c r="D117" s="43"/>
      <c r="E117" s="43"/>
      <c r="F117" s="43" t="s">
        <v>388</v>
      </c>
      <c r="G117" s="43" t="s">
        <v>411</v>
      </c>
      <c r="H117" s="43" t="s">
        <v>254</v>
      </c>
      <c r="I117" s="134" t="s">
        <v>390</v>
      </c>
      <c r="J117" s="139" t="s">
        <v>391</v>
      </c>
      <c r="K117" s="141">
        <v>9</v>
      </c>
      <c r="L117" s="43">
        <v>5</v>
      </c>
      <c r="M117" s="43">
        <v>50</v>
      </c>
      <c r="N117" s="43">
        <v>1.5</v>
      </c>
      <c r="O117" s="43">
        <v>3560</v>
      </c>
      <c r="P117" s="43" t="s">
        <v>410</v>
      </c>
      <c r="Q117" s="134" t="s">
        <v>393</v>
      </c>
      <c r="R117" s="43" t="s">
        <v>394</v>
      </c>
      <c r="S117" s="43" t="s">
        <v>413</v>
      </c>
      <c r="T117" s="140">
        <v>9238.33</v>
      </c>
      <c r="U117" s="31"/>
    </row>
    <row r="118" spans="1:21">
      <c r="A118" s="43" t="s">
        <v>265</v>
      </c>
      <c r="B118" s="43" t="s">
        <v>40</v>
      </c>
      <c r="C118" s="43"/>
      <c r="D118" s="43"/>
      <c r="E118" s="43"/>
      <c r="F118" s="43" t="s">
        <v>388</v>
      </c>
      <c r="G118" s="43" t="s">
        <v>404</v>
      </c>
      <c r="H118" s="43" t="s">
        <v>263</v>
      </c>
      <c r="I118" s="134" t="s">
        <v>390</v>
      </c>
      <c r="J118" s="139" t="s">
        <v>391</v>
      </c>
      <c r="K118" s="141">
        <v>12</v>
      </c>
      <c r="L118" s="43">
        <v>200</v>
      </c>
      <c r="M118" s="43">
        <v>50</v>
      </c>
      <c r="N118" s="43">
        <v>7.5</v>
      </c>
      <c r="O118" s="43">
        <v>1780</v>
      </c>
      <c r="P118" s="43" t="s">
        <v>410</v>
      </c>
      <c r="Q118" s="134" t="s">
        <v>393</v>
      </c>
      <c r="R118" s="43" t="s">
        <v>394</v>
      </c>
      <c r="S118" s="43" t="s">
        <v>418</v>
      </c>
      <c r="T118" s="140">
        <v>15491.67</v>
      </c>
      <c r="U118" s="31"/>
    </row>
    <row r="119" spans="1:21">
      <c r="A119" s="43" t="s">
        <v>265</v>
      </c>
      <c r="B119" s="43" t="s">
        <v>40</v>
      </c>
      <c r="C119" s="43"/>
      <c r="D119" s="43"/>
      <c r="E119" s="43"/>
      <c r="F119" s="43" t="s">
        <v>388</v>
      </c>
      <c r="G119" s="43" t="s">
        <v>419</v>
      </c>
      <c r="H119" s="43" t="s">
        <v>266</v>
      </c>
      <c r="I119" s="134" t="s">
        <v>390</v>
      </c>
      <c r="J119" s="139" t="s">
        <v>391</v>
      </c>
      <c r="K119" s="139">
        <v>12.38</v>
      </c>
      <c r="L119" s="43">
        <v>300</v>
      </c>
      <c r="M119" s="43">
        <v>75</v>
      </c>
      <c r="N119" s="43">
        <v>10</v>
      </c>
      <c r="O119" s="43">
        <v>1780</v>
      </c>
      <c r="P119" s="43" t="s">
        <v>410</v>
      </c>
      <c r="Q119" s="134" t="s">
        <v>393</v>
      </c>
      <c r="R119" s="43" t="s">
        <v>420</v>
      </c>
      <c r="S119" s="43" t="s">
        <v>413</v>
      </c>
      <c r="T119" s="140">
        <v>16861.669999999998</v>
      </c>
      <c r="U119" s="9" t="s">
        <v>421</v>
      </c>
    </row>
    <row r="120" spans="1:21">
      <c r="A120" s="43" t="s">
        <v>267</v>
      </c>
      <c r="B120" s="43" t="s">
        <v>40</v>
      </c>
      <c r="C120" s="43"/>
      <c r="D120" s="43"/>
      <c r="E120" s="43"/>
      <c r="F120" s="43" t="s">
        <v>388</v>
      </c>
      <c r="G120" s="43" t="s">
        <v>419</v>
      </c>
      <c r="H120" s="43" t="s">
        <v>271</v>
      </c>
      <c r="I120" s="134" t="s">
        <v>390</v>
      </c>
      <c r="J120" s="139" t="s">
        <v>391</v>
      </c>
      <c r="K120" s="139">
        <v>12.38</v>
      </c>
      <c r="L120" s="43">
        <v>300</v>
      </c>
      <c r="M120" s="43">
        <v>75</v>
      </c>
      <c r="N120" s="43">
        <v>10</v>
      </c>
      <c r="O120" s="43">
        <v>1780</v>
      </c>
      <c r="P120" s="43" t="s">
        <v>410</v>
      </c>
      <c r="Q120" s="134" t="s">
        <v>393</v>
      </c>
      <c r="R120" s="43" t="s">
        <v>394</v>
      </c>
      <c r="S120" s="43" t="s">
        <v>413</v>
      </c>
      <c r="T120" s="140">
        <v>16861.669999999998</v>
      </c>
      <c r="U120" s="31"/>
    </row>
    <row r="121" spans="1:21">
      <c r="A121" s="43" t="s">
        <v>422</v>
      </c>
      <c r="B121" s="43" t="s">
        <v>40</v>
      </c>
      <c r="C121" s="43"/>
      <c r="D121" s="43"/>
      <c r="E121" s="43"/>
      <c r="F121" s="43" t="s">
        <v>388</v>
      </c>
      <c r="G121" s="43" t="s">
        <v>419</v>
      </c>
      <c r="H121" s="43" t="s">
        <v>277</v>
      </c>
      <c r="I121" s="134" t="s">
        <v>397</v>
      </c>
      <c r="J121" s="139" t="s">
        <v>391</v>
      </c>
      <c r="K121" s="139">
        <v>12.38</v>
      </c>
      <c r="L121" s="43">
        <v>250</v>
      </c>
      <c r="M121" s="43">
        <v>75</v>
      </c>
      <c r="N121" s="43">
        <v>10</v>
      </c>
      <c r="O121" s="43">
        <v>1780</v>
      </c>
      <c r="P121" s="43" t="s">
        <v>392</v>
      </c>
      <c r="Q121" s="134" t="s">
        <v>393</v>
      </c>
      <c r="R121" s="43" t="s">
        <v>420</v>
      </c>
      <c r="S121" s="43" t="s">
        <v>423</v>
      </c>
      <c r="T121" s="140">
        <v>16765</v>
      </c>
      <c r="U121" s="31"/>
    </row>
    <row r="122" spans="1:21">
      <c r="A122" s="43" t="s">
        <v>424</v>
      </c>
      <c r="B122" s="43" t="s">
        <v>40</v>
      </c>
      <c r="C122" s="43"/>
      <c r="D122" s="43"/>
      <c r="E122" s="43"/>
      <c r="F122" s="43" t="s">
        <v>388</v>
      </c>
      <c r="G122" s="43" t="s">
        <v>425</v>
      </c>
      <c r="H122" s="43" t="s">
        <v>283</v>
      </c>
      <c r="I122" s="134" t="s">
        <v>397</v>
      </c>
      <c r="J122" s="139" t="s">
        <v>391</v>
      </c>
      <c r="K122" s="139">
        <v>14.13</v>
      </c>
      <c r="L122" s="43">
        <v>200</v>
      </c>
      <c r="M122" s="43">
        <v>100</v>
      </c>
      <c r="N122" s="43">
        <v>20</v>
      </c>
      <c r="O122" s="43">
        <v>1780</v>
      </c>
      <c r="P122" s="43" t="s">
        <v>392</v>
      </c>
      <c r="Q122" s="134" t="s">
        <v>393</v>
      </c>
      <c r="R122" s="43" t="s">
        <v>420</v>
      </c>
      <c r="S122" s="43" t="s">
        <v>426</v>
      </c>
      <c r="T122" s="140">
        <v>16105</v>
      </c>
      <c r="U122" s="31"/>
    </row>
    <row r="123" spans="1:21">
      <c r="A123" s="43" t="s">
        <v>427</v>
      </c>
      <c r="B123" s="43" t="s">
        <v>40</v>
      </c>
      <c r="C123" s="43"/>
      <c r="D123" s="43"/>
      <c r="E123" s="43"/>
      <c r="F123" s="43" t="s">
        <v>388</v>
      </c>
      <c r="G123" s="43" t="s">
        <v>425</v>
      </c>
      <c r="H123" s="43" t="s">
        <v>290</v>
      </c>
      <c r="I123" s="134" t="s">
        <v>397</v>
      </c>
      <c r="J123" s="139" t="s">
        <v>391</v>
      </c>
      <c r="K123" s="139">
        <v>14.13</v>
      </c>
      <c r="L123" s="43">
        <v>200</v>
      </c>
      <c r="M123" s="43">
        <v>100</v>
      </c>
      <c r="N123" s="43">
        <v>20</v>
      </c>
      <c r="O123" s="43">
        <v>1780</v>
      </c>
      <c r="P123" s="43" t="s">
        <v>392</v>
      </c>
      <c r="Q123" s="134" t="s">
        <v>393</v>
      </c>
      <c r="R123" s="43" t="s">
        <v>420</v>
      </c>
      <c r="S123" s="43" t="s">
        <v>426</v>
      </c>
      <c r="T123" s="140">
        <v>15800</v>
      </c>
      <c r="U123" s="31"/>
    </row>
    <row r="124" spans="1:21">
      <c r="A124" s="43" t="s">
        <v>291</v>
      </c>
      <c r="B124" s="43" t="s">
        <v>40</v>
      </c>
      <c r="C124" s="43"/>
      <c r="D124" s="43"/>
      <c r="E124" s="43"/>
      <c r="F124" s="43" t="s">
        <v>388</v>
      </c>
      <c r="G124" s="43" t="s">
        <v>401</v>
      </c>
      <c r="H124" s="43" t="s">
        <v>294</v>
      </c>
      <c r="I124" s="134" t="s">
        <v>397</v>
      </c>
      <c r="J124" s="139" t="s">
        <v>391</v>
      </c>
      <c r="K124" s="139">
        <v>14.13</v>
      </c>
      <c r="L124" s="43">
        <v>500</v>
      </c>
      <c r="M124" s="43">
        <v>75</v>
      </c>
      <c r="N124" s="43">
        <v>20</v>
      </c>
      <c r="O124" s="43">
        <v>1780</v>
      </c>
      <c r="P124" s="43" t="s">
        <v>392</v>
      </c>
      <c r="Q124" s="134" t="s">
        <v>393</v>
      </c>
      <c r="R124" s="43" t="s">
        <v>420</v>
      </c>
      <c r="S124" s="43" t="s">
        <v>426</v>
      </c>
      <c r="T124" s="140">
        <v>14896.67</v>
      </c>
      <c r="U124" s="9"/>
    </row>
    <row r="125" spans="1:21">
      <c r="A125" s="43" t="s">
        <v>296</v>
      </c>
      <c r="B125" s="43" t="s">
        <v>40</v>
      </c>
      <c r="C125" s="43"/>
      <c r="D125" s="43"/>
      <c r="E125" s="43"/>
      <c r="F125" s="43" t="s">
        <v>388</v>
      </c>
      <c r="G125" s="43" t="s">
        <v>419</v>
      </c>
      <c r="H125" s="43" t="s">
        <v>299</v>
      </c>
      <c r="I125" s="134" t="s">
        <v>390</v>
      </c>
      <c r="J125" s="139" t="s">
        <v>391</v>
      </c>
      <c r="K125" s="139">
        <v>12.38</v>
      </c>
      <c r="L125" s="43">
        <v>250</v>
      </c>
      <c r="M125" s="43">
        <v>100</v>
      </c>
      <c r="N125" s="43">
        <v>15</v>
      </c>
      <c r="O125" s="43">
        <v>1780</v>
      </c>
      <c r="P125" s="43" t="s">
        <v>392</v>
      </c>
      <c r="Q125" s="134" t="s">
        <v>393</v>
      </c>
      <c r="R125" s="43" t="s">
        <v>394</v>
      </c>
      <c r="S125" s="43" t="s">
        <v>428</v>
      </c>
      <c r="T125" s="140">
        <v>18656.669999999998</v>
      </c>
      <c r="U125" s="31"/>
    </row>
    <row r="126" spans="1:21">
      <c r="A126" s="43" t="s">
        <v>302</v>
      </c>
      <c r="B126" s="43" t="s">
        <v>40</v>
      </c>
      <c r="C126" s="43"/>
      <c r="D126" s="43"/>
      <c r="E126" s="43"/>
      <c r="F126" s="43" t="s">
        <v>388</v>
      </c>
      <c r="G126" s="43" t="s">
        <v>401</v>
      </c>
      <c r="H126" s="43" t="s">
        <v>429</v>
      </c>
      <c r="I126" s="134" t="s">
        <v>390</v>
      </c>
      <c r="J126" s="139" t="s">
        <v>391</v>
      </c>
      <c r="K126" s="139">
        <v>14.13</v>
      </c>
      <c r="L126" s="43">
        <v>350</v>
      </c>
      <c r="M126" s="43">
        <v>80</v>
      </c>
      <c r="N126" s="43">
        <v>20</v>
      </c>
      <c r="O126" s="43">
        <v>1750</v>
      </c>
      <c r="P126" s="43" t="s">
        <v>392</v>
      </c>
      <c r="Q126" s="134" t="s">
        <v>393</v>
      </c>
      <c r="R126" s="43" t="s">
        <v>420</v>
      </c>
      <c r="S126" s="43" t="s">
        <v>430</v>
      </c>
      <c r="T126" s="140">
        <v>18656.669999999998</v>
      </c>
      <c r="U126" s="31"/>
    </row>
    <row r="127" spans="1:21">
      <c r="A127" s="43" t="s">
        <v>313</v>
      </c>
      <c r="B127" s="43" t="s">
        <v>40</v>
      </c>
      <c r="C127" s="43"/>
      <c r="D127" s="43"/>
      <c r="E127" s="43"/>
      <c r="F127" s="43" t="s">
        <v>388</v>
      </c>
      <c r="G127" s="43" t="s">
        <v>404</v>
      </c>
      <c r="H127" s="43" t="s">
        <v>311</v>
      </c>
      <c r="I127" s="134" t="s">
        <v>390</v>
      </c>
      <c r="J127" s="139" t="s">
        <v>391</v>
      </c>
      <c r="K127" s="141">
        <v>12</v>
      </c>
      <c r="L127" s="43">
        <v>200</v>
      </c>
      <c r="M127" s="43">
        <v>55</v>
      </c>
      <c r="N127" s="43">
        <v>7.5</v>
      </c>
      <c r="O127" s="43">
        <v>1780</v>
      </c>
      <c r="P127" s="43" t="s">
        <v>410</v>
      </c>
      <c r="Q127" s="134" t="s">
        <v>393</v>
      </c>
      <c r="R127" s="43" t="s">
        <v>394</v>
      </c>
      <c r="S127" s="43" t="s">
        <v>413</v>
      </c>
      <c r="T127" s="140">
        <v>15491.67</v>
      </c>
      <c r="U127" s="31" t="s">
        <v>431</v>
      </c>
    </row>
    <row r="128" spans="1:21">
      <c r="A128" s="43"/>
      <c r="B128" s="43"/>
      <c r="C128" s="43"/>
      <c r="D128" s="43"/>
      <c r="E128" s="43"/>
      <c r="F128" s="43"/>
      <c r="G128" s="43"/>
      <c r="I128" s="134"/>
      <c r="J128" s="139"/>
      <c r="K128" s="139"/>
      <c r="L128" s="43"/>
      <c r="M128" s="43"/>
      <c r="N128" s="43"/>
      <c r="O128" s="43"/>
      <c r="P128" s="43"/>
      <c r="Q128" s="134"/>
      <c r="R128" s="43"/>
      <c r="T128" s="140"/>
      <c r="U128" s="31"/>
    </row>
    <row r="129" spans="1:21">
      <c r="A129" s="43"/>
      <c r="B129" s="43" t="s">
        <v>432</v>
      </c>
      <c r="C129" s="43"/>
      <c r="D129" s="43"/>
      <c r="E129" s="43"/>
      <c r="F129" s="43">
        <v>24</v>
      </c>
      <c r="G129" s="43"/>
      <c r="I129" s="134"/>
      <c r="J129" s="139"/>
      <c r="K129" s="139"/>
      <c r="L129" s="43"/>
      <c r="M129" s="43"/>
      <c r="N129" s="43"/>
      <c r="O129" s="43"/>
      <c r="P129" s="43"/>
      <c r="Q129" s="134"/>
      <c r="R129" s="43"/>
      <c r="T129" s="140"/>
      <c r="U129" s="31"/>
    </row>
    <row r="130" spans="1:21">
      <c r="A130" s="43"/>
      <c r="B130" s="43"/>
      <c r="C130" s="43"/>
      <c r="D130" s="43"/>
      <c r="E130" s="43"/>
      <c r="F130" s="43"/>
      <c r="G130" s="43"/>
      <c r="I130" s="134"/>
      <c r="J130" s="134"/>
      <c r="K130" s="134"/>
      <c r="L130" s="43"/>
      <c r="M130" s="43"/>
      <c r="N130" s="43"/>
      <c r="O130" s="43"/>
      <c r="P130" s="43"/>
      <c r="Q130" s="134"/>
      <c r="R130" s="43"/>
      <c r="S130" s="43" t="s">
        <v>433</v>
      </c>
      <c r="T130" s="140">
        <f>SUM(T104:T127)</f>
        <v>370646.69999999995</v>
      </c>
      <c r="U130" s="31"/>
    </row>
    <row r="133" spans="1:21" ht="16">
      <c r="A133" s="143" t="s">
        <v>44</v>
      </c>
      <c r="B133" s="144" t="s">
        <v>370</v>
      </c>
      <c r="C133" s="144"/>
      <c r="D133" s="144"/>
      <c r="E133" s="144"/>
      <c r="F133" s="144" t="s">
        <v>434</v>
      </c>
      <c r="G133" s="144" t="s">
        <v>371</v>
      </c>
      <c r="H133" s="145" t="s">
        <v>435</v>
      </c>
    </row>
    <row r="134" spans="1:21">
      <c r="A134" s="142" t="s">
        <v>0</v>
      </c>
      <c r="B134" s="142" t="s">
        <v>1</v>
      </c>
      <c r="C134" s="142"/>
      <c r="D134" s="142"/>
      <c r="E134" s="142"/>
      <c r="F134" s="142" t="s">
        <v>373</v>
      </c>
      <c r="G134" s="89" t="s">
        <v>374</v>
      </c>
      <c r="H134" s="89" t="s">
        <v>375</v>
      </c>
      <c r="I134" s="89" t="s">
        <v>376</v>
      </c>
      <c r="J134" s="89" t="s">
        <v>377</v>
      </c>
      <c r="K134" s="136" t="s">
        <v>378</v>
      </c>
      <c r="L134" s="89" t="s">
        <v>379</v>
      </c>
      <c r="M134" s="89" t="s">
        <v>380</v>
      </c>
      <c r="N134" s="137" t="s">
        <v>386</v>
      </c>
      <c r="O134" s="138" t="s">
        <v>387</v>
      </c>
      <c r="S134" s="89" t="s">
        <v>385</v>
      </c>
      <c r="T134" s="137" t="s">
        <v>386</v>
      </c>
      <c r="U134" s="146" t="s">
        <v>387</v>
      </c>
    </row>
    <row r="135" spans="1:21">
      <c r="A135" s="4" t="s">
        <v>39</v>
      </c>
      <c r="B135" s="43" t="s">
        <v>40</v>
      </c>
      <c r="C135" s="43"/>
      <c r="D135" s="43"/>
      <c r="E135" s="43"/>
      <c r="F135" s="43" t="s">
        <v>388</v>
      </c>
      <c r="H135" s="5" t="s">
        <v>46</v>
      </c>
      <c r="K135" s="6"/>
      <c r="L135" s="6">
        <v>200</v>
      </c>
      <c r="M135" s="6">
        <v>150</v>
      </c>
      <c r="S135" s="43" t="s">
        <v>418</v>
      </c>
    </row>
    <row r="136" spans="1:21">
      <c r="A136" s="4" t="s">
        <v>436</v>
      </c>
      <c r="B136" s="43" t="s">
        <v>40</v>
      </c>
      <c r="C136" s="43"/>
      <c r="D136" s="43"/>
      <c r="E136" s="43"/>
      <c r="F136" s="43" t="s">
        <v>388</v>
      </c>
      <c r="H136" s="5" t="s">
        <v>56</v>
      </c>
      <c r="K136" s="6"/>
      <c r="L136" s="6">
        <v>200</v>
      </c>
      <c r="M136" s="6">
        <v>100</v>
      </c>
      <c r="S136" s="43" t="s">
        <v>53</v>
      </c>
    </row>
    <row r="137" spans="1:21">
      <c r="A137" s="4" t="s">
        <v>52</v>
      </c>
      <c r="B137" s="43" t="s">
        <v>40</v>
      </c>
      <c r="C137" s="43"/>
      <c r="D137" s="43"/>
      <c r="E137" s="43"/>
      <c r="F137" s="43" t="s">
        <v>388</v>
      </c>
      <c r="H137" s="5" t="s">
        <v>62</v>
      </c>
      <c r="K137" s="6"/>
      <c r="L137" s="6">
        <v>200</v>
      </c>
      <c r="M137" s="6">
        <v>100</v>
      </c>
      <c r="S137" s="43" t="s">
        <v>53</v>
      </c>
    </row>
    <row r="138" spans="1:21">
      <c r="A138" s="4" t="s">
        <v>69</v>
      </c>
      <c r="B138" s="43" t="s">
        <v>40</v>
      </c>
      <c r="C138" s="43"/>
      <c r="D138" s="43"/>
      <c r="E138" s="43"/>
      <c r="F138" s="43" t="s">
        <v>388</v>
      </c>
      <c r="H138" s="5" t="s">
        <v>73</v>
      </c>
      <c r="K138" s="6"/>
      <c r="L138" s="6">
        <v>550</v>
      </c>
      <c r="M138" s="6">
        <v>75</v>
      </c>
      <c r="S138" s="43" t="s">
        <v>437</v>
      </c>
    </row>
    <row r="139" spans="1:21">
      <c r="A139" s="4" t="s">
        <v>75</v>
      </c>
      <c r="B139" s="43" t="s">
        <v>40</v>
      </c>
      <c r="C139" s="43"/>
      <c r="D139" s="43"/>
      <c r="E139" s="43"/>
      <c r="F139" s="43" t="s">
        <v>388</v>
      </c>
      <c r="H139" s="5" t="s">
        <v>79</v>
      </c>
      <c r="K139" s="6"/>
      <c r="L139" s="6">
        <v>550</v>
      </c>
      <c r="M139" s="6">
        <v>75</v>
      </c>
      <c r="S139" s="43" t="s">
        <v>437</v>
      </c>
    </row>
    <row r="140" spans="1:21">
      <c r="A140" s="4" t="s">
        <v>100</v>
      </c>
      <c r="B140" s="43" t="s">
        <v>40</v>
      </c>
      <c r="C140" s="43"/>
      <c r="D140" s="43"/>
      <c r="E140" s="43"/>
      <c r="F140" s="43" t="s">
        <v>388</v>
      </c>
      <c r="H140" s="5" t="s">
        <v>87</v>
      </c>
      <c r="L140" s="6">
        <v>400</v>
      </c>
      <c r="M140" s="6">
        <v>100</v>
      </c>
      <c r="S140" s="43" t="s">
        <v>437</v>
      </c>
    </row>
    <row r="141" spans="1:21">
      <c r="A141" s="4" t="s">
        <v>80</v>
      </c>
      <c r="B141" s="43" t="s">
        <v>40</v>
      </c>
      <c r="C141" s="43"/>
      <c r="D141" s="43"/>
      <c r="E141" s="43"/>
      <c r="F141" s="43" t="s">
        <v>388</v>
      </c>
      <c r="H141" s="5" t="s">
        <v>98</v>
      </c>
      <c r="L141" s="6">
        <v>600</v>
      </c>
      <c r="M141" s="6">
        <v>165</v>
      </c>
      <c r="S141" s="43" t="s">
        <v>437</v>
      </c>
    </row>
    <row r="142" spans="1:21">
      <c r="A142" s="4" t="s">
        <v>94</v>
      </c>
      <c r="B142" s="43" t="s">
        <v>40</v>
      </c>
      <c r="C142" s="43"/>
      <c r="D142" s="43"/>
      <c r="E142" s="43"/>
      <c r="F142" s="43" t="s">
        <v>388</v>
      </c>
      <c r="H142" s="5" t="s">
        <v>104</v>
      </c>
      <c r="L142" s="6">
        <v>600</v>
      </c>
      <c r="M142" s="6">
        <v>165</v>
      </c>
      <c r="S142" s="43" t="s">
        <v>437</v>
      </c>
    </row>
    <row r="143" spans="1:21">
      <c r="A143" s="4" t="s">
        <v>105</v>
      </c>
      <c r="B143" s="43" t="s">
        <v>40</v>
      </c>
      <c r="C143" s="43"/>
      <c r="D143" s="43"/>
      <c r="E143" s="43"/>
      <c r="F143" s="43" t="s">
        <v>388</v>
      </c>
      <c r="H143" s="5" t="s">
        <v>110</v>
      </c>
      <c r="L143" s="6">
        <v>1500</v>
      </c>
      <c r="M143" s="6">
        <v>50</v>
      </c>
      <c r="S143" s="43" t="s">
        <v>438</v>
      </c>
    </row>
    <row r="144" spans="1:21">
      <c r="A144" s="4" t="s">
        <v>112</v>
      </c>
      <c r="B144" s="43" t="s">
        <v>40</v>
      </c>
      <c r="C144" s="43"/>
      <c r="D144" s="43"/>
      <c r="E144" s="43"/>
      <c r="F144" s="43" t="s">
        <v>388</v>
      </c>
      <c r="H144" s="5" t="s">
        <v>116</v>
      </c>
      <c r="L144" s="6">
        <v>1500</v>
      </c>
      <c r="M144" s="6">
        <v>50</v>
      </c>
      <c r="S144" s="43" t="s">
        <v>438</v>
      </c>
    </row>
    <row r="145" spans="1:21">
      <c r="A145" s="4" t="s">
        <v>122</v>
      </c>
      <c r="B145" s="43" t="s">
        <v>40</v>
      </c>
      <c r="C145" s="43"/>
      <c r="D145" s="43"/>
      <c r="E145" s="43"/>
      <c r="F145" s="43" t="s">
        <v>388</v>
      </c>
      <c r="H145" s="5" t="s">
        <v>126</v>
      </c>
      <c r="L145" s="6">
        <v>1500</v>
      </c>
      <c r="M145" s="6">
        <v>155</v>
      </c>
      <c r="S145" s="43" t="s">
        <v>438</v>
      </c>
    </row>
    <row r="146" spans="1:21">
      <c r="A146" s="4" t="s">
        <v>127</v>
      </c>
      <c r="B146" s="43" t="s">
        <v>40</v>
      </c>
      <c r="C146" s="43"/>
      <c r="D146" s="43"/>
      <c r="E146" s="43"/>
      <c r="F146" s="43" t="s">
        <v>388</v>
      </c>
      <c r="H146" s="5" t="s">
        <v>131</v>
      </c>
      <c r="L146" s="6">
        <v>1500</v>
      </c>
      <c r="M146" s="6">
        <v>155</v>
      </c>
      <c r="S146" s="43" t="s">
        <v>438</v>
      </c>
    </row>
    <row r="147" spans="1:21">
      <c r="B147" s="43"/>
      <c r="C147" s="43"/>
      <c r="D147" s="43"/>
      <c r="E147" s="43"/>
      <c r="F147" s="43"/>
    </row>
    <row r="148" spans="1:21" ht="16">
      <c r="B148" s="130" t="s">
        <v>439</v>
      </c>
      <c r="F148" s="130">
        <v>12</v>
      </c>
    </row>
    <row r="151" spans="1:21" ht="16">
      <c r="A151" s="143" t="s">
        <v>440</v>
      </c>
      <c r="B151" s="144" t="s">
        <v>370</v>
      </c>
      <c r="C151" s="144"/>
      <c r="D151" s="144"/>
      <c r="E151" s="144"/>
      <c r="F151" s="144" t="s">
        <v>441</v>
      </c>
      <c r="G151" s="144" t="s">
        <v>371</v>
      </c>
      <c r="H151" s="145" t="s">
        <v>442</v>
      </c>
    </row>
    <row r="152" spans="1:21">
      <c r="A152" s="142" t="s">
        <v>0</v>
      </c>
      <c r="B152" s="142" t="s">
        <v>1</v>
      </c>
      <c r="C152" s="142"/>
      <c r="D152" s="142"/>
      <c r="E152" s="142"/>
      <c r="F152" s="142" t="s">
        <v>373</v>
      </c>
      <c r="G152" s="89" t="s">
        <v>374</v>
      </c>
      <c r="H152" s="89" t="s">
        <v>375</v>
      </c>
      <c r="I152" s="89" t="s">
        <v>376</v>
      </c>
      <c r="J152" s="89" t="s">
        <v>377</v>
      </c>
      <c r="K152" s="136" t="s">
        <v>378</v>
      </c>
      <c r="L152" s="89" t="s">
        <v>379</v>
      </c>
      <c r="M152" s="89" t="s">
        <v>380</v>
      </c>
      <c r="N152" s="89" t="s">
        <v>385</v>
      </c>
      <c r="O152" s="137" t="s">
        <v>386</v>
      </c>
      <c r="P152" s="146" t="s">
        <v>387</v>
      </c>
      <c r="S152" s="89" t="s">
        <v>385</v>
      </c>
      <c r="T152" s="137" t="s">
        <v>386</v>
      </c>
      <c r="U152" s="146" t="s">
        <v>387</v>
      </c>
    </row>
    <row r="153" spans="1:21">
      <c r="A153" s="4" t="s">
        <v>313</v>
      </c>
      <c r="B153" s="4" t="s">
        <v>40</v>
      </c>
      <c r="C153" s="4"/>
      <c r="D153" s="4"/>
      <c r="E153" s="4"/>
      <c r="H153" s="5" t="s">
        <v>318</v>
      </c>
      <c r="L153" s="7">
        <v>400</v>
      </c>
      <c r="M153" s="7">
        <v>70</v>
      </c>
      <c r="S153" s="43" t="s">
        <v>443</v>
      </c>
    </row>
    <row r="154" spans="1:21">
      <c r="A154" s="4" t="s">
        <v>313</v>
      </c>
      <c r="B154" s="4" t="s">
        <v>40</v>
      </c>
      <c r="C154" s="4"/>
      <c r="D154" s="4"/>
      <c r="E154" s="4"/>
      <c r="H154" s="5" t="s">
        <v>322</v>
      </c>
      <c r="L154" s="7">
        <v>400</v>
      </c>
      <c r="M154" s="7">
        <v>70</v>
      </c>
      <c r="S154" s="43" t="s">
        <v>443</v>
      </c>
    </row>
    <row r="155" spans="1:21">
      <c r="A155" s="4" t="s">
        <v>313</v>
      </c>
      <c r="B155" s="4" t="s">
        <v>40</v>
      </c>
      <c r="C155" s="4"/>
      <c r="D155" s="4"/>
      <c r="E155" s="4"/>
      <c r="H155" s="5" t="s">
        <v>324</v>
      </c>
      <c r="L155" s="7">
        <v>100</v>
      </c>
      <c r="M155" s="7">
        <v>70</v>
      </c>
      <c r="S155" s="43" t="s">
        <v>444</v>
      </c>
    </row>
    <row r="156" spans="1:21">
      <c r="A156" s="4" t="s">
        <v>313</v>
      </c>
      <c r="B156" s="4" t="s">
        <v>40</v>
      </c>
      <c r="C156" s="4"/>
      <c r="D156" s="4"/>
      <c r="E156" s="4"/>
      <c r="H156" s="5" t="s">
        <v>326</v>
      </c>
      <c r="L156" s="7">
        <v>100</v>
      </c>
      <c r="M156" s="7">
        <v>70</v>
      </c>
      <c r="S156" s="43" t="s">
        <v>444</v>
      </c>
    </row>
  </sheetData>
  <autoFilter ref="A1:AL78" xr:uid="{DC4FEAD3-F7B1-2A46-B6C0-80C0E330BC58}"/>
  <pageMargins left="0.45" right="0.45" top="0.75" bottom="0.75" header="0.3" footer="0.3"/>
  <pageSetup paperSize="5" scale="1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9CA6-1B18-4134-B7EC-110B3FEE2533}">
  <sheetPr>
    <pageSetUpPr fitToPage="1"/>
  </sheetPr>
  <dimension ref="A1:AA455"/>
  <sheetViews>
    <sheetView workbookViewId="0">
      <pane ySplit="1" topLeftCell="A9" activePane="bottomLeft" state="frozen"/>
      <selection activeCell="L1" sqref="L1"/>
      <selection pane="bottomLeft" activeCell="A22" sqref="A22:XFD22"/>
    </sheetView>
  </sheetViews>
  <sheetFormatPr baseColWidth="10" defaultColWidth="8.6640625" defaultRowHeight="15"/>
  <cols>
    <col min="1" max="1" width="48.1640625" customWidth="1"/>
    <col min="2" max="2" width="13" hidden="1" customWidth="1"/>
    <col min="3" max="3" width="17.6640625" style="43" hidden="1" customWidth="1"/>
    <col min="4" max="4" width="16.5" style="43" hidden="1" customWidth="1"/>
    <col min="5" max="5" width="16.6640625" style="43" customWidth="1"/>
    <col min="6" max="6" width="17.33203125" style="43" customWidth="1"/>
    <col min="7" max="7" width="21.6640625" style="43" customWidth="1"/>
    <col min="8" max="9" width="17.33203125" style="43" customWidth="1"/>
    <col min="10" max="10" width="18.33203125" style="43" bestFit="1" customWidth="1"/>
    <col min="11" max="11" width="18.5" style="43" bestFit="1" customWidth="1"/>
    <col min="12" max="12" width="14.5" style="43" bestFit="1" customWidth="1"/>
    <col min="13" max="13" width="12.6640625" style="134" bestFit="1" customWidth="1"/>
    <col min="14" max="14" width="20" style="134" customWidth="1"/>
    <col min="15" max="15" width="15.33203125" style="43" bestFit="1" customWidth="1"/>
    <col min="16" max="16" width="16.5" style="43" bestFit="1" customWidth="1"/>
    <col min="17" max="17" width="23.1640625" style="43" bestFit="1" customWidth="1"/>
    <col min="18" max="18" width="19" style="43" customWidth="1"/>
    <col min="19" max="19" width="14" style="43" bestFit="1" customWidth="1"/>
    <col min="20" max="20" width="12.33203125" style="43" customWidth="1"/>
    <col min="21" max="21" width="10" style="43" customWidth="1"/>
    <col min="22" max="22" width="9.1640625" style="43" customWidth="1"/>
    <col min="23" max="23" width="7.1640625" style="43" customWidth="1"/>
    <col min="24" max="24" width="13.1640625" style="385" customWidth="1"/>
    <col min="25" max="25" width="12.6640625" style="43" customWidth="1"/>
    <col min="26" max="26" width="12.33203125" style="43" customWidth="1"/>
    <col min="27" max="27" width="79.6640625" customWidth="1"/>
  </cols>
  <sheetData>
    <row r="1" spans="1:27">
      <c r="A1" s="28" t="s">
        <v>2</v>
      </c>
      <c r="B1" s="28" t="s">
        <v>445</v>
      </c>
      <c r="C1" s="28" t="s">
        <v>446</v>
      </c>
      <c r="D1" s="28" t="s">
        <v>447</v>
      </c>
      <c r="E1" s="491" t="s">
        <v>448</v>
      </c>
      <c r="F1" s="492"/>
      <c r="G1" s="28" t="s">
        <v>449</v>
      </c>
      <c r="H1" s="28" t="s">
        <v>450</v>
      </c>
      <c r="I1" s="28" t="s">
        <v>451</v>
      </c>
      <c r="J1" s="28" t="s">
        <v>452</v>
      </c>
      <c r="K1" s="28" t="s">
        <v>453</v>
      </c>
      <c r="L1" s="28" t="s">
        <v>454</v>
      </c>
      <c r="M1" s="148" t="s">
        <v>455</v>
      </c>
      <c r="N1" s="148" t="s">
        <v>456</v>
      </c>
      <c r="O1" s="28" t="s">
        <v>457</v>
      </c>
      <c r="P1" s="28" t="s">
        <v>458</v>
      </c>
      <c r="Q1" s="28" t="s">
        <v>459</v>
      </c>
      <c r="R1" s="28" t="s">
        <v>460</v>
      </c>
      <c r="S1" s="28" t="s">
        <v>461</v>
      </c>
      <c r="T1" s="28" t="s">
        <v>462</v>
      </c>
      <c r="U1" s="28" t="s">
        <v>463</v>
      </c>
      <c r="V1" s="28" t="s">
        <v>464</v>
      </c>
      <c r="W1" s="28" t="s">
        <v>465</v>
      </c>
      <c r="X1" s="383" t="s">
        <v>34</v>
      </c>
      <c r="Y1" s="28" t="s">
        <v>35</v>
      </c>
      <c r="Z1" s="28" t="s">
        <v>36</v>
      </c>
      <c r="AA1" s="29" t="s">
        <v>466</v>
      </c>
    </row>
    <row r="2" spans="1:27" ht="16">
      <c r="A2" s="91" t="s">
        <v>467</v>
      </c>
      <c r="B2" s="91"/>
      <c r="C2" s="91"/>
      <c r="D2" s="92"/>
      <c r="E2" s="92"/>
      <c r="F2" s="92"/>
      <c r="G2" s="92"/>
      <c r="H2" s="92"/>
      <c r="I2" s="92"/>
      <c r="J2" s="92"/>
      <c r="K2" s="92"/>
      <c r="L2" s="92"/>
      <c r="M2" s="149"/>
      <c r="N2" s="149"/>
      <c r="O2" s="92"/>
      <c r="P2" s="92"/>
      <c r="Q2" s="92"/>
      <c r="R2" s="92"/>
      <c r="S2" s="92"/>
      <c r="T2" s="92"/>
      <c r="U2" s="92"/>
      <c r="V2" s="92"/>
      <c r="W2" s="92"/>
      <c r="X2" s="384"/>
      <c r="Y2" s="92"/>
      <c r="Z2" s="92"/>
      <c r="AA2" s="93"/>
    </row>
    <row r="3" spans="1:27">
      <c r="A3" s="121" t="s">
        <v>468</v>
      </c>
      <c r="B3" s="121"/>
      <c r="C3" s="225">
        <v>1498</v>
      </c>
      <c r="D3" s="134">
        <v>200</v>
      </c>
      <c r="E3" s="419" t="s">
        <v>469</v>
      </c>
      <c r="F3" s="134" t="s">
        <v>297</v>
      </c>
      <c r="G3" s="134">
        <v>250</v>
      </c>
      <c r="H3" s="134" t="s">
        <v>470</v>
      </c>
      <c r="I3" s="134" t="s">
        <v>471</v>
      </c>
      <c r="J3" s="134" t="s">
        <v>472</v>
      </c>
      <c r="K3" s="134" t="s">
        <v>473</v>
      </c>
      <c r="L3" s="134" t="s">
        <v>474</v>
      </c>
      <c r="M3" s="134">
        <v>1150</v>
      </c>
      <c r="O3" s="134" t="s">
        <v>475</v>
      </c>
      <c r="P3" s="134" t="s">
        <v>476</v>
      </c>
      <c r="Q3" s="134" t="s">
        <v>477</v>
      </c>
      <c r="R3" s="43" t="s">
        <v>478</v>
      </c>
      <c r="T3" s="43">
        <v>2</v>
      </c>
      <c r="U3" s="43">
        <v>1</v>
      </c>
      <c r="AA3" t="s">
        <v>479</v>
      </c>
    </row>
    <row r="4" spans="1:27">
      <c r="A4" s="121" t="s">
        <v>480</v>
      </c>
      <c r="B4" s="121"/>
      <c r="C4" s="225">
        <v>824</v>
      </c>
      <c r="D4" s="134">
        <v>200</v>
      </c>
      <c r="E4" s="419" t="s">
        <v>481</v>
      </c>
      <c r="F4" s="134" t="s">
        <v>482</v>
      </c>
      <c r="G4" s="134">
        <v>200</v>
      </c>
      <c r="H4" s="134" t="s">
        <v>483</v>
      </c>
      <c r="I4" s="134" t="s">
        <v>471</v>
      </c>
      <c r="J4" s="134" t="s">
        <v>472</v>
      </c>
      <c r="K4" s="134" t="s">
        <v>473</v>
      </c>
      <c r="L4" s="134" t="s">
        <v>474</v>
      </c>
      <c r="M4" s="134">
        <v>1150</v>
      </c>
      <c r="O4" s="134" t="s">
        <v>475</v>
      </c>
      <c r="P4" s="134" t="s">
        <v>476</v>
      </c>
      <c r="Q4" s="134" t="s">
        <v>477</v>
      </c>
      <c r="R4" s="43" t="s">
        <v>478</v>
      </c>
      <c r="T4" s="43">
        <v>2</v>
      </c>
      <c r="U4" s="43">
        <v>1</v>
      </c>
      <c r="AA4" t="s">
        <v>484</v>
      </c>
    </row>
    <row r="5" spans="1:27">
      <c r="A5" s="121" t="s">
        <v>485</v>
      </c>
      <c r="B5" s="121"/>
      <c r="C5" s="225">
        <v>1498</v>
      </c>
      <c r="D5" s="134">
        <v>200</v>
      </c>
      <c r="E5" s="420" t="s">
        <v>486</v>
      </c>
      <c r="F5" s="134" t="s">
        <v>297</v>
      </c>
      <c r="G5" s="134">
        <v>250</v>
      </c>
      <c r="H5" s="134" t="s">
        <v>470</v>
      </c>
      <c r="I5" s="134" t="s">
        <v>471</v>
      </c>
      <c r="J5" s="134" t="s">
        <v>472</v>
      </c>
      <c r="K5" s="134" t="s">
        <v>473</v>
      </c>
      <c r="L5" s="134" t="s">
        <v>474</v>
      </c>
      <c r="M5" s="134">
        <v>1150</v>
      </c>
      <c r="O5" s="134" t="s">
        <v>475</v>
      </c>
      <c r="P5" s="134" t="s">
        <v>476</v>
      </c>
      <c r="Q5" s="134" t="s">
        <v>477</v>
      </c>
      <c r="R5" s="43" t="s">
        <v>478</v>
      </c>
      <c r="T5" s="43">
        <v>2</v>
      </c>
      <c r="U5" s="43">
        <v>1</v>
      </c>
    </row>
    <row r="6" spans="1:27">
      <c r="A6" s="121" t="s">
        <v>487</v>
      </c>
      <c r="B6" s="121"/>
      <c r="C6" s="225">
        <v>1498</v>
      </c>
      <c r="D6" s="134">
        <v>200</v>
      </c>
      <c r="E6" s="420" t="s">
        <v>488</v>
      </c>
      <c r="F6" s="134" t="s">
        <v>297</v>
      </c>
      <c r="G6" s="134">
        <v>250</v>
      </c>
      <c r="H6" s="134" t="s">
        <v>470</v>
      </c>
      <c r="I6" s="134" t="s">
        <v>471</v>
      </c>
      <c r="J6" s="134" t="s">
        <v>472</v>
      </c>
      <c r="K6" s="134" t="s">
        <v>473</v>
      </c>
      <c r="L6" s="134" t="s">
        <v>474</v>
      </c>
      <c r="M6" s="134">
        <v>1150</v>
      </c>
      <c r="O6" s="134" t="s">
        <v>475</v>
      </c>
      <c r="P6" s="134" t="s">
        <v>476</v>
      </c>
      <c r="Q6" s="134" t="s">
        <v>477</v>
      </c>
      <c r="R6" s="43" t="s">
        <v>478</v>
      </c>
      <c r="T6" s="43">
        <v>2</v>
      </c>
      <c r="U6" s="43">
        <v>1</v>
      </c>
    </row>
    <row r="7" spans="1:27">
      <c r="A7" s="121" t="s">
        <v>489</v>
      </c>
      <c r="B7" s="121"/>
      <c r="C7" s="225">
        <v>1126</v>
      </c>
      <c r="D7" s="134">
        <v>200</v>
      </c>
      <c r="E7" s="134" t="s">
        <v>490</v>
      </c>
      <c r="F7" s="134" t="s">
        <v>491</v>
      </c>
      <c r="G7" s="134">
        <v>250</v>
      </c>
      <c r="H7" s="134" t="s">
        <v>470</v>
      </c>
      <c r="I7" s="134" t="s">
        <v>471</v>
      </c>
      <c r="J7" s="134" t="s">
        <v>472</v>
      </c>
      <c r="K7" s="134" t="s">
        <v>473</v>
      </c>
      <c r="L7" s="139" t="s">
        <v>492</v>
      </c>
      <c r="M7" s="134">
        <v>1150</v>
      </c>
      <c r="O7" s="134" t="s">
        <v>493</v>
      </c>
      <c r="P7" s="134" t="s">
        <v>476</v>
      </c>
      <c r="Q7" s="134" t="s">
        <v>477</v>
      </c>
      <c r="R7" s="43" t="s">
        <v>478</v>
      </c>
      <c r="T7" s="43">
        <v>2</v>
      </c>
      <c r="U7" s="43">
        <v>1</v>
      </c>
    </row>
    <row r="8" spans="1:27">
      <c r="A8" s="121" t="s">
        <v>494</v>
      </c>
      <c r="B8" s="121"/>
      <c r="C8" s="225">
        <v>1498</v>
      </c>
      <c r="D8" s="134">
        <v>200</v>
      </c>
      <c r="E8" s="420" t="s">
        <v>495</v>
      </c>
      <c r="F8" s="134" t="s">
        <v>297</v>
      </c>
      <c r="G8" s="134">
        <v>250</v>
      </c>
      <c r="H8" s="134" t="s">
        <v>470</v>
      </c>
      <c r="I8" s="134" t="s">
        <v>471</v>
      </c>
      <c r="J8" s="134" t="s">
        <v>472</v>
      </c>
      <c r="K8" s="134" t="s">
        <v>473</v>
      </c>
      <c r="L8" s="134" t="s">
        <v>474</v>
      </c>
      <c r="M8" s="134">
        <v>1150</v>
      </c>
      <c r="O8" s="134" t="s">
        <v>475</v>
      </c>
      <c r="P8" s="134" t="s">
        <v>476</v>
      </c>
      <c r="Q8" s="134" t="s">
        <v>477</v>
      </c>
      <c r="R8" s="43" t="s">
        <v>478</v>
      </c>
      <c r="T8" s="43">
        <v>2</v>
      </c>
      <c r="U8" s="43">
        <v>1</v>
      </c>
    </row>
    <row r="9" spans="1:27">
      <c r="A9" s="295" t="s">
        <v>496</v>
      </c>
      <c r="B9" s="295"/>
      <c r="C9" s="494">
        <v>1231</v>
      </c>
      <c r="D9" s="221"/>
      <c r="E9" s="221" t="s">
        <v>497</v>
      </c>
      <c r="F9" s="221" t="s">
        <v>498</v>
      </c>
      <c r="G9" s="221">
        <v>400</v>
      </c>
      <c r="H9" s="221" t="s">
        <v>499</v>
      </c>
      <c r="I9" s="221" t="s">
        <v>471</v>
      </c>
      <c r="J9" s="221" t="s">
        <v>500</v>
      </c>
      <c r="K9" s="221" t="s">
        <v>473</v>
      </c>
      <c r="L9" s="221" t="s">
        <v>501</v>
      </c>
      <c r="M9" s="221">
        <v>1479.7</v>
      </c>
      <c r="N9" s="221"/>
      <c r="O9" s="221" t="s">
        <v>475</v>
      </c>
      <c r="P9" s="221" t="s">
        <v>476</v>
      </c>
      <c r="Q9" s="221" t="s">
        <v>477</v>
      </c>
      <c r="R9" s="221" t="s">
        <v>478</v>
      </c>
      <c r="S9" s="221"/>
      <c r="T9" s="221">
        <v>2</v>
      </c>
      <c r="U9" s="221">
        <v>1</v>
      </c>
    </row>
    <row r="10" spans="1:27">
      <c r="A10" s="121" t="s">
        <v>502</v>
      </c>
      <c r="B10" s="121"/>
      <c r="C10" s="225">
        <v>3766</v>
      </c>
      <c r="D10" s="134">
        <v>200</v>
      </c>
      <c r="E10" s="420" t="s">
        <v>503</v>
      </c>
      <c r="F10" s="134"/>
      <c r="G10" s="134" t="s">
        <v>504</v>
      </c>
      <c r="H10" s="134" t="s">
        <v>505</v>
      </c>
      <c r="I10" s="134" t="s">
        <v>506</v>
      </c>
      <c r="J10" s="134" t="s">
        <v>507</v>
      </c>
      <c r="K10" s="134">
        <v>140</v>
      </c>
      <c r="L10" s="134" t="s">
        <v>474</v>
      </c>
      <c r="M10" s="134">
        <v>359.21</v>
      </c>
      <c r="O10" s="134" t="s">
        <v>508</v>
      </c>
      <c r="P10" s="134" t="s">
        <v>476</v>
      </c>
      <c r="Q10" s="134" t="s">
        <v>477</v>
      </c>
      <c r="R10" s="43" t="s">
        <v>509</v>
      </c>
      <c r="V10" s="43">
        <v>1</v>
      </c>
      <c r="W10" s="43">
        <v>1</v>
      </c>
      <c r="AA10" t="s">
        <v>510</v>
      </c>
    </row>
    <row r="11" spans="1:27">
      <c r="A11" s="121" t="s">
        <v>511</v>
      </c>
      <c r="B11" s="121"/>
      <c r="C11" s="225">
        <v>11183</v>
      </c>
      <c r="D11" s="134">
        <v>200</v>
      </c>
      <c r="E11" s="134" t="s">
        <v>512</v>
      </c>
      <c r="F11" s="134"/>
      <c r="G11" s="134" t="s">
        <v>513</v>
      </c>
      <c r="H11" s="134" t="s">
        <v>514</v>
      </c>
      <c r="I11" s="134" t="s">
        <v>506</v>
      </c>
      <c r="J11" s="134" t="s">
        <v>507</v>
      </c>
      <c r="K11" s="134">
        <v>140</v>
      </c>
      <c r="L11" s="134" t="s">
        <v>501</v>
      </c>
      <c r="M11" s="134">
        <v>1479.7</v>
      </c>
      <c r="O11" s="134" t="s">
        <v>515</v>
      </c>
      <c r="P11" s="134" t="s">
        <v>476</v>
      </c>
      <c r="Q11" s="134" t="s">
        <v>477</v>
      </c>
      <c r="R11" s="43" t="s">
        <v>509</v>
      </c>
      <c r="V11" s="43">
        <v>1</v>
      </c>
      <c r="W11" s="43">
        <v>1</v>
      </c>
      <c r="AA11" t="s">
        <v>510</v>
      </c>
    </row>
    <row r="12" spans="1:27">
      <c r="A12" s="121" t="s">
        <v>516</v>
      </c>
      <c r="B12" s="121"/>
      <c r="C12" s="225">
        <v>11183</v>
      </c>
      <c r="D12" s="134">
        <v>200</v>
      </c>
      <c r="E12" s="134" t="s">
        <v>517</v>
      </c>
      <c r="F12" s="134"/>
      <c r="G12" s="134" t="s">
        <v>513</v>
      </c>
      <c r="H12" s="134" t="s">
        <v>514</v>
      </c>
      <c r="I12" s="134" t="s">
        <v>506</v>
      </c>
      <c r="J12" s="134" t="s">
        <v>507</v>
      </c>
      <c r="K12" s="134">
        <v>140</v>
      </c>
      <c r="L12" s="134" t="s">
        <v>501</v>
      </c>
      <c r="M12" s="134">
        <v>1479.7</v>
      </c>
      <c r="O12" s="134" t="s">
        <v>515</v>
      </c>
      <c r="P12" s="134" t="s">
        <v>476</v>
      </c>
      <c r="Q12" s="134" t="s">
        <v>477</v>
      </c>
      <c r="R12" s="43" t="s">
        <v>509</v>
      </c>
      <c r="V12" s="43">
        <v>1</v>
      </c>
      <c r="W12" s="43">
        <v>1</v>
      </c>
      <c r="AA12" t="s">
        <v>510</v>
      </c>
    </row>
    <row r="13" spans="1:27">
      <c r="A13" s="121" t="s">
        <v>518</v>
      </c>
      <c r="B13" s="121"/>
      <c r="C13" s="225">
        <v>3766</v>
      </c>
      <c r="D13" s="134">
        <v>200</v>
      </c>
      <c r="E13" s="420" t="s">
        <v>519</v>
      </c>
      <c r="F13" s="134" t="s">
        <v>520</v>
      </c>
      <c r="G13" s="134" t="s">
        <v>504</v>
      </c>
      <c r="H13" s="134" t="s">
        <v>505</v>
      </c>
      <c r="I13" s="134" t="s">
        <v>506</v>
      </c>
      <c r="J13" s="134" t="s">
        <v>507</v>
      </c>
      <c r="K13" s="134">
        <v>140</v>
      </c>
      <c r="L13" s="134" t="s">
        <v>474</v>
      </c>
      <c r="M13" s="134">
        <v>359.21</v>
      </c>
      <c r="O13" s="134" t="s">
        <v>515</v>
      </c>
      <c r="P13" s="134" t="s">
        <v>476</v>
      </c>
      <c r="Q13" s="134" t="s">
        <v>477</v>
      </c>
      <c r="R13" s="43" t="s">
        <v>509</v>
      </c>
      <c r="V13" s="43">
        <v>1</v>
      </c>
      <c r="W13" s="43">
        <v>1</v>
      </c>
      <c r="AA13" t="s">
        <v>510</v>
      </c>
    </row>
    <row r="14" spans="1:27">
      <c r="A14" s="121" t="s">
        <v>521</v>
      </c>
      <c r="B14" s="121"/>
      <c r="C14" s="225">
        <v>3628</v>
      </c>
      <c r="D14" s="134">
        <v>200</v>
      </c>
      <c r="E14" s="420" t="s">
        <v>522</v>
      </c>
      <c r="F14" s="134" t="s">
        <v>520</v>
      </c>
      <c r="G14" s="134" t="s">
        <v>513</v>
      </c>
      <c r="H14" s="134" t="s">
        <v>514</v>
      </c>
      <c r="I14" s="134" t="s">
        <v>471</v>
      </c>
      <c r="J14" s="134" t="s">
        <v>507</v>
      </c>
      <c r="K14" s="134">
        <v>5</v>
      </c>
      <c r="L14" s="134" t="s">
        <v>523</v>
      </c>
      <c r="M14" s="134">
        <v>340.86</v>
      </c>
      <c r="O14" s="134" t="s">
        <v>508</v>
      </c>
      <c r="P14" s="134" t="s">
        <v>476</v>
      </c>
      <c r="Q14" s="134" t="s">
        <v>477</v>
      </c>
      <c r="R14" s="43" t="s">
        <v>478</v>
      </c>
      <c r="T14" s="43">
        <v>2</v>
      </c>
      <c r="U14" s="43">
        <v>1</v>
      </c>
      <c r="AA14" t="s">
        <v>524</v>
      </c>
    </row>
    <row r="15" spans="1:27">
      <c r="A15" s="121" t="s">
        <v>525</v>
      </c>
      <c r="B15" s="121"/>
      <c r="C15" s="225">
        <v>2455</v>
      </c>
      <c r="D15" s="134">
        <v>200</v>
      </c>
      <c r="E15" s="420" t="s">
        <v>526</v>
      </c>
      <c r="F15" s="134" t="s">
        <v>520</v>
      </c>
      <c r="G15" s="134" t="s">
        <v>504</v>
      </c>
      <c r="H15" s="134" t="s">
        <v>505</v>
      </c>
      <c r="I15" s="134" t="s">
        <v>471</v>
      </c>
      <c r="J15" s="134" t="s">
        <v>527</v>
      </c>
      <c r="K15" s="134">
        <v>5</v>
      </c>
      <c r="L15" s="134" t="s">
        <v>474</v>
      </c>
      <c r="M15" s="134">
        <v>359.21</v>
      </c>
      <c r="O15" s="134" t="s">
        <v>508</v>
      </c>
      <c r="P15" s="134" t="s">
        <v>476</v>
      </c>
      <c r="Q15" s="134" t="s">
        <v>477</v>
      </c>
      <c r="R15" s="43" t="s">
        <v>478</v>
      </c>
      <c r="T15" s="43">
        <v>2</v>
      </c>
      <c r="U15" s="43">
        <v>1</v>
      </c>
      <c r="AA15" t="s">
        <v>524</v>
      </c>
    </row>
    <row r="16" spans="1:27">
      <c r="A16" s="121" t="s">
        <v>528</v>
      </c>
      <c r="B16" s="121"/>
      <c r="C16" s="225">
        <v>2455</v>
      </c>
      <c r="D16" s="134">
        <v>200</v>
      </c>
      <c r="E16" s="420" t="s">
        <v>529</v>
      </c>
      <c r="F16" s="134" t="s">
        <v>520</v>
      </c>
      <c r="G16" s="134" t="s">
        <v>504</v>
      </c>
      <c r="H16" s="134" t="s">
        <v>505</v>
      </c>
      <c r="I16" s="134" t="s">
        <v>471</v>
      </c>
      <c r="J16" s="134" t="s">
        <v>527</v>
      </c>
      <c r="K16" s="134">
        <v>5</v>
      </c>
      <c r="L16" s="134" t="s">
        <v>474</v>
      </c>
      <c r="M16" s="134">
        <v>359.21</v>
      </c>
      <c r="O16" s="134" t="s">
        <v>508</v>
      </c>
      <c r="P16" s="134" t="s">
        <v>476</v>
      </c>
      <c r="Q16" s="134" t="s">
        <v>477</v>
      </c>
      <c r="R16" s="43" t="s">
        <v>478</v>
      </c>
      <c r="T16" s="43">
        <v>2</v>
      </c>
      <c r="U16" s="43">
        <v>1</v>
      </c>
      <c r="AA16" t="s">
        <v>524</v>
      </c>
    </row>
    <row r="17" spans="1:23">
      <c r="A17" s="121" t="s">
        <v>530</v>
      </c>
      <c r="B17" s="121"/>
      <c r="C17" s="225">
        <v>1663</v>
      </c>
      <c r="D17" s="134">
        <v>200</v>
      </c>
      <c r="E17" s="420" t="s">
        <v>531</v>
      </c>
      <c r="F17" s="134" t="s">
        <v>395</v>
      </c>
      <c r="G17" s="134">
        <v>150</v>
      </c>
      <c r="H17" s="134" t="s">
        <v>483</v>
      </c>
      <c r="I17" s="134" t="s">
        <v>471</v>
      </c>
      <c r="J17" s="134" t="s">
        <v>472</v>
      </c>
      <c r="K17" s="134" t="s">
        <v>473</v>
      </c>
      <c r="L17" s="134" t="s">
        <v>474</v>
      </c>
      <c r="M17" s="134">
        <v>1150</v>
      </c>
      <c r="O17" s="134" t="s">
        <v>493</v>
      </c>
      <c r="P17" s="134" t="s">
        <v>476</v>
      </c>
      <c r="Q17" s="134" t="s">
        <v>477</v>
      </c>
      <c r="R17" s="43" t="s">
        <v>478</v>
      </c>
      <c r="T17" s="43">
        <v>2</v>
      </c>
      <c r="U17" s="43">
        <v>1</v>
      </c>
    </row>
    <row r="18" spans="1:23">
      <c r="A18" s="121" t="s">
        <v>532</v>
      </c>
      <c r="B18" s="121"/>
      <c r="C18" s="225">
        <v>1663</v>
      </c>
      <c r="D18" s="134">
        <v>200</v>
      </c>
      <c r="E18" s="420" t="s">
        <v>533</v>
      </c>
      <c r="F18" s="134" t="s">
        <v>395</v>
      </c>
      <c r="G18" s="134">
        <v>150</v>
      </c>
      <c r="H18" s="134" t="s">
        <v>483</v>
      </c>
      <c r="I18" s="134" t="s">
        <v>471</v>
      </c>
      <c r="J18" s="134" t="s">
        <v>472</v>
      </c>
      <c r="K18" s="134" t="s">
        <v>473</v>
      </c>
      <c r="L18" s="134" t="s">
        <v>474</v>
      </c>
      <c r="M18" s="134">
        <v>1150</v>
      </c>
      <c r="O18" s="134" t="s">
        <v>493</v>
      </c>
      <c r="P18" s="134" t="s">
        <v>476</v>
      </c>
      <c r="Q18" s="134" t="s">
        <v>477</v>
      </c>
      <c r="R18" s="43" t="s">
        <v>478</v>
      </c>
      <c r="T18" s="43">
        <v>2</v>
      </c>
      <c r="U18" s="43">
        <v>1</v>
      </c>
    </row>
    <row r="19" spans="1:23">
      <c r="A19" s="121" t="s">
        <v>534</v>
      </c>
      <c r="B19" s="121"/>
      <c r="C19" s="225">
        <v>1231</v>
      </c>
      <c r="D19" s="134">
        <v>200</v>
      </c>
      <c r="E19" s="420" t="s">
        <v>535</v>
      </c>
      <c r="F19" s="134" t="s">
        <v>395</v>
      </c>
      <c r="G19" s="134">
        <v>580</v>
      </c>
      <c r="H19" s="134" t="s">
        <v>536</v>
      </c>
      <c r="I19" s="134" t="s">
        <v>471</v>
      </c>
      <c r="J19" s="134" t="s">
        <v>472</v>
      </c>
      <c r="K19" s="134" t="s">
        <v>473</v>
      </c>
      <c r="L19" s="134" t="s">
        <v>501</v>
      </c>
      <c r="O19" s="134" t="s">
        <v>475</v>
      </c>
      <c r="P19" s="134" t="s">
        <v>476</v>
      </c>
      <c r="Q19" s="134" t="s">
        <v>477</v>
      </c>
      <c r="R19" s="43" t="s">
        <v>478</v>
      </c>
      <c r="T19" s="43">
        <v>2</v>
      </c>
      <c r="U19" s="43">
        <v>1</v>
      </c>
    </row>
    <row r="20" spans="1:23">
      <c r="A20" s="121" t="s">
        <v>537</v>
      </c>
      <c r="B20" s="121"/>
      <c r="C20" s="225">
        <v>1231</v>
      </c>
      <c r="D20" s="134">
        <v>200</v>
      </c>
      <c r="E20" s="420" t="s">
        <v>538</v>
      </c>
      <c r="F20" s="134" t="s">
        <v>395</v>
      </c>
      <c r="G20" s="134">
        <v>580</v>
      </c>
      <c r="H20" s="134" t="s">
        <v>536</v>
      </c>
      <c r="I20" s="134" t="s">
        <v>471</v>
      </c>
      <c r="J20" s="134" t="s">
        <v>472</v>
      </c>
      <c r="K20" s="134" t="s">
        <v>473</v>
      </c>
      <c r="L20" s="134" t="s">
        <v>501</v>
      </c>
      <c r="O20" s="134" t="s">
        <v>475</v>
      </c>
      <c r="P20" s="134" t="s">
        <v>476</v>
      </c>
      <c r="Q20" s="134" t="s">
        <v>477</v>
      </c>
      <c r="R20" s="43" t="s">
        <v>478</v>
      </c>
      <c r="T20" s="43">
        <v>2</v>
      </c>
      <c r="U20" s="43">
        <v>1</v>
      </c>
    </row>
    <row r="21" spans="1:23">
      <c r="A21" s="121" t="s">
        <v>539</v>
      </c>
      <c r="B21" s="121"/>
      <c r="C21" s="225">
        <v>1231</v>
      </c>
      <c r="D21" s="134">
        <v>200</v>
      </c>
      <c r="E21" s="420" t="s">
        <v>540</v>
      </c>
      <c r="F21" s="134" t="s">
        <v>395</v>
      </c>
      <c r="G21" s="134">
        <v>580</v>
      </c>
      <c r="H21" s="134" t="s">
        <v>536</v>
      </c>
      <c r="I21" s="134" t="s">
        <v>471</v>
      </c>
      <c r="J21" s="134" t="s">
        <v>472</v>
      </c>
      <c r="K21" s="134" t="s">
        <v>473</v>
      </c>
      <c r="L21" s="134" t="s">
        <v>501</v>
      </c>
      <c r="M21" s="134">
        <v>1850</v>
      </c>
      <c r="O21" s="134" t="s">
        <v>475</v>
      </c>
      <c r="P21" s="134" t="s">
        <v>476</v>
      </c>
      <c r="Q21" s="134" t="s">
        <v>477</v>
      </c>
      <c r="R21" s="43" t="s">
        <v>478</v>
      </c>
      <c r="T21" s="43">
        <v>2</v>
      </c>
      <c r="U21" s="43">
        <v>1</v>
      </c>
    </row>
    <row r="22" spans="1:23">
      <c r="A22" s="121" t="s">
        <v>541</v>
      </c>
      <c r="B22" s="121"/>
      <c r="C22" s="225">
        <v>824</v>
      </c>
      <c r="D22" s="134">
        <v>200</v>
      </c>
      <c r="E22" s="420" t="s">
        <v>542</v>
      </c>
      <c r="F22" s="134" t="s">
        <v>275</v>
      </c>
      <c r="G22" s="134">
        <v>250</v>
      </c>
      <c r="H22" s="134" t="s">
        <v>543</v>
      </c>
      <c r="I22" s="134" t="s">
        <v>471</v>
      </c>
      <c r="J22" s="134" t="s">
        <v>472</v>
      </c>
      <c r="K22" s="134" t="s">
        <v>473</v>
      </c>
      <c r="L22" s="134" t="s">
        <v>474</v>
      </c>
      <c r="M22" s="134">
        <v>1850</v>
      </c>
      <c r="O22" s="134" t="s">
        <v>475</v>
      </c>
      <c r="P22" s="134" t="s">
        <v>476</v>
      </c>
      <c r="Q22" s="134" t="s">
        <v>477</v>
      </c>
      <c r="R22" s="43" t="s">
        <v>478</v>
      </c>
      <c r="T22" s="43">
        <v>2</v>
      </c>
      <c r="U22" s="43">
        <v>1</v>
      </c>
    </row>
    <row r="23" spans="1:23">
      <c r="A23" s="121" t="s">
        <v>544</v>
      </c>
      <c r="B23" s="121"/>
      <c r="C23" s="225">
        <v>824</v>
      </c>
      <c r="D23" s="134">
        <v>200</v>
      </c>
      <c r="E23" s="420" t="s">
        <v>545</v>
      </c>
      <c r="F23" s="134" t="s">
        <v>275</v>
      </c>
      <c r="G23" s="134">
        <v>250</v>
      </c>
      <c r="H23" s="134" t="s">
        <v>543</v>
      </c>
      <c r="I23" s="134" t="s">
        <v>471</v>
      </c>
      <c r="J23" s="134" t="s">
        <v>472</v>
      </c>
      <c r="K23" s="134" t="s">
        <v>473</v>
      </c>
      <c r="L23" s="134" t="s">
        <v>474</v>
      </c>
      <c r="M23" s="134">
        <v>1850</v>
      </c>
      <c r="O23" s="134" t="s">
        <v>475</v>
      </c>
      <c r="P23" s="134" t="s">
        <v>476</v>
      </c>
      <c r="Q23" s="134" t="s">
        <v>477</v>
      </c>
      <c r="R23" s="43" t="s">
        <v>478</v>
      </c>
      <c r="T23" s="43">
        <v>2</v>
      </c>
      <c r="U23" s="43">
        <v>1</v>
      </c>
    </row>
    <row r="24" spans="1:23">
      <c r="A24" s="121" t="s">
        <v>546</v>
      </c>
      <c r="B24" s="121"/>
      <c r="C24" s="225">
        <v>9764</v>
      </c>
      <c r="D24" s="134">
        <v>200</v>
      </c>
      <c r="E24" s="420" t="s">
        <v>547</v>
      </c>
      <c r="F24" s="134" t="s">
        <v>548</v>
      </c>
      <c r="G24" s="134"/>
      <c r="H24" s="134"/>
      <c r="I24" s="134" t="s">
        <v>471</v>
      </c>
      <c r="J24" s="134" t="s">
        <v>549</v>
      </c>
      <c r="K24" s="134" t="s">
        <v>348</v>
      </c>
      <c r="L24" s="134" t="s">
        <v>550</v>
      </c>
      <c r="O24" s="134" t="s">
        <v>551</v>
      </c>
      <c r="P24" s="134" t="s">
        <v>476</v>
      </c>
      <c r="Q24" s="134" t="s">
        <v>109</v>
      </c>
      <c r="R24" s="43" t="s">
        <v>478</v>
      </c>
      <c r="T24" s="43">
        <v>2</v>
      </c>
      <c r="U24" s="43">
        <v>1</v>
      </c>
    </row>
    <row r="25" spans="1:23">
      <c r="A25" s="121" t="s">
        <v>552</v>
      </c>
      <c r="B25" s="121"/>
      <c r="C25" s="225">
        <v>9764</v>
      </c>
      <c r="D25" s="134">
        <v>200</v>
      </c>
      <c r="E25" s="420" t="s">
        <v>553</v>
      </c>
      <c r="F25" s="134" t="s">
        <v>548</v>
      </c>
      <c r="G25" s="134"/>
      <c r="H25" s="134"/>
      <c r="I25" s="134" t="s">
        <v>471</v>
      </c>
      <c r="J25" s="134" t="s">
        <v>549</v>
      </c>
      <c r="K25" s="134" t="s">
        <v>348</v>
      </c>
      <c r="L25" s="134" t="s">
        <v>550</v>
      </c>
      <c r="O25" s="134" t="s">
        <v>554</v>
      </c>
      <c r="P25" s="134" t="s">
        <v>476</v>
      </c>
      <c r="Q25" s="134" t="s">
        <v>109</v>
      </c>
      <c r="R25" s="43" t="s">
        <v>478</v>
      </c>
      <c r="T25" s="43">
        <v>2</v>
      </c>
      <c r="U25" s="43">
        <v>1</v>
      </c>
    </row>
    <row r="26" spans="1:23" ht="15" customHeight="1">
      <c r="A26" s="121" t="s">
        <v>555</v>
      </c>
      <c r="B26" s="121"/>
      <c r="C26" s="225">
        <v>2325</v>
      </c>
      <c r="D26" s="134">
        <v>200</v>
      </c>
      <c r="E26" s="420" t="s">
        <v>556</v>
      </c>
      <c r="F26" s="134" t="s">
        <v>438</v>
      </c>
      <c r="G26" s="134">
        <v>150</v>
      </c>
      <c r="H26" s="134" t="s">
        <v>483</v>
      </c>
      <c r="I26" s="134" t="s">
        <v>506</v>
      </c>
      <c r="J26" s="134" t="s">
        <v>557</v>
      </c>
      <c r="K26" s="134" t="s">
        <v>473</v>
      </c>
      <c r="L26" s="134" t="s">
        <v>501</v>
      </c>
      <c r="M26" s="134">
        <v>1479.7</v>
      </c>
      <c r="O26" s="134" t="s">
        <v>475</v>
      </c>
      <c r="P26" s="134" t="s">
        <v>476</v>
      </c>
      <c r="Q26" s="134" t="s">
        <v>477</v>
      </c>
      <c r="R26" s="43" t="s">
        <v>478</v>
      </c>
      <c r="V26" s="43">
        <v>1</v>
      </c>
      <c r="W26" s="43">
        <v>1</v>
      </c>
    </row>
    <row r="27" spans="1:23">
      <c r="A27" s="121" t="s">
        <v>558</v>
      </c>
      <c r="B27" s="121"/>
      <c r="C27" s="225">
        <v>1126</v>
      </c>
      <c r="D27" s="134">
        <v>200</v>
      </c>
      <c r="E27" s="420" t="s">
        <v>559</v>
      </c>
      <c r="F27" s="134" t="s">
        <v>438</v>
      </c>
      <c r="G27" s="134">
        <v>125</v>
      </c>
      <c r="H27" s="134" t="s">
        <v>560</v>
      </c>
      <c r="I27" s="134" t="s">
        <v>471</v>
      </c>
      <c r="J27" s="134" t="s">
        <v>561</v>
      </c>
      <c r="K27" s="134" t="s">
        <v>473</v>
      </c>
      <c r="L27" s="134" t="s">
        <v>492</v>
      </c>
      <c r="M27" s="134">
        <v>500</v>
      </c>
      <c r="O27" s="134" t="s">
        <v>493</v>
      </c>
      <c r="P27" s="134" t="s">
        <v>562</v>
      </c>
      <c r="Q27" s="134" t="s">
        <v>477</v>
      </c>
      <c r="R27" s="43" t="s">
        <v>478</v>
      </c>
      <c r="T27" s="43">
        <v>2</v>
      </c>
      <c r="U27" s="43">
        <v>1</v>
      </c>
    </row>
    <row r="28" spans="1:23">
      <c r="A28" s="121" t="s">
        <v>563</v>
      </c>
      <c r="B28" s="121"/>
      <c r="C28" s="225">
        <v>1231</v>
      </c>
      <c r="D28" s="134">
        <v>200</v>
      </c>
      <c r="E28" s="420" t="s">
        <v>564</v>
      </c>
      <c r="F28" s="134" t="s">
        <v>438</v>
      </c>
      <c r="G28" s="134">
        <v>400</v>
      </c>
      <c r="H28" s="134" t="s">
        <v>499</v>
      </c>
      <c r="I28" s="134" t="s">
        <v>471</v>
      </c>
      <c r="J28" s="134" t="s">
        <v>565</v>
      </c>
      <c r="K28" s="134" t="s">
        <v>473</v>
      </c>
      <c r="L28" s="134" t="s">
        <v>501</v>
      </c>
      <c r="M28" s="134">
        <v>1850</v>
      </c>
      <c r="O28" s="134" t="s">
        <v>475</v>
      </c>
      <c r="P28" s="134" t="s">
        <v>476</v>
      </c>
      <c r="Q28" s="134" t="s">
        <v>477</v>
      </c>
      <c r="R28" s="43" t="s">
        <v>478</v>
      </c>
      <c r="T28" s="43">
        <v>2</v>
      </c>
      <c r="U28" s="43">
        <v>1</v>
      </c>
    </row>
    <row r="29" spans="1:23">
      <c r="A29" s="121" t="s">
        <v>566</v>
      </c>
      <c r="B29" s="121"/>
      <c r="C29" s="225">
        <v>1126</v>
      </c>
      <c r="D29" s="134">
        <v>200</v>
      </c>
      <c r="E29" s="420" t="s">
        <v>567</v>
      </c>
      <c r="F29" s="134" t="s">
        <v>438</v>
      </c>
      <c r="G29" s="134" t="s">
        <v>348</v>
      </c>
      <c r="H29" s="134" t="s">
        <v>348</v>
      </c>
      <c r="I29" s="134" t="s">
        <v>471</v>
      </c>
      <c r="J29" s="134" t="s">
        <v>568</v>
      </c>
      <c r="K29" s="134" t="s">
        <v>473</v>
      </c>
      <c r="L29" s="134" t="s">
        <v>492</v>
      </c>
      <c r="M29" s="134">
        <v>500</v>
      </c>
      <c r="O29" s="134" t="s">
        <v>493</v>
      </c>
      <c r="P29" s="134" t="s">
        <v>562</v>
      </c>
      <c r="Q29" s="134" t="s">
        <v>477</v>
      </c>
      <c r="R29" s="43" t="s">
        <v>478</v>
      </c>
      <c r="T29" s="43">
        <v>2</v>
      </c>
      <c r="U29" s="43">
        <v>1</v>
      </c>
    </row>
    <row r="30" spans="1:23">
      <c r="A30" s="121" t="s">
        <v>569</v>
      </c>
      <c r="B30" s="121"/>
      <c r="C30" s="225">
        <v>2325</v>
      </c>
      <c r="D30" s="134">
        <v>200</v>
      </c>
      <c r="E30" s="420" t="s">
        <v>570</v>
      </c>
      <c r="F30" s="134"/>
      <c r="G30" s="134">
        <v>150</v>
      </c>
      <c r="H30" s="134" t="s">
        <v>483</v>
      </c>
      <c r="I30" s="134" t="s">
        <v>506</v>
      </c>
      <c r="J30" s="134" t="s">
        <v>557</v>
      </c>
      <c r="K30" s="134" t="s">
        <v>473</v>
      </c>
      <c r="L30" s="134" t="s">
        <v>501</v>
      </c>
      <c r="M30" s="134">
        <v>1479.7</v>
      </c>
      <c r="O30" s="134" t="s">
        <v>475</v>
      </c>
      <c r="P30" s="134" t="s">
        <v>476</v>
      </c>
      <c r="Q30" s="134" t="s">
        <v>477</v>
      </c>
      <c r="R30" s="43" t="s">
        <v>478</v>
      </c>
      <c r="V30" s="43">
        <v>1</v>
      </c>
      <c r="W30" s="43">
        <v>1</v>
      </c>
    </row>
    <row r="31" spans="1:23">
      <c r="A31" s="121" t="s">
        <v>571</v>
      </c>
      <c r="B31" s="121"/>
      <c r="C31" s="225">
        <v>1126</v>
      </c>
      <c r="D31" s="134">
        <v>200</v>
      </c>
      <c r="E31" s="420" t="s">
        <v>572</v>
      </c>
      <c r="F31" s="134" t="s">
        <v>438</v>
      </c>
      <c r="G31" s="134">
        <v>125</v>
      </c>
      <c r="H31" s="134" t="s">
        <v>560</v>
      </c>
      <c r="I31" s="134" t="s">
        <v>471</v>
      </c>
      <c r="J31" s="134" t="s">
        <v>561</v>
      </c>
      <c r="K31" s="134" t="s">
        <v>473</v>
      </c>
      <c r="L31" s="134" t="s">
        <v>492</v>
      </c>
      <c r="M31" s="134">
        <v>500</v>
      </c>
      <c r="O31" s="134" t="s">
        <v>493</v>
      </c>
      <c r="P31" s="134" t="s">
        <v>562</v>
      </c>
      <c r="Q31" s="134" t="s">
        <v>477</v>
      </c>
      <c r="R31" s="43" t="s">
        <v>478</v>
      </c>
      <c r="T31" s="43">
        <v>2</v>
      </c>
      <c r="U31" s="43">
        <v>1</v>
      </c>
    </row>
    <row r="32" spans="1:23">
      <c r="A32" s="121" t="s">
        <v>573</v>
      </c>
      <c r="B32" s="121"/>
      <c r="C32" s="225">
        <v>1231</v>
      </c>
      <c r="D32" s="134">
        <v>200</v>
      </c>
      <c r="E32" s="420" t="s">
        <v>574</v>
      </c>
      <c r="F32" s="134" t="s">
        <v>438</v>
      </c>
      <c r="G32" s="134">
        <v>400</v>
      </c>
      <c r="H32" s="134" t="s">
        <v>499</v>
      </c>
      <c r="I32" s="134" t="s">
        <v>471</v>
      </c>
      <c r="J32" s="134" t="s">
        <v>565</v>
      </c>
      <c r="K32" s="134" t="s">
        <v>473</v>
      </c>
      <c r="L32" s="134" t="s">
        <v>501</v>
      </c>
      <c r="M32" s="134">
        <v>1850</v>
      </c>
      <c r="O32" s="134" t="s">
        <v>475</v>
      </c>
      <c r="P32" s="134" t="s">
        <v>476</v>
      </c>
      <c r="Q32" s="134" t="s">
        <v>477</v>
      </c>
      <c r="R32" s="43" t="s">
        <v>478</v>
      </c>
      <c r="T32" s="43">
        <v>2</v>
      </c>
      <c r="U32" s="43">
        <v>1</v>
      </c>
    </row>
    <row r="33" spans="1:23">
      <c r="A33" s="121" t="s">
        <v>575</v>
      </c>
      <c r="B33" s="121"/>
      <c r="C33" s="225">
        <v>1126</v>
      </c>
      <c r="D33" s="134">
        <v>200</v>
      </c>
      <c r="E33" s="420" t="s">
        <v>576</v>
      </c>
      <c r="F33" s="134" t="s">
        <v>438</v>
      </c>
      <c r="G33" s="134" t="s">
        <v>348</v>
      </c>
      <c r="H33" s="134" t="s">
        <v>348</v>
      </c>
      <c r="I33" s="134" t="s">
        <v>471</v>
      </c>
      <c r="J33" s="134" t="s">
        <v>568</v>
      </c>
      <c r="K33" s="134" t="s">
        <v>473</v>
      </c>
      <c r="L33" s="134" t="s">
        <v>492</v>
      </c>
      <c r="M33" s="134">
        <v>500</v>
      </c>
      <c r="O33" s="134" t="s">
        <v>493</v>
      </c>
      <c r="P33" s="134" t="s">
        <v>562</v>
      </c>
      <c r="Q33" s="134" t="s">
        <v>477</v>
      </c>
      <c r="R33" s="43" t="s">
        <v>478</v>
      </c>
      <c r="T33" s="43">
        <v>2</v>
      </c>
      <c r="U33" s="43">
        <v>1</v>
      </c>
    </row>
    <row r="34" spans="1:23">
      <c r="A34" s="121" t="s">
        <v>577</v>
      </c>
      <c r="B34" s="121"/>
      <c r="C34" s="225">
        <v>1231</v>
      </c>
      <c r="D34" s="134">
        <v>200</v>
      </c>
      <c r="E34" s="420" t="s">
        <v>578</v>
      </c>
      <c r="F34" s="134" t="s">
        <v>398</v>
      </c>
      <c r="G34" s="134">
        <v>350</v>
      </c>
      <c r="H34" s="134" t="s">
        <v>579</v>
      </c>
      <c r="I34" s="134" t="s">
        <v>471</v>
      </c>
      <c r="J34" s="134" t="s">
        <v>561</v>
      </c>
      <c r="K34" s="134" t="s">
        <v>473</v>
      </c>
      <c r="L34" s="134" t="s">
        <v>501</v>
      </c>
      <c r="M34" s="150">
        <v>2786</v>
      </c>
      <c r="N34" s="150"/>
      <c r="O34" s="134" t="s">
        <v>475</v>
      </c>
      <c r="P34" s="134" t="s">
        <v>476</v>
      </c>
      <c r="Q34" s="134" t="s">
        <v>477</v>
      </c>
      <c r="R34" s="43" t="s">
        <v>478</v>
      </c>
      <c r="T34" s="43">
        <v>2</v>
      </c>
      <c r="U34" s="43">
        <v>1</v>
      </c>
    </row>
    <row r="35" spans="1:23">
      <c r="A35" s="295" t="s">
        <v>580</v>
      </c>
      <c r="B35" s="295"/>
      <c r="C35" s="494">
        <v>1231</v>
      </c>
      <c r="D35" s="221">
        <v>200</v>
      </c>
      <c r="E35" s="221" t="s">
        <v>581</v>
      </c>
      <c r="F35" s="221" t="s">
        <v>498</v>
      </c>
      <c r="G35" s="221">
        <v>400</v>
      </c>
      <c r="H35" s="221" t="s">
        <v>499</v>
      </c>
      <c r="I35" s="221" t="s">
        <v>471</v>
      </c>
      <c r="J35" s="221" t="s">
        <v>500</v>
      </c>
      <c r="K35" s="221" t="s">
        <v>473</v>
      </c>
      <c r="L35" s="221" t="s">
        <v>501</v>
      </c>
      <c r="M35" s="221">
        <v>1479.7</v>
      </c>
      <c r="N35" s="221"/>
      <c r="O35" s="221" t="s">
        <v>475</v>
      </c>
      <c r="P35" s="221" t="s">
        <v>476</v>
      </c>
      <c r="Q35" s="221" t="s">
        <v>477</v>
      </c>
      <c r="R35" s="221" t="s">
        <v>478</v>
      </c>
      <c r="S35" s="221"/>
      <c r="T35" s="221">
        <v>2</v>
      </c>
      <c r="U35" s="221">
        <v>1</v>
      </c>
    </row>
    <row r="36" spans="1:23">
      <c r="A36" s="295" t="s">
        <v>582</v>
      </c>
      <c r="B36" s="295"/>
      <c r="C36" s="494">
        <v>947</v>
      </c>
      <c r="D36" s="221">
        <v>200</v>
      </c>
      <c r="E36" s="221" t="s">
        <v>583</v>
      </c>
      <c r="F36" s="221" t="s">
        <v>584</v>
      </c>
      <c r="G36" s="221">
        <v>125</v>
      </c>
      <c r="H36" s="221" t="s">
        <v>560</v>
      </c>
      <c r="I36" s="221" t="s">
        <v>471</v>
      </c>
      <c r="J36" s="221" t="s">
        <v>585</v>
      </c>
      <c r="K36" s="221" t="s">
        <v>586</v>
      </c>
      <c r="L36" s="221" t="s">
        <v>492</v>
      </c>
      <c r="M36" s="221">
        <v>500</v>
      </c>
      <c r="N36" s="495"/>
      <c r="O36" s="221" t="s">
        <v>493</v>
      </c>
      <c r="P36" s="221" t="s">
        <v>476</v>
      </c>
      <c r="Q36" s="221" t="s">
        <v>477</v>
      </c>
      <c r="R36" s="221" t="s">
        <v>478</v>
      </c>
      <c r="S36" s="221"/>
      <c r="T36" s="221">
        <v>2</v>
      </c>
      <c r="U36" s="221">
        <v>1</v>
      </c>
    </row>
    <row r="37" spans="1:23">
      <c r="A37" s="121" t="s">
        <v>587</v>
      </c>
      <c r="B37" s="121"/>
      <c r="C37" s="225">
        <v>1231</v>
      </c>
      <c r="D37" s="134">
        <v>200</v>
      </c>
      <c r="E37" s="420" t="s">
        <v>588</v>
      </c>
      <c r="F37" s="134" t="s">
        <v>398</v>
      </c>
      <c r="G37" s="134">
        <v>350</v>
      </c>
      <c r="H37" s="134" t="s">
        <v>579</v>
      </c>
      <c r="I37" s="134" t="s">
        <v>471</v>
      </c>
      <c r="J37" s="134" t="s">
        <v>561</v>
      </c>
      <c r="K37" s="134" t="s">
        <v>473</v>
      </c>
      <c r="L37" s="134" t="s">
        <v>501</v>
      </c>
      <c r="M37" s="150">
        <v>2786</v>
      </c>
      <c r="N37" s="150"/>
      <c r="O37" s="134" t="s">
        <v>475</v>
      </c>
      <c r="P37" s="134" t="s">
        <v>476</v>
      </c>
      <c r="Q37" s="134" t="s">
        <v>477</v>
      </c>
      <c r="R37" s="43" t="s">
        <v>478</v>
      </c>
      <c r="T37" s="43">
        <v>2</v>
      </c>
      <c r="U37" s="43">
        <v>1</v>
      </c>
    </row>
    <row r="38" spans="1:23">
      <c r="A38" s="121" t="s">
        <v>589</v>
      </c>
      <c r="B38" s="121"/>
      <c r="C38" s="225">
        <v>947</v>
      </c>
      <c r="D38" s="134">
        <v>200</v>
      </c>
      <c r="E38" s="420" t="s">
        <v>590</v>
      </c>
      <c r="F38" s="134"/>
      <c r="G38" s="134">
        <v>200</v>
      </c>
      <c r="H38" s="134" t="s">
        <v>470</v>
      </c>
      <c r="I38" s="134" t="s">
        <v>471</v>
      </c>
      <c r="J38" s="134" t="s">
        <v>561</v>
      </c>
      <c r="K38" s="134" t="s">
        <v>473</v>
      </c>
      <c r="L38" s="134" t="s">
        <v>523</v>
      </c>
      <c r="M38" s="134">
        <v>1282</v>
      </c>
      <c r="O38" s="134" t="s">
        <v>475</v>
      </c>
      <c r="P38" s="134" t="s">
        <v>476</v>
      </c>
      <c r="Q38" s="134" t="s">
        <v>477</v>
      </c>
      <c r="R38" s="43" t="s">
        <v>478</v>
      </c>
      <c r="T38" s="43">
        <v>2</v>
      </c>
      <c r="U38" s="43">
        <v>1</v>
      </c>
    </row>
    <row r="39" spans="1:23">
      <c r="A39" s="121" t="s">
        <v>591</v>
      </c>
      <c r="B39" s="121"/>
      <c r="C39" s="225">
        <v>2325</v>
      </c>
      <c r="D39" s="134">
        <v>200</v>
      </c>
      <c r="E39" s="420" t="s">
        <v>592</v>
      </c>
      <c r="F39" s="134" t="s">
        <v>437</v>
      </c>
      <c r="G39" s="134">
        <v>500</v>
      </c>
      <c r="H39" s="134" t="s">
        <v>593</v>
      </c>
      <c r="I39" s="134" t="s">
        <v>506</v>
      </c>
      <c r="J39" s="134" t="s">
        <v>594</v>
      </c>
      <c r="K39" s="134">
        <v>5</v>
      </c>
      <c r="L39" s="134" t="s">
        <v>501</v>
      </c>
      <c r="M39" s="134">
        <v>1850</v>
      </c>
      <c r="O39" s="134" t="s">
        <v>475</v>
      </c>
      <c r="P39" s="134" t="s">
        <v>476</v>
      </c>
      <c r="Q39" s="134" t="s">
        <v>477</v>
      </c>
      <c r="R39" s="43" t="s">
        <v>509</v>
      </c>
      <c r="V39" s="43">
        <v>1</v>
      </c>
      <c r="W39" s="43">
        <v>1</v>
      </c>
    </row>
    <row r="40" spans="1:23">
      <c r="A40" s="121" t="s">
        <v>595</v>
      </c>
      <c r="B40" s="121"/>
      <c r="C40" s="225">
        <v>1126</v>
      </c>
      <c r="D40" s="134">
        <v>200</v>
      </c>
      <c r="E40" s="420" t="s">
        <v>596</v>
      </c>
      <c r="F40" s="134" t="s">
        <v>437</v>
      </c>
      <c r="G40" s="134">
        <v>125</v>
      </c>
      <c r="H40" s="134" t="s">
        <v>597</v>
      </c>
      <c r="I40" s="134" t="s">
        <v>471</v>
      </c>
      <c r="J40" s="134" t="s">
        <v>594</v>
      </c>
      <c r="K40" s="134">
        <v>5</v>
      </c>
      <c r="L40" s="134" t="s">
        <v>492</v>
      </c>
      <c r="M40" s="134">
        <v>500</v>
      </c>
      <c r="O40" s="134" t="s">
        <v>493</v>
      </c>
      <c r="P40" s="134" t="s">
        <v>476</v>
      </c>
      <c r="Q40" s="134" t="s">
        <v>477</v>
      </c>
      <c r="R40" s="43" t="s">
        <v>478</v>
      </c>
      <c r="T40" s="43">
        <v>2</v>
      </c>
      <c r="U40" s="43">
        <v>1</v>
      </c>
    </row>
    <row r="41" spans="1:23">
      <c r="A41" s="121" t="s">
        <v>598</v>
      </c>
      <c r="B41" s="121"/>
      <c r="C41" s="225">
        <v>1231</v>
      </c>
      <c r="D41" s="134">
        <v>200</v>
      </c>
      <c r="E41" s="420" t="s">
        <v>599</v>
      </c>
      <c r="F41" s="134" t="s">
        <v>437</v>
      </c>
      <c r="G41" s="134">
        <v>500</v>
      </c>
      <c r="H41" s="134" t="s">
        <v>593</v>
      </c>
      <c r="I41" s="134" t="s">
        <v>471</v>
      </c>
      <c r="J41" s="134" t="s">
        <v>594</v>
      </c>
      <c r="K41" s="134">
        <v>5</v>
      </c>
      <c r="L41" s="134" t="s">
        <v>501</v>
      </c>
      <c r="M41" s="134">
        <v>1850</v>
      </c>
      <c r="O41" s="134" t="s">
        <v>475</v>
      </c>
      <c r="P41" s="134" t="s">
        <v>476</v>
      </c>
      <c r="Q41" s="134" t="s">
        <v>477</v>
      </c>
      <c r="R41" s="43" t="s">
        <v>478</v>
      </c>
      <c r="T41" s="43">
        <v>2</v>
      </c>
      <c r="U41" s="43">
        <v>1</v>
      </c>
    </row>
    <row r="42" spans="1:23">
      <c r="A42" s="121" t="s">
        <v>600</v>
      </c>
      <c r="B42" s="121"/>
      <c r="C42" s="225">
        <v>1126</v>
      </c>
      <c r="D42" s="134">
        <v>200</v>
      </c>
      <c r="E42" s="420" t="s">
        <v>601</v>
      </c>
      <c r="F42" s="134" t="s">
        <v>437</v>
      </c>
      <c r="G42" s="134" t="s">
        <v>602</v>
      </c>
      <c r="H42" s="134" t="s">
        <v>603</v>
      </c>
      <c r="I42" s="134" t="s">
        <v>471</v>
      </c>
      <c r="J42" s="134" t="s">
        <v>594</v>
      </c>
      <c r="K42" s="134" t="s">
        <v>603</v>
      </c>
      <c r="L42" s="134" t="s">
        <v>492</v>
      </c>
      <c r="M42" s="134">
        <v>500</v>
      </c>
      <c r="O42" s="134" t="s">
        <v>493</v>
      </c>
      <c r="P42" s="134" t="s">
        <v>476</v>
      </c>
      <c r="Q42" s="134" t="s">
        <v>477</v>
      </c>
      <c r="R42" s="43" t="s">
        <v>478</v>
      </c>
      <c r="T42" s="43">
        <v>2</v>
      </c>
      <c r="U42" s="43">
        <v>1</v>
      </c>
    </row>
    <row r="43" spans="1:23">
      <c r="A43" s="121" t="s">
        <v>604</v>
      </c>
      <c r="B43" s="121"/>
      <c r="C43" s="225">
        <v>2324</v>
      </c>
      <c r="D43" s="134">
        <v>200</v>
      </c>
      <c r="E43" s="420" t="s">
        <v>605</v>
      </c>
      <c r="F43" s="134" t="s">
        <v>438</v>
      </c>
      <c r="G43" s="134">
        <v>600</v>
      </c>
      <c r="H43" s="134" t="s">
        <v>606</v>
      </c>
      <c r="I43" s="134" t="s">
        <v>506</v>
      </c>
      <c r="J43" s="134" t="s">
        <v>594</v>
      </c>
      <c r="K43" s="134">
        <v>5</v>
      </c>
      <c r="L43" s="134" t="s">
        <v>501</v>
      </c>
      <c r="M43" s="134">
        <v>1850</v>
      </c>
      <c r="O43" s="134" t="s">
        <v>475</v>
      </c>
      <c r="P43" s="134" t="s">
        <v>476</v>
      </c>
      <c r="Q43" s="134" t="s">
        <v>477</v>
      </c>
      <c r="R43" s="43" t="s">
        <v>509</v>
      </c>
      <c r="V43" s="43">
        <v>1</v>
      </c>
      <c r="W43" s="43">
        <v>1</v>
      </c>
    </row>
    <row r="44" spans="1:23">
      <c r="A44" s="121" t="s">
        <v>607</v>
      </c>
      <c r="B44" s="121"/>
      <c r="C44" s="225">
        <v>1126</v>
      </c>
      <c r="D44" s="134">
        <v>200</v>
      </c>
      <c r="E44" s="420" t="s">
        <v>608</v>
      </c>
      <c r="F44" s="134" t="s">
        <v>437</v>
      </c>
      <c r="G44" s="134">
        <v>125</v>
      </c>
      <c r="H44" s="134" t="s">
        <v>597</v>
      </c>
      <c r="I44" s="134" t="s">
        <v>471</v>
      </c>
      <c r="J44" s="134" t="s">
        <v>594</v>
      </c>
      <c r="K44" s="134">
        <v>5</v>
      </c>
      <c r="L44" s="134" t="s">
        <v>492</v>
      </c>
      <c r="M44" s="134">
        <v>500</v>
      </c>
      <c r="O44" s="134" t="s">
        <v>493</v>
      </c>
      <c r="P44" s="134" t="s">
        <v>476</v>
      </c>
      <c r="Q44" s="134" t="s">
        <v>477</v>
      </c>
      <c r="R44" s="43" t="s">
        <v>478</v>
      </c>
      <c r="T44" s="43">
        <v>2</v>
      </c>
      <c r="U44" s="43">
        <v>1</v>
      </c>
    </row>
    <row r="45" spans="1:23">
      <c r="A45" s="121" t="s">
        <v>609</v>
      </c>
      <c r="B45" s="121"/>
      <c r="C45" s="225">
        <v>1231</v>
      </c>
      <c r="D45" s="134">
        <v>200</v>
      </c>
      <c r="E45" s="420" t="s">
        <v>610</v>
      </c>
      <c r="F45" s="134" t="s">
        <v>437</v>
      </c>
      <c r="G45" s="134">
        <v>600</v>
      </c>
      <c r="H45" s="134" t="s">
        <v>611</v>
      </c>
      <c r="I45" s="134" t="s">
        <v>471</v>
      </c>
      <c r="J45" s="134" t="s">
        <v>594</v>
      </c>
      <c r="K45" s="134">
        <v>5</v>
      </c>
      <c r="L45" s="134" t="s">
        <v>501</v>
      </c>
      <c r="M45" s="134">
        <v>1850</v>
      </c>
      <c r="O45" s="134" t="s">
        <v>475</v>
      </c>
      <c r="P45" s="134" t="s">
        <v>476</v>
      </c>
      <c r="Q45" s="134" t="s">
        <v>477</v>
      </c>
      <c r="R45" s="43" t="s">
        <v>478</v>
      </c>
      <c r="T45" s="43">
        <v>2</v>
      </c>
      <c r="U45" s="43">
        <v>1</v>
      </c>
    </row>
    <row r="46" spans="1:23">
      <c r="A46" s="121" t="s">
        <v>612</v>
      </c>
      <c r="B46" s="121"/>
      <c r="C46" s="225">
        <v>1126</v>
      </c>
      <c r="D46" s="134">
        <v>200</v>
      </c>
      <c r="E46" s="420" t="s">
        <v>613</v>
      </c>
      <c r="F46" s="134" t="s">
        <v>437</v>
      </c>
      <c r="G46" s="134" t="s">
        <v>602</v>
      </c>
      <c r="H46" s="134" t="s">
        <v>603</v>
      </c>
      <c r="I46" s="134" t="s">
        <v>471</v>
      </c>
      <c r="J46" s="134" t="s">
        <v>594</v>
      </c>
      <c r="K46" s="134" t="s">
        <v>603</v>
      </c>
      <c r="L46" s="134" t="s">
        <v>492</v>
      </c>
      <c r="M46" s="134">
        <v>500</v>
      </c>
      <c r="O46" s="134" t="s">
        <v>493</v>
      </c>
      <c r="P46" s="134" t="s">
        <v>476</v>
      </c>
      <c r="Q46" s="134" t="s">
        <v>477</v>
      </c>
      <c r="R46" s="43" t="s">
        <v>478</v>
      </c>
      <c r="T46" s="43">
        <v>2</v>
      </c>
      <c r="U46" s="43">
        <v>1</v>
      </c>
    </row>
    <row r="47" spans="1:23">
      <c r="A47" s="121" t="s">
        <v>614</v>
      </c>
      <c r="B47" s="121"/>
      <c r="C47" s="225">
        <v>1498</v>
      </c>
      <c r="D47" s="134">
        <v>200</v>
      </c>
      <c r="E47" s="420" t="s">
        <v>615</v>
      </c>
      <c r="F47" s="134" t="s">
        <v>297</v>
      </c>
      <c r="G47" s="134">
        <v>250</v>
      </c>
      <c r="H47" s="134" t="s">
        <v>616</v>
      </c>
      <c r="I47" s="134" t="s">
        <v>471</v>
      </c>
      <c r="J47" s="134" t="s">
        <v>472</v>
      </c>
      <c r="K47" s="134" t="s">
        <v>473</v>
      </c>
      <c r="L47" s="134" t="s">
        <v>474</v>
      </c>
      <c r="M47" s="134">
        <v>1850</v>
      </c>
      <c r="O47" s="134" t="s">
        <v>475</v>
      </c>
      <c r="P47" s="134" t="s">
        <v>476</v>
      </c>
      <c r="Q47" s="134" t="s">
        <v>477</v>
      </c>
      <c r="R47" s="43" t="s">
        <v>478</v>
      </c>
      <c r="T47" s="43">
        <v>2</v>
      </c>
      <c r="U47" s="43">
        <v>1</v>
      </c>
    </row>
    <row r="48" spans="1:23">
      <c r="A48" s="121" t="s">
        <v>617</v>
      </c>
      <c r="B48" s="121"/>
      <c r="C48" s="225">
        <v>1126</v>
      </c>
      <c r="D48" s="134">
        <v>200</v>
      </c>
      <c r="E48" s="420" t="s">
        <v>618</v>
      </c>
      <c r="F48" s="134" t="s">
        <v>398</v>
      </c>
      <c r="G48" s="134">
        <v>120</v>
      </c>
      <c r="H48" s="134" t="s">
        <v>597</v>
      </c>
      <c r="I48" s="134" t="s">
        <v>471</v>
      </c>
      <c r="J48" s="134" t="s">
        <v>594</v>
      </c>
      <c r="K48" s="134" t="s">
        <v>473</v>
      </c>
      <c r="L48" s="134" t="s">
        <v>492</v>
      </c>
      <c r="M48" s="134">
        <v>500</v>
      </c>
      <c r="O48" s="134" t="s">
        <v>493</v>
      </c>
      <c r="P48" s="134" t="s">
        <v>476</v>
      </c>
      <c r="Q48" s="134" t="s">
        <v>477</v>
      </c>
      <c r="R48" s="43" t="s">
        <v>478</v>
      </c>
      <c r="T48" s="43">
        <v>2</v>
      </c>
      <c r="U48" s="43">
        <v>1</v>
      </c>
    </row>
    <row r="49" spans="1:27">
      <c r="A49" s="121" t="s">
        <v>619</v>
      </c>
      <c r="B49" s="121"/>
      <c r="C49" s="225">
        <v>1126</v>
      </c>
      <c r="D49" s="134">
        <v>200</v>
      </c>
      <c r="E49" s="420" t="s">
        <v>620</v>
      </c>
      <c r="F49" s="134" t="s">
        <v>398</v>
      </c>
      <c r="G49" s="134">
        <v>120</v>
      </c>
      <c r="H49" s="134" t="s">
        <v>597</v>
      </c>
      <c r="I49" s="134" t="s">
        <v>471</v>
      </c>
      <c r="J49" s="134" t="s">
        <v>594</v>
      </c>
      <c r="K49" s="134" t="s">
        <v>473</v>
      </c>
      <c r="L49" s="134" t="s">
        <v>492</v>
      </c>
      <c r="M49" s="134">
        <v>500</v>
      </c>
      <c r="O49" s="134" t="s">
        <v>493</v>
      </c>
      <c r="P49" s="134" t="s">
        <v>476</v>
      </c>
      <c r="Q49" s="134" t="s">
        <v>477</v>
      </c>
      <c r="R49" s="134" t="s">
        <v>478</v>
      </c>
      <c r="S49" s="134"/>
      <c r="T49" s="134">
        <v>2</v>
      </c>
      <c r="U49" s="134">
        <v>1</v>
      </c>
      <c r="V49" s="134"/>
    </row>
    <row r="50" spans="1:27">
      <c r="A50" s="121" t="s">
        <v>621</v>
      </c>
      <c r="B50" s="121"/>
      <c r="C50" s="225">
        <v>1498</v>
      </c>
      <c r="D50" s="134">
        <v>200</v>
      </c>
      <c r="E50" s="420" t="s">
        <v>622</v>
      </c>
      <c r="F50" s="134" t="s">
        <v>398</v>
      </c>
      <c r="G50" s="134">
        <v>200</v>
      </c>
      <c r="H50" s="134" t="s">
        <v>623</v>
      </c>
      <c r="I50" s="134" t="s">
        <v>471</v>
      </c>
      <c r="J50" s="134" t="s">
        <v>472</v>
      </c>
      <c r="K50" s="134" t="s">
        <v>624</v>
      </c>
      <c r="L50" s="134" t="s">
        <v>474</v>
      </c>
      <c r="O50" s="134" t="s">
        <v>475</v>
      </c>
      <c r="P50" s="134" t="s">
        <v>476</v>
      </c>
      <c r="Q50" s="134" t="s">
        <v>477</v>
      </c>
      <c r="R50" s="134" t="s">
        <v>478</v>
      </c>
      <c r="S50" s="134"/>
      <c r="T50" s="134">
        <v>2</v>
      </c>
      <c r="U50" s="134">
        <v>1</v>
      </c>
      <c r="V50" s="134"/>
    </row>
    <row r="51" spans="1:27">
      <c r="A51" s="121" t="s">
        <v>625</v>
      </c>
      <c r="B51" s="121"/>
      <c r="C51" s="225">
        <v>1126</v>
      </c>
      <c r="D51" s="134">
        <v>200</v>
      </c>
      <c r="E51" s="420" t="s">
        <v>626</v>
      </c>
      <c r="F51" s="134" t="s">
        <v>398</v>
      </c>
      <c r="G51" s="134">
        <v>125</v>
      </c>
      <c r="H51" s="134" t="s">
        <v>560</v>
      </c>
      <c r="I51" s="134" t="s">
        <v>471</v>
      </c>
      <c r="J51" s="134" t="s">
        <v>561</v>
      </c>
      <c r="K51" s="134">
        <v>5</v>
      </c>
      <c r="L51" s="134" t="s">
        <v>492</v>
      </c>
      <c r="M51" s="134">
        <v>500</v>
      </c>
      <c r="O51" s="134" t="s">
        <v>493</v>
      </c>
      <c r="P51" s="134" t="s">
        <v>476</v>
      </c>
      <c r="Q51" s="134" t="s">
        <v>477</v>
      </c>
      <c r="R51" s="134" t="s">
        <v>478</v>
      </c>
      <c r="S51" s="134"/>
      <c r="T51" s="134">
        <v>2</v>
      </c>
      <c r="U51" s="134">
        <v>1</v>
      </c>
      <c r="V51" s="134"/>
    </row>
    <row r="52" spans="1:27">
      <c r="A52" s="121" t="s">
        <v>627</v>
      </c>
      <c r="B52" s="121"/>
      <c r="C52" s="225">
        <v>1498</v>
      </c>
      <c r="D52" s="134">
        <v>200</v>
      </c>
      <c r="E52" s="420" t="s">
        <v>628</v>
      </c>
      <c r="F52" s="134" t="s">
        <v>398</v>
      </c>
      <c r="G52" s="134">
        <v>200</v>
      </c>
      <c r="H52" s="134" t="s">
        <v>623</v>
      </c>
      <c r="I52" s="134" t="s">
        <v>471</v>
      </c>
      <c r="J52" s="134" t="s">
        <v>594</v>
      </c>
      <c r="K52" s="134" t="s">
        <v>473</v>
      </c>
      <c r="L52" s="134" t="s">
        <v>474</v>
      </c>
      <c r="O52" s="134" t="s">
        <v>475</v>
      </c>
      <c r="P52" s="134" t="s">
        <v>476</v>
      </c>
      <c r="Q52" s="134" t="s">
        <v>477</v>
      </c>
      <c r="R52" s="134" t="s">
        <v>478</v>
      </c>
      <c r="S52" s="134"/>
      <c r="T52" s="134">
        <v>2</v>
      </c>
      <c r="U52" s="134">
        <v>1</v>
      </c>
      <c r="V52" s="134"/>
    </row>
    <row r="53" spans="1:27">
      <c r="A53" s="121" t="s">
        <v>629</v>
      </c>
      <c r="B53" s="121"/>
      <c r="C53" s="225">
        <v>1498</v>
      </c>
      <c r="D53" s="134">
        <v>200</v>
      </c>
      <c r="E53" s="420" t="s">
        <v>630</v>
      </c>
      <c r="F53" s="134" t="s">
        <v>297</v>
      </c>
      <c r="G53" s="134">
        <v>200</v>
      </c>
      <c r="H53" s="134" t="s">
        <v>623</v>
      </c>
      <c r="I53" s="134" t="s">
        <v>471</v>
      </c>
      <c r="J53" s="134" t="s">
        <v>594</v>
      </c>
      <c r="K53" s="134" t="s">
        <v>473</v>
      </c>
      <c r="L53" s="134" t="s">
        <v>474</v>
      </c>
      <c r="O53" s="134" t="s">
        <v>475</v>
      </c>
      <c r="P53" s="134" t="s">
        <v>476</v>
      </c>
      <c r="Q53" s="134" t="s">
        <v>477</v>
      </c>
      <c r="R53" s="134" t="s">
        <v>478</v>
      </c>
      <c r="S53" s="134"/>
      <c r="T53" s="134">
        <v>2</v>
      </c>
      <c r="U53" s="134">
        <v>1</v>
      </c>
      <c r="V53" s="134"/>
    </row>
    <row r="54" spans="1:27">
      <c r="A54" s="121" t="s">
        <v>631</v>
      </c>
      <c r="B54" s="121"/>
      <c r="C54" s="225">
        <v>1309</v>
      </c>
      <c r="D54" s="134">
        <v>200</v>
      </c>
      <c r="E54" s="420" t="s">
        <v>632</v>
      </c>
      <c r="F54" s="134" t="s">
        <v>520</v>
      </c>
      <c r="G54" s="134" t="s">
        <v>633</v>
      </c>
      <c r="H54" s="134" t="s">
        <v>634</v>
      </c>
      <c r="I54" s="134" t="s">
        <v>471</v>
      </c>
      <c r="J54" s="134" t="s">
        <v>635</v>
      </c>
      <c r="K54" s="134">
        <v>5</v>
      </c>
      <c r="L54" s="134" t="s">
        <v>492</v>
      </c>
      <c r="M54" s="134">
        <v>500</v>
      </c>
      <c r="O54" s="134" t="s">
        <v>493</v>
      </c>
      <c r="P54" s="134" t="s">
        <v>476</v>
      </c>
      <c r="Q54" s="134" t="s">
        <v>477</v>
      </c>
      <c r="R54" s="134" t="s">
        <v>478</v>
      </c>
      <c r="S54" s="134"/>
      <c r="T54" s="134">
        <v>2</v>
      </c>
      <c r="U54" s="134">
        <v>1</v>
      </c>
      <c r="V54" s="134"/>
    </row>
    <row r="55" spans="1:27">
      <c r="A55" s="121" t="s">
        <v>636</v>
      </c>
      <c r="B55" s="121"/>
      <c r="C55" s="225">
        <v>2437</v>
      </c>
      <c r="D55" s="134">
        <v>200</v>
      </c>
      <c r="E55" s="420" t="s">
        <v>637</v>
      </c>
      <c r="F55" s="134" t="s">
        <v>395</v>
      </c>
      <c r="G55" s="134">
        <v>125</v>
      </c>
      <c r="H55" s="134" t="s">
        <v>638</v>
      </c>
      <c r="I55" s="134" t="s">
        <v>639</v>
      </c>
      <c r="J55" s="134" t="s">
        <v>594</v>
      </c>
      <c r="K55" s="134">
        <v>5</v>
      </c>
      <c r="L55" s="134" t="s">
        <v>492</v>
      </c>
      <c r="M55" s="134">
        <v>167.34</v>
      </c>
      <c r="O55" s="134" t="s">
        <v>515</v>
      </c>
      <c r="P55" s="134" t="s">
        <v>476</v>
      </c>
      <c r="Q55" s="134" t="s">
        <v>477</v>
      </c>
      <c r="R55" s="134" t="s">
        <v>478</v>
      </c>
      <c r="S55" s="134"/>
      <c r="T55" s="134">
        <v>2</v>
      </c>
      <c r="U55" s="134">
        <v>1</v>
      </c>
      <c r="V55" s="134"/>
    </row>
    <row r="56" spans="1:27">
      <c r="A56" s="121" t="s">
        <v>640</v>
      </c>
      <c r="B56" s="121"/>
      <c r="C56" s="225">
        <v>2125</v>
      </c>
      <c r="D56" s="134">
        <v>200</v>
      </c>
      <c r="E56" s="420" t="s">
        <v>641</v>
      </c>
      <c r="F56" s="134" t="s">
        <v>520</v>
      </c>
      <c r="G56" s="134" t="s">
        <v>642</v>
      </c>
      <c r="H56" s="134" t="s">
        <v>643</v>
      </c>
      <c r="I56" s="134" t="s">
        <v>471</v>
      </c>
      <c r="J56" s="134" t="s">
        <v>644</v>
      </c>
      <c r="K56" s="134">
        <v>5</v>
      </c>
      <c r="L56" s="134" t="s">
        <v>474</v>
      </c>
      <c r="O56" s="134" t="s">
        <v>493</v>
      </c>
      <c r="P56" s="134" t="s">
        <v>476</v>
      </c>
      <c r="Q56" s="134" t="s">
        <v>477</v>
      </c>
      <c r="R56" s="134" t="s">
        <v>478</v>
      </c>
      <c r="S56" s="134"/>
      <c r="T56" s="134">
        <v>2</v>
      </c>
      <c r="U56" s="134">
        <v>1</v>
      </c>
      <c r="V56" s="134"/>
      <c r="AA56" t="s">
        <v>645</v>
      </c>
    </row>
    <row r="57" spans="1:27">
      <c r="A57" s="121" t="s">
        <v>646</v>
      </c>
      <c r="B57" s="121"/>
      <c r="C57" s="225">
        <v>1663</v>
      </c>
      <c r="D57" s="134">
        <v>200</v>
      </c>
      <c r="E57" s="420" t="s">
        <v>647</v>
      </c>
      <c r="F57" s="134" t="s">
        <v>648</v>
      </c>
      <c r="G57" s="134">
        <v>250</v>
      </c>
      <c r="H57" s="134" t="s">
        <v>470</v>
      </c>
      <c r="I57" s="134" t="s">
        <v>471</v>
      </c>
      <c r="J57" s="134" t="s">
        <v>472</v>
      </c>
      <c r="K57" s="134" t="s">
        <v>473</v>
      </c>
      <c r="L57" s="134" t="s">
        <v>474</v>
      </c>
      <c r="M57" s="134">
        <v>1150</v>
      </c>
      <c r="O57" s="134" t="s">
        <v>493</v>
      </c>
      <c r="P57" s="134" t="s">
        <v>476</v>
      </c>
      <c r="Q57" s="134" t="s">
        <v>477</v>
      </c>
      <c r="R57" s="134" t="s">
        <v>478</v>
      </c>
      <c r="S57" s="134"/>
      <c r="T57" s="134">
        <v>2</v>
      </c>
      <c r="U57" s="134">
        <v>1</v>
      </c>
      <c r="V57" s="134"/>
    </row>
    <row r="58" spans="1:27">
      <c r="A58" s="227"/>
      <c r="B58" s="227"/>
      <c r="C58" s="227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4"/>
    </row>
    <row r="59" spans="1:27">
      <c r="A59" s="121" t="s">
        <v>649</v>
      </c>
      <c r="B59" s="121"/>
      <c r="C59" s="236">
        <f>SUM(C3:C58)</f>
        <v>121526</v>
      </c>
      <c r="D59" s="139">
        <v>52</v>
      </c>
      <c r="E59" s="134"/>
      <c r="F59" s="134"/>
      <c r="G59" s="134"/>
      <c r="H59" s="134"/>
      <c r="I59" s="134"/>
      <c r="J59" s="134"/>
      <c r="K59" s="134"/>
      <c r="L59" s="134"/>
      <c r="O59" s="134"/>
      <c r="P59" s="134"/>
      <c r="Q59" s="134"/>
      <c r="R59" s="134"/>
      <c r="S59" s="134"/>
      <c r="T59" s="134"/>
      <c r="U59" s="134"/>
      <c r="V59" s="134"/>
    </row>
    <row r="60" spans="1:27">
      <c r="C60"/>
      <c r="D60" s="135"/>
      <c r="F60" s="134"/>
    </row>
    <row r="61" spans="1:27" ht="16">
      <c r="A61" s="94" t="s">
        <v>650</v>
      </c>
      <c r="B61" s="94"/>
      <c r="C61" s="94"/>
      <c r="D61" s="95"/>
      <c r="E61" s="95"/>
      <c r="F61" s="95"/>
      <c r="G61" s="95"/>
      <c r="H61" s="95"/>
      <c r="I61" s="95"/>
      <c r="J61" s="95"/>
      <c r="K61" s="95"/>
      <c r="L61" s="95"/>
      <c r="M61" s="149"/>
      <c r="N61" s="149"/>
      <c r="O61" s="95"/>
      <c r="P61" s="95"/>
      <c r="Q61" s="95"/>
      <c r="R61" s="95"/>
      <c r="S61" s="95"/>
      <c r="T61" s="95"/>
      <c r="U61" s="95"/>
      <c r="V61" s="95"/>
      <c r="W61" s="95"/>
      <c r="X61" s="386"/>
      <c r="Y61" s="95"/>
      <c r="Z61" s="95"/>
      <c r="AA61" s="96"/>
    </row>
    <row r="62" spans="1:27">
      <c r="A62" s="121" t="s">
        <v>651</v>
      </c>
      <c r="B62" s="121"/>
      <c r="C62" s="225">
        <v>1309</v>
      </c>
      <c r="D62" s="134">
        <v>300</v>
      </c>
      <c r="E62" s="420" t="s">
        <v>652</v>
      </c>
      <c r="F62" s="134" t="s">
        <v>520</v>
      </c>
      <c r="G62" s="134" t="s">
        <v>653</v>
      </c>
      <c r="H62" s="134" t="s">
        <v>654</v>
      </c>
      <c r="I62" s="134" t="s">
        <v>471</v>
      </c>
      <c r="J62" s="134" t="s">
        <v>507</v>
      </c>
      <c r="K62" s="134">
        <v>140</v>
      </c>
      <c r="L62" s="134" t="s">
        <v>492</v>
      </c>
      <c r="M62" s="134">
        <v>500</v>
      </c>
      <c r="O62" s="134" t="s">
        <v>493</v>
      </c>
      <c r="P62" s="134" t="s">
        <v>476</v>
      </c>
      <c r="Q62" s="134" t="s">
        <v>477</v>
      </c>
      <c r="R62" s="43" t="s">
        <v>478</v>
      </c>
      <c r="T62" s="43">
        <v>2</v>
      </c>
      <c r="U62" s="43">
        <v>1</v>
      </c>
      <c r="AA62" t="s">
        <v>655</v>
      </c>
    </row>
    <row r="63" spans="1:27">
      <c r="A63" s="121" t="s">
        <v>656</v>
      </c>
      <c r="B63" s="121"/>
      <c r="C63" s="225">
        <v>1309</v>
      </c>
      <c r="D63" s="134">
        <v>300</v>
      </c>
      <c r="E63" s="420" t="s">
        <v>657</v>
      </c>
      <c r="F63" s="134" t="s">
        <v>520</v>
      </c>
      <c r="G63" s="134" t="s">
        <v>653</v>
      </c>
      <c r="H63" s="134" t="s">
        <v>654</v>
      </c>
      <c r="I63" s="134" t="s">
        <v>471</v>
      </c>
      <c r="J63" s="134" t="s">
        <v>507</v>
      </c>
      <c r="K63" s="134">
        <v>140</v>
      </c>
      <c r="L63" s="134" t="s">
        <v>492</v>
      </c>
      <c r="M63" s="134">
        <v>500</v>
      </c>
      <c r="O63" s="134" t="s">
        <v>493</v>
      </c>
      <c r="P63" s="134" t="s">
        <v>476</v>
      </c>
      <c r="Q63" s="134" t="s">
        <v>477</v>
      </c>
      <c r="R63" s="43" t="s">
        <v>478</v>
      </c>
      <c r="T63" s="43">
        <v>2</v>
      </c>
      <c r="U63" s="43">
        <v>1</v>
      </c>
    </row>
    <row r="64" spans="1:27">
      <c r="A64" s="121" t="s">
        <v>658</v>
      </c>
      <c r="B64" s="121"/>
      <c r="C64" s="225">
        <v>1309</v>
      </c>
      <c r="D64" s="134">
        <v>300</v>
      </c>
      <c r="E64" s="420" t="s">
        <v>659</v>
      </c>
      <c r="F64" s="134" t="s">
        <v>520</v>
      </c>
      <c r="G64" s="134" t="s">
        <v>653</v>
      </c>
      <c r="H64" s="134" t="s">
        <v>654</v>
      </c>
      <c r="I64" s="134" t="s">
        <v>471</v>
      </c>
      <c r="J64" s="134" t="s">
        <v>507</v>
      </c>
      <c r="K64" s="134">
        <v>140</v>
      </c>
      <c r="L64" s="134" t="s">
        <v>492</v>
      </c>
      <c r="M64" s="134">
        <v>500</v>
      </c>
      <c r="O64" s="134" t="s">
        <v>493</v>
      </c>
      <c r="P64" s="134" t="s">
        <v>476</v>
      </c>
      <c r="Q64" s="134" t="s">
        <v>477</v>
      </c>
      <c r="R64" s="43" t="s">
        <v>478</v>
      </c>
      <c r="T64" s="43">
        <v>2</v>
      </c>
      <c r="U64" s="43">
        <v>1</v>
      </c>
    </row>
    <row r="65" spans="1:26">
      <c r="A65" s="121" t="s">
        <v>660</v>
      </c>
      <c r="B65" s="121"/>
      <c r="C65" s="225">
        <v>1309</v>
      </c>
      <c r="D65" s="134">
        <v>300</v>
      </c>
      <c r="E65" s="420" t="s">
        <v>661</v>
      </c>
      <c r="F65" s="134" t="s">
        <v>520</v>
      </c>
      <c r="G65" s="134" t="s">
        <v>653</v>
      </c>
      <c r="H65" s="134" t="s">
        <v>654</v>
      </c>
      <c r="I65" s="134" t="s">
        <v>471</v>
      </c>
      <c r="J65" s="134" t="s">
        <v>507</v>
      </c>
      <c r="K65" s="134">
        <v>140</v>
      </c>
      <c r="L65" s="134" t="s">
        <v>492</v>
      </c>
      <c r="M65" s="134">
        <v>500</v>
      </c>
      <c r="O65" s="134" t="s">
        <v>493</v>
      </c>
      <c r="P65" s="134" t="s">
        <v>476</v>
      </c>
      <c r="Q65" s="134" t="s">
        <v>477</v>
      </c>
      <c r="R65" s="43" t="s">
        <v>478</v>
      </c>
      <c r="T65" s="43">
        <v>2</v>
      </c>
      <c r="U65" s="43">
        <v>1</v>
      </c>
    </row>
    <row r="66" spans="1:26">
      <c r="A66" s="121" t="s">
        <v>662</v>
      </c>
      <c r="B66" s="121"/>
      <c r="C66" s="225">
        <v>1309</v>
      </c>
      <c r="D66" s="134">
        <v>300</v>
      </c>
      <c r="E66" s="420" t="s">
        <v>663</v>
      </c>
      <c r="F66" s="134" t="s">
        <v>520</v>
      </c>
      <c r="G66" s="134" t="s">
        <v>653</v>
      </c>
      <c r="H66" s="134" t="s">
        <v>654</v>
      </c>
      <c r="I66" s="134" t="s">
        <v>471</v>
      </c>
      <c r="J66" s="134" t="s">
        <v>507</v>
      </c>
      <c r="K66" s="134">
        <v>140</v>
      </c>
      <c r="L66" s="134" t="s">
        <v>492</v>
      </c>
      <c r="M66" s="134">
        <v>500</v>
      </c>
      <c r="O66" s="134" t="s">
        <v>493</v>
      </c>
      <c r="P66" s="134" t="s">
        <v>476</v>
      </c>
      <c r="Q66" s="134" t="s">
        <v>477</v>
      </c>
      <c r="R66" s="43" t="s">
        <v>478</v>
      </c>
      <c r="T66" s="43">
        <v>2</v>
      </c>
      <c r="U66" s="43">
        <v>1</v>
      </c>
    </row>
    <row r="67" spans="1:26">
      <c r="A67" s="121" t="s">
        <v>664</v>
      </c>
      <c r="B67" s="121"/>
      <c r="C67" s="225">
        <v>1309</v>
      </c>
      <c r="D67" s="134">
        <v>300</v>
      </c>
      <c r="E67" s="420" t="s">
        <v>665</v>
      </c>
      <c r="F67" s="134" t="s">
        <v>520</v>
      </c>
      <c r="G67" s="134" t="s">
        <v>653</v>
      </c>
      <c r="H67" s="134" t="s">
        <v>654</v>
      </c>
      <c r="I67" s="134" t="s">
        <v>471</v>
      </c>
      <c r="J67" s="134" t="s">
        <v>507</v>
      </c>
      <c r="K67" s="134">
        <v>140</v>
      </c>
      <c r="L67" s="134" t="s">
        <v>492</v>
      </c>
      <c r="M67" s="134">
        <v>500</v>
      </c>
      <c r="O67" s="134" t="s">
        <v>493</v>
      </c>
      <c r="P67" s="134" t="s">
        <v>476</v>
      </c>
      <c r="Q67" s="134" t="s">
        <v>477</v>
      </c>
      <c r="R67" s="43" t="s">
        <v>478</v>
      </c>
      <c r="T67" s="43">
        <v>2</v>
      </c>
      <c r="U67" s="43">
        <v>1</v>
      </c>
    </row>
    <row r="68" spans="1:26">
      <c r="A68" s="121" t="s">
        <v>666</v>
      </c>
      <c r="B68" s="121"/>
      <c r="C68" s="225">
        <v>1309</v>
      </c>
      <c r="D68" s="134">
        <v>300</v>
      </c>
      <c r="E68" s="420" t="s">
        <v>667</v>
      </c>
      <c r="F68" s="134" t="s">
        <v>520</v>
      </c>
      <c r="G68" s="134" t="s">
        <v>653</v>
      </c>
      <c r="H68" s="134" t="s">
        <v>654</v>
      </c>
      <c r="I68" s="134" t="s">
        <v>471</v>
      </c>
      <c r="J68" s="134" t="s">
        <v>507</v>
      </c>
      <c r="K68" s="134">
        <v>140</v>
      </c>
      <c r="L68" s="134" t="s">
        <v>492</v>
      </c>
      <c r="M68" s="134">
        <v>500</v>
      </c>
      <c r="O68" s="134" t="s">
        <v>493</v>
      </c>
      <c r="P68" s="134" t="s">
        <v>476</v>
      </c>
      <c r="Q68" s="134" t="s">
        <v>477</v>
      </c>
      <c r="R68" s="43" t="s">
        <v>478</v>
      </c>
      <c r="T68" s="43">
        <v>2</v>
      </c>
      <c r="U68" s="43">
        <v>1</v>
      </c>
    </row>
    <row r="69" spans="1:26">
      <c r="A69" s="121" t="s">
        <v>668</v>
      </c>
      <c r="B69" s="121"/>
      <c r="C69" s="225">
        <v>1309</v>
      </c>
      <c r="D69" s="134">
        <v>300</v>
      </c>
      <c r="E69" s="420" t="s">
        <v>669</v>
      </c>
      <c r="F69" s="134" t="s">
        <v>520</v>
      </c>
      <c r="G69" s="134" t="s">
        <v>653</v>
      </c>
      <c r="H69" s="134" t="s">
        <v>654</v>
      </c>
      <c r="I69" s="134" t="s">
        <v>471</v>
      </c>
      <c r="J69" s="134" t="s">
        <v>507</v>
      </c>
      <c r="K69" s="134">
        <v>140</v>
      </c>
      <c r="L69" s="134" t="s">
        <v>492</v>
      </c>
      <c r="M69" s="134">
        <v>500</v>
      </c>
      <c r="O69" s="134" t="s">
        <v>493</v>
      </c>
      <c r="P69" s="134" t="s">
        <v>476</v>
      </c>
      <c r="Q69" s="134" t="s">
        <v>477</v>
      </c>
      <c r="R69" s="43" t="s">
        <v>478</v>
      </c>
      <c r="T69" s="43">
        <v>2</v>
      </c>
      <c r="U69" s="43">
        <v>1</v>
      </c>
    </row>
    <row r="70" spans="1:26">
      <c r="A70" s="121" t="s">
        <v>670</v>
      </c>
      <c r="B70" s="121"/>
      <c r="C70" s="225">
        <v>2125</v>
      </c>
      <c r="D70" s="134">
        <v>300</v>
      </c>
      <c r="E70" s="420" t="s">
        <v>671</v>
      </c>
      <c r="F70" s="134" t="s">
        <v>520</v>
      </c>
      <c r="G70" s="134" t="s">
        <v>653</v>
      </c>
      <c r="H70" s="134" t="s">
        <v>654</v>
      </c>
      <c r="I70" s="134" t="s">
        <v>471</v>
      </c>
      <c r="J70" s="134" t="s">
        <v>507</v>
      </c>
      <c r="K70" s="134">
        <v>5</v>
      </c>
      <c r="L70" s="134" t="s">
        <v>474</v>
      </c>
      <c r="M70" s="134">
        <v>500</v>
      </c>
      <c r="O70" s="134" t="s">
        <v>493</v>
      </c>
      <c r="P70" s="134" t="s">
        <v>476</v>
      </c>
      <c r="Q70" s="134" t="s">
        <v>477</v>
      </c>
      <c r="R70" s="43" t="s">
        <v>478</v>
      </c>
      <c r="T70" s="43">
        <v>2</v>
      </c>
      <c r="U70" s="43">
        <v>1</v>
      </c>
    </row>
    <row r="71" spans="1:26">
      <c r="A71" s="121" t="s">
        <v>670</v>
      </c>
      <c r="B71" s="121"/>
      <c r="C71" s="225">
        <v>3058</v>
      </c>
      <c r="D71" s="134">
        <v>300</v>
      </c>
      <c r="E71" s="483" t="s">
        <v>672</v>
      </c>
      <c r="F71" s="134" t="s">
        <v>520</v>
      </c>
      <c r="G71" s="134" t="s">
        <v>653</v>
      </c>
      <c r="H71" s="134" t="s">
        <v>654</v>
      </c>
      <c r="I71" s="134" t="s">
        <v>471</v>
      </c>
      <c r="J71" s="134" t="s">
        <v>507</v>
      </c>
      <c r="K71" s="134">
        <v>5</v>
      </c>
      <c r="L71" s="134" t="s">
        <v>523</v>
      </c>
      <c r="M71" s="134">
        <v>500</v>
      </c>
      <c r="O71" s="134" t="s">
        <v>493</v>
      </c>
      <c r="P71" s="134" t="s">
        <v>476</v>
      </c>
      <c r="Q71" s="134" t="s">
        <v>477</v>
      </c>
      <c r="R71" s="43" t="s">
        <v>478</v>
      </c>
      <c r="T71" s="43">
        <v>2</v>
      </c>
      <c r="U71" s="43">
        <v>1</v>
      </c>
    </row>
    <row r="72" spans="1:26">
      <c r="A72" s="121" t="s">
        <v>673</v>
      </c>
      <c r="B72" s="121"/>
      <c r="C72" s="225">
        <v>1682</v>
      </c>
      <c r="D72" s="134">
        <v>300</v>
      </c>
      <c r="E72" s="420" t="s">
        <v>674</v>
      </c>
      <c r="F72" s="134" t="s">
        <v>398</v>
      </c>
      <c r="G72" s="134">
        <v>200</v>
      </c>
      <c r="H72" s="134" t="s">
        <v>470</v>
      </c>
      <c r="I72" s="134" t="s">
        <v>471</v>
      </c>
      <c r="J72" s="134" t="s">
        <v>594</v>
      </c>
      <c r="K72" s="134" t="s">
        <v>473</v>
      </c>
      <c r="L72" s="134" t="s">
        <v>523</v>
      </c>
      <c r="M72" s="134">
        <v>1282</v>
      </c>
      <c r="O72" s="134" t="s">
        <v>475</v>
      </c>
      <c r="P72" s="134" t="s">
        <v>476</v>
      </c>
      <c r="Q72" s="134" t="s">
        <v>477</v>
      </c>
      <c r="R72" s="134" t="s">
        <v>478</v>
      </c>
      <c r="S72" s="134"/>
      <c r="T72" s="134">
        <v>2</v>
      </c>
      <c r="U72" s="134">
        <v>1</v>
      </c>
      <c r="V72" s="134"/>
      <c r="W72" s="134"/>
      <c r="X72" s="387"/>
      <c r="Y72" s="134"/>
      <c r="Z72" s="134"/>
    </row>
    <row r="73" spans="1:26">
      <c r="A73" s="121" t="s">
        <v>675</v>
      </c>
      <c r="B73" s="121"/>
      <c r="C73" s="225">
        <v>1682</v>
      </c>
      <c r="D73" s="134">
        <v>300</v>
      </c>
      <c r="E73" s="420" t="s">
        <v>676</v>
      </c>
      <c r="F73" s="134" t="s">
        <v>398</v>
      </c>
      <c r="G73" s="134">
        <v>200</v>
      </c>
      <c r="H73" s="134" t="s">
        <v>470</v>
      </c>
      <c r="I73" s="134" t="s">
        <v>471</v>
      </c>
      <c r="J73" s="134" t="s">
        <v>594</v>
      </c>
      <c r="K73" s="134" t="s">
        <v>473</v>
      </c>
      <c r="L73" s="134" t="s">
        <v>523</v>
      </c>
      <c r="M73" s="134">
        <v>1282</v>
      </c>
      <c r="O73" s="134" t="s">
        <v>475</v>
      </c>
      <c r="P73" s="134" t="s">
        <v>476</v>
      </c>
      <c r="Q73" s="134" t="s">
        <v>477</v>
      </c>
      <c r="R73" s="134" t="s">
        <v>478</v>
      </c>
      <c r="S73" s="134"/>
      <c r="T73" s="134">
        <v>2</v>
      </c>
      <c r="U73" s="134">
        <v>1</v>
      </c>
      <c r="V73" s="134"/>
      <c r="W73" s="134"/>
      <c r="X73" s="387"/>
      <c r="Y73" s="134"/>
      <c r="Z73" s="134"/>
    </row>
    <row r="74" spans="1:26">
      <c r="A74" s="121" t="s">
        <v>677</v>
      </c>
      <c r="B74" s="121"/>
      <c r="C74" s="225">
        <v>1682</v>
      </c>
      <c r="D74" s="134">
        <v>300</v>
      </c>
      <c r="E74" s="420" t="s">
        <v>678</v>
      </c>
      <c r="F74" s="134" t="s">
        <v>398</v>
      </c>
      <c r="G74" s="134">
        <v>200</v>
      </c>
      <c r="H74" s="134" t="s">
        <v>470</v>
      </c>
      <c r="I74" s="134" t="s">
        <v>471</v>
      </c>
      <c r="J74" s="134" t="s">
        <v>594</v>
      </c>
      <c r="K74" s="134" t="s">
        <v>473</v>
      </c>
      <c r="L74" s="134" t="s">
        <v>523</v>
      </c>
      <c r="M74" s="134">
        <v>1282</v>
      </c>
      <c r="O74" s="134" t="s">
        <v>475</v>
      </c>
      <c r="P74" s="134" t="s">
        <v>476</v>
      </c>
      <c r="Q74" s="134" t="s">
        <v>477</v>
      </c>
      <c r="R74" s="134" t="s">
        <v>478</v>
      </c>
      <c r="S74" s="134"/>
      <c r="T74" s="134">
        <v>2</v>
      </c>
      <c r="U74" s="134">
        <v>1</v>
      </c>
      <c r="V74" s="134"/>
      <c r="W74" s="134"/>
      <c r="X74" s="387"/>
      <c r="Y74" s="134"/>
      <c r="Z74" s="134"/>
    </row>
    <row r="75" spans="1:26">
      <c r="A75" s="121" t="s">
        <v>679</v>
      </c>
      <c r="B75" s="121"/>
      <c r="C75" s="225">
        <v>1682</v>
      </c>
      <c r="D75" s="134">
        <v>300</v>
      </c>
      <c r="E75" s="420" t="s">
        <v>680</v>
      </c>
      <c r="F75" s="134" t="s">
        <v>398</v>
      </c>
      <c r="G75" s="134">
        <v>200</v>
      </c>
      <c r="H75" s="134" t="s">
        <v>470</v>
      </c>
      <c r="I75" s="134" t="s">
        <v>471</v>
      </c>
      <c r="J75" s="134" t="s">
        <v>594</v>
      </c>
      <c r="K75" s="134" t="s">
        <v>473</v>
      </c>
      <c r="L75" s="134" t="s">
        <v>523</v>
      </c>
      <c r="M75" s="134">
        <v>1282</v>
      </c>
      <c r="O75" s="134" t="s">
        <v>475</v>
      </c>
      <c r="P75" s="134" t="s">
        <v>476</v>
      </c>
      <c r="Q75" s="134" t="s">
        <v>477</v>
      </c>
      <c r="R75" s="134" t="s">
        <v>478</v>
      </c>
      <c r="S75" s="134"/>
      <c r="T75" s="134">
        <v>2</v>
      </c>
      <c r="U75" s="134">
        <v>1</v>
      </c>
      <c r="V75" s="134"/>
      <c r="W75" s="134"/>
      <c r="X75" s="387"/>
      <c r="Y75" s="134"/>
      <c r="Z75" s="134"/>
    </row>
    <row r="76" spans="1:26" ht="16.5" customHeight="1">
      <c r="A76" s="121" t="s">
        <v>681</v>
      </c>
      <c r="B76" s="121"/>
      <c r="C76" s="225">
        <v>1682</v>
      </c>
      <c r="D76" s="134">
        <v>300</v>
      </c>
      <c r="E76" s="420" t="s">
        <v>682</v>
      </c>
      <c r="F76" s="134" t="s">
        <v>398</v>
      </c>
      <c r="G76" s="134">
        <v>200</v>
      </c>
      <c r="H76" s="134" t="s">
        <v>470</v>
      </c>
      <c r="I76" s="134" t="s">
        <v>471</v>
      </c>
      <c r="J76" s="134" t="s">
        <v>594</v>
      </c>
      <c r="K76" s="134" t="s">
        <v>473</v>
      </c>
      <c r="L76" s="134" t="s">
        <v>523</v>
      </c>
      <c r="M76" s="134">
        <v>1282</v>
      </c>
      <c r="O76" s="134" t="s">
        <v>475</v>
      </c>
      <c r="P76" s="134" t="s">
        <v>476</v>
      </c>
      <c r="Q76" s="134" t="s">
        <v>477</v>
      </c>
      <c r="R76" s="134" t="s">
        <v>478</v>
      </c>
      <c r="S76" s="134"/>
      <c r="T76" s="134">
        <v>2</v>
      </c>
      <c r="U76" s="134">
        <v>1</v>
      </c>
      <c r="V76" s="134"/>
      <c r="W76" s="134"/>
      <c r="X76" s="387"/>
      <c r="Y76" s="134"/>
      <c r="Z76" s="134"/>
    </row>
    <row r="77" spans="1:26" ht="16.5" customHeight="1">
      <c r="A77" s="121" t="s">
        <v>683</v>
      </c>
      <c r="B77" s="121"/>
      <c r="C77" s="225">
        <v>1682</v>
      </c>
      <c r="D77" s="134">
        <v>300</v>
      </c>
      <c r="E77" s="420" t="s">
        <v>684</v>
      </c>
      <c r="F77" s="134" t="s">
        <v>398</v>
      </c>
      <c r="G77" s="134">
        <v>200</v>
      </c>
      <c r="H77" s="134" t="s">
        <v>470</v>
      </c>
      <c r="I77" s="134" t="s">
        <v>471</v>
      </c>
      <c r="J77" s="134" t="s">
        <v>594</v>
      </c>
      <c r="K77" s="134" t="s">
        <v>473</v>
      </c>
      <c r="L77" s="134" t="s">
        <v>523</v>
      </c>
      <c r="M77" s="134">
        <v>1282</v>
      </c>
      <c r="O77" s="134" t="s">
        <v>475</v>
      </c>
      <c r="P77" s="134" t="s">
        <v>476</v>
      </c>
      <c r="Q77" s="134" t="s">
        <v>477</v>
      </c>
      <c r="R77" s="134" t="s">
        <v>478</v>
      </c>
      <c r="S77" s="134"/>
      <c r="T77" s="134">
        <v>2</v>
      </c>
      <c r="U77" s="134">
        <v>1</v>
      </c>
      <c r="V77" s="134"/>
      <c r="W77" s="134"/>
      <c r="X77" s="387"/>
      <c r="Y77" s="134"/>
      <c r="Z77" s="134"/>
    </row>
    <row r="78" spans="1:26">
      <c r="A78" s="121" t="s">
        <v>685</v>
      </c>
      <c r="B78" s="121"/>
      <c r="C78" s="225">
        <v>1682</v>
      </c>
      <c r="D78" s="134">
        <v>300</v>
      </c>
      <c r="E78" s="420" t="s">
        <v>686</v>
      </c>
      <c r="F78" s="134" t="s">
        <v>398</v>
      </c>
      <c r="G78" s="134">
        <v>200</v>
      </c>
      <c r="H78" s="134" t="s">
        <v>470</v>
      </c>
      <c r="I78" s="134" t="s">
        <v>471</v>
      </c>
      <c r="J78" s="134" t="s">
        <v>594</v>
      </c>
      <c r="K78" s="134" t="s">
        <v>473</v>
      </c>
      <c r="L78" s="134" t="s">
        <v>523</v>
      </c>
      <c r="M78" s="134">
        <v>1282</v>
      </c>
      <c r="O78" s="134" t="s">
        <v>475</v>
      </c>
      <c r="P78" s="134" t="s">
        <v>476</v>
      </c>
      <c r="Q78" s="134" t="s">
        <v>477</v>
      </c>
      <c r="R78" s="134" t="s">
        <v>478</v>
      </c>
      <c r="S78" s="134"/>
      <c r="T78" s="134">
        <v>2</v>
      </c>
      <c r="U78" s="134">
        <v>1</v>
      </c>
      <c r="V78" s="134"/>
      <c r="W78" s="134"/>
      <c r="X78" s="387"/>
      <c r="Y78" s="134"/>
      <c r="Z78" s="134"/>
    </row>
    <row r="79" spans="1:26">
      <c r="A79" s="121" t="s">
        <v>687</v>
      </c>
      <c r="B79" s="121"/>
      <c r="C79" s="225">
        <v>1682</v>
      </c>
      <c r="D79" s="134">
        <v>300</v>
      </c>
      <c r="E79" s="420" t="s">
        <v>688</v>
      </c>
      <c r="F79" s="134" t="s">
        <v>398</v>
      </c>
      <c r="G79" s="134">
        <v>200</v>
      </c>
      <c r="H79" s="134" t="s">
        <v>470</v>
      </c>
      <c r="I79" s="134" t="s">
        <v>471</v>
      </c>
      <c r="J79" s="134" t="s">
        <v>594</v>
      </c>
      <c r="K79" s="134" t="s">
        <v>473</v>
      </c>
      <c r="L79" s="134" t="s">
        <v>523</v>
      </c>
      <c r="M79" s="134">
        <v>1282</v>
      </c>
      <c r="O79" s="134" t="s">
        <v>475</v>
      </c>
      <c r="P79" s="134" t="s">
        <v>476</v>
      </c>
      <c r="Q79" s="134" t="s">
        <v>477</v>
      </c>
      <c r="R79" s="134" t="s">
        <v>478</v>
      </c>
      <c r="S79" s="134"/>
      <c r="T79" s="134">
        <v>2</v>
      </c>
      <c r="U79" s="134">
        <v>1</v>
      </c>
      <c r="V79" s="134"/>
      <c r="W79" s="134"/>
      <c r="X79" s="387"/>
      <c r="Y79" s="134"/>
      <c r="Z79" s="134"/>
    </row>
    <row r="80" spans="1:26">
      <c r="A80" s="121" t="s">
        <v>689</v>
      </c>
      <c r="B80" s="121"/>
      <c r="C80" s="225">
        <v>1682</v>
      </c>
      <c r="D80" s="134">
        <v>300</v>
      </c>
      <c r="E80" s="420" t="s">
        <v>690</v>
      </c>
      <c r="F80" s="134" t="s">
        <v>398</v>
      </c>
      <c r="G80" s="134">
        <v>200</v>
      </c>
      <c r="H80" s="134" t="s">
        <v>470</v>
      </c>
      <c r="I80" s="134" t="s">
        <v>471</v>
      </c>
      <c r="J80" s="134" t="s">
        <v>594</v>
      </c>
      <c r="K80" s="134" t="s">
        <v>473</v>
      </c>
      <c r="L80" s="134" t="s">
        <v>523</v>
      </c>
      <c r="M80" s="134">
        <v>1282</v>
      </c>
      <c r="O80" s="134" t="s">
        <v>475</v>
      </c>
      <c r="P80" s="134" t="s">
        <v>476</v>
      </c>
      <c r="Q80" s="134" t="s">
        <v>477</v>
      </c>
      <c r="R80" s="134" t="s">
        <v>478</v>
      </c>
      <c r="S80" s="134"/>
      <c r="T80" s="134">
        <v>2</v>
      </c>
      <c r="U80" s="134">
        <v>1</v>
      </c>
      <c r="V80" s="134"/>
      <c r="W80" s="134"/>
      <c r="X80" s="387"/>
      <c r="Y80" s="134"/>
      <c r="Z80" s="134"/>
    </row>
    <row r="81" spans="1:26">
      <c r="A81" s="121" t="s">
        <v>691</v>
      </c>
      <c r="B81" s="121"/>
      <c r="C81" s="225">
        <v>1682</v>
      </c>
      <c r="D81" s="134">
        <v>300</v>
      </c>
      <c r="E81" s="420" t="s">
        <v>692</v>
      </c>
      <c r="F81" s="134" t="s">
        <v>398</v>
      </c>
      <c r="G81" s="134">
        <v>200</v>
      </c>
      <c r="H81" s="134" t="s">
        <v>470</v>
      </c>
      <c r="I81" s="134" t="s">
        <v>471</v>
      </c>
      <c r="J81" s="134" t="s">
        <v>594</v>
      </c>
      <c r="K81" s="134" t="s">
        <v>473</v>
      </c>
      <c r="L81" s="134" t="s">
        <v>523</v>
      </c>
      <c r="M81" s="134">
        <v>1282</v>
      </c>
      <c r="O81" s="134" t="s">
        <v>475</v>
      </c>
      <c r="P81" s="134" t="s">
        <v>476</v>
      </c>
      <c r="Q81" s="134" t="s">
        <v>477</v>
      </c>
      <c r="R81" s="134" t="s">
        <v>478</v>
      </c>
      <c r="S81" s="134"/>
      <c r="T81" s="134">
        <v>2</v>
      </c>
      <c r="U81" s="134">
        <v>1</v>
      </c>
      <c r="V81" s="134"/>
      <c r="W81" s="134"/>
      <c r="X81" s="387"/>
      <c r="Y81" s="134"/>
      <c r="Z81" s="134"/>
    </row>
    <row r="82" spans="1:26">
      <c r="A82" s="121" t="s">
        <v>693</v>
      </c>
      <c r="B82" s="121"/>
      <c r="C82" s="225">
        <v>1682</v>
      </c>
      <c r="D82" s="134">
        <v>300</v>
      </c>
      <c r="E82" s="420" t="s">
        <v>694</v>
      </c>
      <c r="F82" s="134" t="s">
        <v>398</v>
      </c>
      <c r="G82" s="134">
        <v>200</v>
      </c>
      <c r="H82" s="134" t="s">
        <v>470</v>
      </c>
      <c r="I82" s="134" t="s">
        <v>471</v>
      </c>
      <c r="J82" s="134" t="s">
        <v>594</v>
      </c>
      <c r="K82" s="134" t="s">
        <v>473</v>
      </c>
      <c r="L82" s="134" t="s">
        <v>523</v>
      </c>
      <c r="M82" s="134">
        <v>1282</v>
      </c>
      <c r="O82" s="134" t="s">
        <v>475</v>
      </c>
      <c r="P82" s="134" t="s">
        <v>476</v>
      </c>
      <c r="Q82" s="134" t="s">
        <v>477</v>
      </c>
      <c r="R82" s="134" t="s">
        <v>478</v>
      </c>
      <c r="S82" s="134"/>
      <c r="T82" s="134">
        <v>2</v>
      </c>
      <c r="U82" s="134">
        <v>1</v>
      </c>
      <c r="V82" s="134"/>
      <c r="W82" s="134"/>
      <c r="X82" s="387"/>
      <c r="Y82" s="134"/>
      <c r="Z82" s="134"/>
    </row>
    <row r="83" spans="1:26">
      <c r="A83" s="121" t="s">
        <v>695</v>
      </c>
      <c r="B83" s="121"/>
      <c r="C83" s="225">
        <v>1682</v>
      </c>
      <c r="D83" s="134">
        <v>300</v>
      </c>
      <c r="E83" s="420" t="s">
        <v>696</v>
      </c>
      <c r="F83" s="134" t="s">
        <v>398</v>
      </c>
      <c r="G83" s="134">
        <v>200</v>
      </c>
      <c r="H83" s="134" t="s">
        <v>470</v>
      </c>
      <c r="I83" s="134" t="s">
        <v>471</v>
      </c>
      <c r="J83" s="134" t="s">
        <v>594</v>
      </c>
      <c r="K83" s="134" t="s">
        <v>473</v>
      </c>
      <c r="L83" s="134" t="s">
        <v>523</v>
      </c>
      <c r="M83" s="134">
        <v>1282</v>
      </c>
      <c r="O83" s="134" t="s">
        <v>475</v>
      </c>
      <c r="P83" s="134" t="s">
        <v>476</v>
      </c>
      <c r="Q83" s="134" t="s">
        <v>477</v>
      </c>
      <c r="R83" s="134" t="s">
        <v>478</v>
      </c>
      <c r="S83" s="134"/>
      <c r="T83" s="134">
        <v>2</v>
      </c>
      <c r="U83" s="134">
        <v>1</v>
      </c>
      <c r="V83" s="134"/>
      <c r="W83" s="134"/>
      <c r="X83" s="387"/>
      <c r="Y83" s="134"/>
      <c r="Z83" s="134"/>
    </row>
    <row r="84" spans="1:26">
      <c r="A84" s="121" t="s">
        <v>697</v>
      </c>
      <c r="B84" s="121"/>
      <c r="C84" s="225">
        <v>2456</v>
      </c>
      <c r="D84" s="134">
        <v>300</v>
      </c>
      <c r="E84" s="420" t="s">
        <v>698</v>
      </c>
      <c r="F84" s="134" t="s">
        <v>699</v>
      </c>
      <c r="G84" s="134">
        <v>450</v>
      </c>
      <c r="H84" s="134" t="s">
        <v>700</v>
      </c>
      <c r="I84" s="134" t="s">
        <v>471</v>
      </c>
      <c r="J84" s="134" t="s">
        <v>561</v>
      </c>
      <c r="K84" s="134" t="s">
        <v>473</v>
      </c>
      <c r="L84" s="134" t="s">
        <v>501</v>
      </c>
      <c r="M84" s="150">
        <v>2786</v>
      </c>
      <c r="N84" s="150"/>
      <c r="O84" s="134" t="s">
        <v>475</v>
      </c>
      <c r="P84" s="134" t="s">
        <v>476</v>
      </c>
      <c r="Q84" s="134" t="s">
        <v>477</v>
      </c>
      <c r="R84" s="134" t="s">
        <v>478</v>
      </c>
      <c r="S84" s="134"/>
      <c r="T84" s="134">
        <v>2</v>
      </c>
      <c r="U84" s="134">
        <v>1</v>
      </c>
      <c r="V84" s="134"/>
      <c r="W84" s="134"/>
      <c r="X84" s="387"/>
      <c r="Y84" s="134"/>
      <c r="Z84" s="134"/>
    </row>
    <row r="85" spans="1:26">
      <c r="A85" s="121" t="s">
        <v>701</v>
      </c>
      <c r="B85" s="121"/>
      <c r="C85" s="225">
        <v>2456</v>
      </c>
      <c r="D85" s="134">
        <v>300</v>
      </c>
      <c r="E85" s="420" t="s">
        <v>702</v>
      </c>
      <c r="F85" s="134" t="s">
        <v>699</v>
      </c>
      <c r="G85" s="134">
        <v>450</v>
      </c>
      <c r="H85" s="134" t="s">
        <v>700</v>
      </c>
      <c r="I85" s="134" t="s">
        <v>471</v>
      </c>
      <c r="J85" s="134" t="s">
        <v>561</v>
      </c>
      <c r="K85" s="134" t="s">
        <v>473</v>
      </c>
      <c r="L85" s="134" t="s">
        <v>501</v>
      </c>
      <c r="M85" s="150">
        <v>2786</v>
      </c>
      <c r="N85" s="150"/>
      <c r="O85" s="134" t="s">
        <v>475</v>
      </c>
      <c r="P85" s="134" t="s">
        <v>476</v>
      </c>
      <c r="Q85" s="134" t="s">
        <v>477</v>
      </c>
      <c r="R85" s="43" t="s">
        <v>478</v>
      </c>
      <c r="T85" s="43">
        <v>2</v>
      </c>
      <c r="U85" s="43">
        <v>1</v>
      </c>
    </row>
    <row r="86" spans="1:26">
      <c r="A86" s="121" t="s">
        <v>703</v>
      </c>
      <c r="B86" s="121"/>
      <c r="C86" s="225">
        <v>2456</v>
      </c>
      <c r="D86" s="134">
        <v>300</v>
      </c>
      <c r="E86" s="420" t="s">
        <v>704</v>
      </c>
      <c r="F86" s="134" t="s">
        <v>699</v>
      </c>
      <c r="G86" s="134">
        <v>450</v>
      </c>
      <c r="H86" s="134" t="s">
        <v>700</v>
      </c>
      <c r="I86" s="134" t="s">
        <v>471</v>
      </c>
      <c r="J86" s="134" t="s">
        <v>561</v>
      </c>
      <c r="K86" s="134" t="s">
        <v>473</v>
      </c>
      <c r="L86" s="134" t="s">
        <v>501</v>
      </c>
      <c r="M86" s="150">
        <v>2786</v>
      </c>
      <c r="N86" s="150"/>
      <c r="O86" s="134" t="s">
        <v>475</v>
      </c>
      <c r="P86" s="134" t="s">
        <v>476</v>
      </c>
      <c r="Q86" s="134" t="s">
        <v>477</v>
      </c>
      <c r="R86" s="43" t="s">
        <v>478</v>
      </c>
      <c r="T86" s="43">
        <v>2</v>
      </c>
      <c r="U86" s="43">
        <v>1</v>
      </c>
    </row>
    <row r="87" spans="1:26">
      <c r="A87" s="121" t="s">
        <v>705</v>
      </c>
      <c r="B87" s="121"/>
      <c r="C87" s="225">
        <v>2456</v>
      </c>
      <c r="D87" s="134">
        <v>300</v>
      </c>
      <c r="E87" s="420" t="s">
        <v>706</v>
      </c>
      <c r="F87" s="134" t="s">
        <v>699</v>
      </c>
      <c r="G87" s="134">
        <v>450</v>
      </c>
      <c r="H87" s="134" t="s">
        <v>700</v>
      </c>
      <c r="I87" s="134" t="s">
        <v>471</v>
      </c>
      <c r="J87" s="134" t="s">
        <v>561</v>
      </c>
      <c r="K87" s="134" t="s">
        <v>473</v>
      </c>
      <c r="L87" s="134" t="s">
        <v>501</v>
      </c>
      <c r="M87" s="150">
        <v>2786</v>
      </c>
      <c r="N87" s="150"/>
      <c r="O87" s="134" t="s">
        <v>475</v>
      </c>
      <c r="P87" s="134" t="s">
        <v>476</v>
      </c>
      <c r="Q87" s="134" t="s">
        <v>477</v>
      </c>
      <c r="R87" s="43" t="s">
        <v>478</v>
      </c>
      <c r="T87" s="43">
        <v>2</v>
      </c>
      <c r="U87" s="43">
        <v>1</v>
      </c>
    </row>
    <row r="88" spans="1:26">
      <c r="A88" s="121" t="s">
        <v>707</v>
      </c>
      <c r="B88" s="121"/>
      <c r="C88" s="225">
        <v>2456</v>
      </c>
      <c r="D88" s="134">
        <v>300</v>
      </c>
      <c r="E88" s="420" t="s">
        <v>708</v>
      </c>
      <c r="F88" s="134" t="s">
        <v>699</v>
      </c>
      <c r="G88" s="134">
        <v>450</v>
      </c>
      <c r="H88" s="134" t="s">
        <v>700</v>
      </c>
      <c r="I88" s="134" t="s">
        <v>471</v>
      </c>
      <c r="J88" s="134" t="s">
        <v>561</v>
      </c>
      <c r="K88" s="134" t="s">
        <v>473</v>
      </c>
      <c r="L88" s="134" t="s">
        <v>501</v>
      </c>
      <c r="M88" s="150">
        <v>2786</v>
      </c>
      <c r="N88" s="150"/>
      <c r="O88" s="134" t="s">
        <v>475</v>
      </c>
      <c r="P88" s="134" t="s">
        <v>476</v>
      </c>
      <c r="Q88" s="134" t="s">
        <v>477</v>
      </c>
      <c r="R88" s="43" t="s">
        <v>478</v>
      </c>
      <c r="T88" s="43">
        <v>2</v>
      </c>
      <c r="U88" s="43">
        <v>1</v>
      </c>
    </row>
    <row r="89" spans="1:26">
      <c r="A89" s="121" t="s">
        <v>709</v>
      </c>
      <c r="B89" s="121"/>
      <c r="C89" s="225">
        <v>2456</v>
      </c>
      <c r="D89" s="134">
        <v>300</v>
      </c>
      <c r="E89" s="420" t="s">
        <v>710</v>
      </c>
      <c r="F89" s="134" t="s">
        <v>699</v>
      </c>
      <c r="G89" s="134">
        <v>450</v>
      </c>
      <c r="H89" s="134" t="s">
        <v>700</v>
      </c>
      <c r="I89" s="134" t="s">
        <v>471</v>
      </c>
      <c r="J89" s="134" t="s">
        <v>561</v>
      </c>
      <c r="K89" s="134" t="s">
        <v>473</v>
      </c>
      <c r="L89" s="134" t="s">
        <v>501</v>
      </c>
      <c r="M89" s="150">
        <v>2786</v>
      </c>
      <c r="N89" s="150"/>
      <c r="O89" s="134" t="s">
        <v>475</v>
      </c>
      <c r="P89" s="134" t="s">
        <v>476</v>
      </c>
      <c r="Q89" s="134" t="s">
        <v>477</v>
      </c>
      <c r="R89" s="43" t="s">
        <v>478</v>
      </c>
      <c r="T89" s="43">
        <v>2</v>
      </c>
      <c r="U89" s="43">
        <v>1</v>
      </c>
    </row>
    <row r="90" spans="1:26">
      <c r="A90" s="121" t="s">
        <v>711</v>
      </c>
      <c r="B90" s="121"/>
      <c r="C90" s="225">
        <v>2456</v>
      </c>
      <c r="D90" s="134">
        <v>300</v>
      </c>
      <c r="E90" s="420" t="s">
        <v>712</v>
      </c>
      <c r="F90" s="134" t="s">
        <v>699</v>
      </c>
      <c r="G90" s="134">
        <v>450</v>
      </c>
      <c r="H90" s="134" t="s">
        <v>700</v>
      </c>
      <c r="I90" s="134" t="s">
        <v>471</v>
      </c>
      <c r="J90" s="134" t="s">
        <v>561</v>
      </c>
      <c r="K90" s="134" t="s">
        <v>473</v>
      </c>
      <c r="L90" s="134" t="s">
        <v>501</v>
      </c>
      <c r="M90" s="150">
        <v>2786</v>
      </c>
      <c r="N90" s="150"/>
      <c r="O90" s="134" t="s">
        <v>475</v>
      </c>
      <c r="P90" s="134" t="s">
        <v>476</v>
      </c>
      <c r="Q90" s="134" t="s">
        <v>477</v>
      </c>
      <c r="R90" s="43" t="s">
        <v>478</v>
      </c>
      <c r="T90" s="43">
        <v>2</v>
      </c>
      <c r="U90" s="43">
        <v>1</v>
      </c>
    </row>
    <row r="91" spans="1:26">
      <c r="A91" s="121" t="s">
        <v>713</v>
      </c>
      <c r="B91" s="121"/>
      <c r="C91" s="225">
        <v>2456</v>
      </c>
      <c r="D91" s="134">
        <v>300</v>
      </c>
      <c r="E91" s="420" t="s">
        <v>714</v>
      </c>
      <c r="F91" s="134" t="s">
        <v>699</v>
      </c>
      <c r="G91" s="134">
        <v>450</v>
      </c>
      <c r="H91" s="134" t="s">
        <v>700</v>
      </c>
      <c r="I91" s="134" t="s">
        <v>471</v>
      </c>
      <c r="J91" s="134" t="s">
        <v>561</v>
      </c>
      <c r="K91" s="134" t="s">
        <v>473</v>
      </c>
      <c r="L91" s="134" t="s">
        <v>501</v>
      </c>
      <c r="M91" s="150">
        <v>2786</v>
      </c>
      <c r="N91" s="150"/>
      <c r="O91" s="134" t="s">
        <v>475</v>
      </c>
      <c r="P91" s="134" t="s">
        <v>476</v>
      </c>
      <c r="Q91" s="134" t="s">
        <v>477</v>
      </c>
      <c r="R91" s="43" t="s">
        <v>478</v>
      </c>
      <c r="T91" s="43">
        <v>2</v>
      </c>
      <c r="U91" s="43">
        <v>1</v>
      </c>
    </row>
    <row r="92" spans="1:26">
      <c r="A92" s="121" t="s">
        <v>715</v>
      </c>
      <c r="B92" s="121"/>
      <c r="C92" s="225">
        <v>3766</v>
      </c>
      <c r="D92" s="134">
        <v>300</v>
      </c>
      <c r="E92" s="134" t="s">
        <v>716</v>
      </c>
      <c r="F92" s="134"/>
      <c r="G92" s="134">
        <v>125</v>
      </c>
      <c r="H92" s="134" t="s">
        <v>717</v>
      </c>
      <c r="I92" s="134" t="s">
        <v>506</v>
      </c>
      <c r="J92" s="134" t="s">
        <v>594</v>
      </c>
      <c r="K92" s="134" t="s">
        <v>473</v>
      </c>
      <c r="L92" s="134" t="s">
        <v>492</v>
      </c>
      <c r="M92" s="134">
        <v>500</v>
      </c>
      <c r="O92" s="134" t="s">
        <v>718</v>
      </c>
      <c r="P92" s="134" t="s">
        <v>476</v>
      </c>
      <c r="Q92" s="134" t="s">
        <v>477</v>
      </c>
      <c r="R92" s="43" t="s">
        <v>509</v>
      </c>
      <c r="V92" s="43">
        <v>1</v>
      </c>
      <c r="W92" s="43">
        <v>1</v>
      </c>
    </row>
    <row r="93" spans="1:26">
      <c r="A93" s="121" t="s">
        <v>719</v>
      </c>
      <c r="B93" s="121"/>
      <c r="C93" s="225">
        <v>3766</v>
      </c>
      <c r="D93" s="134">
        <v>300</v>
      </c>
      <c r="E93" s="420" t="s">
        <v>720</v>
      </c>
      <c r="F93" s="134" t="s">
        <v>721</v>
      </c>
      <c r="G93" s="134">
        <v>125</v>
      </c>
      <c r="H93" s="134" t="s">
        <v>717</v>
      </c>
      <c r="I93" s="134" t="s">
        <v>506</v>
      </c>
      <c r="J93" s="134" t="s">
        <v>594</v>
      </c>
      <c r="K93" s="134" t="s">
        <v>473</v>
      </c>
      <c r="L93" s="134" t="s">
        <v>492</v>
      </c>
      <c r="M93" s="134">
        <v>500</v>
      </c>
      <c r="O93" s="134" t="s">
        <v>718</v>
      </c>
      <c r="P93" s="134" t="s">
        <v>476</v>
      </c>
      <c r="Q93" s="134" t="s">
        <v>477</v>
      </c>
      <c r="R93" s="43" t="s">
        <v>509</v>
      </c>
      <c r="V93" s="43">
        <v>1</v>
      </c>
      <c r="W93" s="43">
        <v>1</v>
      </c>
    </row>
    <row r="94" spans="1:26">
      <c r="A94" s="121" t="s">
        <v>722</v>
      </c>
      <c r="B94" s="121"/>
      <c r="C94" s="225">
        <v>3766</v>
      </c>
      <c r="D94" s="134">
        <v>300</v>
      </c>
      <c r="E94" s="420" t="s">
        <v>723</v>
      </c>
      <c r="F94" s="134" t="s">
        <v>721</v>
      </c>
      <c r="G94" s="134">
        <v>125</v>
      </c>
      <c r="H94" s="134" t="s">
        <v>717</v>
      </c>
      <c r="I94" s="134" t="s">
        <v>506</v>
      </c>
      <c r="J94" s="134" t="s">
        <v>594</v>
      </c>
      <c r="K94" s="134" t="s">
        <v>473</v>
      </c>
      <c r="L94" s="134" t="s">
        <v>492</v>
      </c>
      <c r="M94" s="134">
        <v>500</v>
      </c>
      <c r="O94" s="134" t="s">
        <v>718</v>
      </c>
      <c r="P94" s="134" t="s">
        <v>476</v>
      </c>
      <c r="Q94" s="134" t="s">
        <v>477</v>
      </c>
      <c r="R94" s="43" t="s">
        <v>509</v>
      </c>
      <c r="V94" s="43">
        <v>1</v>
      </c>
      <c r="W94" s="43">
        <v>1</v>
      </c>
    </row>
    <row r="95" spans="1:26">
      <c r="A95" s="121" t="s">
        <v>724</v>
      </c>
      <c r="B95" s="121"/>
      <c r="C95" s="225">
        <v>3766</v>
      </c>
      <c r="D95" s="134">
        <v>300</v>
      </c>
      <c r="E95" s="420" t="s">
        <v>725</v>
      </c>
      <c r="F95" s="134" t="s">
        <v>721</v>
      </c>
      <c r="G95" s="134">
        <v>125</v>
      </c>
      <c r="H95" s="134" t="s">
        <v>717</v>
      </c>
      <c r="I95" s="134" t="s">
        <v>506</v>
      </c>
      <c r="J95" s="134" t="s">
        <v>594</v>
      </c>
      <c r="K95" s="134" t="s">
        <v>473</v>
      </c>
      <c r="L95" s="134" t="s">
        <v>492</v>
      </c>
      <c r="M95" s="134">
        <v>500</v>
      </c>
      <c r="O95" s="134" t="s">
        <v>718</v>
      </c>
      <c r="P95" s="134" t="s">
        <v>476</v>
      </c>
      <c r="Q95" s="134" t="s">
        <v>477</v>
      </c>
      <c r="R95" s="43" t="s">
        <v>509</v>
      </c>
      <c r="V95" s="43">
        <v>1</v>
      </c>
      <c r="W95" s="43">
        <v>1</v>
      </c>
    </row>
    <row r="96" spans="1:26">
      <c r="A96" s="121" t="s">
        <v>726</v>
      </c>
      <c r="B96" s="121"/>
      <c r="C96" s="225">
        <v>3766</v>
      </c>
      <c r="D96" s="134">
        <v>300</v>
      </c>
      <c r="E96" s="420" t="s">
        <v>727</v>
      </c>
      <c r="F96" s="134" t="s">
        <v>721</v>
      </c>
      <c r="G96" s="134">
        <v>125</v>
      </c>
      <c r="H96" s="134" t="s">
        <v>717</v>
      </c>
      <c r="I96" s="134" t="s">
        <v>506</v>
      </c>
      <c r="J96" s="134" t="s">
        <v>594</v>
      </c>
      <c r="K96" s="134" t="s">
        <v>473</v>
      </c>
      <c r="L96" s="134" t="s">
        <v>492</v>
      </c>
      <c r="M96" s="134">
        <v>500</v>
      </c>
      <c r="O96" s="134" t="s">
        <v>718</v>
      </c>
      <c r="P96" s="134" t="s">
        <v>476</v>
      </c>
      <c r="Q96" s="134" t="s">
        <v>477</v>
      </c>
      <c r="R96" s="43" t="s">
        <v>509</v>
      </c>
      <c r="V96" s="43">
        <v>1</v>
      </c>
      <c r="W96" s="43">
        <v>1</v>
      </c>
    </row>
    <row r="97" spans="1:27">
      <c r="A97" s="121" t="s">
        <v>728</v>
      </c>
      <c r="B97" s="121"/>
      <c r="C97" s="225">
        <v>3766</v>
      </c>
      <c r="D97" s="134">
        <v>300</v>
      </c>
      <c r="E97" s="420" t="s">
        <v>729</v>
      </c>
      <c r="F97" s="134" t="s">
        <v>721</v>
      </c>
      <c r="G97" s="134">
        <v>125</v>
      </c>
      <c r="H97" s="134" t="s">
        <v>717</v>
      </c>
      <c r="I97" s="134" t="s">
        <v>506</v>
      </c>
      <c r="J97" s="134" t="s">
        <v>594</v>
      </c>
      <c r="K97" s="134" t="s">
        <v>473</v>
      </c>
      <c r="L97" s="134" t="s">
        <v>492</v>
      </c>
      <c r="M97" s="134">
        <v>500</v>
      </c>
      <c r="O97" s="134" t="s">
        <v>718</v>
      </c>
      <c r="P97" s="134" t="s">
        <v>476</v>
      </c>
      <c r="Q97" s="134" t="s">
        <v>477</v>
      </c>
      <c r="R97" s="134" t="s">
        <v>509</v>
      </c>
      <c r="S97" s="134"/>
      <c r="T97" s="134"/>
      <c r="U97" s="134"/>
      <c r="V97" s="134">
        <v>1</v>
      </c>
      <c r="W97" s="134">
        <v>1</v>
      </c>
      <c r="X97" s="387"/>
      <c r="Y97" s="134"/>
      <c r="Z97" s="134"/>
      <c r="AA97" s="121"/>
    </row>
    <row r="98" spans="1:27">
      <c r="A98" s="121" t="s">
        <v>730</v>
      </c>
      <c r="B98" s="121"/>
      <c r="C98" s="225">
        <v>3766</v>
      </c>
      <c r="D98" s="134">
        <v>300</v>
      </c>
      <c r="E98" s="134" t="s">
        <v>731</v>
      </c>
      <c r="F98" s="134"/>
      <c r="G98" s="134">
        <v>125</v>
      </c>
      <c r="H98" s="134" t="s">
        <v>717</v>
      </c>
      <c r="I98" s="134" t="s">
        <v>506</v>
      </c>
      <c r="J98" s="134" t="s">
        <v>594</v>
      </c>
      <c r="K98" s="134" t="s">
        <v>473</v>
      </c>
      <c r="L98" s="134" t="s">
        <v>492</v>
      </c>
      <c r="M98" s="134">
        <v>500</v>
      </c>
      <c r="O98" s="134" t="s">
        <v>718</v>
      </c>
      <c r="P98" s="134" t="s">
        <v>476</v>
      </c>
      <c r="Q98" s="134" t="s">
        <v>477</v>
      </c>
      <c r="R98" s="134" t="s">
        <v>509</v>
      </c>
      <c r="S98" s="134"/>
      <c r="T98" s="134"/>
      <c r="U98" s="134"/>
      <c r="V98" s="134">
        <v>1</v>
      </c>
      <c r="W98" s="134">
        <v>1</v>
      </c>
      <c r="X98" s="387"/>
      <c r="Y98" s="134"/>
      <c r="Z98" s="134"/>
      <c r="AA98" s="121"/>
    </row>
    <row r="99" spans="1:27">
      <c r="A99" s="121" t="s">
        <v>732</v>
      </c>
      <c r="B99" s="121"/>
      <c r="C99" s="225">
        <v>3766</v>
      </c>
      <c r="D99" s="134">
        <v>300</v>
      </c>
      <c r="E99" s="420" t="s">
        <v>733</v>
      </c>
      <c r="F99" s="134" t="s">
        <v>721</v>
      </c>
      <c r="G99" s="134">
        <v>125</v>
      </c>
      <c r="H99" s="134" t="s">
        <v>717</v>
      </c>
      <c r="I99" s="134" t="s">
        <v>506</v>
      </c>
      <c r="J99" s="134" t="s">
        <v>594</v>
      </c>
      <c r="K99" s="134" t="s">
        <v>473</v>
      </c>
      <c r="L99" s="134" t="s">
        <v>492</v>
      </c>
      <c r="M99" s="134">
        <v>500</v>
      </c>
      <c r="O99" s="134" t="s">
        <v>718</v>
      </c>
      <c r="P99" s="134" t="s">
        <v>476</v>
      </c>
      <c r="Q99" s="134" t="s">
        <v>477</v>
      </c>
      <c r="R99" s="134" t="s">
        <v>509</v>
      </c>
      <c r="S99" s="134"/>
      <c r="T99" s="134"/>
      <c r="U99" s="134"/>
      <c r="V99" s="134">
        <v>1</v>
      </c>
      <c r="W99" s="134">
        <v>1</v>
      </c>
      <c r="X99" s="387"/>
      <c r="Y99" s="134"/>
      <c r="Z99" s="134"/>
      <c r="AA99" s="121"/>
    </row>
    <row r="100" spans="1:27">
      <c r="A100" s="121" t="s">
        <v>734</v>
      </c>
      <c r="B100" s="121"/>
      <c r="C100" s="225">
        <v>1682</v>
      </c>
      <c r="D100" s="134">
        <v>300</v>
      </c>
      <c r="E100" s="420" t="s">
        <v>735</v>
      </c>
      <c r="F100" s="134" t="s">
        <v>297</v>
      </c>
      <c r="G100" s="134">
        <v>250</v>
      </c>
      <c r="H100" s="134" t="s">
        <v>470</v>
      </c>
      <c r="I100" s="134" t="s">
        <v>471</v>
      </c>
      <c r="J100" s="134" t="s">
        <v>594</v>
      </c>
      <c r="K100" s="134">
        <v>5</v>
      </c>
      <c r="L100" s="134" t="s">
        <v>523</v>
      </c>
      <c r="M100" s="134">
        <v>1282</v>
      </c>
      <c r="O100" s="134" t="s">
        <v>475</v>
      </c>
      <c r="P100" s="134" t="s">
        <v>476</v>
      </c>
      <c r="Q100" s="134" t="s">
        <v>477</v>
      </c>
      <c r="R100" s="134" t="s">
        <v>478</v>
      </c>
      <c r="S100" s="134"/>
      <c r="T100" s="134">
        <v>2</v>
      </c>
      <c r="U100" s="134">
        <v>1</v>
      </c>
      <c r="V100" s="134"/>
      <c r="W100" s="134"/>
      <c r="X100" s="387"/>
      <c r="Y100" s="134"/>
      <c r="Z100" s="134"/>
      <c r="AA100" s="121"/>
    </row>
    <row r="101" spans="1:27">
      <c r="A101" s="121" t="s">
        <v>736</v>
      </c>
      <c r="B101" s="121"/>
      <c r="C101" s="225">
        <v>947</v>
      </c>
      <c r="D101" s="134">
        <v>300</v>
      </c>
      <c r="E101" s="420" t="s">
        <v>737</v>
      </c>
      <c r="F101" s="134"/>
      <c r="G101" s="134">
        <v>200</v>
      </c>
      <c r="H101" s="134" t="s">
        <v>483</v>
      </c>
      <c r="I101" s="134" t="s">
        <v>471</v>
      </c>
      <c r="J101" s="134" t="s">
        <v>594</v>
      </c>
      <c r="K101" s="134">
        <v>5</v>
      </c>
      <c r="L101" s="134" t="s">
        <v>523</v>
      </c>
      <c r="M101" s="134">
        <v>1282</v>
      </c>
      <c r="O101" s="134" t="s">
        <v>475</v>
      </c>
      <c r="P101" s="134" t="s">
        <v>476</v>
      </c>
      <c r="Q101" s="134" t="s">
        <v>477</v>
      </c>
      <c r="R101" s="134" t="s">
        <v>478</v>
      </c>
      <c r="S101" s="134"/>
      <c r="T101" s="134">
        <v>2</v>
      </c>
      <c r="U101" s="134">
        <v>1</v>
      </c>
      <c r="V101" s="134"/>
      <c r="W101" s="134"/>
      <c r="X101" s="387"/>
      <c r="Y101" s="134"/>
      <c r="Z101" s="134"/>
      <c r="AA101" s="121"/>
    </row>
    <row r="102" spans="1:27">
      <c r="A102" s="121" t="s">
        <v>738</v>
      </c>
      <c r="B102" s="121"/>
      <c r="C102" s="225">
        <v>1682</v>
      </c>
      <c r="D102" s="134">
        <v>300</v>
      </c>
      <c r="E102" s="420" t="s">
        <v>739</v>
      </c>
      <c r="F102" s="134" t="s">
        <v>297</v>
      </c>
      <c r="G102" s="134">
        <v>250</v>
      </c>
      <c r="H102" s="134" t="s">
        <v>470</v>
      </c>
      <c r="I102" s="134" t="s">
        <v>471</v>
      </c>
      <c r="J102" s="134" t="s">
        <v>594</v>
      </c>
      <c r="K102" s="134">
        <v>5</v>
      </c>
      <c r="L102" s="134" t="s">
        <v>523</v>
      </c>
      <c r="M102" s="134">
        <v>1282</v>
      </c>
      <c r="O102" s="134" t="s">
        <v>475</v>
      </c>
      <c r="P102" s="134" t="s">
        <v>476</v>
      </c>
      <c r="Q102" s="134" t="s">
        <v>477</v>
      </c>
      <c r="R102" s="134" t="s">
        <v>478</v>
      </c>
      <c r="S102" s="134"/>
      <c r="T102" s="134">
        <v>2</v>
      </c>
      <c r="U102" s="134">
        <v>1</v>
      </c>
      <c r="V102" s="134"/>
      <c r="W102" s="134"/>
      <c r="X102" s="387"/>
      <c r="Y102" s="134"/>
      <c r="Z102" s="134"/>
      <c r="AA102" s="121"/>
    </row>
    <row r="103" spans="1:27">
      <c r="A103" s="121" t="s">
        <v>740</v>
      </c>
      <c r="B103" s="121"/>
      <c r="C103" s="225">
        <v>1682</v>
      </c>
      <c r="D103" s="134">
        <v>300</v>
      </c>
      <c r="E103" s="420" t="s">
        <v>741</v>
      </c>
      <c r="F103" s="134" t="s">
        <v>742</v>
      </c>
      <c r="G103" s="134">
        <v>250</v>
      </c>
      <c r="H103" s="134" t="s">
        <v>470</v>
      </c>
      <c r="I103" s="134" t="s">
        <v>471</v>
      </c>
      <c r="J103" s="134" t="s">
        <v>594</v>
      </c>
      <c r="K103" s="134">
        <v>5</v>
      </c>
      <c r="L103" s="134" t="s">
        <v>523</v>
      </c>
      <c r="M103" s="134">
        <v>1282</v>
      </c>
      <c r="O103" s="134" t="s">
        <v>475</v>
      </c>
      <c r="P103" s="134" t="s">
        <v>476</v>
      </c>
      <c r="Q103" s="134" t="s">
        <v>477</v>
      </c>
      <c r="R103" s="134" t="s">
        <v>478</v>
      </c>
      <c r="S103" s="134"/>
      <c r="T103" s="134">
        <v>2</v>
      </c>
      <c r="U103" s="134">
        <v>1</v>
      </c>
      <c r="V103" s="134"/>
      <c r="W103" s="134"/>
      <c r="X103" s="387"/>
      <c r="Y103" s="134"/>
      <c r="Z103" s="134"/>
      <c r="AA103" s="121"/>
    </row>
    <row r="104" spans="1:27">
      <c r="A104" s="121" t="s">
        <v>743</v>
      </c>
      <c r="B104" s="121"/>
      <c r="C104" s="225">
        <v>1682</v>
      </c>
      <c r="D104" s="134">
        <v>300</v>
      </c>
      <c r="E104" s="420" t="s">
        <v>744</v>
      </c>
      <c r="F104" s="134" t="s">
        <v>742</v>
      </c>
      <c r="G104" s="134">
        <v>250</v>
      </c>
      <c r="H104" s="134" t="s">
        <v>470</v>
      </c>
      <c r="I104" s="134" t="s">
        <v>471</v>
      </c>
      <c r="J104" s="134" t="s">
        <v>594</v>
      </c>
      <c r="K104" s="134">
        <v>5</v>
      </c>
      <c r="L104" s="134" t="s">
        <v>523</v>
      </c>
      <c r="M104" s="134">
        <v>1282</v>
      </c>
      <c r="O104" s="134" t="s">
        <v>475</v>
      </c>
      <c r="P104" s="134" t="s">
        <v>476</v>
      </c>
      <c r="Q104" s="134" t="s">
        <v>477</v>
      </c>
      <c r="R104" s="134" t="s">
        <v>478</v>
      </c>
      <c r="S104" s="134"/>
      <c r="T104" s="134">
        <v>2</v>
      </c>
      <c r="U104" s="134">
        <v>1</v>
      </c>
      <c r="V104" s="134"/>
      <c r="W104" s="134"/>
      <c r="X104" s="387"/>
      <c r="Y104" s="134"/>
      <c r="Z104" s="134"/>
      <c r="AA104" s="121"/>
    </row>
    <row r="105" spans="1:27">
      <c r="A105" s="121" t="s">
        <v>745</v>
      </c>
      <c r="B105" s="121"/>
      <c r="C105" s="225">
        <v>1682</v>
      </c>
      <c r="D105" s="134">
        <v>300</v>
      </c>
      <c r="E105" s="420" t="s">
        <v>746</v>
      </c>
      <c r="F105" s="134"/>
      <c r="G105" s="134">
        <v>250</v>
      </c>
      <c r="H105" s="134" t="s">
        <v>470</v>
      </c>
      <c r="I105" s="134" t="s">
        <v>471</v>
      </c>
      <c r="J105" s="134" t="s">
        <v>594</v>
      </c>
      <c r="K105" s="134">
        <v>5</v>
      </c>
      <c r="L105" s="134" t="s">
        <v>474</v>
      </c>
      <c r="M105" s="134">
        <v>1282</v>
      </c>
      <c r="O105" s="134" t="s">
        <v>475</v>
      </c>
      <c r="P105" s="134" t="s">
        <v>476</v>
      </c>
      <c r="Q105" s="134" t="s">
        <v>477</v>
      </c>
      <c r="R105" s="134" t="s">
        <v>478</v>
      </c>
      <c r="S105" s="134"/>
      <c r="T105" s="134">
        <v>2</v>
      </c>
      <c r="U105" s="134">
        <v>1</v>
      </c>
      <c r="V105" s="134"/>
      <c r="W105" s="134"/>
      <c r="X105" s="387"/>
      <c r="Y105" s="134"/>
      <c r="Z105" s="134"/>
      <c r="AA105" s="121"/>
    </row>
    <row r="106" spans="1:27">
      <c r="A106" s="121" t="s">
        <v>747</v>
      </c>
      <c r="B106" s="121"/>
      <c r="C106" s="225">
        <v>1682</v>
      </c>
      <c r="D106" s="134">
        <v>300</v>
      </c>
      <c r="E106" s="420" t="s">
        <v>748</v>
      </c>
      <c r="F106" s="134"/>
      <c r="G106" s="134">
        <v>250</v>
      </c>
      <c r="H106" s="134" t="s">
        <v>470</v>
      </c>
      <c r="I106" s="134" t="s">
        <v>471</v>
      </c>
      <c r="J106" s="134" t="s">
        <v>594</v>
      </c>
      <c r="K106" s="134">
        <v>5</v>
      </c>
      <c r="L106" s="134" t="s">
        <v>474</v>
      </c>
      <c r="M106" s="134">
        <v>1282</v>
      </c>
      <c r="O106" s="134" t="s">
        <v>475</v>
      </c>
      <c r="P106" s="134" t="s">
        <v>476</v>
      </c>
      <c r="Q106" s="134" t="s">
        <v>477</v>
      </c>
      <c r="R106" s="134" t="s">
        <v>478</v>
      </c>
      <c r="S106" s="134"/>
      <c r="T106" s="134">
        <v>2</v>
      </c>
      <c r="U106" s="134">
        <v>1</v>
      </c>
      <c r="V106" s="134"/>
      <c r="W106" s="134"/>
      <c r="X106" s="387"/>
      <c r="Y106" s="134"/>
      <c r="Z106" s="134"/>
      <c r="AA106" s="121"/>
    </row>
    <row r="107" spans="1:27">
      <c r="A107" s="121" t="s">
        <v>749</v>
      </c>
      <c r="B107" s="121"/>
      <c r="C107" s="225">
        <v>1682</v>
      </c>
      <c r="D107" s="134">
        <v>300</v>
      </c>
      <c r="E107" s="420" t="s">
        <v>750</v>
      </c>
      <c r="F107" s="134" t="s">
        <v>742</v>
      </c>
      <c r="G107" s="134">
        <v>250</v>
      </c>
      <c r="H107" s="134" t="s">
        <v>470</v>
      </c>
      <c r="I107" s="134" t="s">
        <v>471</v>
      </c>
      <c r="J107" s="134" t="s">
        <v>594</v>
      </c>
      <c r="K107" s="134">
        <v>5</v>
      </c>
      <c r="L107" s="134" t="s">
        <v>523</v>
      </c>
      <c r="M107" s="134">
        <v>1282</v>
      </c>
      <c r="O107" s="134" t="s">
        <v>475</v>
      </c>
      <c r="P107" s="134" t="s">
        <v>476</v>
      </c>
      <c r="Q107" s="134" t="s">
        <v>477</v>
      </c>
      <c r="R107" s="134" t="s">
        <v>478</v>
      </c>
      <c r="S107" s="134"/>
      <c r="T107" s="134">
        <v>2</v>
      </c>
      <c r="U107" s="134">
        <v>1</v>
      </c>
      <c r="V107" s="134"/>
      <c r="W107" s="134"/>
      <c r="X107" s="387"/>
      <c r="Y107" s="134"/>
      <c r="Z107" s="134"/>
      <c r="AA107" s="121"/>
    </row>
    <row r="108" spans="1:27">
      <c r="A108" s="121" t="s">
        <v>751</v>
      </c>
      <c r="B108" s="121"/>
      <c r="C108" s="225">
        <v>1682</v>
      </c>
      <c r="D108" s="134">
        <v>300</v>
      </c>
      <c r="E108" s="420" t="s">
        <v>752</v>
      </c>
      <c r="F108" s="134"/>
      <c r="G108" s="134">
        <v>250</v>
      </c>
      <c r="H108" s="134" t="s">
        <v>470</v>
      </c>
      <c r="I108" s="134" t="s">
        <v>471</v>
      </c>
      <c r="J108" s="134" t="s">
        <v>594</v>
      </c>
      <c r="K108" s="134">
        <v>5</v>
      </c>
      <c r="L108" s="134" t="s">
        <v>474</v>
      </c>
      <c r="M108" s="134">
        <v>1282</v>
      </c>
      <c r="O108" s="134" t="s">
        <v>475</v>
      </c>
      <c r="P108" s="134" t="s">
        <v>476</v>
      </c>
      <c r="Q108" s="134" t="s">
        <v>477</v>
      </c>
      <c r="R108" s="134" t="s">
        <v>478</v>
      </c>
      <c r="S108" s="134"/>
      <c r="T108" s="134">
        <v>2</v>
      </c>
      <c r="U108" s="134">
        <v>1</v>
      </c>
      <c r="V108" s="134"/>
      <c r="W108" s="134"/>
      <c r="X108" s="387"/>
      <c r="Y108" s="134"/>
      <c r="Z108" s="134"/>
      <c r="AA108" s="121"/>
    </row>
    <row r="109" spans="1:27">
      <c r="A109" s="121" t="s">
        <v>753</v>
      </c>
      <c r="B109" s="121"/>
      <c r="C109" s="225">
        <v>1682</v>
      </c>
      <c r="D109" s="134">
        <v>300</v>
      </c>
      <c r="E109" s="420" t="s">
        <v>754</v>
      </c>
      <c r="F109" s="134"/>
      <c r="G109" s="134">
        <v>250</v>
      </c>
      <c r="H109" s="134" t="s">
        <v>470</v>
      </c>
      <c r="I109" s="134" t="s">
        <v>471</v>
      </c>
      <c r="J109" s="134" t="s">
        <v>594</v>
      </c>
      <c r="K109" s="134">
        <v>5</v>
      </c>
      <c r="L109" s="134" t="s">
        <v>474</v>
      </c>
      <c r="M109" s="134">
        <v>1282</v>
      </c>
      <c r="O109" s="134" t="s">
        <v>475</v>
      </c>
      <c r="P109" s="134" t="s">
        <v>476</v>
      </c>
      <c r="Q109" s="134" t="s">
        <v>477</v>
      </c>
      <c r="R109" s="134" t="s">
        <v>478</v>
      </c>
      <c r="S109" s="134"/>
      <c r="T109" s="134">
        <v>2</v>
      </c>
      <c r="U109" s="134">
        <v>1</v>
      </c>
      <c r="V109" s="134"/>
      <c r="W109" s="134"/>
      <c r="X109" s="387"/>
      <c r="Y109" s="134"/>
      <c r="Z109" s="134"/>
      <c r="AA109" s="121"/>
    </row>
    <row r="110" spans="1:27">
      <c r="A110" s="121" t="s">
        <v>755</v>
      </c>
      <c r="B110" s="121"/>
      <c r="C110" s="225">
        <v>1682</v>
      </c>
      <c r="D110" s="134">
        <v>300</v>
      </c>
      <c r="E110" s="420" t="s">
        <v>756</v>
      </c>
      <c r="F110" s="134" t="s">
        <v>742</v>
      </c>
      <c r="G110" s="134">
        <v>250</v>
      </c>
      <c r="H110" s="134" t="s">
        <v>470</v>
      </c>
      <c r="I110" s="134" t="s">
        <v>471</v>
      </c>
      <c r="J110" s="134" t="s">
        <v>594</v>
      </c>
      <c r="K110" s="134">
        <v>5</v>
      </c>
      <c r="L110" s="134" t="s">
        <v>523</v>
      </c>
      <c r="M110" s="134">
        <v>1282</v>
      </c>
      <c r="O110" s="134" t="s">
        <v>475</v>
      </c>
      <c r="P110" s="134" t="s">
        <v>476</v>
      </c>
      <c r="Q110" s="134" t="s">
        <v>477</v>
      </c>
      <c r="R110" s="134" t="s">
        <v>478</v>
      </c>
      <c r="S110" s="134"/>
      <c r="T110" s="134">
        <v>2</v>
      </c>
      <c r="U110" s="134">
        <v>1</v>
      </c>
      <c r="V110" s="134"/>
      <c r="W110" s="134"/>
      <c r="X110" s="387"/>
      <c r="Y110" s="134"/>
      <c r="Z110" s="134"/>
      <c r="AA110" s="121"/>
    </row>
    <row r="111" spans="1:27">
      <c r="A111" s="121" t="s">
        <v>757</v>
      </c>
      <c r="B111" s="121"/>
      <c r="C111" s="225">
        <v>1682</v>
      </c>
      <c r="D111" s="134">
        <v>300</v>
      </c>
      <c r="E111" s="420" t="s">
        <v>758</v>
      </c>
      <c r="F111" s="134" t="s">
        <v>742</v>
      </c>
      <c r="G111" s="134">
        <v>250</v>
      </c>
      <c r="H111" s="134" t="s">
        <v>470</v>
      </c>
      <c r="I111" s="134" t="s">
        <v>471</v>
      </c>
      <c r="J111" s="134" t="s">
        <v>594</v>
      </c>
      <c r="K111" s="134">
        <v>5</v>
      </c>
      <c r="L111" s="134" t="s">
        <v>474</v>
      </c>
      <c r="M111" s="134">
        <v>1282</v>
      </c>
      <c r="O111" s="134" t="s">
        <v>475</v>
      </c>
      <c r="P111" s="134" t="s">
        <v>476</v>
      </c>
      <c r="Q111" s="134" t="s">
        <v>477</v>
      </c>
      <c r="R111" s="134" t="s">
        <v>478</v>
      </c>
      <c r="S111" s="134"/>
      <c r="T111" s="134">
        <v>2</v>
      </c>
      <c r="U111" s="134">
        <v>1</v>
      </c>
      <c r="V111" s="134"/>
      <c r="W111" s="134"/>
      <c r="X111" s="387"/>
      <c r="Y111" s="134"/>
      <c r="Z111" s="134"/>
      <c r="AA111" s="121"/>
    </row>
    <row r="112" spans="1:27">
      <c r="A112" s="121" t="s">
        <v>759</v>
      </c>
      <c r="B112" s="121"/>
      <c r="C112" s="225">
        <v>1682</v>
      </c>
      <c r="D112" s="134">
        <v>300</v>
      </c>
      <c r="E112" s="420" t="s">
        <v>760</v>
      </c>
      <c r="F112" s="134" t="s">
        <v>742</v>
      </c>
      <c r="G112" s="134">
        <v>250</v>
      </c>
      <c r="H112" s="134" t="s">
        <v>470</v>
      </c>
      <c r="I112" s="134" t="s">
        <v>471</v>
      </c>
      <c r="J112" s="134" t="s">
        <v>594</v>
      </c>
      <c r="K112" s="134">
        <v>5</v>
      </c>
      <c r="L112" s="134" t="s">
        <v>474</v>
      </c>
      <c r="M112" s="134">
        <v>1282</v>
      </c>
      <c r="O112" s="134" t="s">
        <v>475</v>
      </c>
      <c r="P112" s="134" t="s">
        <v>476</v>
      </c>
      <c r="Q112" s="134" t="s">
        <v>477</v>
      </c>
      <c r="R112" s="134" t="s">
        <v>478</v>
      </c>
      <c r="S112" s="134"/>
      <c r="T112" s="134">
        <v>2</v>
      </c>
      <c r="U112" s="134">
        <v>1</v>
      </c>
      <c r="V112" s="134"/>
      <c r="W112" s="134"/>
      <c r="X112" s="387"/>
      <c r="Y112" s="134"/>
      <c r="Z112" s="134"/>
      <c r="AA112" s="121"/>
    </row>
    <row r="113" spans="1:27">
      <c r="A113" s="121" t="s">
        <v>761</v>
      </c>
      <c r="B113" s="121"/>
      <c r="C113" s="225">
        <v>1682</v>
      </c>
      <c r="D113" s="134">
        <v>300</v>
      </c>
      <c r="E113" s="420" t="s">
        <v>762</v>
      </c>
      <c r="F113" s="134" t="s">
        <v>742</v>
      </c>
      <c r="G113" s="134">
        <v>250</v>
      </c>
      <c r="H113" s="134" t="s">
        <v>470</v>
      </c>
      <c r="I113" s="134" t="s">
        <v>471</v>
      </c>
      <c r="J113" s="134" t="s">
        <v>594</v>
      </c>
      <c r="K113" s="134">
        <v>5</v>
      </c>
      <c r="L113" s="134" t="s">
        <v>523</v>
      </c>
      <c r="M113" s="134">
        <v>1282</v>
      </c>
      <c r="O113" s="134" t="s">
        <v>475</v>
      </c>
      <c r="P113" s="134" t="s">
        <v>476</v>
      </c>
      <c r="Q113" s="134" t="s">
        <v>477</v>
      </c>
      <c r="R113" s="134" t="s">
        <v>478</v>
      </c>
      <c r="S113" s="134"/>
      <c r="T113" s="134">
        <v>2</v>
      </c>
      <c r="U113" s="134">
        <v>1</v>
      </c>
      <c r="V113" s="134"/>
      <c r="W113" s="134"/>
      <c r="X113" s="387"/>
      <c r="Y113" s="134"/>
      <c r="Z113" s="134"/>
      <c r="AA113" s="121"/>
    </row>
    <row r="114" spans="1:27">
      <c r="A114" s="121" t="s">
        <v>763</v>
      </c>
      <c r="B114" s="121"/>
      <c r="C114" s="225">
        <v>1682</v>
      </c>
      <c r="D114" s="134">
        <v>300</v>
      </c>
      <c r="E114" s="420" t="s">
        <v>764</v>
      </c>
      <c r="F114" s="134" t="s">
        <v>742</v>
      </c>
      <c r="G114" s="134">
        <v>250</v>
      </c>
      <c r="H114" s="134" t="s">
        <v>470</v>
      </c>
      <c r="I114" s="134" t="s">
        <v>471</v>
      </c>
      <c r="J114" s="134" t="s">
        <v>594</v>
      </c>
      <c r="K114" s="134">
        <v>5</v>
      </c>
      <c r="L114" s="134" t="s">
        <v>474</v>
      </c>
      <c r="M114" s="134">
        <v>1282</v>
      </c>
      <c r="O114" s="134" t="s">
        <v>475</v>
      </c>
      <c r="P114" s="134" t="s">
        <v>476</v>
      </c>
      <c r="Q114" s="134" t="s">
        <v>477</v>
      </c>
      <c r="R114" s="134" t="s">
        <v>478</v>
      </c>
      <c r="S114" s="134"/>
      <c r="T114" s="134">
        <v>2</v>
      </c>
      <c r="U114" s="134">
        <v>1</v>
      </c>
      <c r="V114" s="134"/>
      <c r="W114" s="134"/>
      <c r="X114" s="387"/>
      <c r="Y114" s="134"/>
      <c r="Z114" s="134"/>
      <c r="AA114" s="121"/>
    </row>
    <row r="115" spans="1:27">
      <c r="A115" s="121" t="s">
        <v>765</v>
      </c>
      <c r="B115" s="121"/>
      <c r="C115" s="225">
        <v>1682</v>
      </c>
      <c r="D115" s="134">
        <v>300</v>
      </c>
      <c r="E115" s="420" t="s">
        <v>766</v>
      </c>
      <c r="F115" s="134" t="s">
        <v>742</v>
      </c>
      <c r="G115" s="134">
        <v>250</v>
      </c>
      <c r="H115" s="134" t="s">
        <v>470</v>
      </c>
      <c r="I115" s="134" t="s">
        <v>471</v>
      </c>
      <c r="J115" s="134" t="s">
        <v>594</v>
      </c>
      <c r="K115" s="134">
        <v>5</v>
      </c>
      <c r="L115" s="134" t="s">
        <v>474</v>
      </c>
      <c r="M115" s="134">
        <v>1282</v>
      </c>
      <c r="O115" s="134" t="s">
        <v>475</v>
      </c>
      <c r="P115" s="134" t="s">
        <v>476</v>
      </c>
      <c r="Q115" s="134" t="s">
        <v>477</v>
      </c>
      <c r="R115" s="134" t="s">
        <v>478</v>
      </c>
      <c r="S115" s="134"/>
      <c r="T115" s="134">
        <v>2</v>
      </c>
      <c r="U115" s="134">
        <v>1</v>
      </c>
      <c r="V115" s="134"/>
      <c r="W115" s="134"/>
      <c r="X115" s="387"/>
      <c r="Y115" s="134"/>
      <c r="Z115" s="134"/>
      <c r="AA115" s="121"/>
    </row>
    <row r="116" spans="1:27">
      <c r="A116" s="121" t="s">
        <v>767</v>
      </c>
      <c r="B116" s="121"/>
      <c r="C116" s="225">
        <v>1682</v>
      </c>
      <c r="D116" s="134">
        <v>300</v>
      </c>
      <c r="E116" s="420" t="s">
        <v>762</v>
      </c>
      <c r="F116" s="134"/>
      <c r="G116" s="134">
        <v>250</v>
      </c>
      <c r="H116" s="134" t="s">
        <v>470</v>
      </c>
      <c r="I116" s="134" t="s">
        <v>471</v>
      </c>
      <c r="J116" s="134" t="s">
        <v>594</v>
      </c>
      <c r="K116" s="134">
        <v>5</v>
      </c>
      <c r="L116" s="134" t="s">
        <v>523</v>
      </c>
      <c r="M116" s="134">
        <v>1282</v>
      </c>
      <c r="O116" s="134" t="s">
        <v>475</v>
      </c>
      <c r="P116" s="134" t="s">
        <v>476</v>
      </c>
      <c r="Q116" s="134" t="s">
        <v>477</v>
      </c>
      <c r="R116" s="134" t="s">
        <v>478</v>
      </c>
      <c r="S116" s="134"/>
      <c r="T116" s="134">
        <v>2</v>
      </c>
      <c r="U116" s="134">
        <v>1</v>
      </c>
      <c r="V116" s="134"/>
      <c r="W116" s="134"/>
      <c r="X116" s="387"/>
      <c r="Y116" s="134"/>
      <c r="Z116" s="134"/>
      <c r="AA116" s="121"/>
    </row>
    <row r="117" spans="1:27">
      <c r="A117" s="228"/>
      <c r="B117" s="228"/>
      <c r="C117" s="228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134"/>
      <c r="W117" s="134"/>
      <c r="X117" s="387"/>
      <c r="Y117" s="134"/>
      <c r="Z117" s="134"/>
      <c r="AA117" s="121"/>
    </row>
    <row r="118" spans="1:27">
      <c r="A118" s="121" t="s">
        <v>768</v>
      </c>
      <c r="B118" s="121"/>
      <c r="C118" s="236">
        <f>SUM(C62:C117)</f>
        <v>113474</v>
      </c>
      <c r="D118" s="134">
        <v>55</v>
      </c>
      <c r="E118" s="134"/>
      <c r="F118" s="134"/>
      <c r="G118" s="134"/>
      <c r="H118" s="134"/>
      <c r="I118" s="134"/>
      <c r="J118" s="134"/>
      <c r="K118" s="134"/>
      <c r="L118" s="134"/>
      <c r="O118" s="134"/>
      <c r="P118" s="134"/>
      <c r="Q118" s="134"/>
    </row>
    <row r="119" spans="1:27">
      <c r="C119"/>
      <c r="D119" s="221"/>
    </row>
    <row r="120" spans="1:27" ht="16">
      <c r="A120" s="94" t="s">
        <v>769</v>
      </c>
      <c r="B120" s="94"/>
      <c r="C120" s="94"/>
      <c r="D120" s="95"/>
      <c r="E120" s="95"/>
      <c r="F120" s="95"/>
      <c r="G120" s="95"/>
      <c r="H120" s="95"/>
      <c r="I120" s="95"/>
      <c r="J120" s="95"/>
      <c r="K120" s="95"/>
      <c r="L120" s="95"/>
      <c r="M120" s="149"/>
      <c r="N120" s="149"/>
      <c r="O120" s="95"/>
      <c r="P120" s="95"/>
      <c r="Q120" s="95"/>
      <c r="R120" s="95"/>
      <c r="S120" s="95"/>
      <c r="T120" s="95"/>
      <c r="U120" s="95"/>
      <c r="V120" s="95"/>
      <c r="W120" s="95"/>
      <c r="X120" s="386"/>
      <c r="Y120" s="95"/>
      <c r="Z120" s="95"/>
      <c r="AA120" s="96"/>
    </row>
    <row r="121" spans="1:27">
      <c r="A121" s="121" t="s">
        <v>770</v>
      </c>
      <c r="B121" s="121"/>
      <c r="C121" s="225">
        <v>1309</v>
      </c>
      <c r="D121" s="134">
        <v>310</v>
      </c>
      <c r="E121" s="420" t="s">
        <v>771</v>
      </c>
      <c r="F121" s="134" t="s">
        <v>520</v>
      </c>
      <c r="G121" s="134" t="s">
        <v>653</v>
      </c>
      <c r="H121" s="134" t="s">
        <v>654</v>
      </c>
      <c r="I121" s="134" t="s">
        <v>471</v>
      </c>
      <c r="J121" s="134" t="s">
        <v>507</v>
      </c>
      <c r="K121" s="134">
        <v>140</v>
      </c>
      <c r="L121" s="134" t="s">
        <v>492</v>
      </c>
      <c r="M121" s="134">
        <v>500</v>
      </c>
      <c r="O121" s="134" t="s">
        <v>493</v>
      </c>
      <c r="P121" s="134" t="s">
        <v>476</v>
      </c>
      <c r="Q121" s="134" t="s">
        <v>477</v>
      </c>
      <c r="R121" s="134" t="s">
        <v>478</v>
      </c>
      <c r="S121" s="134"/>
      <c r="T121" s="134">
        <v>2</v>
      </c>
      <c r="U121" s="134">
        <v>1</v>
      </c>
      <c r="V121" s="134"/>
      <c r="W121" s="134"/>
      <c r="X121" s="387"/>
      <c r="Y121" s="134"/>
      <c r="Z121" s="134"/>
    </row>
    <row r="122" spans="1:27">
      <c r="A122" s="121" t="s">
        <v>772</v>
      </c>
      <c r="B122" s="121"/>
      <c r="C122" s="225">
        <v>1309</v>
      </c>
      <c r="D122" s="134">
        <v>310</v>
      </c>
      <c r="E122" s="420" t="s">
        <v>773</v>
      </c>
      <c r="F122" s="134" t="s">
        <v>520</v>
      </c>
      <c r="G122" s="134" t="s">
        <v>653</v>
      </c>
      <c r="H122" s="134" t="s">
        <v>654</v>
      </c>
      <c r="I122" s="134" t="s">
        <v>471</v>
      </c>
      <c r="J122" s="134" t="s">
        <v>507</v>
      </c>
      <c r="K122" s="134">
        <v>140</v>
      </c>
      <c r="L122" s="134" t="s">
        <v>492</v>
      </c>
      <c r="M122" s="134">
        <v>500</v>
      </c>
      <c r="O122" s="134" t="s">
        <v>493</v>
      </c>
      <c r="P122" s="134" t="s">
        <v>476</v>
      </c>
      <c r="Q122" s="134" t="s">
        <v>477</v>
      </c>
      <c r="R122" s="134" t="s">
        <v>478</v>
      </c>
      <c r="S122" s="134"/>
      <c r="T122" s="134">
        <v>2</v>
      </c>
      <c r="U122" s="134">
        <v>1</v>
      </c>
      <c r="V122" s="134"/>
      <c r="W122" s="134"/>
      <c r="X122" s="387"/>
      <c r="Y122" s="134"/>
      <c r="Z122" s="134"/>
    </row>
    <row r="123" spans="1:27">
      <c r="A123" s="121" t="s">
        <v>774</v>
      </c>
      <c r="B123" s="121"/>
      <c r="C123" s="225">
        <v>1309</v>
      </c>
      <c r="D123" s="134">
        <v>310</v>
      </c>
      <c r="E123" s="420" t="s">
        <v>775</v>
      </c>
      <c r="F123" s="134" t="s">
        <v>520</v>
      </c>
      <c r="G123" s="134" t="s">
        <v>653</v>
      </c>
      <c r="H123" s="134" t="s">
        <v>654</v>
      </c>
      <c r="I123" s="134" t="s">
        <v>471</v>
      </c>
      <c r="J123" s="134" t="s">
        <v>507</v>
      </c>
      <c r="K123" s="134">
        <v>140</v>
      </c>
      <c r="L123" s="134" t="s">
        <v>492</v>
      </c>
      <c r="M123" s="134">
        <v>500</v>
      </c>
      <c r="O123" s="134" t="s">
        <v>493</v>
      </c>
      <c r="P123" s="134" t="s">
        <v>476</v>
      </c>
      <c r="Q123" s="134" t="s">
        <v>477</v>
      </c>
      <c r="R123" s="134" t="s">
        <v>478</v>
      </c>
      <c r="S123" s="134"/>
      <c r="T123" s="134">
        <v>2</v>
      </c>
      <c r="U123" s="134">
        <v>1</v>
      </c>
      <c r="V123" s="134"/>
      <c r="W123" s="134"/>
      <c r="X123" s="387"/>
      <c r="Y123" s="134"/>
      <c r="Z123" s="134"/>
    </row>
    <row r="124" spans="1:27">
      <c r="A124" s="121" t="s">
        <v>776</v>
      </c>
      <c r="B124" s="121"/>
      <c r="C124" s="225">
        <v>1309</v>
      </c>
      <c r="D124" s="134">
        <v>310</v>
      </c>
      <c r="E124" s="420" t="s">
        <v>777</v>
      </c>
      <c r="F124" s="134" t="s">
        <v>520</v>
      </c>
      <c r="G124" s="134" t="s">
        <v>653</v>
      </c>
      <c r="H124" s="134" t="s">
        <v>654</v>
      </c>
      <c r="I124" s="134" t="s">
        <v>471</v>
      </c>
      <c r="J124" s="134" t="s">
        <v>507</v>
      </c>
      <c r="K124" s="134">
        <v>140</v>
      </c>
      <c r="L124" s="134" t="s">
        <v>492</v>
      </c>
      <c r="M124" s="134">
        <v>500</v>
      </c>
      <c r="O124" s="134" t="s">
        <v>493</v>
      </c>
      <c r="P124" s="134" t="s">
        <v>476</v>
      </c>
      <c r="Q124" s="134" t="s">
        <v>477</v>
      </c>
      <c r="R124" s="134" t="s">
        <v>478</v>
      </c>
      <c r="S124" s="134"/>
      <c r="T124" s="134">
        <v>2</v>
      </c>
      <c r="U124" s="134">
        <v>1</v>
      </c>
      <c r="V124" s="134"/>
      <c r="W124" s="134"/>
      <c r="X124" s="387"/>
      <c r="Y124" s="134"/>
      <c r="Z124" s="134"/>
    </row>
    <row r="125" spans="1:27">
      <c r="A125" s="121" t="s">
        <v>778</v>
      </c>
      <c r="B125" s="121"/>
      <c r="C125" s="225">
        <v>1309</v>
      </c>
      <c r="D125" s="134">
        <v>310</v>
      </c>
      <c r="E125" s="420" t="s">
        <v>779</v>
      </c>
      <c r="F125" s="134" t="s">
        <v>520</v>
      </c>
      <c r="G125" s="134" t="s">
        <v>653</v>
      </c>
      <c r="H125" s="134" t="s">
        <v>654</v>
      </c>
      <c r="I125" s="134" t="s">
        <v>471</v>
      </c>
      <c r="J125" s="134" t="s">
        <v>507</v>
      </c>
      <c r="K125" s="134">
        <v>140</v>
      </c>
      <c r="L125" s="134" t="s">
        <v>492</v>
      </c>
      <c r="M125" s="134">
        <v>500</v>
      </c>
      <c r="O125" s="134" t="s">
        <v>493</v>
      </c>
      <c r="P125" s="134" t="s">
        <v>476</v>
      </c>
      <c r="Q125" s="134" t="s">
        <v>477</v>
      </c>
      <c r="R125" s="134" t="s">
        <v>478</v>
      </c>
      <c r="S125" s="134"/>
      <c r="T125" s="134">
        <v>2</v>
      </c>
      <c r="U125" s="134">
        <v>1</v>
      </c>
      <c r="V125" s="134"/>
      <c r="W125" s="134"/>
      <c r="X125" s="387"/>
      <c r="Y125" s="134"/>
      <c r="Z125" s="134"/>
    </row>
    <row r="126" spans="1:27">
      <c r="A126" s="121" t="s">
        <v>780</v>
      </c>
      <c r="B126" s="121"/>
      <c r="C126" s="225">
        <v>1309</v>
      </c>
      <c r="D126" s="134">
        <v>310</v>
      </c>
      <c r="E126" s="420" t="s">
        <v>781</v>
      </c>
      <c r="F126" s="134" t="s">
        <v>520</v>
      </c>
      <c r="G126" s="134" t="s">
        <v>653</v>
      </c>
      <c r="H126" s="134" t="s">
        <v>654</v>
      </c>
      <c r="I126" s="134" t="s">
        <v>471</v>
      </c>
      <c r="J126" s="134" t="s">
        <v>507</v>
      </c>
      <c r="K126" s="134">
        <v>140</v>
      </c>
      <c r="L126" s="134" t="s">
        <v>492</v>
      </c>
      <c r="M126" s="134">
        <v>500</v>
      </c>
      <c r="O126" s="134" t="s">
        <v>493</v>
      </c>
      <c r="P126" s="134" t="s">
        <v>476</v>
      </c>
      <c r="Q126" s="134" t="s">
        <v>477</v>
      </c>
      <c r="R126" s="134" t="s">
        <v>478</v>
      </c>
      <c r="S126" s="134"/>
      <c r="T126" s="134">
        <v>2</v>
      </c>
      <c r="U126" s="134">
        <v>1</v>
      </c>
      <c r="V126" s="134"/>
      <c r="W126" s="134"/>
      <c r="X126" s="387"/>
      <c r="Y126" s="134"/>
      <c r="Z126" s="134"/>
    </row>
    <row r="127" spans="1:27">
      <c r="A127" s="121" t="s">
        <v>782</v>
      </c>
      <c r="B127" s="121"/>
      <c r="C127" s="225">
        <v>1682</v>
      </c>
      <c r="D127" s="134">
        <v>310</v>
      </c>
      <c r="E127" s="420" t="s">
        <v>783</v>
      </c>
      <c r="F127" s="134" t="s">
        <v>398</v>
      </c>
      <c r="G127" s="134">
        <v>200</v>
      </c>
      <c r="H127" s="134" t="s">
        <v>470</v>
      </c>
      <c r="I127" s="134" t="s">
        <v>471</v>
      </c>
      <c r="J127" s="134" t="s">
        <v>594</v>
      </c>
      <c r="K127" s="134">
        <v>5</v>
      </c>
      <c r="L127" s="134" t="s">
        <v>523</v>
      </c>
      <c r="M127" s="134">
        <v>1282</v>
      </c>
      <c r="O127" s="134" t="s">
        <v>475</v>
      </c>
      <c r="P127" s="134" t="s">
        <v>476</v>
      </c>
      <c r="Q127" s="134" t="s">
        <v>477</v>
      </c>
      <c r="R127" s="134" t="s">
        <v>478</v>
      </c>
      <c r="S127" s="134"/>
      <c r="T127" s="134">
        <v>2</v>
      </c>
      <c r="U127" s="134">
        <v>1</v>
      </c>
      <c r="V127" s="134"/>
      <c r="W127" s="134"/>
      <c r="X127" s="387"/>
      <c r="Y127" s="134"/>
      <c r="Z127" s="134"/>
    </row>
    <row r="128" spans="1:27">
      <c r="A128" s="121" t="s">
        <v>784</v>
      </c>
      <c r="B128" s="121"/>
      <c r="C128" s="225">
        <v>1682</v>
      </c>
      <c r="D128" s="134">
        <v>310</v>
      </c>
      <c r="E128" s="420" t="s">
        <v>785</v>
      </c>
      <c r="F128" s="134" t="s">
        <v>398</v>
      </c>
      <c r="G128" s="134">
        <v>200</v>
      </c>
      <c r="H128" s="134" t="s">
        <v>470</v>
      </c>
      <c r="I128" s="134" t="s">
        <v>471</v>
      </c>
      <c r="J128" s="134" t="s">
        <v>594</v>
      </c>
      <c r="K128" s="134">
        <v>5</v>
      </c>
      <c r="L128" s="134" t="s">
        <v>523</v>
      </c>
      <c r="M128" s="134">
        <v>1282</v>
      </c>
      <c r="O128" s="134" t="s">
        <v>475</v>
      </c>
      <c r="P128" s="134" t="s">
        <v>476</v>
      </c>
      <c r="Q128" s="134" t="s">
        <v>477</v>
      </c>
      <c r="R128" s="134" t="s">
        <v>478</v>
      </c>
      <c r="S128" s="134"/>
      <c r="T128" s="134">
        <v>2</v>
      </c>
      <c r="U128" s="134">
        <v>1</v>
      </c>
      <c r="V128" s="134"/>
      <c r="W128" s="134"/>
      <c r="X128" s="387"/>
      <c r="Y128" s="134"/>
      <c r="Z128" s="134"/>
    </row>
    <row r="129" spans="1:26">
      <c r="A129" s="121" t="s">
        <v>786</v>
      </c>
      <c r="B129" s="121"/>
      <c r="C129" s="225">
        <v>1682</v>
      </c>
      <c r="D129" s="134">
        <v>310</v>
      </c>
      <c r="E129" s="420" t="s">
        <v>787</v>
      </c>
      <c r="F129" s="134" t="s">
        <v>398</v>
      </c>
      <c r="G129" s="134">
        <v>200</v>
      </c>
      <c r="H129" s="134" t="s">
        <v>470</v>
      </c>
      <c r="I129" s="134" t="s">
        <v>471</v>
      </c>
      <c r="J129" s="134" t="s">
        <v>594</v>
      </c>
      <c r="K129" s="134">
        <v>5</v>
      </c>
      <c r="L129" s="134" t="s">
        <v>523</v>
      </c>
      <c r="M129" s="134">
        <v>1282</v>
      </c>
      <c r="O129" s="134" t="s">
        <v>475</v>
      </c>
      <c r="P129" s="134" t="s">
        <v>476</v>
      </c>
      <c r="Q129" s="134" t="s">
        <v>477</v>
      </c>
      <c r="R129" s="134" t="s">
        <v>478</v>
      </c>
      <c r="S129" s="134"/>
      <c r="T129" s="134">
        <v>2</v>
      </c>
      <c r="U129" s="134">
        <v>1</v>
      </c>
      <c r="V129" s="134"/>
      <c r="W129" s="134"/>
      <c r="X129" s="387"/>
      <c r="Y129" s="134"/>
      <c r="Z129" s="134"/>
    </row>
    <row r="130" spans="1:26">
      <c r="A130" s="121" t="s">
        <v>788</v>
      </c>
      <c r="B130" s="121"/>
      <c r="C130" s="225">
        <v>1682</v>
      </c>
      <c r="D130" s="134">
        <v>310</v>
      </c>
      <c r="E130" s="420" t="s">
        <v>789</v>
      </c>
      <c r="F130" s="134" t="s">
        <v>398</v>
      </c>
      <c r="G130" s="134">
        <v>200</v>
      </c>
      <c r="H130" s="134" t="s">
        <v>470</v>
      </c>
      <c r="I130" s="134" t="s">
        <v>471</v>
      </c>
      <c r="J130" s="134" t="s">
        <v>594</v>
      </c>
      <c r="K130" s="134">
        <v>5</v>
      </c>
      <c r="L130" s="134" t="s">
        <v>523</v>
      </c>
      <c r="M130" s="134">
        <v>1282</v>
      </c>
      <c r="O130" s="134" t="s">
        <v>475</v>
      </c>
      <c r="P130" s="134" t="s">
        <v>476</v>
      </c>
      <c r="Q130" s="134" t="s">
        <v>477</v>
      </c>
      <c r="R130" s="134" t="s">
        <v>478</v>
      </c>
      <c r="S130" s="134"/>
      <c r="T130" s="134">
        <v>2</v>
      </c>
      <c r="U130" s="134">
        <v>1</v>
      </c>
      <c r="V130" s="134"/>
      <c r="W130" s="134"/>
      <c r="X130" s="387"/>
      <c r="Y130" s="134"/>
      <c r="Z130" s="134"/>
    </row>
    <row r="131" spans="1:26">
      <c r="A131" s="121" t="s">
        <v>790</v>
      </c>
      <c r="B131" s="121"/>
      <c r="C131" s="225">
        <v>1682</v>
      </c>
      <c r="D131" s="134">
        <v>310</v>
      </c>
      <c r="E131" s="420" t="s">
        <v>791</v>
      </c>
      <c r="F131" s="134" t="s">
        <v>398</v>
      </c>
      <c r="G131" s="134">
        <v>200</v>
      </c>
      <c r="H131" s="134" t="s">
        <v>470</v>
      </c>
      <c r="I131" s="134" t="s">
        <v>471</v>
      </c>
      <c r="J131" s="134" t="s">
        <v>594</v>
      </c>
      <c r="K131" s="134">
        <v>5</v>
      </c>
      <c r="L131" s="134" t="s">
        <v>523</v>
      </c>
      <c r="M131" s="134">
        <v>1282</v>
      </c>
      <c r="O131" s="134" t="s">
        <v>475</v>
      </c>
      <c r="P131" s="134" t="s">
        <v>476</v>
      </c>
      <c r="Q131" s="134" t="s">
        <v>477</v>
      </c>
      <c r="R131" s="134" t="s">
        <v>478</v>
      </c>
      <c r="S131" s="134"/>
      <c r="T131" s="134">
        <v>2</v>
      </c>
      <c r="U131" s="134">
        <v>1</v>
      </c>
      <c r="V131" s="134"/>
      <c r="W131" s="134"/>
      <c r="X131" s="387"/>
      <c r="Y131" s="134"/>
      <c r="Z131" s="134"/>
    </row>
    <row r="132" spans="1:26">
      <c r="A132" s="121" t="s">
        <v>792</v>
      </c>
      <c r="B132" s="121"/>
      <c r="C132" s="225">
        <v>1682</v>
      </c>
      <c r="D132" s="134">
        <v>310</v>
      </c>
      <c r="E132" s="420" t="s">
        <v>793</v>
      </c>
      <c r="F132" s="134" t="s">
        <v>398</v>
      </c>
      <c r="G132" s="134">
        <v>200</v>
      </c>
      <c r="H132" s="134" t="s">
        <v>470</v>
      </c>
      <c r="I132" s="134" t="s">
        <v>471</v>
      </c>
      <c r="J132" s="134" t="s">
        <v>594</v>
      </c>
      <c r="K132" s="134">
        <v>5</v>
      </c>
      <c r="L132" s="134" t="s">
        <v>523</v>
      </c>
      <c r="M132" s="134">
        <v>1282</v>
      </c>
      <c r="O132" s="134" t="s">
        <v>475</v>
      </c>
      <c r="P132" s="134" t="s">
        <v>476</v>
      </c>
      <c r="Q132" s="134" t="s">
        <v>477</v>
      </c>
      <c r="R132" s="134" t="s">
        <v>478</v>
      </c>
      <c r="S132" s="134"/>
      <c r="T132" s="134">
        <v>2</v>
      </c>
      <c r="U132" s="134">
        <v>1</v>
      </c>
      <c r="V132" s="134"/>
      <c r="W132" s="134"/>
      <c r="X132" s="387"/>
      <c r="Y132" s="134"/>
      <c r="Z132" s="134"/>
    </row>
    <row r="133" spans="1:26">
      <c r="A133" s="121" t="s">
        <v>794</v>
      </c>
      <c r="B133" s="121"/>
      <c r="C133" s="225">
        <v>1682</v>
      </c>
      <c r="D133" s="134">
        <v>310</v>
      </c>
      <c r="E133" s="420" t="s">
        <v>795</v>
      </c>
      <c r="F133" s="134" t="s">
        <v>398</v>
      </c>
      <c r="G133" s="134">
        <v>200</v>
      </c>
      <c r="H133" s="134" t="s">
        <v>470</v>
      </c>
      <c r="I133" s="134" t="s">
        <v>471</v>
      </c>
      <c r="J133" s="134" t="s">
        <v>594</v>
      </c>
      <c r="K133" s="134">
        <v>5</v>
      </c>
      <c r="L133" s="134" t="s">
        <v>523</v>
      </c>
      <c r="M133" s="134">
        <v>1282</v>
      </c>
      <c r="O133" s="134" t="s">
        <v>475</v>
      </c>
      <c r="P133" s="134" t="s">
        <v>476</v>
      </c>
      <c r="Q133" s="134" t="s">
        <v>477</v>
      </c>
      <c r="R133" s="134" t="s">
        <v>478</v>
      </c>
      <c r="S133" s="134"/>
      <c r="T133" s="134">
        <v>2</v>
      </c>
      <c r="U133" s="134">
        <v>1</v>
      </c>
      <c r="V133" s="134"/>
      <c r="W133" s="134"/>
      <c r="X133" s="387"/>
      <c r="Y133" s="134"/>
      <c r="Z133" s="134"/>
    </row>
    <row r="134" spans="1:26">
      <c r="A134" s="121" t="s">
        <v>796</v>
      </c>
      <c r="B134" s="121"/>
      <c r="C134" s="225">
        <v>1682</v>
      </c>
      <c r="D134" s="134">
        <v>310</v>
      </c>
      <c r="E134" s="420" t="s">
        <v>797</v>
      </c>
      <c r="F134" s="134" t="s">
        <v>398</v>
      </c>
      <c r="G134" s="134">
        <v>200</v>
      </c>
      <c r="H134" s="134" t="s">
        <v>470</v>
      </c>
      <c r="I134" s="134" t="s">
        <v>471</v>
      </c>
      <c r="J134" s="134" t="s">
        <v>594</v>
      </c>
      <c r="K134" s="134">
        <v>5</v>
      </c>
      <c r="L134" s="134" t="s">
        <v>523</v>
      </c>
      <c r="M134" s="134">
        <v>1282</v>
      </c>
      <c r="O134" s="134" t="s">
        <v>475</v>
      </c>
      <c r="P134" s="134" t="s">
        <v>476</v>
      </c>
      <c r="Q134" s="134" t="s">
        <v>477</v>
      </c>
      <c r="R134" s="134" t="s">
        <v>478</v>
      </c>
      <c r="S134" s="134"/>
      <c r="T134" s="134">
        <v>2</v>
      </c>
      <c r="U134" s="134">
        <v>1</v>
      </c>
      <c r="V134" s="134"/>
      <c r="W134" s="134"/>
      <c r="X134" s="387"/>
      <c r="Y134" s="134"/>
      <c r="Z134" s="134"/>
    </row>
    <row r="135" spans="1:26">
      <c r="A135" s="121" t="s">
        <v>798</v>
      </c>
      <c r="B135" s="121"/>
      <c r="C135" s="225">
        <v>1682</v>
      </c>
      <c r="D135" s="134">
        <v>310</v>
      </c>
      <c r="E135" s="420" t="s">
        <v>799</v>
      </c>
      <c r="F135" s="134"/>
      <c r="G135" s="134">
        <v>200</v>
      </c>
      <c r="H135" s="134" t="s">
        <v>470</v>
      </c>
      <c r="I135" s="134" t="s">
        <v>471</v>
      </c>
      <c r="J135" s="134" t="s">
        <v>594</v>
      </c>
      <c r="K135" s="134">
        <v>5</v>
      </c>
      <c r="L135" s="134" t="s">
        <v>523</v>
      </c>
      <c r="M135" s="134">
        <v>1282</v>
      </c>
      <c r="O135" s="134" t="s">
        <v>475</v>
      </c>
      <c r="P135" s="134" t="s">
        <v>476</v>
      </c>
      <c r="Q135" s="134" t="s">
        <v>477</v>
      </c>
      <c r="R135" s="134" t="s">
        <v>478</v>
      </c>
      <c r="S135" s="134"/>
      <c r="T135" s="134">
        <v>2</v>
      </c>
      <c r="U135" s="134">
        <v>1</v>
      </c>
      <c r="V135" s="134"/>
      <c r="W135" s="134"/>
      <c r="X135" s="387"/>
      <c r="Y135" s="134"/>
      <c r="Z135" s="134"/>
    </row>
    <row r="136" spans="1:26">
      <c r="A136" s="121" t="s">
        <v>800</v>
      </c>
      <c r="B136" s="121"/>
      <c r="C136" s="225">
        <v>2456</v>
      </c>
      <c r="D136" s="134">
        <v>310</v>
      </c>
      <c r="E136" s="420" t="s">
        <v>801</v>
      </c>
      <c r="F136" s="134" t="s">
        <v>699</v>
      </c>
      <c r="G136" s="134">
        <v>450</v>
      </c>
      <c r="H136" s="134" t="s">
        <v>700</v>
      </c>
      <c r="I136" s="134" t="s">
        <v>471</v>
      </c>
      <c r="J136" s="134" t="s">
        <v>561</v>
      </c>
      <c r="K136" s="134">
        <v>5</v>
      </c>
      <c r="L136" s="134" t="s">
        <v>501</v>
      </c>
      <c r="M136" s="150">
        <v>2786</v>
      </c>
      <c r="N136" s="150"/>
      <c r="O136" s="134" t="s">
        <v>475</v>
      </c>
      <c r="P136" s="134" t="s">
        <v>476</v>
      </c>
      <c r="Q136" s="134" t="s">
        <v>477</v>
      </c>
      <c r="R136" s="134" t="s">
        <v>478</v>
      </c>
      <c r="S136" s="134"/>
      <c r="T136" s="134">
        <v>2</v>
      </c>
      <c r="U136" s="134">
        <v>1</v>
      </c>
      <c r="V136" s="134"/>
      <c r="W136" s="134"/>
      <c r="X136" s="387"/>
      <c r="Y136" s="134"/>
      <c r="Z136" s="134"/>
    </row>
    <row r="137" spans="1:26">
      <c r="A137" s="121" t="s">
        <v>802</v>
      </c>
      <c r="B137" s="121"/>
      <c r="C137" s="225">
        <v>2456</v>
      </c>
      <c r="D137" s="134">
        <v>310</v>
      </c>
      <c r="E137" s="420" t="s">
        <v>803</v>
      </c>
      <c r="F137" s="134" t="s">
        <v>699</v>
      </c>
      <c r="G137" s="134">
        <v>450</v>
      </c>
      <c r="H137" s="134" t="s">
        <v>700</v>
      </c>
      <c r="I137" s="134" t="s">
        <v>471</v>
      </c>
      <c r="J137" s="134" t="s">
        <v>561</v>
      </c>
      <c r="K137" s="134">
        <v>5</v>
      </c>
      <c r="L137" s="134" t="s">
        <v>501</v>
      </c>
      <c r="M137" s="150">
        <v>2786</v>
      </c>
      <c r="N137" s="150"/>
      <c r="O137" s="134" t="s">
        <v>475</v>
      </c>
      <c r="P137" s="134" t="s">
        <v>476</v>
      </c>
      <c r="Q137" s="134" t="s">
        <v>477</v>
      </c>
      <c r="R137" s="134" t="s">
        <v>478</v>
      </c>
      <c r="S137" s="134"/>
      <c r="T137" s="134">
        <v>2</v>
      </c>
      <c r="U137" s="134">
        <v>1</v>
      </c>
      <c r="V137" s="134"/>
      <c r="W137" s="134"/>
      <c r="X137" s="387"/>
      <c r="Y137" s="134"/>
      <c r="Z137" s="134"/>
    </row>
    <row r="138" spans="1:26">
      <c r="A138" s="121" t="s">
        <v>804</v>
      </c>
      <c r="B138" s="121"/>
      <c r="C138" s="225">
        <v>2456</v>
      </c>
      <c r="D138" s="134">
        <v>310</v>
      </c>
      <c r="E138" s="420" t="s">
        <v>805</v>
      </c>
      <c r="F138" s="134" t="s">
        <v>699</v>
      </c>
      <c r="G138" s="134">
        <v>450</v>
      </c>
      <c r="H138" s="134" t="s">
        <v>700</v>
      </c>
      <c r="I138" s="134" t="s">
        <v>471</v>
      </c>
      <c r="J138" s="134" t="s">
        <v>561</v>
      </c>
      <c r="K138" s="134">
        <v>5</v>
      </c>
      <c r="L138" s="134" t="s">
        <v>501</v>
      </c>
      <c r="M138" s="150">
        <v>2786</v>
      </c>
      <c r="N138" s="150"/>
      <c r="O138" s="134" t="s">
        <v>475</v>
      </c>
      <c r="P138" s="134" t="s">
        <v>476</v>
      </c>
      <c r="Q138" s="134" t="s">
        <v>477</v>
      </c>
      <c r="R138" s="134" t="s">
        <v>478</v>
      </c>
      <c r="S138" s="134"/>
      <c r="T138" s="134">
        <v>2</v>
      </c>
      <c r="U138" s="134">
        <v>1</v>
      </c>
      <c r="V138" s="134"/>
      <c r="W138" s="134"/>
      <c r="X138" s="387"/>
      <c r="Y138" s="134"/>
      <c r="Z138" s="134"/>
    </row>
    <row r="139" spans="1:26">
      <c r="A139" s="121" t="s">
        <v>806</v>
      </c>
      <c r="B139" s="121"/>
      <c r="C139" s="225">
        <v>2456</v>
      </c>
      <c r="D139" s="134">
        <v>310</v>
      </c>
      <c r="E139" s="420" t="s">
        <v>807</v>
      </c>
      <c r="F139" s="134" t="s">
        <v>699</v>
      </c>
      <c r="G139" s="134">
        <v>450</v>
      </c>
      <c r="H139" s="134" t="s">
        <v>700</v>
      </c>
      <c r="I139" s="134" t="s">
        <v>471</v>
      </c>
      <c r="J139" s="134" t="s">
        <v>561</v>
      </c>
      <c r="K139" s="134">
        <v>5</v>
      </c>
      <c r="L139" s="134" t="s">
        <v>501</v>
      </c>
      <c r="M139" s="150">
        <v>2786</v>
      </c>
      <c r="N139" s="150"/>
      <c r="O139" s="134" t="s">
        <v>475</v>
      </c>
      <c r="P139" s="134" t="s">
        <v>476</v>
      </c>
      <c r="Q139" s="134" t="s">
        <v>477</v>
      </c>
      <c r="R139" s="134" t="s">
        <v>478</v>
      </c>
      <c r="S139" s="134"/>
      <c r="T139" s="134">
        <v>2</v>
      </c>
      <c r="U139" s="134">
        <v>1</v>
      </c>
      <c r="V139" s="134"/>
      <c r="W139" s="134"/>
      <c r="X139" s="387"/>
      <c r="Y139" s="134"/>
      <c r="Z139" s="134"/>
    </row>
    <row r="140" spans="1:26">
      <c r="A140" s="121" t="s">
        <v>808</v>
      </c>
      <c r="B140" s="121"/>
      <c r="C140" s="225">
        <v>2456</v>
      </c>
      <c r="D140" s="134">
        <v>310</v>
      </c>
      <c r="E140" s="420" t="s">
        <v>809</v>
      </c>
      <c r="F140" s="134" t="s">
        <v>699</v>
      </c>
      <c r="G140" s="134">
        <v>450</v>
      </c>
      <c r="H140" s="134" t="s">
        <v>700</v>
      </c>
      <c r="I140" s="134" t="s">
        <v>471</v>
      </c>
      <c r="J140" s="134" t="s">
        <v>561</v>
      </c>
      <c r="K140" s="134">
        <v>5</v>
      </c>
      <c r="L140" s="134" t="s">
        <v>501</v>
      </c>
      <c r="M140" s="150">
        <v>2786</v>
      </c>
      <c r="N140" s="150"/>
      <c r="O140" s="134" t="s">
        <v>475</v>
      </c>
      <c r="P140" s="134" t="s">
        <v>476</v>
      </c>
      <c r="Q140" s="134" t="s">
        <v>477</v>
      </c>
      <c r="R140" s="134" t="s">
        <v>478</v>
      </c>
      <c r="S140" s="134"/>
      <c r="T140" s="134">
        <v>2</v>
      </c>
      <c r="U140" s="134">
        <v>1</v>
      </c>
      <c r="V140" s="134"/>
      <c r="W140" s="134"/>
      <c r="X140" s="387"/>
      <c r="Y140" s="134"/>
      <c r="Z140" s="134"/>
    </row>
    <row r="141" spans="1:26">
      <c r="A141" s="121" t="s">
        <v>810</v>
      </c>
      <c r="B141" s="121"/>
      <c r="C141" s="225">
        <v>2456</v>
      </c>
      <c r="D141" s="134">
        <v>310</v>
      </c>
      <c r="E141" s="420" t="s">
        <v>811</v>
      </c>
      <c r="F141" s="134" t="s">
        <v>699</v>
      </c>
      <c r="G141" s="134">
        <v>450</v>
      </c>
      <c r="H141" s="134" t="s">
        <v>700</v>
      </c>
      <c r="I141" s="134" t="s">
        <v>471</v>
      </c>
      <c r="J141" s="134" t="s">
        <v>561</v>
      </c>
      <c r="K141" s="134">
        <v>5</v>
      </c>
      <c r="L141" s="134" t="s">
        <v>501</v>
      </c>
      <c r="M141" s="150">
        <v>2786</v>
      </c>
      <c r="N141" s="150"/>
      <c r="O141" s="134" t="s">
        <v>475</v>
      </c>
      <c r="P141" s="134" t="s">
        <v>476</v>
      </c>
      <c r="Q141" s="134" t="s">
        <v>477</v>
      </c>
      <c r="R141" s="134" t="s">
        <v>478</v>
      </c>
      <c r="S141" s="134"/>
      <c r="T141" s="134">
        <v>2</v>
      </c>
      <c r="U141" s="134">
        <v>1</v>
      </c>
      <c r="V141" s="134"/>
      <c r="W141" s="134"/>
      <c r="X141" s="387"/>
      <c r="Y141" s="134"/>
      <c r="Z141" s="134"/>
    </row>
    <row r="142" spans="1:26">
      <c r="A142" s="121" t="s">
        <v>812</v>
      </c>
      <c r="B142" s="121"/>
      <c r="C142" s="225">
        <v>3766</v>
      </c>
      <c r="D142" s="134">
        <v>310</v>
      </c>
      <c r="E142" s="420" t="s">
        <v>813</v>
      </c>
      <c r="F142" s="134" t="s">
        <v>721</v>
      </c>
      <c r="G142" s="134">
        <v>125</v>
      </c>
      <c r="H142" s="134" t="s">
        <v>717</v>
      </c>
      <c r="I142" s="134" t="s">
        <v>506</v>
      </c>
      <c r="J142" s="134" t="s">
        <v>472</v>
      </c>
      <c r="K142" s="134" t="s">
        <v>473</v>
      </c>
      <c r="L142" s="134" t="s">
        <v>492</v>
      </c>
      <c r="M142" s="134">
        <v>500</v>
      </c>
      <c r="O142" s="134" t="s">
        <v>718</v>
      </c>
      <c r="P142" s="134" t="s">
        <v>476</v>
      </c>
      <c r="Q142" s="134" t="s">
        <v>477</v>
      </c>
      <c r="R142" s="134" t="s">
        <v>478</v>
      </c>
      <c r="S142" s="134"/>
      <c r="T142" s="134">
        <v>2</v>
      </c>
      <c r="U142" s="134">
        <v>1</v>
      </c>
      <c r="V142" s="134"/>
      <c r="W142" s="134"/>
      <c r="X142" s="387"/>
      <c r="Y142" s="134"/>
      <c r="Z142" s="134"/>
    </row>
    <row r="143" spans="1:26">
      <c r="A143" s="121" t="s">
        <v>814</v>
      </c>
      <c r="B143" s="121"/>
      <c r="C143" s="225">
        <v>3766</v>
      </c>
      <c r="D143" s="134">
        <v>310</v>
      </c>
      <c r="E143" s="134" t="s">
        <v>815</v>
      </c>
      <c r="F143" s="134"/>
      <c r="G143" s="134">
        <v>125</v>
      </c>
      <c r="H143" s="134" t="s">
        <v>717</v>
      </c>
      <c r="I143" s="134" t="s">
        <v>506</v>
      </c>
      <c r="J143" s="134" t="s">
        <v>472</v>
      </c>
      <c r="K143" s="134" t="s">
        <v>473</v>
      </c>
      <c r="L143" s="134" t="s">
        <v>492</v>
      </c>
      <c r="M143" s="134">
        <v>500</v>
      </c>
      <c r="O143" s="134" t="s">
        <v>718</v>
      </c>
      <c r="P143" s="134" t="s">
        <v>476</v>
      </c>
      <c r="Q143" s="134" t="s">
        <v>477</v>
      </c>
      <c r="R143" s="134" t="s">
        <v>478</v>
      </c>
      <c r="S143" s="134"/>
      <c r="T143" s="134">
        <v>2</v>
      </c>
      <c r="U143" s="134">
        <v>1</v>
      </c>
      <c r="V143" s="134"/>
      <c r="W143" s="134"/>
      <c r="X143" s="387"/>
      <c r="Y143" s="134"/>
      <c r="Z143" s="134"/>
    </row>
    <row r="144" spans="1:26">
      <c r="A144" s="121" t="s">
        <v>816</v>
      </c>
      <c r="B144" s="121"/>
      <c r="C144" s="225">
        <v>3766</v>
      </c>
      <c r="D144" s="134">
        <v>310</v>
      </c>
      <c r="E144" s="134" t="s">
        <v>817</v>
      </c>
      <c r="F144" s="134"/>
      <c r="G144" s="134">
        <v>125</v>
      </c>
      <c r="H144" s="134" t="s">
        <v>717</v>
      </c>
      <c r="I144" s="134" t="s">
        <v>506</v>
      </c>
      <c r="J144" s="134" t="s">
        <v>472</v>
      </c>
      <c r="K144" s="134" t="s">
        <v>473</v>
      </c>
      <c r="L144" s="134" t="s">
        <v>492</v>
      </c>
      <c r="M144" s="134">
        <v>500</v>
      </c>
      <c r="O144" s="134" t="s">
        <v>718</v>
      </c>
      <c r="P144" s="134" t="s">
        <v>476</v>
      </c>
      <c r="Q144" s="134" t="s">
        <v>477</v>
      </c>
      <c r="R144" s="134" t="s">
        <v>478</v>
      </c>
      <c r="S144" s="134"/>
      <c r="T144" s="134">
        <v>2</v>
      </c>
      <c r="U144" s="134">
        <v>1</v>
      </c>
      <c r="V144" s="134"/>
      <c r="W144" s="134"/>
      <c r="X144" s="387"/>
      <c r="Y144" s="134"/>
      <c r="Z144" s="134"/>
    </row>
    <row r="145" spans="1:26">
      <c r="A145" s="121" t="s">
        <v>818</v>
      </c>
      <c r="B145" s="121"/>
      <c r="C145" s="225">
        <v>3766</v>
      </c>
      <c r="D145" s="134">
        <v>310</v>
      </c>
      <c r="E145" s="420" t="s">
        <v>819</v>
      </c>
      <c r="F145" s="134" t="s">
        <v>721</v>
      </c>
      <c r="G145" s="134">
        <v>125</v>
      </c>
      <c r="H145" s="134" t="s">
        <v>717</v>
      </c>
      <c r="I145" s="134" t="s">
        <v>506</v>
      </c>
      <c r="J145" s="134" t="s">
        <v>472</v>
      </c>
      <c r="K145" s="134" t="s">
        <v>473</v>
      </c>
      <c r="L145" s="134" t="s">
        <v>492</v>
      </c>
      <c r="M145" s="134">
        <v>500</v>
      </c>
      <c r="O145" s="134" t="s">
        <v>718</v>
      </c>
      <c r="P145" s="134" t="s">
        <v>476</v>
      </c>
      <c r="Q145" s="134" t="s">
        <v>477</v>
      </c>
      <c r="R145" s="134" t="s">
        <v>478</v>
      </c>
      <c r="S145" s="134"/>
      <c r="T145" s="134">
        <v>2</v>
      </c>
      <c r="U145" s="134">
        <v>1</v>
      </c>
      <c r="V145" s="134"/>
      <c r="W145" s="134"/>
      <c r="X145" s="387"/>
      <c r="Y145" s="134"/>
      <c r="Z145" s="134"/>
    </row>
    <row r="146" spans="1:26">
      <c r="A146" s="121" t="s">
        <v>820</v>
      </c>
      <c r="B146" s="121"/>
      <c r="C146" s="225">
        <v>3766</v>
      </c>
      <c r="D146" s="134">
        <v>310</v>
      </c>
      <c r="E146" s="134" t="s">
        <v>821</v>
      </c>
      <c r="F146" s="134"/>
      <c r="G146" s="134">
        <v>125</v>
      </c>
      <c r="H146" s="134" t="s">
        <v>717</v>
      </c>
      <c r="I146" s="134" t="s">
        <v>506</v>
      </c>
      <c r="J146" s="134" t="s">
        <v>472</v>
      </c>
      <c r="K146" s="134" t="s">
        <v>473</v>
      </c>
      <c r="L146" s="134" t="s">
        <v>492</v>
      </c>
      <c r="M146" s="134">
        <v>500</v>
      </c>
      <c r="O146" s="134" t="s">
        <v>718</v>
      </c>
      <c r="P146" s="134" t="s">
        <v>476</v>
      </c>
      <c r="Q146" s="134" t="s">
        <v>477</v>
      </c>
      <c r="R146" s="134" t="s">
        <v>478</v>
      </c>
      <c r="S146" s="134"/>
      <c r="T146" s="134">
        <v>2</v>
      </c>
      <c r="U146" s="134">
        <v>1</v>
      </c>
      <c r="V146" s="134"/>
      <c r="W146" s="134"/>
      <c r="X146" s="387"/>
      <c r="Y146" s="134"/>
      <c r="Z146" s="134"/>
    </row>
    <row r="147" spans="1:26">
      <c r="A147" s="121" t="s">
        <v>822</v>
      </c>
      <c r="B147" s="121"/>
      <c r="C147" s="225">
        <v>3766</v>
      </c>
      <c r="D147" s="134">
        <v>310</v>
      </c>
      <c r="E147" s="483" t="s">
        <v>823</v>
      </c>
      <c r="F147" s="134" t="s">
        <v>721</v>
      </c>
      <c r="G147" s="134">
        <v>125</v>
      </c>
      <c r="H147" s="134" t="s">
        <v>717</v>
      </c>
      <c r="I147" s="134" t="s">
        <v>506</v>
      </c>
      <c r="J147" s="134" t="s">
        <v>472</v>
      </c>
      <c r="K147" s="134" t="s">
        <v>473</v>
      </c>
      <c r="L147" s="134" t="s">
        <v>492</v>
      </c>
      <c r="M147" s="134">
        <v>500</v>
      </c>
      <c r="O147" s="134" t="s">
        <v>718</v>
      </c>
      <c r="P147" s="134" t="s">
        <v>476</v>
      </c>
      <c r="Q147" s="134" t="s">
        <v>477</v>
      </c>
      <c r="R147" s="134" t="s">
        <v>478</v>
      </c>
      <c r="S147" s="134"/>
      <c r="T147" s="134">
        <v>2</v>
      </c>
      <c r="U147" s="134">
        <v>1</v>
      </c>
      <c r="V147" s="134"/>
      <c r="W147" s="134"/>
      <c r="X147" s="387"/>
      <c r="Y147" s="134"/>
      <c r="Z147" s="134"/>
    </row>
    <row r="148" spans="1:26">
      <c r="A148" s="121" t="s">
        <v>824</v>
      </c>
      <c r="B148" s="121"/>
      <c r="C148" s="225">
        <v>1682</v>
      </c>
      <c r="D148" s="134">
        <v>310</v>
      </c>
      <c r="E148" s="420" t="s">
        <v>825</v>
      </c>
      <c r="F148" s="134" t="s">
        <v>742</v>
      </c>
      <c r="G148" s="134">
        <v>250</v>
      </c>
      <c r="H148" s="134" t="s">
        <v>470</v>
      </c>
      <c r="I148" s="134" t="s">
        <v>471</v>
      </c>
      <c r="J148" s="134" t="s">
        <v>594</v>
      </c>
      <c r="K148" s="134">
        <v>5</v>
      </c>
      <c r="L148" s="134" t="s">
        <v>474</v>
      </c>
      <c r="M148" s="134">
        <v>1282</v>
      </c>
      <c r="O148" s="134" t="s">
        <v>475</v>
      </c>
      <c r="P148" s="134" t="s">
        <v>476</v>
      </c>
      <c r="Q148" s="134" t="s">
        <v>477</v>
      </c>
      <c r="R148" s="134" t="s">
        <v>478</v>
      </c>
      <c r="S148" s="134"/>
      <c r="T148" s="134">
        <v>2</v>
      </c>
      <c r="U148" s="134">
        <v>1</v>
      </c>
      <c r="V148" s="134"/>
      <c r="W148" s="134"/>
      <c r="X148" s="387"/>
      <c r="Y148" s="134"/>
      <c r="Z148" s="134"/>
    </row>
    <row r="149" spans="1:26">
      <c r="A149" s="121" t="s">
        <v>826</v>
      </c>
      <c r="B149" s="121"/>
      <c r="C149" s="225">
        <v>1682</v>
      </c>
      <c r="D149" s="134">
        <v>310</v>
      </c>
      <c r="E149" s="420" t="s">
        <v>827</v>
      </c>
      <c r="F149" s="134"/>
      <c r="G149" s="134">
        <v>250</v>
      </c>
      <c r="H149" s="134" t="s">
        <v>470</v>
      </c>
      <c r="I149" s="134" t="s">
        <v>471</v>
      </c>
      <c r="J149" s="134" t="s">
        <v>594</v>
      </c>
      <c r="K149" s="134">
        <v>5</v>
      </c>
      <c r="L149" s="134" t="s">
        <v>474</v>
      </c>
      <c r="M149" s="134">
        <v>1282</v>
      </c>
      <c r="O149" s="134" t="s">
        <v>475</v>
      </c>
      <c r="P149" s="134" t="s">
        <v>476</v>
      </c>
      <c r="Q149" s="134" t="s">
        <v>477</v>
      </c>
      <c r="R149" s="134" t="s">
        <v>478</v>
      </c>
      <c r="S149" s="134"/>
      <c r="T149" s="134">
        <v>2</v>
      </c>
      <c r="U149" s="134">
        <v>1</v>
      </c>
      <c r="V149" s="134"/>
      <c r="W149" s="134"/>
      <c r="X149" s="387"/>
      <c r="Y149" s="134"/>
      <c r="Z149" s="134"/>
    </row>
    <row r="150" spans="1:26">
      <c r="A150" s="121" t="s">
        <v>828</v>
      </c>
      <c r="B150" s="121"/>
      <c r="C150" s="225">
        <v>1682</v>
      </c>
      <c r="D150" s="134">
        <v>310</v>
      </c>
      <c r="E150" s="420" t="s">
        <v>829</v>
      </c>
      <c r="F150" s="134" t="s">
        <v>742</v>
      </c>
      <c r="G150" s="134">
        <v>250</v>
      </c>
      <c r="H150" s="134" t="s">
        <v>470</v>
      </c>
      <c r="I150" s="134" t="s">
        <v>471</v>
      </c>
      <c r="J150" s="134" t="s">
        <v>594</v>
      </c>
      <c r="K150" s="134">
        <v>5</v>
      </c>
      <c r="L150" s="134" t="s">
        <v>523</v>
      </c>
      <c r="M150" s="134">
        <v>1282</v>
      </c>
      <c r="O150" s="134" t="s">
        <v>475</v>
      </c>
      <c r="P150" s="134" t="s">
        <v>476</v>
      </c>
      <c r="Q150" s="134" t="s">
        <v>477</v>
      </c>
      <c r="R150" s="134" t="s">
        <v>478</v>
      </c>
      <c r="S150" s="134"/>
      <c r="T150" s="134">
        <v>2</v>
      </c>
      <c r="U150" s="134">
        <v>1</v>
      </c>
      <c r="V150" s="134"/>
      <c r="W150" s="134"/>
      <c r="X150" s="387"/>
      <c r="Y150" s="134"/>
      <c r="Z150" s="134"/>
    </row>
    <row r="151" spans="1:26">
      <c r="A151" s="121" t="s">
        <v>830</v>
      </c>
      <c r="B151" s="121"/>
      <c r="C151" s="225">
        <v>1682</v>
      </c>
      <c r="D151" s="134">
        <v>310</v>
      </c>
      <c r="E151" s="420" t="s">
        <v>831</v>
      </c>
      <c r="F151" s="134" t="s">
        <v>742</v>
      </c>
      <c r="G151" s="134">
        <v>250</v>
      </c>
      <c r="H151" s="134" t="s">
        <v>470</v>
      </c>
      <c r="I151" s="134" t="s">
        <v>471</v>
      </c>
      <c r="J151" s="134" t="s">
        <v>594</v>
      </c>
      <c r="K151" s="134">
        <v>5</v>
      </c>
      <c r="L151" s="134" t="s">
        <v>474</v>
      </c>
      <c r="M151" s="134">
        <v>1282</v>
      </c>
      <c r="O151" s="134" t="s">
        <v>475</v>
      </c>
      <c r="P151" s="134" t="s">
        <v>476</v>
      </c>
      <c r="Q151" s="134" t="s">
        <v>477</v>
      </c>
      <c r="R151" s="134" t="s">
        <v>478</v>
      </c>
      <c r="S151" s="134"/>
      <c r="T151" s="134">
        <v>2</v>
      </c>
      <c r="U151" s="134">
        <v>1</v>
      </c>
      <c r="V151" s="134"/>
      <c r="W151" s="134"/>
      <c r="X151" s="387"/>
      <c r="Y151" s="134"/>
      <c r="Z151" s="134"/>
    </row>
    <row r="152" spans="1:26">
      <c r="A152" s="121" t="s">
        <v>832</v>
      </c>
      <c r="B152" s="121"/>
      <c r="C152" s="225">
        <v>1682</v>
      </c>
      <c r="D152" s="134">
        <v>310</v>
      </c>
      <c r="E152" s="420" t="s">
        <v>833</v>
      </c>
      <c r="F152" s="134" t="s">
        <v>742</v>
      </c>
      <c r="G152" s="134">
        <v>250</v>
      </c>
      <c r="H152" s="134" t="s">
        <v>470</v>
      </c>
      <c r="I152" s="134" t="s">
        <v>471</v>
      </c>
      <c r="J152" s="134" t="s">
        <v>594</v>
      </c>
      <c r="K152" s="134">
        <v>5</v>
      </c>
      <c r="L152" s="134" t="s">
        <v>474</v>
      </c>
      <c r="M152" s="134">
        <v>1282</v>
      </c>
      <c r="O152" s="134" t="s">
        <v>475</v>
      </c>
      <c r="P152" s="134" t="s">
        <v>476</v>
      </c>
      <c r="Q152" s="134" t="s">
        <v>477</v>
      </c>
      <c r="R152" s="134" t="s">
        <v>478</v>
      </c>
      <c r="S152" s="134"/>
      <c r="T152" s="134">
        <v>2</v>
      </c>
      <c r="U152" s="134">
        <v>1</v>
      </c>
      <c r="V152" s="134"/>
      <c r="W152" s="134"/>
      <c r="X152" s="387"/>
      <c r="Y152" s="134"/>
      <c r="Z152" s="134"/>
    </row>
    <row r="153" spans="1:26">
      <c r="A153" s="121" t="s">
        <v>834</v>
      </c>
      <c r="B153" s="121"/>
      <c r="C153" s="225">
        <v>1682</v>
      </c>
      <c r="D153" s="134">
        <v>310</v>
      </c>
      <c r="E153" s="420" t="s">
        <v>835</v>
      </c>
      <c r="F153" s="134" t="s">
        <v>742</v>
      </c>
      <c r="G153" s="134">
        <v>250</v>
      </c>
      <c r="H153" s="134" t="s">
        <v>470</v>
      </c>
      <c r="I153" s="134" t="s">
        <v>471</v>
      </c>
      <c r="J153" s="134" t="s">
        <v>594</v>
      </c>
      <c r="K153" s="134">
        <v>5</v>
      </c>
      <c r="L153" s="134" t="s">
        <v>523</v>
      </c>
      <c r="M153" s="134">
        <v>1282</v>
      </c>
      <c r="O153" s="134" t="s">
        <v>475</v>
      </c>
      <c r="P153" s="134" t="s">
        <v>476</v>
      </c>
      <c r="Q153" s="134" t="s">
        <v>477</v>
      </c>
      <c r="R153" s="134" t="s">
        <v>478</v>
      </c>
      <c r="S153" s="134"/>
      <c r="T153" s="134">
        <v>2</v>
      </c>
      <c r="U153" s="134">
        <v>1</v>
      </c>
      <c r="V153" s="134"/>
      <c r="W153" s="134"/>
      <c r="X153" s="387"/>
      <c r="Y153" s="134"/>
      <c r="Z153" s="134"/>
    </row>
    <row r="154" spans="1:26">
      <c r="A154" s="121" t="s">
        <v>836</v>
      </c>
      <c r="B154" s="121"/>
      <c r="C154" s="225">
        <v>1682</v>
      </c>
      <c r="D154" s="134">
        <v>310</v>
      </c>
      <c r="E154" s="420" t="s">
        <v>837</v>
      </c>
      <c r="F154" s="134" t="s">
        <v>742</v>
      </c>
      <c r="G154" s="134">
        <v>250</v>
      </c>
      <c r="H154" s="134" t="s">
        <v>470</v>
      </c>
      <c r="I154" s="134" t="s">
        <v>471</v>
      </c>
      <c r="J154" s="134" t="s">
        <v>594</v>
      </c>
      <c r="K154" s="134">
        <v>5</v>
      </c>
      <c r="L154" s="134" t="s">
        <v>474</v>
      </c>
      <c r="M154" s="134">
        <v>1282</v>
      </c>
      <c r="O154" s="134" t="s">
        <v>475</v>
      </c>
      <c r="P154" s="134" t="s">
        <v>476</v>
      </c>
      <c r="Q154" s="134" t="s">
        <v>477</v>
      </c>
      <c r="R154" s="134" t="s">
        <v>478</v>
      </c>
      <c r="S154" s="134"/>
      <c r="T154" s="134">
        <v>2</v>
      </c>
      <c r="U154" s="134">
        <v>1</v>
      </c>
      <c r="V154" s="134"/>
      <c r="W154" s="134"/>
      <c r="X154" s="387"/>
      <c r="Y154" s="134"/>
      <c r="Z154" s="134"/>
    </row>
    <row r="155" spans="1:26">
      <c r="A155" s="121" t="s">
        <v>838</v>
      </c>
      <c r="B155" s="121"/>
      <c r="C155" s="225">
        <v>1682</v>
      </c>
      <c r="D155" s="134">
        <v>310</v>
      </c>
      <c r="E155" s="420" t="s">
        <v>839</v>
      </c>
      <c r="F155" s="134" t="s">
        <v>742</v>
      </c>
      <c r="G155" s="134">
        <v>250</v>
      </c>
      <c r="H155" s="134" t="s">
        <v>470</v>
      </c>
      <c r="I155" s="134" t="s">
        <v>471</v>
      </c>
      <c r="J155" s="134" t="s">
        <v>594</v>
      </c>
      <c r="K155" s="134">
        <v>5</v>
      </c>
      <c r="L155" s="134" t="s">
        <v>474</v>
      </c>
      <c r="M155" s="134">
        <v>1282</v>
      </c>
      <c r="O155" s="134" t="s">
        <v>475</v>
      </c>
      <c r="P155" s="134" t="s">
        <v>476</v>
      </c>
      <c r="Q155" s="134" t="s">
        <v>477</v>
      </c>
      <c r="R155" s="134" t="s">
        <v>478</v>
      </c>
      <c r="S155" s="134"/>
      <c r="T155" s="134">
        <v>2</v>
      </c>
      <c r="U155" s="134">
        <v>1</v>
      </c>
      <c r="V155" s="134"/>
      <c r="W155" s="134"/>
      <c r="X155" s="387"/>
      <c r="Y155" s="134"/>
      <c r="Z155" s="134"/>
    </row>
    <row r="156" spans="1:26" s="437" customFormat="1">
      <c r="A156" s="228" t="s">
        <v>840</v>
      </c>
      <c r="B156" s="228"/>
      <c r="C156" s="435">
        <v>1682</v>
      </c>
      <c r="D156" s="229">
        <v>310</v>
      </c>
      <c r="E156" s="480" t="s">
        <v>841</v>
      </c>
      <c r="F156" s="229" t="s">
        <v>742</v>
      </c>
      <c r="G156" s="229">
        <v>250</v>
      </c>
      <c r="H156" s="229" t="s">
        <v>470</v>
      </c>
      <c r="I156" s="229" t="s">
        <v>471</v>
      </c>
      <c r="J156" s="229" t="s">
        <v>594</v>
      </c>
      <c r="K156" s="229">
        <v>5</v>
      </c>
      <c r="L156" s="229" t="s">
        <v>523</v>
      </c>
      <c r="M156" s="229">
        <v>1282</v>
      </c>
      <c r="N156" s="229"/>
      <c r="O156" s="229" t="s">
        <v>475</v>
      </c>
      <c r="P156" s="229" t="s">
        <v>476</v>
      </c>
      <c r="Q156" s="229" t="s">
        <v>477</v>
      </c>
      <c r="R156" s="229" t="s">
        <v>478</v>
      </c>
      <c r="S156" s="229"/>
      <c r="T156" s="229">
        <v>2</v>
      </c>
      <c r="U156" s="229">
        <v>1</v>
      </c>
      <c r="V156" s="229"/>
      <c r="W156" s="229"/>
      <c r="X156" s="436"/>
      <c r="Y156" s="229"/>
      <c r="Z156" s="229"/>
    </row>
    <row r="157" spans="1:26">
      <c r="A157" s="121" t="s">
        <v>842</v>
      </c>
      <c r="B157" s="121"/>
      <c r="C157" s="225">
        <v>2456</v>
      </c>
      <c r="D157" s="134">
        <v>310</v>
      </c>
      <c r="E157" s="420" t="s">
        <v>843</v>
      </c>
      <c r="F157" s="134" t="s">
        <v>699</v>
      </c>
      <c r="G157" s="134">
        <v>450</v>
      </c>
      <c r="H157" s="134" t="s">
        <v>700</v>
      </c>
      <c r="I157" s="134" t="s">
        <v>471</v>
      </c>
      <c r="J157" s="134" t="s">
        <v>561</v>
      </c>
      <c r="K157" s="134">
        <v>5</v>
      </c>
      <c r="L157" s="134" t="s">
        <v>501</v>
      </c>
      <c r="M157" s="150">
        <v>2786</v>
      </c>
      <c r="N157" s="150"/>
      <c r="O157" s="134" t="s">
        <v>475</v>
      </c>
      <c r="P157" s="134" t="s">
        <v>476</v>
      </c>
      <c r="Q157" s="134" t="s">
        <v>477</v>
      </c>
      <c r="R157" s="134" t="s">
        <v>478</v>
      </c>
      <c r="S157" s="134"/>
      <c r="T157" s="134">
        <v>2</v>
      </c>
      <c r="U157" s="134">
        <v>1</v>
      </c>
      <c r="V157" s="134"/>
      <c r="W157" s="134"/>
      <c r="X157" s="387"/>
      <c r="Y157" s="134"/>
      <c r="Z157" s="134"/>
    </row>
    <row r="158" spans="1:26">
      <c r="A158" s="121" t="s">
        <v>844</v>
      </c>
      <c r="B158" s="121"/>
      <c r="C158" s="225">
        <v>2456</v>
      </c>
      <c r="D158" s="134">
        <v>310</v>
      </c>
      <c r="E158" s="420" t="s">
        <v>845</v>
      </c>
      <c r="F158" s="134" t="s">
        <v>699</v>
      </c>
      <c r="G158" s="134">
        <v>450</v>
      </c>
      <c r="H158" s="134" t="s">
        <v>700</v>
      </c>
      <c r="I158" s="134" t="s">
        <v>471</v>
      </c>
      <c r="J158" s="134" t="s">
        <v>561</v>
      </c>
      <c r="K158" s="134">
        <v>5</v>
      </c>
      <c r="L158" s="134" t="s">
        <v>501</v>
      </c>
      <c r="M158" s="150">
        <v>2786</v>
      </c>
      <c r="N158" s="150"/>
      <c r="O158" s="134" t="s">
        <v>475</v>
      </c>
      <c r="P158" s="134" t="s">
        <v>476</v>
      </c>
      <c r="Q158" s="134" t="s">
        <v>477</v>
      </c>
      <c r="R158" s="43" t="s">
        <v>478</v>
      </c>
      <c r="T158" s="43">
        <v>2</v>
      </c>
      <c r="U158" s="43">
        <v>1</v>
      </c>
    </row>
    <row r="159" spans="1:26">
      <c r="A159" s="121" t="s">
        <v>846</v>
      </c>
      <c r="B159" s="121"/>
      <c r="C159" s="225">
        <v>1682</v>
      </c>
      <c r="D159" s="134">
        <v>310</v>
      </c>
      <c r="E159" s="420" t="s">
        <v>847</v>
      </c>
      <c r="F159" s="134" t="s">
        <v>699</v>
      </c>
      <c r="G159" s="134">
        <v>450</v>
      </c>
      <c r="H159" s="134" t="s">
        <v>700</v>
      </c>
      <c r="I159" s="134" t="s">
        <v>471</v>
      </c>
      <c r="J159" s="134" t="s">
        <v>561</v>
      </c>
      <c r="K159" s="134">
        <v>5</v>
      </c>
      <c r="L159" s="134" t="s">
        <v>523</v>
      </c>
      <c r="M159" s="134">
        <v>1282</v>
      </c>
      <c r="O159" s="134" t="s">
        <v>475</v>
      </c>
      <c r="P159" s="134" t="s">
        <v>476</v>
      </c>
      <c r="Q159" s="134" t="s">
        <v>477</v>
      </c>
      <c r="R159" s="43" t="s">
        <v>478</v>
      </c>
      <c r="T159" s="43">
        <v>2</v>
      </c>
      <c r="U159" s="43">
        <v>1</v>
      </c>
    </row>
    <row r="160" spans="1:26">
      <c r="A160" s="121" t="s">
        <v>848</v>
      </c>
      <c r="B160" s="121"/>
      <c r="C160" s="225">
        <v>1682</v>
      </c>
      <c r="D160" s="134">
        <v>310</v>
      </c>
      <c r="E160" s="420" t="s">
        <v>849</v>
      </c>
      <c r="F160" s="134" t="s">
        <v>699</v>
      </c>
      <c r="G160" s="134">
        <v>450</v>
      </c>
      <c r="H160" s="134" t="s">
        <v>700</v>
      </c>
      <c r="I160" s="134" t="s">
        <v>471</v>
      </c>
      <c r="J160" s="134" t="s">
        <v>561</v>
      </c>
      <c r="K160" s="134">
        <v>5</v>
      </c>
      <c r="L160" s="134" t="s">
        <v>523</v>
      </c>
      <c r="M160" s="134">
        <v>1282</v>
      </c>
      <c r="O160" s="134" t="s">
        <v>475</v>
      </c>
      <c r="P160" s="134" t="s">
        <v>476</v>
      </c>
      <c r="Q160" s="134" t="s">
        <v>477</v>
      </c>
      <c r="R160" s="43" t="s">
        <v>478</v>
      </c>
      <c r="T160" s="43">
        <v>2</v>
      </c>
      <c r="U160" s="43">
        <v>1</v>
      </c>
    </row>
    <row r="161" spans="1:27">
      <c r="A161" s="121" t="s">
        <v>850</v>
      </c>
      <c r="B161" s="121"/>
      <c r="C161" s="225">
        <v>951</v>
      </c>
      <c r="D161" s="134">
        <v>310</v>
      </c>
      <c r="E161" s="420" t="s">
        <v>851</v>
      </c>
      <c r="F161" s="134" t="s">
        <v>699</v>
      </c>
      <c r="G161" s="134" t="s">
        <v>348</v>
      </c>
      <c r="H161" s="134" t="s">
        <v>348</v>
      </c>
      <c r="I161" s="134" t="s">
        <v>471</v>
      </c>
      <c r="J161" s="134" t="s">
        <v>561</v>
      </c>
      <c r="K161" s="134">
        <v>5</v>
      </c>
      <c r="L161" s="134" t="s">
        <v>492</v>
      </c>
      <c r="M161" s="134">
        <v>500</v>
      </c>
      <c r="O161" s="134" t="s">
        <v>493</v>
      </c>
      <c r="P161" s="134" t="s">
        <v>476</v>
      </c>
      <c r="Q161" s="134" t="s">
        <v>852</v>
      </c>
      <c r="R161" s="43" t="s">
        <v>478</v>
      </c>
      <c r="T161" s="43">
        <v>2</v>
      </c>
      <c r="U161" s="43">
        <v>1</v>
      </c>
    </row>
    <row r="162" spans="1:27">
      <c r="A162" s="121" t="s">
        <v>853</v>
      </c>
      <c r="B162" s="121"/>
      <c r="C162" s="225">
        <v>951</v>
      </c>
      <c r="D162" s="134">
        <v>310</v>
      </c>
      <c r="E162" s="420" t="s">
        <v>854</v>
      </c>
      <c r="F162" s="134" t="s">
        <v>699</v>
      </c>
      <c r="G162" s="134" t="s">
        <v>348</v>
      </c>
      <c r="H162" s="134" t="s">
        <v>348</v>
      </c>
      <c r="I162" s="134" t="s">
        <v>471</v>
      </c>
      <c r="J162" s="134" t="s">
        <v>561</v>
      </c>
      <c r="K162" s="134">
        <v>5</v>
      </c>
      <c r="L162" s="134" t="s">
        <v>492</v>
      </c>
      <c r="M162" s="134">
        <v>500</v>
      </c>
      <c r="O162" s="134" t="s">
        <v>493</v>
      </c>
      <c r="P162" s="134" t="s">
        <v>476</v>
      </c>
      <c r="Q162" s="134" t="s">
        <v>852</v>
      </c>
      <c r="R162" s="43" t="s">
        <v>478</v>
      </c>
      <c r="T162" s="43">
        <v>2</v>
      </c>
      <c r="U162" s="43">
        <v>1</v>
      </c>
    </row>
    <row r="163" spans="1:27">
      <c r="A163" s="121" t="s">
        <v>855</v>
      </c>
      <c r="B163" s="121"/>
      <c r="C163" s="225">
        <v>1682</v>
      </c>
      <c r="D163" s="134">
        <v>310</v>
      </c>
      <c r="E163" s="420" t="s">
        <v>856</v>
      </c>
      <c r="F163" s="134" t="s">
        <v>857</v>
      </c>
      <c r="G163" s="134">
        <v>450</v>
      </c>
      <c r="H163" s="134" t="s">
        <v>700</v>
      </c>
      <c r="I163" s="134" t="s">
        <v>471</v>
      </c>
      <c r="J163" s="134" t="s">
        <v>472</v>
      </c>
      <c r="K163" s="134">
        <v>5</v>
      </c>
      <c r="L163" s="134" t="s">
        <v>523</v>
      </c>
      <c r="M163" s="134">
        <v>1282</v>
      </c>
      <c r="O163" s="134" t="s">
        <v>475</v>
      </c>
      <c r="P163" s="134" t="s">
        <v>476</v>
      </c>
      <c r="Q163" s="134" t="s">
        <v>477</v>
      </c>
      <c r="R163" s="43" t="s">
        <v>478</v>
      </c>
      <c r="T163" s="43">
        <v>2</v>
      </c>
      <c r="U163" s="43">
        <v>1</v>
      </c>
    </row>
    <row r="164" spans="1:27">
      <c r="A164" s="121" t="s">
        <v>858</v>
      </c>
      <c r="B164" s="121"/>
      <c r="C164" s="225">
        <v>1682</v>
      </c>
      <c r="D164" s="134">
        <v>310</v>
      </c>
      <c r="E164" s="420" t="s">
        <v>859</v>
      </c>
      <c r="F164" s="134" t="s">
        <v>857</v>
      </c>
      <c r="G164" s="134">
        <v>450</v>
      </c>
      <c r="H164" s="134" t="s">
        <v>700</v>
      </c>
      <c r="I164" s="134" t="s">
        <v>471</v>
      </c>
      <c r="J164" s="134" t="s">
        <v>472</v>
      </c>
      <c r="K164" s="134">
        <v>5</v>
      </c>
      <c r="L164" s="134" t="s">
        <v>523</v>
      </c>
      <c r="M164" s="134">
        <v>1282</v>
      </c>
      <c r="O164" s="134" t="s">
        <v>475</v>
      </c>
      <c r="P164" s="134" t="s">
        <v>476</v>
      </c>
      <c r="Q164" s="134" t="s">
        <v>477</v>
      </c>
      <c r="R164" s="43" t="s">
        <v>478</v>
      </c>
      <c r="T164" s="43">
        <v>2</v>
      </c>
      <c r="U164" s="43">
        <v>1</v>
      </c>
    </row>
    <row r="165" spans="1:27">
      <c r="A165" s="121" t="s">
        <v>860</v>
      </c>
      <c r="B165" s="121"/>
      <c r="C165" s="225">
        <v>1682</v>
      </c>
      <c r="D165" s="134">
        <v>310</v>
      </c>
      <c r="E165" s="420" t="s">
        <v>861</v>
      </c>
      <c r="F165" s="134" t="s">
        <v>857</v>
      </c>
      <c r="G165" s="134">
        <v>450</v>
      </c>
      <c r="H165" s="134" t="s">
        <v>700</v>
      </c>
      <c r="I165" s="134" t="s">
        <v>471</v>
      </c>
      <c r="J165" s="134" t="s">
        <v>472</v>
      </c>
      <c r="K165" s="134">
        <v>5</v>
      </c>
      <c r="L165" s="134" t="s">
        <v>523</v>
      </c>
      <c r="M165" s="134">
        <v>1282</v>
      </c>
      <c r="O165" s="134" t="s">
        <v>475</v>
      </c>
      <c r="P165" s="134" t="s">
        <v>476</v>
      </c>
      <c r="Q165" s="134" t="s">
        <v>477</v>
      </c>
      <c r="R165" s="43" t="s">
        <v>478</v>
      </c>
      <c r="T165" s="43">
        <v>2</v>
      </c>
      <c r="U165" s="43">
        <v>1</v>
      </c>
    </row>
    <row r="166" spans="1:27">
      <c r="A166" s="121" t="s">
        <v>862</v>
      </c>
      <c r="B166" s="121"/>
      <c r="C166" s="225">
        <v>824</v>
      </c>
      <c r="D166" s="134">
        <v>310</v>
      </c>
      <c r="E166" s="420" t="s">
        <v>863</v>
      </c>
      <c r="F166" s="134" t="s">
        <v>857</v>
      </c>
      <c r="G166" s="134">
        <v>250</v>
      </c>
      <c r="H166" s="134" t="s">
        <v>616</v>
      </c>
      <c r="I166" s="134" t="s">
        <v>471</v>
      </c>
      <c r="J166" s="134" t="s">
        <v>472</v>
      </c>
      <c r="K166" s="134">
        <v>5</v>
      </c>
      <c r="L166" s="134" t="s">
        <v>474</v>
      </c>
      <c r="O166" s="134" t="s">
        <v>475</v>
      </c>
      <c r="P166" s="134" t="s">
        <v>476</v>
      </c>
      <c r="Q166" s="134" t="s">
        <v>477</v>
      </c>
      <c r="R166" s="43" t="s">
        <v>478</v>
      </c>
      <c r="T166" s="43">
        <v>2</v>
      </c>
      <c r="U166" s="43">
        <v>1</v>
      </c>
    </row>
    <row r="167" spans="1:27">
      <c r="A167" s="133" t="s">
        <v>864</v>
      </c>
      <c r="B167" s="133"/>
      <c r="C167" s="501"/>
      <c r="D167" s="135">
        <v>310</v>
      </c>
      <c r="E167" s="135" t="s">
        <v>865</v>
      </c>
      <c r="F167" s="135" t="s">
        <v>866</v>
      </c>
      <c r="G167" s="135" t="s">
        <v>867</v>
      </c>
      <c r="H167" s="135"/>
      <c r="I167" s="135"/>
      <c r="J167" s="135" t="s">
        <v>594</v>
      </c>
      <c r="K167" s="135">
        <v>5</v>
      </c>
      <c r="L167" s="135" t="s">
        <v>868</v>
      </c>
      <c r="M167" s="135"/>
      <c r="N167" s="135"/>
      <c r="O167" s="135" t="s">
        <v>869</v>
      </c>
      <c r="P167" s="135" t="s">
        <v>870</v>
      </c>
      <c r="Q167" s="135" t="s">
        <v>871</v>
      </c>
      <c r="R167" s="135" t="s">
        <v>478</v>
      </c>
      <c r="S167" s="135"/>
      <c r="T167" s="135">
        <v>2</v>
      </c>
      <c r="U167" s="135">
        <v>1</v>
      </c>
    </row>
    <row r="168" spans="1:27">
      <c r="A168" s="121"/>
      <c r="B168" s="121"/>
      <c r="C168" s="121"/>
      <c r="D168" s="134"/>
      <c r="E168" s="134"/>
      <c r="F168" s="134"/>
      <c r="G168" s="134"/>
      <c r="H168" s="134"/>
      <c r="I168" s="134"/>
      <c r="J168" s="134"/>
      <c r="K168" s="134"/>
      <c r="L168" s="134"/>
      <c r="O168" s="134"/>
      <c r="P168" s="134"/>
      <c r="Q168" s="134"/>
    </row>
    <row r="169" spans="1:27" ht="15" customHeight="1">
      <c r="A169" s="121" t="s">
        <v>872</v>
      </c>
      <c r="B169" s="121"/>
      <c r="C169" s="236">
        <f>SUM(C121:C168)</f>
        <v>91510</v>
      </c>
      <c r="D169" s="139">
        <v>46</v>
      </c>
      <c r="E169" s="134"/>
      <c r="F169" s="134"/>
      <c r="G169" s="134"/>
      <c r="H169" s="134"/>
      <c r="I169" s="134"/>
      <c r="J169" s="134"/>
      <c r="K169" s="134"/>
      <c r="L169" s="134"/>
      <c r="O169" s="134"/>
      <c r="P169" s="134"/>
      <c r="Q169" s="134"/>
    </row>
    <row r="170" spans="1:27" ht="15" customHeight="1">
      <c r="C170"/>
      <c r="D170" s="135"/>
    </row>
    <row r="171" spans="1:27" ht="16">
      <c r="A171" s="94" t="s">
        <v>873</v>
      </c>
      <c r="B171" s="94"/>
      <c r="C171" s="94"/>
      <c r="D171" s="95"/>
      <c r="E171" s="95"/>
      <c r="F171" s="95"/>
      <c r="G171" s="95"/>
      <c r="H171" s="95"/>
      <c r="I171" s="95"/>
      <c r="J171" s="95"/>
      <c r="K171" s="95"/>
      <c r="L171" s="95"/>
      <c r="M171" s="149"/>
      <c r="N171" s="149"/>
      <c r="O171" s="95"/>
      <c r="P171" s="95"/>
      <c r="Q171" s="95"/>
      <c r="R171" s="95"/>
      <c r="S171" s="95"/>
      <c r="T171" s="95"/>
      <c r="U171" s="95"/>
      <c r="V171" s="95"/>
      <c r="W171" s="95"/>
      <c r="X171" s="386"/>
      <c r="Y171" s="95"/>
      <c r="Z171" s="95"/>
      <c r="AA171" s="96"/>
    </row>
    <row r="172" spans="1:27" ht="15" customHeight="1">
      <c r="A172" s="121" t="s">
        <v>874</v>
      </c>
      <c r="B172" s="121"/>
      <c r="C172" s="225">
        <v>1718</v>
      </c>
      <c r="D172" s="134">
        <v>400</v>
      </c>
      <c r="E172" s="420" t="s">
        <v>875</v>
      </c>
      <c r="F172" s="134" t="s">
        <v>297</v>
      </c>
      <c r="G172" s="134">
        <v>250</v>
      </c>
      <c r="H172" s="134" t="s">
        <v>470</v>
      </c>
      <c r="I172" s="134" t="s">
        <v>471</v>
      </c>
      <c r="J172" s="134" t="s">
        <v>472</v>
      </c>
      <c r="K172" s="134">
        <v>5</v>
      </c>
      <c r="L172" s="134" t="s">
        <v>474</v>
      </c>
      <c r="O172" s="134" t="s">
        <v>475</v>
      </c>
      <c r="P172" s="134" t="s">
        <v>476</v>
      </c>
      <c r="Q172" s="134" t="s">
        <v>477</v>
      </c>
      <c r="R172" s="43" t="s">
        <v>478</v>
      </c>
      <c r="S172" s="4" t="s">
        <v>209</v>
      </c>
      <c r="T172" s="43">
        <v>2</v>
      </c>
      <c r="U172" s="43">
        <v>1</v>
      </c>
    </row>
    <row r="173" spans="1:27" ht="15" customHeight="1">
      <c r="A173" s="121" t="s">
        <v>876</v>
      </c>
      <c r="B173" s="121"/>
      <c r="C173" s="225">
        <v>1718</v>
      </c>
      <c r="D173" s="134">
        <v>400</v>
      </c>
      <c r="E173" s="420" t="s">
        <v>877</v>
      </c>
      <c r="F173" s="134" t="s">
        <v>878</v>
      </c>
      <c r="G173" s="134">
        <v>250</v>
      </c>
      <c r="H173" s="134" t="s">
        <v>470</v>
      </c>
      <c r="I173" s="134" t="s">
        <v>471</v>
      </c>
      <c r="J173" s="134" t="s">
        <v>472</v>
      </c>
      <c r="K173" s="134">
        <v>5</v>
      </c>
      <c r="L173" s="134" t="s">
        <v>474</v>
      </c>
      <c r="O173" s="134" t="s">
        <v>475</v>
      </c>
      <c r="P173" s="134" t="s">
        <v>476</v>
      </c>
      <c r="Q173" s="134" t="s">
        <v>477</v>
      </c>
      <c r="R173" s="43" t="s">
        <v>478</v>
      </c>
      <c r="S173" s="4" t="s">
        <v>209</v>
      </c>
      <c r="T173" s="43">
        <v>2</v>
      </c>
      <c r="U173" s="43">
        <v>1</v>
      </c>
    </row>
    <row r="174" spans="1:27" ht="15" customHeight="1">
      <c r="A174" s="121" t="s">
        <v>879</v>
      </c>
      <c r="B174" s="121"/>
      <c r="C174" s="225">
        <v>1493</v>
      </c>
      <c r="D174" s="134">
        <v>400</v>
      </c>
      <c r="E174" s="420" t="s">
        <v>880</v>
      </c>
      <c r="F174" s="134" t="s">
        <v>742</v>
      </c>
      <c r="G174" s="134">
        <v>125</v>
      </c>
      <c r="H174" s="134" t="s">
        <v>717</v>
      </c>
      <c r="I174" s="134" t="s">
        <v>471</v>
      </c>
      <c r="J174" s="134" t="s">
        <v>472</v>
      </c>
      <c r="K174" s="134">
        <v>5</v>
      </c>
      <c r="L174" s="134" t="s">
        <v>492</v>
      </c>
      <c r="M174" s="134">
        <v>244</v>
      </c>
      <c r="O174" s="134" t="s">
        <v>475</v>
      </c>
      <c r="P174" s="134" t="s">
        <v>476</v>
      </c>
      <c r="Q174" s="134" t="s">
        <v>477</v>
      </c>
      <c r="R174" s="43" t="s">
        <v>478</v>
      </c>
      <c r="S174" s="4" t="s">
        <v>209</v>
      </c>
      <c r="T174" s="43">
        <v>2</v>
      </c>
      <c r="U174" s="43">
        <v>1</v>
      </c>
    </row>
    <row r="175" spans="1:27" ht="15" customHeight="1">
      <c r="A175" s="121" t="s">
        <v>881</v>
      </c>
      <c r="B175" s="121"/>
      <c r="C175" s="225">
        <v>1493</v>
      </c>
      <c r="D175" s="134">
        <v>400</v>
      </c>
      <c r="E175" s="420" t="s">
        <v>882</v>
      </c>
      <c r="F175" s="134"/>
      <c r="G175" s="134">
        <v>250</v>
      </c>
      <c r="H175" s="134" t="s">
        <v>470</v>
      </c>
      <c r="I175" s="134" t="s">
        <v>471</v>
      </c>
      <c r="J175" s="134" t="s">
        <v>472</v>
      </c>
      <c r="K175" s="134">
        <v>5</v>
      </c>
      <c r="L175" s="134" t="s">
        <v>492</v>
      </c>
      <c r="O175" s="134" t="s">
        <v>475</v>
      </c>
      <c r="P175" s="134" t="s">
        <v>476</v>
      </c>
      <c r="Q175" s="134" t="s">
        <v>477</v>
      </c>
      <c r="R175" s="43" t="s">
        <v>478</v>
      </c>
      <c r="S175" s="4" t="s">
        <v>209</v>
      </c>
      <c r="T175" s="43">
        <v>2</v>
      </c>
      <c r="U175" s="43">
        <v>1</v>
      </c>
    </row>
    <row r="176" spans="1:27" ht="15" customHeight="1">
      <c r="A176" s="121" t="s">
        <v>883</v>
      </c>
      <c r="B176" s="295"/>
      <c r="C176" s="225">
        <v>1718</v>
      </c>
      <c r="D176" s="134">
        <v>400</v>
      </c>
      <c r="E176" s="420" t="s">
        <v>884</v>
      </c>
      <c r="F176" s="134" t="s">
        <v>742</v>
      </c>
      <c r="G176" s="134">
        <v>125</v>
      </c>
      <c r="H176" s="134" t="s">
        <v>717</v>
      </c>
      <c r="I176" s="134" t="s">
        <v>471</v>
      </c>
      <c r="J176" s="134" t="s">
        <v>472</v>
      </c>
      <c r="K176" s="134">
        <v>5</v>
      </c>
      <c r="L176" s="134" t="s">
        <v>474</v>
      </c>
      <c r="M176" s="134">
        <v>244</v>
      </c>
      <c r="O176" s="134" t="s">
        <v>475</v>
      </c>
      <c r="P176" s="134" t="s">
        <v>476</v>
      </c>
      <c r="Q176" s="134" t="s">
        <v>477</v>
      </c>
      <c r="R176" s="43" t="s">
        <v>478</v>
      </c>
      <c r="S176" s="4" t="s">
        <v>209</v>
      </c>
      <c r="T176" s="43">
        <v>2</v>
      </c>
      <c r="U176" s="43">
        <v>1</v>
      </c>
    </row>
    <row r="177" spans="1:21" ht="15" customHeight="1">
      <c r="A177" s="121" t="s">
        <v>885</v>
      </c>
      <c r="B177" s="295"/>
      <c r="C177" s="225">
        <v>1493</v>
      </c>
      <c r="D177" s="134">
        <v>400</v>
      </c>
      <c r="E177" s="134" t="s">
        <v>886</v>
      </c>
      <c r="F177" s="134"/>
      <c r="G177" s="134">
        <v>125</v>
      </c>
      <c r="H177" s="134" t="s">
        <v>717</v>
      </c>
      <c r="I177" s="134" t="s">
        <v>471</v>
      </c>
      <c r="J177" s="134" t="s">
        <v>472</v>
      </c>
      <c r="K177" s="134">
        <v>5</v>
      </c>
      <c r="L177" s="134" t="s">
        <v>474</v>
      </c>
      <c r="M177" s="134">
        <v>244</v>
      </c>
      <c r="O177" s="134" t="s">
        <v>475</v>
      </c>
      <c r="P177" s="134" t="s">
        <v>476</v>
      </c>
      <c r="Q177" s="134" t="s">
        <v>477</v>
      </c>
      <c r="R177" s="43" t="s">
        <v>478</v>
      </c>
      <c r="S177" s="4" t="s">
        <v>209</v>
      </c>
      <c r="T177" s="43">
        <v>2</v>
      </c>
      <c r="U177" s="43">
        <v>1</v>
      </c>
    </row>
    <row r="178" spans="1:21" ht="15" customHeight="1">
      <c r="A178" s="121" t="s">
        <v>887</v>
      </c>
      <c r="B178" s="295"/>
      <c r="C178" s="225">
        <v>1493</v>
      </c>
      <c r="D178" s="134">
        <v>400</v>
      </c>
      <c r="E178" s="134" t="s">
        <v>888</v>
      </c>
      <c r="F178" s="134"/>
      <c r="G178" s="134">
        <v>125</v>
      </c>
      <c r="H178" s="134" t="s">
        <v>717</v>
      </c>
      <c r="I178" s="134" t="s">
        <v>471</v>
      </c>
      <c r="J178" s="134" t="s">
        <v>472</v>
      </c>
      <c r="K178" s="134">
        <v>5</v>
      </c>
      <c r="L178" s="134" t="s">
        <v>474</v>
      </c>
      <c r="M178" s="134">
        <v>244</v>
      </c>
      <c r="O178" s="134" t="s">
        <v>475</v>
      </c>
      <c r="P178" s="134" t="s">
        <v>476</v>
      </c>
      <c r="Q178" s="134" t="s">
        <v>477</v>
      </c>
      <c r="R178" s="43" t="s">
        <v>478</v>
      </c>
      <c r="S178" s="4" t="s">
        <v>209</v>
      </c>
      <c r="T178" s="43">
        <v>2</v>
      </c>
      <c r="U178" s="43">
        <v>1</v>
      </c>
    </row>
    <row r="179" spans="1:21" ht="15" customHeight="1">
      <c r="A179" s="227" t="s">
        <v>889</v>
      </c>
      <c r="B179" s="227"/>
      <c r="C179" s="225">
        <v>1718</v>
      </c>
      <c r="D179" s="134">
        <v>400</v>
      </c>
      <c r="E179" s="420" t="s">
        <v>890</v>
      </c>
      <c r="F179" s="134" t="s">
        <v>297</v>
      </c>
      <c r="G179" s="134">
        <v>250</v>
      </c>
      <c r="H179" s="134" t="s">
        <v>470</v>
      </c>
      <c r="I179" s="134" t="s">
        <v>471</v>
      </c>
      <c r="J179" s="134" t="s">
        <v>472</v>
      </c>
      <c r="K179" s="134">
        <v>5</v>
      </c>
      <c r="L179" s="134" t="s">
        <v>474</v>
      </c>
      <c r="O179" s="134" t="s">
        <v>475</v>
      </c>
      <c r="P179" s="134" t="s">
        <v>476</v>
      </c>
      <c r="Q179" s="134" t="s">
        <v>477</v>
      </c>
      <c r="R179" s="43" t="s">
        <v>478</v>
      </c>
      <c r="S179" s="4" t="s">
        <v>209</v>
      </c>
      <c r="T179" s="43">
        <v>2</v>
      </c>
      <c r="U179" s="43">
        <v>1</v>
      </c>
    </row>
    <row r="180" spans="1:21" ht="15" customHeight="1">
      <c r="A180" s="227" t="s">
        <v>891</v>
      </c>
      <c r="B180" s="227"/>
      <c r="C180" s="225">
        <v>1718</v>
      </c>
      <c r="D180" s="134">
        <v>400</v>
      </c>
      <c r="E180" s="420" t="s">
        <v>892</v>
      </c>
      <c r="F180" s="134" t="s">
        <v>878</v>
      </c>
      <c r="G180" s="134">
        <v>250</v>
      </c>
      <c r="H180" s="134" t="s">
        <v>470</v>
      </c>
      <c r="I180" s="134" t="s">
        <v>471</v>
      </c>
      <c r="J180" s="134" t="s">
        <v>472</v>
      </c>
      <c r="K180" s="134">
        <v>5</v>
      </c>
      <c r="L180" s="134" t="s">
        <v>474</v>
      </c>
      <c r="O180" s="134" t="s">
        <v>475</v>
      </c>
      <c r="P180" s="134" t="s">
        <v>476</v>
      </c>
      <c r="Q180" s="134" t="s">
        <v>477</v>
      </c>
      <c r="R180" s="43" t="s">
        <v>478</v>
      </c>
      <c r="S180" s="4" t="s">
        <v>209</v>
      </c>
      <c r="T180" s="43">
        <v>2</v>
      </c>
      <c r="U180" s="43">
        <v>1</v>
      </c>
    </row>
    <row r="181" spans="1:21" ht="15" customHeight="1">
      <c r="A181" s="121" t="s">
        <v>893</v>
      </c>
      <c r="B181" s="121"/>
      <c r="C181" s="225">
        <v>1718</v>
      </c>
      <c r="D181" s="134">
        <v>400</v>
      </c>
      <c r="E181" s="420" t="s">
        <v>894</v>
      </c>
      <c r="F181" s="134" t="s">
        <v>699</v>
      </c>
      <c r="G181" s="134">
        <v>82.5</v>
      </c>
      <c r="H181" s="134" t="s">
        <v>560</v>
      </c>
      <c r="I181" s="134" t="s">
        <v>471</v>
      </c>
      <c r="J181" s="134" t="s">
        <v>561</v>
      </c>
      <c r="K181" s="134">
        <v>5</v>
      </c>
      <c r="L181" s="134" t="s">
        <v>474</v>
      </c>
      <c r="O181" s="134" t="s">
        <v>475</v>
      </c>
      <c r="P181" s="134" t="s">
        <v>476</v>
      </c>
      <c r="Q181" s="134" t="s">
        <v>477</v>
      </c>
      <c r="R181" s="43" t="s">
        <v>478</v>
      </c>
      <c r="S181" s="4" t="s">
        <v>209</v>
      </c>
      <c r="T181" s="43">
        <v>2</v>
      </c>
      <c r="U181" s="43">
        <v>1</v>
      </c>
    </row>
    <row r="182" spans="1:21" ht="15" customHeight="1">
      <c r="A182" s="121" t="s">
        <v>895</v>
      </c>
      <c r="B182" s="121"/>
      <c r="C182" s="225">
        <v>1718</v>
      </c>
      <c r="D182" s="134">
        <v>400</v>
      </c>
      <c r="E182" s="420" t="s">
        <v>896</v>
      </c>
      <c r="F182" s="134"/>
      <c r="G182" s="134">
        <v>82.5</v>
      </c>
      <c r="H182" s="134" t="s">
        <v>560</v>
      </c>
      <c r="I182" s="134" t="s">
        <v>471</v>
      </c>
      <c r="J182" s="134" t="s">
        <v>561</v>
      </c>
      <c r="K182" s="134">
        <v>5</v>
      </c>
      <c r="L182" s="134" t="s">
        <v>474</v>
      </c>
      <c r="O182" s="134" t="s">
        <v>475</v>
      </c>
      <c r="P182" s="134" t="s">
        <v>476</v>
      </c>
      <c r="Q182" s="134" t="s">
        <v>477</v>
      </c>
      <c r="R182" s="43" t="s">
        <v>478</v>
      </c>
      <c r="S182" s="4" t="s">
        <v>209</v>
      </c>
      <c r="T182" s="43">
        <v>2</v>
      </c>
      <c r="U182" s="43">
        <v>1</v>
      </c>
    </row>
    <row r="183" spans="1:21" ht="15" customHeight="1">
      <c r="A183" s="121" t="s">
        <v>897</v>
      </c>
      <c r="B183" s="121"/>
      <c r="C183" s="225">
        <v>1718</v>
      </c>
      <c r="D183" s="134">
        <v>400</v>
      </c>
      <c r="E183" s="420" t="s">
        <v>898</v>
      </c>
      <c r="F183" s="134"/>
      <c r="G183" s="134">
        <v>82.5</v>
      </c>
      <c r="H183" s="134" t="s">
        <v>560</v>
      </c>
      <c r="I183" s="134" t="s">
        <v>471</v>
      </c>
      <c r="J183" s="134" t="s">
        <v>561</v>
      </c>
      <c r="K183" s="134">
        <v>5</v>
      </c>
      <c r="L183" s="134" t="s">
        <v>474</v>
      </c>
      <c r="O183" s="134" t="s">
        <v>475</v>
      </c>
      <c r="P183" s="134" t="s">
        <v>476</v>
      </c>
      <c r="Q183" s="134" t="s">
        <v>477</v>
      </c>
      <c r="R183" s="43" t="s">
        <v>478</v>
      </c>
      <c r="S183" s="4" t="s">
        <v>209</v>
      </c>
      <c r="T183" s="43">
        <v>2</v>
      </c>
      <c r="U183" s="43">
        <v>1</v>
      </c>
    </row>
    <row r="184" spans="1:21" ht="15" customHeight="1">
      <c r="A184" s="121" t="s">
        <v>899</v>
      </c>
      <c r="B184" s="121"/>
      <c r="C184" s="225">
        <v>1718</v>
      </c>
      <c r="D184" s="134">
        <v>400</v>
      </c>
      <c r="E184" s="420" t="s">
        <v>900</v>
      </c>
      <c r="F184" s="134" t="s">
        <v>699</v>
      </c>
      <c r="G184" s="134">
        <v>82.5</v>
      </c>
      <c r="H184" s="134" t="s">
        <v>560</v>
      </c>
      <c r="I184" s="134" t="s">
        <v>471</v>
      </c>
      <c r="J184" s="134" t="s">
        <v>594</v>
      </c>
      <c r="K184" s="134">
        <v>5</v>
      </c>
      <c r="L184" s="134" t="s">
        <v>474</v>
      </c>
      <c r="M184" s="134">
        <v>244</v>
      </c>
      <c r="O184" s="134" t="s">
        <v>475</v>
      </c>
      <c r="P184" s="134" t="s">
        <v>476</v>
      </c>
      <c r="Q184" s="134" t="s">
        <v>477</v>
      </c>
      <c r="R184" s="43" t="s">
        <v>478</v>
      </c>
      <c r="S184" s="4" t="s">
        <v>209</v>
      </c>
      <c r="T184" s="43">
        <v>2</v>
      </c>
      <c r="U184" s="43">
        <v>1</v>
      </c>
    </row>
    <row r="185" spans="1:21" ht="15" customHeight="1">
      <c r="A185" s="121" t="s">
        <v>901</v>
      </c>
      <c r="B185" s="121"/>
      <c r="C185" s="225">
        <v>1718</v>
      </c>
      <c r="D185" s="134">
        <v>400</v>
      </c>
      <c r="E185" s="420" t="s">
        <v>902</v>
      </c>
      <c r="F185" s="134" t="s">
        <v>699</v>
      </c>
      <c r="G185" s="134">
        <v>82.5</v>
      </c>
      <c r="H185" s="134" t="s">
        <v>560</v>
      </c>
      <c r="I185" s="134" t="s">
        <v>471</v>
      </c>
      <c r="J185" s="134" t="s">
        <v>594</v>
      </c>
      <c r="K185" s="134">
        <v>5</v>
      </c>
      <c r="L185" s="134" t="s">
        <v>474</v>
      </c>
      <c r="M185" s="134">
        <v>244</v>
      </c>
      <c r="O185" s="134" t="s">
        <v>475</v>
      </c>
      <c r="P185" s="134" t="s">
        <v>476</v>
      </c>
      <c r="Q185" s="134" t="s">
        <v>477</v>
      </c>
      <c r="R185" s="43" t="s">
        <v>478</v>
      </c>
      <c r="S185" s="4" t="s">
        <v>209</v>
      </c>
      <c r="T185" s="43">
        <v>2</v>
      </c>
      <c r="U185" s="43">
        <v>1</v>
      </c>
    </row>
    <row r="186" spans="1:21" ht="15" customHeight="1">
      <c r="A186" s="121" t="s">
        <v>903</v>
      </c>
      <c r="B186" s="121"/>
      <c r="C186" s="225">
        <v>943</v>
      </c>
      <c r="D186" s="134">
        <v>400</v>
      </c>
      <c r="E186" s="420" t="s">
        <v>904</v>
      </c>
      <c r="F186" s="134"/>
      <c r="G186" s="134">
        <v>20</v>
      </c>
      <c r="H186" s="134" t="s">
        <v>905</v>
      </c>
      <c r="I186" s="134" t="s">
        <v>471</v>
      </c>
      <c r="J186" s="134" t="s">
        <v>594</v>
      </c>
      <c r="K186" s="134">
        <v>5</v>
      </c>
      <c r="L186" s="134" t="s">
        <v>906</v>
      </c>
      <c r="M186" s="134">
        <v>105</v>
      </c>
      <c r="O186" s="134" t="s">
        <v>493</v>
      </c>
      <c r="P186" s="134" t="s">
        <v>476</v>
      </c>
      <c r="Q186" s="134" t="s">
        <v>477</v>
      </c>
      <c r="R186" s="43" t="s">
        <v>478</v>
      </c>
      <c r="S186" s="4" t="s">
        <v>209</v>
      </c>
      <c r="T186" s="43">
        <v>2</v>
      </c>
      <c r="U186" s="43">
        <v>1</v>
      </c>
    </row>
    <row r="187" spans="1:21" ht="15" customHeight="1">
      <c r="A187" s="121" t="s">
        <v>907</v>
      </c>
      <c r="B187" s="121"/>
      <c r="C187" s="225">
        <v>1718</v>
      </c>
      <c r="D187" s="134">
        <v>400</v>
      </c>
      <c r="E187" s="420" t="s">
        <v>908</v>
      </c>
      <c r="F187" s="134" t="s">
        <v>909</v>
      </c>
      <c r="G187" s="134">
        <v>95</v>
      </c>
      <c r="H187" s="134" t="s">
        <v>560</v>
      </c>
      <c r="I187" s="134" t="s">
        <v>471</v>
      </c>
      <c r="J187" s="134" t="s">
        <v>561</v>
      </c>
      <c r="K187" s="134">
        <v>5</v>
      </c>
      <c r="L187" s="134" t="s">
        <v>474</v>
      </c>
      <c r="O187" s="134" t="s">
        <v>475</v>
      </c>
      <c r="P187" s="134" t="s">
        <v>476</v>
      </c>
      <c r="Q187" s="134" t="s">
        <v>477</v>
      </c>
      <c r="R187" s="43" t="s">
        <v>478</v>
      </c>
      <c r="S187" s="4" t="s">
        <v>209</v>
      </c>
      <c r="T187" s="43">
        <v>2</v>
      </c>
      <c r="U187" s="43">
        <v>1</v>
      </c>
    </row>
    <row r="188" spans="1:21" ht="15" customHeight="1">
      <c r="A188" s="121" t="s">
        <v>910</v>
      </c>
      <c r="B188" s="121"/>
      <c r="C188" s="225">
        <v>1718</v>
      </c>
      <c r="D188" s="134">
        <v>400</v>
      </c>
      <c r="E188" s="420" t="s">
        <v>911</v>
      </c>
      <c r="F188" s="134" t="s">
        <v>909</v>
      </c>
      <c r="G188" s="134">
        <v>95</v>
      </c>
      <c r="H188" s="134" t="s">
        <v>560</v>
      </c>
      <c r="I188" s="134" t="s">
        <v>471</v>
      </c>
      <c r="J188" s="134" t="s">
        <v>561</v>
      </c>
      <c r="K188" s="134">
        <v>5</v>
      </c>
      <c r="L188" s="134" t="s">
        <v>474</v>
      </c>
      <c r="O188" s="134" t="s">
        <v>475</v>
      </c>
      <c r="P188" s="134" t="s">
        <v>476</v>
      </c>
      <c r="Q188" s="134" t="s">
        <v>477</v>
      </c>
      <c r="R188" s="43" t="s">
        <v>478</v>
      </c>
      <c r="S188" s="4" t="s">
        <v>209</v>
      </c>
      <c r="T188" s="43">
        <v>2</v>
      </c>
      <c r="U188" s="43">
        <v>1</v>
      </c>
    </row>
    <row r="189" spans="1:21" ht="15" customHeight="1">
      <c r="A189" s="121" t="s">
        <v>912</v>
      </c>
      <c r="B189" s="121"/>
      <c r="C189" s="225">
        <v>1043</v>
      </c>
      <c r="D189" s="134">
        <v>400</v>
      </c>
      <c r="E189" s="420" t="s">
        <v>913</v>
      </c>
      <c r="F189" s="134"/>
      <c r="G189" s="134">
        <v>95</v>
      </c>
      <c r="H189" s="134" t="s">
        <v>560</v>
      </c>
      <c r="I189" s="134" t="s">
        <v>471</v>
      </c>
      <c r="J189" s="134" t="s">
        <v>561</v>
      </c>
      <c r="K189" s="134">
        <v>5</v>
      </c>
      <c r="L189" s="134" t="s">
        <v>914</v>
      </c>
      <c r="M189" s="134">
        <v>105</v>
      </c>
      <c r="O189" s="134" t="s">
        <v>493</v>
      </c>
      <c r="P189" s="134" t="s">
        <v>476</v>
      </c>
      <c r="Q189" s="134" t="s">
        <v>477</v>
      </c>
      <c r="R189" s="43" t="s">
        <v>478</v>
      </c>
      <c r="S189" s="4" t="s">
        <v>209</v>
      </c>
      <c r="T189" s="43">
        <v>2</v>
      </c>
      <c r="U189" s="43">
        <v>1</v>
      </c>
    </row>
    <row r="190" spans="1:21" ht="15" customHeight="1">
      <c r="A190" s="121" t="s">
        <v>915</v>
      </c>
      <c r="B190" s="121"/>
      <c r="C190" s="225">
        <v>1043</v>
      </c>
      <c r="D190" s="134">
        <v>400</v>
      </c>
      <c r="E190" s="420" t="s">
        <v>916</v>
      </c>
      <c r="F190" s="134"/>
      <c r="G190" s="134">
        <v>95</v>
      </c>
      <c r="H190" s="134" t="s">
        <v>560</v>
      </c>
      <c r="I190" s="134" t="s">
        <v>471</v>
      </c>
      <c r="J190" s="134" t="s">
        <v>561</v>
      </c>
      <c r="K190" s="134">
        <v>5</v>
      </c>
      <c r="L190" s="134" t="s">
        <v>914</v>
      </c>
      <c r="M190" s="134">
        <v>105</v>
      </c>
      <c r="O190" s="134" t="s">
        <v>493</v>
      </c>
      <c r="P190" s="134" t="s">
        <v>476</v>
      </c>
      <c r="Q190" s="134" t="s">
        <v>477</v>
      </c>
      <c r="R190" s="43" t="s">
        <v>478</v>
      </c>
      <c r="S190" s="4" t="s">
        <v>209</v>
      </c>
      <c r="T190" s="43">
        <v>2</v>
      </c>
      <c r="U190" s="43">
        <v>1</v>
      </c>
    </row>
    <row r="191" spans="1:21" ht="15" customHeight="1">
      <c r="A191" s="121" t="s">
        <v>917</v>
      </c>
      <c r="B191" s="121"/>
      <c r="C191" s="225">
        <v>1614</v>
      </c>
      <c r="D191" s="134">
        <v>400</v>
      </c>
      <c r="E191" s="420" t="s">
        <v>918</v>
      </c>
      <c r="F191" s="134" t="s">
        <v>909</v>
      </c>
      <c r="G191" s="134">
        <v>95</v>
      </c>
      <c r="H191" s="134" t="s">
        <v>560</v>
      </c>
      <c r="I191" s="134" t="s">
        <v>471</v>
      </c>
      <c r="J191" s="134" t="s">
        <v>919</v>
      </c>
      <c r="K191" s="134">
        <v>5</v>
      </c>
      <c r="L191" s="134" t="s">
        <v>920</v>
      </c>
      <c r="M191" s="134">
        <v>439</v>
      </c>
      <c r="O191" s="134" t="s">
        <v>475</v>
      </c>
      <c r="P191" s="134" t="s">
        <v>476</v>
      </c>
      <c r="Q191" s="134" t="s">
        <v>477</v>
      </c>
      <c r="R191" s="43" t="s">
        <v>478</v>
      </c>
      <c r="S191" s="4" t="s">
        <v>209</v>
      </c>
      <c r="T191" s="43">
        <v>2</v>
      </c>
      <c r="U191" s="43">
        <v>1</v>
      </c>
    </row>
    <row r="192" spans="1:21" ht="15" customHeight="1">
      <c r="A192" s="121" t="s">
        <v>921</v>
      </c>
      <c r="B192" s="121"/>
      <c r="C192" s="225">
        <v>1614</v>
      </c>
      <c r="D192" s="134">
        <v>400</v>
      </c>
      <c r="E192" s="420" t="s">
        <v>922</v>
      </c>
      <c r="F192" s="134" t="s">
        <v>909</v>
      </c>
      <c r="G192" s="134">
        <v>95</v>
      </c>
      <c r="H192" s="134" t="s">
        <v>560</v>
      </c>
      <c r="I192" s="134" t="s">
        <v>471</v>
      </c>
      <c r="J192" s="134" t="s">
        <v>919</v>
      </c>
      <c r="K192" s="134">
        <v>5</v>
      </c>
      <c r="L192" s="134" t="s">
        <v>920</v>
      </c>
      <c r="M192" s="134">
        <v>439</v>
      </c>
      <c r="O192" s="134" t="s">
        <v>475</v>
      </c>
      <c r="P192" s="134" t="s">
        <v>476</v>
      </c>
      <c r="Q192" s="134" t="s">
        <v>477</v>
      </c>
      <c r="R192" s="43" t="s">
        <v>478</v>
      </c>
      <c r="S192" s="4" t="s">
        <v>209</v>
      </c>
      <c r="T192" s="43">
        <v>2</v>
      </c>
      <c r="U192" s="43">
        <v>1</v>
      </c>
    </row>
    <row r="193" spans="1:27" ht="15" customHeight="1">
      <c r="A193" s="121" t="s">
        <v>923</v>
      </c>
      <c r="B193" s="121"/>
      <c r="C193" s="225">
        <v>1614</v>
      </c>
      <c r="D193" s="134">
        <v>400</v>
      </c>
      <c r="E193" s="420" t="s">
        <v>924</v>
      </c>
      <c r="F193" s="134" t="s">
        <v>909</v>
      </c>
      <c r="G193" s="134">
        <v>95</v>
      </c>
      <c r="H193" s="134" t="s">
        <v>560</v>
      </c>
      <c r="I193" s="134" t="s">
        <v>471</v>
      </c>
      <c r="J193" s="134" t="s">
        <v>925</v>
      </c>
      <c r="K193" s="134">
        <v>5</v>
      </c>
      <c r="L193" s="134" t="s">
        <v>920</v>
      </c>
      <c r="O193" s="134" t="s">
        <v>475</v>
      </c>
      <c r="P193" s="134" t="s">
        <v>476</v>
      </c>
      <c r="Q193" s="134" t="s">
        <v>477</v>
      </c>
      <c r="R193" s="43" t="s">
        <v>478</v>
      </c>
      <c r="S193" s="4" t="s">
        <v>209</v>
      </c>
      <c r="T193" s="43">
        <v>2</v>
      </c>
      <c r="U193" s="43">
        <v>1</v>
      </c>
    </row>
    <row r="194" spans="1:27" ht="15" customHeight="1">
      <c r="A194" s="121" t="s">
        <v>926</v>
      </c>
      <c r="B194" s="121"/>
      <c r="C194" s="225">
        <v>1614</v>
      </c>
      <c r="D194" s="134">
        <v>400</v>
      </c>
      <c r="E194" s="420" t="s">
        <v>927</v>
      </c>
      <c r="F194" s="134" t="s">
        <v>297</v>
      </c>
      <c r="G194" s="134">
        <v>200</v>
      </c>
      <c r="H194" s="134" t="s">
        <v>470</v>
      </c>
      <c r="I194" s="134" t="s">
        <v>471</v>
      </c>
      <c r="J194" s="134" t="s">
        <v>925</v>
      </c>
      <c r="K194" s="134">
        <v>5</v>
      </c>
      <c r="L194" s="134" t="s">
        <v>920</v>
      </c>
      <c r="O194" s="134" t="s">
        <v>475</v>
      </c>
      <c r="P194" s="134" t="s">
        <v>476</v>
      </c>
      <c r="Q194" s="134" t="s">
        <v>477</v>
      </c>
      <c r="R194" s="43" t="s">
        <v>478</v>
      </c>
      <c r="S194" s="4" t="s">
        <v>209</v>
      </c>
      <c r="T194" s="43">
        <v>2</v>
      </c>
      <c r="U194" s="43">
        <v>1</v>
      </c>
    </row>
    <row r="195" spans="1:27" ht="15" customHeight="1">
      <c r="A195" s="121" t="s">
        <v>928</v>
      </c>
      <c r="B195" s="121"/>
      <c r="C195" s="225">
        <v>5233</v>
      </c>
      <c r="D195" s="134">
        <v>400</v>
      </c>
      <c r="E195" s="420" t="s">
        <v>929</v>
      </c>
      <c r="F195" s="134" t="s">
        <v>395</v>
      </c>
      <c r="G195" s="134">
        <v>120</v>
      </c>
      <c r="H195" s="134" t="s">
        <v>483</v>
      </c>
      <c r="I195" s="134" t="s">
        <v>506</v>
      </c>
      <c r="J195" s="134" t="s">
        <v>594</v>
      </c>
      <c r="K195" s="134">
        <v>5</v>
      </c>
      <c r="L195" s="139" t="s">
        <v>474</v>
      </c>
      <c r="M195" s="134">
        <v>162.5</v>
      </c>
      <c r="O195" s="134" t="s">
        <v>930</v>
      </c>
      <c r="P195" s="134" t="s">
        <v>476</v>
      </c>
      <c r="Q195" s="134" t="s">
        <v>477</v>
      </c>
      <c r="R195" s="43" t="s">
        <v>509</v>
      </c>
      <c r="S195" s="4" t="s">
        <v>209</v>
      </c>
      <c r="V195" s="43">
        <v>1</v>
      </c>
      <c r="W195" s="43">
        <v>1</v>
      </c>
    </row>
    <row r="196" spans="1:27" ht="15" customHeight="1">
      <c r="A196" s="121" t="s">
        <v>931</v>
      </c>
      <c r="B196" s="121"/>
      <c r="C196" s="225">
        <v>20921</v>
      </c>
      <c r="D196" s="134">
        <v>400</v>
      </c>
      <c r="E196" s="420" t="s">
        <v>932</v>
      </c>
      <c r="F196" s="134" t="s">
        <v>520</v>
      </c>
      <c r="G196" s="134" t="s">
        <v>933</v>
      </c>
      <c r="H196" s="134" t="s">
        <v>934</v>
      </c>
      <c r="I196" s="134" t="s">
        <v>506</v>
      </c>
      <c r="J196" s="134" t="s">
        <v>507</v>
      </c>
      <c r="K196" s="134">
        <v>5</v>
      </c>
      <c r="L196" s="134" t="s">
        <v>523</v>
      </c>
      <c r="O196" s="134" t="s">
        <v>935</v>
      </c>
      <c r="P196" s="134" t="s">
        <v>476</v>
      </c>
      <c r="Q196" s="134" t="s">
        <v>477</v>
      </c>
      <c r="R196" s="43" t="s">
        <v>509</v>
      </c>
      <c r="S196" s="4" t="s">
        <v>209</v>
      </c>
      <c r="V196" s="43">
        <v>1</v>
      </c>
      <c r="W196" s="43">
        <v>1</v>
      </c>
    </row>
    <row r="197" spans="1:27" ht="15" customHeight="1">
      <c r="A197" s="121" t="s">
        <v>936</v>
      </c>
      <c r="B197" s="121"/>
      <c r="C197" s="225">
        <v>1904</v>
      </c>
      <c r="D197" s="134">
        <v>400</v>
      </c>
      <c r="E197" s="420" t="s">
        <v>937</v>
      </c>
      <c r="F197" s="134" t="s">
        <v>520</v>
      </c>
      <c r="G197" s="134" t="s">
        <v>938</v>
      </c>
      <c r="H197" s="134" t="s">
        <v>939</v>
      </c>
      <c r="I197" s="134" t="s">
        <v>471</v>
      </c>
      <c r="J197" s="134" t="s">
        <v>940</v>
      </c>
      <c r="K197" s="134" t="s">
        <v>473</v>
      </c>
      <c r="L197" s="134" t="s">
        <v>523</v>
      </c>
      <c r="M197" s="134">
        <v>375</v>
      </c>
      <c r="O197" s="134" t="s">
        <v>475</v>
      </c>
      <c r="P197" s="134" t="s">
        <v>476</v>
      </c>
      <c r="Q197" s="134" t="s">
        <v>477</v>
      </c>
      <c r="R197" s="43" t="s">
        <v>478</v>
      </c>
      <c r="S197" s="4" t="s">
        <v>209</v>
      </c>
      <c r="T197" s="43">
        <v>2</v>
      </c>
      <c r="U197" s="43">
        <v>1</v>
      </c>
    </row>
    <row r="198" spans="1:27" ht="15" customHeight="1">
      <c r="A198" s="121" t="s">
        <v>941</v>
      </c>
      <c r="B198" s="121"/>
      <c r="C198" s="225">
        <v>2306</v>
      </c>
      <c r="D198" s="134">
        <v>400</v>
      </c>
      <c r="E198" s="420" t="s">
        <v>942</v>
      </c>
      <c r="F198" s="134" t="s">
        <v>943</v>
      </c>
      <c r="G198" s="134" t="s">
        <v>943</v>
      </c>
      <c r="H198" s="134" t="s">
        <v>348</v>
      </c>
      <c r="I198" s="134" t="s">
        <v>471</v>
      </c>
      <c r="J198" s="134" t="s">
        <v>561</v>
      </c>
      <c r="K198" s="134" t="s">
        <v>473</v>
      </c>
      <c r="L198" s="134" t="s">
        <v>944</v>
      </c>
      <c r="M198" s="134">
        <v>2800</v>
      </c>
      <c r="O198" s="134" t="s">
        <v>475</v>
      </c>
      <c r="P198" s="134" t="s">
        <v>476</v>
      </c>
      <c r="Q198" s="134" t="s">
        <v>477</v>
      </c>
      <c r="R198" s="43" t="s">
        <v>478</v>
      </c>
      <c r="S198" s="4" t="s">
        <v>209</v>
      </c>
      <c r="T198" s="43">
        <v>2</v>
      </c>
      <c r="U198" s="43">
        <v>1</v>
      </c>
    </row>
    <row r="199" spans="1:27" ht="15" customHeight="1">
      <c r="A199" s="121" t="s">
        <v>945</v>
      </c>
      <c r="B199" s="121"/>
      <c r="C199" s="225">
        <v>1904</v>
      </c>
      <c r="D199" s="134">
        <v>400</v>
      </c>
      <c r="E199" s="420" t="s">
        <v>946</v>
      </c>
      <c r="F199" s="134" t="s">
        <v>520</v>
      </c>
      <c r="G199" s="150" t="s">
        <v>947</v>
      </c>
      <c r="H199" s="134" t="s">
        <v>948</v>
      </c>
      <c r="I199" s="134" t="s">
        <v>471</v>
      </c>
      <c r="J199" s="134" t="s">
        <v>949</v>
      </c>
      <c r="K199" s="134" t="s">
        <v>473</v>
      </c>
      <c r="L199" s="134" t="s">
        <v>523</v>
      </c>
      <c r="M199" s="134">
        <v>375</v>
      </c>
      <c r="O199" s="134" t="s">
        <v>475</v>
      </c>
      <c r="P199" s="134" t="s">
        <v>476</v>
      </c>
      <c r="Q199" s="134" t="s">
        <v>477</v>
      </c>
      <c r="R199" s="43" t="s">
        <v>478</v>
      </c>
      <c r="S199" s="4" t="s">
        <v>209</v>
      </c>
      <c r="T199" s="43">
        <v>2</v>
      </c>
      <c r="U199" s="43">
        <v>1</v>
      </c>
    </row>
    <row r="200" spans="1:27" ht="15" customHeight="1">
      <c r="A200" s="121" t="s">
        <v>950</v>
      </c>
      <c r="B200" s="121"/>
      <c r="C200" s="225">
        <v>943</v>
      </c>
      <c r="D200" s="134">
        <v>400</v>
      </c>
      <c r="E200" s="420" t="s">
        <v>951</v>
      </c>
      <c r="F200" s="134"/>
      <c r="G200" s="134">
        <v>20</v>
      </c>
      <c r="H200" s="134" t="s">
        <v>905</v>
      </c>
      <c r="I200" s="134" t="s">
        <v>471</v>
      </c>
      <c r="J200" s="134" t="s">
        <v>594</v>
      </c>
      <c r="K200" s="134">
        <v>5</v>
      </c>
      <c r="L200" s="134" t="s">
        <v>906</v>
      </c>
      <c r="M200" s="134">
        <v>105</v>
      </c>
      <c r="O200" s="134" t="s">
        <v>493</v>
      </c>
      <c r="P200" s="134" t="s">
        <v>476</v>
      </c>
      <c r="Q200" s="134" t="s">
        <v>477</v>
      </c>
      <c r="R200" s="43" t="s">
        <v>478</v>
      </c>
      <c r="S200" s="4" t="s">
        <v>209</v>
      </c>
      <c r="T200" s="43">
        <v>2</v>
      </c>
      <c r="U200" s="43">
        <v>1</v>
      </c>
    </row>
    <row r="201" spans="1:27" ht="15" customHeight="1">
      <c r="A201" s="121" t="s">
        <v>952</v>
      </c>
      <c r="B201" s="121"/>
      <c r="C201" s="225">
        <v>6439</v>
      </c>
      <c r="D201" s="134">
        <v>400</v>
      </c>
      <c r="E201" s="420" t="s">
        <v>953</v>
      </c>
      <c r="F201" s="134" t="s">
        <v>395</v>
      </c>
      <c r="G201" s="134">
        <v>315</v>
      </c>
      <c r="H201" s="134" t="s">
        <v>579</v>
      </c>
      <c r="I201" s="134" t="s">
        <v>506</v>
      </c>
      <c r="J201" s="134" t="s">
        <v>557</v>
      </c>
      <c r="K201" s="134">
        <v>5</v>
      </c>
      <c r="L201" s="134" t="s">
        <v>954</v>
      </c>
      <c r="M201" s="134">
        <v>437</v>
      </c>
      <c r="O201" s="134" t="s">
        <v>508</v>
      </c>
      <c r="P201" s="134" t="s">
        <v>476</v>
      </c>
      <c r="Q201" s="134" t="s">
        <v>477</v>
      </c>
      <c r="R201" s="43" t="s">
        <v>509</v>
      </c>
      <c r="S201" s="4" t="s">
        <v>209</v>
      </c>
      <c r="V201" s="43">
        <v>1</v>
      </c>
      <c r="W201" s="43">
        <v>1</v>
      </c>
    </row>
    <row r="202" spans="1:27" ht="15" customHeight="1">
      <c r="A202" s="133" t="s">
        <v>955</v>
      </c>
      <c r="B202" s="133"/>
      <c r="C202" s="501">
        <v>3766</v>
      </c>
      <c r="D202" s="135">
        <v>400</v>
      </c>
      <c r="E202" s="502" t="s">
        <v>956</v>
      </c>
      <c r="F202" s="135" t="s">
        <v>957</v>
      </c>
      <c r="G202" s="135" t="s">
        <v>958</v>
      </c>
      <c r="H202" s="135" t="s">
        <v>959</v>
      </c>
      <c r="I202" s="135" t="s">
        <v>960</v>
      </c>
      <c r="J202" s="135" t="s">
        <v>961</v>
      </c>
      <c r="K202" s="135" t="s">
        <v>473</v>
      </c>
      <c r="L202" s="135" t="s">
        <v>474</v>
      </c>
      <c r="M202" s="135">
        <v>359.21</v>
      </c>
      <c r="N202" s="135"/>
      <c r="O202" s="135" t="s">
        <v>515</v>
      </c>
      <c r="P202" s="135" t="s">
        <v>476</v>
      </c>
      <c r="Q202" s="135" t="s">
        <v>477</v>
      </c>
      <c r="R202" s="135" t="s">
        <v>509</v>
      </c>
      <c r="S202" s="500" t="s">
        <v>209</v>
      </c>
      <c r="T202" s="135"/>
      <c r="U202" s="135"/>
      <c r="V202" s="135">
        <v>1</v>
      </c>
      <c r="W202" s="135">
        <v>1</v>
      </c>
    </row>
    <row r="203" spans="1:27" ht="15" customHeight="1">
      <c r="A203" s="121"/>
      <c r="B203" s="121"/>
      <c r="C203" s="121"/>
      <c r="D203" s="134"/>
      <c r="E203" s="134"/>
      <c r="F203" s="134"/>
      <c r="G203" s="134"/>
      <c r="H203" s="134"/>
      <c r="I203" s="134"/>
      <c r="J203" s="134"/>
      <c r="K203" s="134"/>
      <c r="L203" s="134"/>
      <c r="O203" s="134"/>
      <c r="P203" s="134"/>
      <c r="Q203" s="134"/>
      <c r="S203" s="4"/>
    </row>
    <row r="204" spans="1:27">
      <c r="A204" s="121" t="s">
        <v>872</v>
      </c>
      <c r="B204" s="121"/>
      <c r="C204" s="236">
        <f>SUM(C172:C203)</f>
        <v>79489</v>
      </c>
      <c r="D204" s="134">
        <v>28</v>
      </c>
      <c r="E204" s="134"/>
      <c r="F204" s="134"/>
      <c r="G204" s="134"/>
      <c r="H204" s="134"/>
      <c r="I204" s="134"/>
      <c r="J204" s="134"/>
      <c r="K204" s="134"/>
      <c r="L204" s="134"/>
      <c r="O204" s="134"/>
      <c r="P204" s="134"/>
      <c r="Q204" s="134"/>
    </row>
    <row r="205" spans="1:27">
      <c r="C205"/>
    </row>
    <row r="206" spans="1:27" ht="16">
      <c r="A206" s="94" t="s">
        <v>962</v>
      </c>
      <c r="B206" s="94"/>
      <c r="C206" s="94"/>
      <c r="D206" s="95"/>
      <c r="E206" s="95"/>
      <c r="F206" s="95"/>
      <c r="G206" s="95"/>
      <c r="H206" s="95"/>
      <c r="I206" s="95"/>
      <c r="J206" s="95"/>
      <c r="K206" s="95"/>
      <c r="L206" s="95"/>
      <c r="M206" s="149"/>
      <c r="N206" s="149"/>
      <c r="O206" s="95"/>
      <c r="P206" s="95"/>
      <c r="Q206" s="95"/>
      <c r="R206" s="95"/>
      <c r="S206" s="95"/>
      <c r="T206" s="95"/>
      <c r="U206" s="95"/>
      <c r="V206" s="95"/>
      <c r="W206" s="95"/>
      <c r="X206" s="386"/>
      <c r="Y206" s="95"/>
      <c r="Z206" s="95"/>
      <c r="AA206" s="96"/>
    </row>
    <row r="207" spans="1:27">
      <c r="A207" s="227" t="s">
        <v>963</v>
      </c>
      <c r="B207" s="227"/>
      <c r="C207" s="225">
        <v>1349</v>
      </c>
      <c r="D207" s="134">
        <v>410</v>
      </c>
      <c r="E207" s="475" t="s">
        <v>964</v>
      </c>
      <c r="F207" s="134"/>
      <c r="G207" s="134">
        <v>250</v>
      </c>
      <c r="H207" s="134" t="s">
        <v>543</v>
      </c>
      <c r="I207" s="134" t="s">
        <v>471</v>
      </c>
      <c r="J207" s="134" t="s">
        <v>472</v>
      </c>
      <c r="K207" s="134">
        <v>5</v>
      </c>
      <c r="L207" s="134" t="s">
        <v>492</v>
      </c>
      <c r="M207" s="134">
        <v>500</v>
      </c>
      <c r="O207" s="134" t="s">
        <v>493</v>
      </c>
      <c r="P207" s="134" t="s">
        <v>476</v>
      </c>
      <c r="Q207" s="134" t="s">
        <v>477</v>
      </c>
      <c r="R207" s="43" t="s">
        <v>478</v>
      </c>
      <c r="S207" s="4" t="s">
        <v>209</v>
      </c>
      <c r="T207" s="43">
        <v>2</v>
      </c>
      <c r="U207" s="43">
        <v>1</v>
      </c>
    </row>
    <row r="208" spans="1:27">
      <c r="A208" s="227" t="s">
        <v>965</v>
      </c>
      <c r="B208" s="227"/>
      <c r="C208" s="225">
        <v>1349</v>
      </c>
      <c r="D208" s="134">
        <v>410</v>
      </c>
      <c r="E208" s="134"/>
      <c r="F208" s="134"/>
      <c r="G208" s="134">
        <v>200</v>
      </c>
      <c r="H208" s="134" t="s">
        <v>470</v>
      </c>
      <c r="I208" s="134" t="s">
        <v>471</v>
      </c>
      <c r="J208" s="134" t="s">
        <v>472</v>
      </c>
      <c r="K208" s="134">
        <v>5</v>
      </c>
      <c r="L208" s="134" t="s">
        <v>492</v>
      </c>
      <c r="M208" s="134">
        <v>500</v>
      </c>
      <c r="O208" s="134" t="s">
        <v>493</v>
      </c>
      <c r="P208" s="134" t="s">
        <v>476</v>
      </c>
      <c r="Q208" s="134" t="s">
        <v>477</v>
      </c>
      <c r="R208" s="43" t="s">
        <v>478</v>
      </c>
      <c r="S208" s="4" t="s">
        <v>209</v>
      </c>
      <c r="T208" s="43">
        <v>2</v>
      </c>
      <c r="U208" s="43">
        <v>1</v>
      </c>
    </row>
    <row r="209" spans="1:23">
      <c r="A209" s="121" t="s">
        <v>966</v>
      </c>
      <c r="B209" s="121"/>
      <c r="C209" s="225">
        <v>1043</v>
      </c>
      <c r="D209" s="134">
        <v>410</v>
      </c>
      <c r="E209" s="420" t="s">
        <v>967</v>
      </c>
      <c r="F209" s="134"/>
      <c r="G209" s="134">
        <v>15</v>
      </c>
      <c r="H209" s="134" t="s">
        <v>905</v>
      </c>
      <c r="I209" s="134" t="s">
        <v>471</v>
      </c>
      <c r="J209" s="134" t="s">
        <v>561</v>
      </c>
      <c r="K209" s="134">
        <v>5</v>
      </c>
      <c r="L209" s="134" t="s">
        <v>914</v>
      </c>
      <c r="M209" s="134">
        <v>105</v>
      </c>
      <c r="O209" s="134" t="s">
        <v>493</v>
      </c>
      <c r="P209" s="134" t="s">
        <v>476</v>
      </c>
      <c r="Q209" s="134" t="s">
        <v>477</v>
      </c>
      <c r="R209" s="43" t="s">
        <v>478</v>
      </c>
      <c r="S209" s="4" t="s">
        <v>209</v>
      </c>
      <c r="T209" s="43">
        <v>2</v>
      </c>
      <c r="U209" s="43">
        <v>1</v>
      </c>
    </row>
    <row r="210" spans="1:23">
      <c r="A210" s="121" t="s">
        <v>968</v>
      </c>
      <c r="B210" s="121"/>
      <c r="C210" s="225">
        <v>1349</v>
      </c>
      <c r="D210" s="134">
        <v>410</v>
      </c>
      <c r="E210" s="420" t="s">
        <v>969</v>
      </c>
      <c r="F210" s="134" t="s">
        <v>413</v>
      </c>
      <c r="G210" s="134">
        <v>15</v>
      </c>
      <c r="H210" s="134" t="s">
        <v>905</v>
      </c>
      <c r="I210" s="134" t="s">
        <v>471</v>
      </c>
      <c r="J210" s="134" t="s">
        <v>561</v>
      </c>
      <c r="K210" s="134">
        <v>5</v>
      </c>
      <c r="L210" s="134" t="s">
        <v>492</v>
      </c>
      <c r="M210" s="134">
        <v>500</v>
      </c>
      <c r="O210" s="134" t="s">
        <v>493</v>
      </c>
      <c r="P210" s="134" t="s">
        <v>476</v>
      </c>
      <c r="Q210" s="134" t="s">
        <v>477</v>
      </c>
      <c r="R210" s="43" t="s">
        <v>478</v>
      </c>
      <c r="S210" s="4" t="s">
        <v>209</v>
      </c>
      <c r="T210" s="43">
        <v>2</v>
      </c>
      <c r="U210" s="43">
        <v>1</v>
      </c>
    </row>
    <row r="211" spans="1:23">
      <c r="A211" s="121" t="s">
        <v>970</v>
      </c>
      <c r="B211" s="121"/>
      <c r="C211" s="225">
        <v>1043</v>
      </c>
      <c r="D211" s="134">
        <v>410</v>
      </c>
      <c r="E211" s="420" t="s">
        <v>971</v>
      </c>
      <c r="F211" s="134"/>
      <c r="G211" s="134">
        <v>20</v>
      </c>
      <c r="H211" s="134" t="s">
        <v>905</v>
      </c>
      <c r="I211" s="134" t="s">
        <v>471</v>
      </c>
      <c r="J211" s="134" t="s">
        <v>594</v>
      </c>
      <c r="K211" s="134">
        <v>5</v>
      </c>
      <c r="L211" s="134" t="s">
        <v>914</v>
      </c>
      <c r="M211" s="134">
        <v>105</v>
      </c>
      <c r="O211" s="134" t="s">
        <v>493</v>
      </c>
      <c r="P211" s="134" t="s">
        <v>476</v>
      </c>
      <c r="Q211" s="134" t="s">
        <v>477</v>
      </c>
      <c r="R211" s="43" t="s">
        <v>478</v>
      </c>
      <c r="S211" s="4" t="s">
        <v>209</v>
      </c>
      <c r="T211" s="43">
        <v>2</v>
      </c>
      <c r="U211" s="43">
        <v>1</v>
      </c>
    </row>
    <row r="212" spans="1:23">
      <c r="A212" s="121" t="s">
        <v>972</v>
      </c>
      <c r="B212" s="121"/>
      <c r="C212" s="225">
        <v>1349</v>
      </c>
      <c r="D212" s="134">
        <v>410</v>
      </c>
      <c r="E212" s="420" t="s">
        <v>973</v>
      </c>
      <c r="F212" s="134" t="s">
        <v>413</v>
      </c>
      <c r="G212" s="134">
        <v>15</v>
      </c>
      <c r="H212" s="134" t="s">
        <v>905</v>
      </c>
      <c r="I212" s="134" t="s">
        <v>471</v>
      </c>
      <c r="J212" s="134" t="s">
        <v>561</v>
      </c>
      <c r="K212" s="134">
        <v>5</v>
      </c>
      <c r="L212" s="134" t="s">
        <v>492</v>
      </c>
      <c r="M212" s="134">
        <v>500</v>
      </c>
      <c r="O212" s="134" t="s">
        <v>493</v>
      </c>
      <c r="P212" s="134" t="s">
        <v>476</v>
      </c>
      <c r="Q212" s="134" t="s">
        <v>477</v>
      </c>
      <c r="R212" s="43" t="s">
        <v>478</v>
      </c>
      <c r="S212" s="4" t="s">
        <v>209</v>
      </c>
      <c r="T212" s="43">
        <v>2</v>
      </c>
      <c r="U212" s="43">
        <v>1</v>
      </c>
    </row>
    <row r="213" spans="1:23">
      <c r="A213" s="121" t="s">
        <v>974</v>
      </c>
      <c r="B213" s="121"/>
      <c r="C213" s="225">
        <v>1349</v>
      </c>
      <c r="D213" s="134">
        <v>410</v>
      </c>
      <c r="E213" s="420" t="s">
        <v>975</v>
      </c>
      <c r="F213" s="134" t="s">
        <v>413</v>
      </c>
      <c r="G213" s="134">
        <v>15</v>
      </c>
      <c r="H213" s="134" t="s">
        <v>905</v>
      </c>
      <c r="I213" s="134" t="s">
        <v>471</v>
      </c>
      <c r="J213" s="134" t="s">
        <v>561</v>
      </c>
      <c r="K213" s="134">
        <v>5</v>
      </c>
      <c r="L213" s="134" t="s">
        <v>492</v>
      </c>
      <c r="M213" s="134">
        <v>500</v>
      </c>
      <c r="O213" s="134" t="s">
        <v>493</v>
      </c>
      <c r="P213" s="134" t="s">
        <v>476</v>
      </c>
      <c r="Q213" s="134" t="s">
        <v>477</v>
      </c>
      <c r="R213" s="43" t="s">
        <v>478</v>
      </c>
      <c r="S213" s="4" t="s">
        <v>209</v>
      </c>
      <c r="T213" s="43">
        <v>2</v>
      </c>
      <c r="U213" s="43">
        <v>1</v>
      </c>
    </row>
    <row r="214" spans="1:23">
      <c r="A214" s="121" t="s">
        <v>976</v>
      </c>
      <c r="B214" s="121"/>
      <c r="C214" s="225">
        <v>1043</v>
      </c>
      <c r="D214" s="134">
        <v>410</v>
      </c>
      <c r="E214" s="420" t="s">
        <v>977</v>
      </c>
      <c r="F214" s="134"/>
      <c r="G214" s="134">
        <v>15</v>
      </c>
      <c r="H214" s="134" t="s">
        <v>905</v>
      </c>
      <c r="I214" s="134" t="s">
        <v>471</v>
      </c>
      <c r="J214" s="134" t="s">
        <v>561</v>
      </c>
      <c r="K214" s="134">
        <v>5</v>
      </c>
      <c r="L214" s="134" t="s">
        <v>914</v>
      </c>
      <c r="M214" s="134">
        <v>105</v>
      </c>
      <c r="O214" s="134" t="s">
        <v>493</v>
      </c>
      <c r="P214" s="134" t="s">
        <v>476</v>
      </c>
      <c r="Q214" s="134" t="s">
        <v>477</v>
      </c>
      <c r="R214" s="43" t="s">
        <v>478</v>
      </c>
      <c r="S214" s="4" t="s">
        <v>209</v>
      </c>
      <c r="T214" s="43">
        <v>2</v>
      </c>
      <c r="U214" s="43">
        <v>1</v>
      </c>
    </row>
    <row r="215" spans="1:23">
      <c r="A215" s="121" t="s">
        <v>978</v>
      </c>
      <c r="B215" s="121"/>
      <c r="C215" s="225">
        <v>1043</v>
      </c>
      <c r="D215" s="134">
        <v>410</v>
      </c>
      <c r="E215" s="420" t="s">
        <v>979</v>
      </c>
      <c r="F215" s="134"/>
      <c r="G215" s="134">
        <v>15</v>
      </c>
      <c r="H215" s="134" t="s">
        <v>905</v>
      </c>
      <c r="I215" s="134" t="s">
        <v>471</v>
      </c>
      <c r="J215" s="134" t="s">
        <v>594</v>
      </c>
      <c r="K215" s="134">
        <v>5</v>
      </c>
      <c r="L215" s="134" t="s">
        <v>914</v>
      </c>
      <c r="M215" s="134">
        <v>105</v>
      </c>
      <c r="O215" s="134" t="s">
        <v>493</v>
      </c>
      <c r="P215" s="134" t="s">
        <v>476</v>
      </c>
      <c r="Q215" s="134" t="s">
        <v>477</v>
      </c>
      <c r="R215" s="43" t="s">
        <v>478</v>
      </c>
      <c r="S215" s="4" t="s">
        <v>209</v>
      </c>
      <c r="T215" s="43">
        <v>2</v>
      </c>
      <c r="U215" s="43">
        <v>1</v>
      </c>
    </row>
    <row r="216" spans="1:23">
      <c r="A216" s="121" t="s">
        <v>980</v>
      </c>
      <c r="B216" s="121"/>
      <c r="C216" s="225">
        <v>1043</v>
      </c>
      <c r="D216" s="134">
        <v>410</v>
      </c>
      <c r="E216" s="420" t="s">
        <v>981</v>
      </c>
      <c r="F216" s="134"/>
      <c r="G216" s="134">
        <v>15</v>
      </c>
      <c r="H216" s="134" t="s">
        <v>905</v>
      </c>
      <c r="I216" s="134" t="s">
        <v>471</v>
      </c>
      <c r="J216" s="134" t="s">
        <v>594</v>
      </c>
      <c r="K216" s="134">
        <v>5</v>
      </c>
      <c r="L216" s="134" t="s">
        <v>914</v>
      </c>
      <c r="M216" s="134">
        <v>105</v>
      </c>
      <c r="O216" s="134" t="s">
        <v>493</v>
      </c>
      <c r="P216" s="134" t="s">
        <v>476</v>
      </c>
      <c r="Q216" s="134" t="s">
        <v>477</v>
      </c>
      <c r="R216" s="43" t="s">
        <v>478</v>
      </c>
      <c r="S216" s="4" t="s">
        <v>209</v>
      </c>
      <c r="T216" s="43">
        <v>2</v>
      </c>
      <c r="U216" s="43">
        <v>1</v>
      </c>
    </row>
    <row r="217" spans="1:23">
      <c r="A217" s="121" t="s">
        <v>982</v>
      </c>
      <c r="B217" s="121"/>
      <c r="C217" s="225">
        <v>1043</v>
      </c>
      <c r="D217" s="134">
        <v>410</v>
      </c>
      <c r="E217" s="420" t="s">
        <v>983</v>
      </c>
      <c r="F217" s="134"/>
      <c r="G217" s="134">
        <v>15</v>
      </c>
      <c r="H217" s="134" t="s">
        <v>905</v>
      </c>
      <c r="I217" s="134" t="s">
        <v>471</v>
      </c>
      <c r="J217" s="134" t="s">
        <v>594</v>
      </c>
      <c r="K217" s="134">
        <v>5</v>
      </c>
      <c r="L217" s="134" t="s">
        <v>914</v>
      </c>
      <c r="M217" s="134">
        <v>105</v>
      </c>
      <c r="O217" s="134" t="s">
        <v>493</v>
      </c>
      <c r="P217" s="134" t="s">
        <v>476</v>
      </c>
      <c r="Q217" s="134" t="s">
        <v>477</v>
      </c>
      <c r="R217" s="43" t="s">
        <v>478</v>
      </c>
      <c r="S217" s="4" t="s">
        <v>209</v>
      </c>
      <c r="T217" s="43">
        <v>2</v>
      </c>
      <c r="U217" s="43">
        <v>1</v>
      </c>
    </row>
    <row r="218" spans="1:23">
      <c r="A218" s="121" t="s">
        <v>984</v>
      </c>
      <c r="B218" s="121"/>
      <c r="C218" s="225">
        <v>1043</v>
      </c>
      <c r="D218" s="134">
        <v>410</v>
      </c>
      <c r="E218" s="420" t="s">
        <v>985</v>
      </c>
      <c r="F218" s="134"/>
      <c r="G218" s="134">
        <v>15</v>
      </c>
      <c r="H218" s="134" t="s">
        <v>905</v>
      </c>
      <c r="I218" s="134" t="s">
        <v>471</v>
      </c>
      <c r="J218" s="134" t="s">
        <v>594</v>
      </c>
      <c r="K218" s="134">
        <v>5</v>
      </c>
      <c r="L218" s="134" t="s">
        <v>914</v>
      </c>
      <c r="M218" s="134">
        <v>105</v>
      </c>
      <c r="O218" s="134" t="s">
        <v>493</v>
      </c>
      <c r="P218" s="134" t="s">
        <v>476</v>
      </c>
      <c r="Q218" s="134" t="s">
        <v>477</v>
      </c>
      <c r="R218" s="43" t="s">
        <v>478</v>
      </c>
      <c r="S218" s="4" t="s">
        <v>209</v>
      </c>
      <c r="T218" s="43">
        <v>2</v>
      </c>
      <c r="U218" s="43">
        <v>1</v>
      </c>
    </row>
    <row r="219" spans="1:23">
      <c r="A219" s="121" t="s">
        <v>986</v>
      </c>
      <c r="B219" s="121"/>
      <c r="C219" s="225">
        <v>1043</v>
      </c>
      <c r="D219" s="134">
        <v>410</v>
      </c>
      <c r="E219" s="420" t="s">
        <v>987</v>
      </c>
      <c r="F219" s="134"/>
      <c r="G219" s="134">
        <v>15</v>
      </c>
      <c r="H219" s="134" t="s">
        <v>905</v>
      </c>
      <c r="I219" s="134" t="s">
        <v>471</v>
      </c>
      <c r="J219" s="134" t="s">
        <v>594</v>
      </c>
      <c r="K219" s="134">
        <v>5</v>
      </c>
      <c r="L219" s="134" t="s">
        <v>914</v>
      </c>
      <c r="M219" s="134">
        <v>105</v>
      </c>
      <c r="O219" s="134" t="s">
        <v>493</v>
      </c>
      <c r="P219" s="134" t="s">
        <v>476</v>
      </c>
      <c r="Q219" s="134" t="s">
        <v>477</v>
      </c>
      <c r="R219" s="43" t="s">
        <v>478</v>
      </c>
      <c r="S219" s="4" t="s">
        <v>209</v>
      </c>
      <c r="T219" s="43">
        <v>2</v>
      </c>
      <c r="U219" s="43">
        <v>1</v>
      </c>
    </row>
    <row r="220" spans="1:23">
      <c r="A220" s="121" t="s">
        <v>988</v>
      </c>
      <c r="B220" s="121"/>
      <c r="C220" s="225">
        <v>6439</v>
      </c>
      <c r="D220" s="134">
        <v>410</v>
      </c>
      <c r="E220" s="420" t="s">
        <v>989</v>
      </c>
      <c r="F220" s="134" t="s">
        <v>721</v>
      </c>
      <c r="G220" s="134">
        <v>300</v>
      </c>
      <c r="H220" s="134" t="s">
        <v>579</v>
      </c>
      <c r="I220" s="134" t="s">
        <v>506</v>
      </c>
      <c r="J220" s="134" t="s">
        <v>472</v>
      </c>
      <c r="K220" s="134">
        <v>5</v>
      </c>
      <c r="L220" s="134" t="s">
        <v>523</v>
      </c>
      <c r="M220" s="134">
        <v>437.29</v>
      </c>
      <c r="O220" s="134" t="s">
        <v>508</v>
      </c>
      <c r="P220" s="134" t="s">
        <v>476</v>
      </c>
      <c r="Q220" s="134" t="s">
        <v>477</v>
      </c>
      <c r="R220" s="43" t="s">
        <v>509</v>
      </c>
      <c r="S220" s="4" t="s">
        <v>209</v>
      </c>
      <c r="V220" s="43">
        <v>1</v>
      </c>
      <c r="W220" s="43">
        <v>1</v>
      </c>
    </row>
    <row r="221" spans="1:23">
      <c r="A221" s="121" t="s">
        <v>990</v>
      </c>
      <c r="B221" s="121"/>
      <c r="C221" s="225">
        <v>3900</v>
      </c>
      <c r="D221" s="134">
        <v>410</v>
      </c>
      <c r="E221" s="420" t="s">
        <v>991</v>
      </c>
      <c r="F221" s="134" t="s">
        <v>437</v>
      </c>
      <c r="G221" s="134">
        <v>10</v>
      </c>
      <c r="H221" s="134" t="s">
        <v>992</v>
      </c>
      <c r="I221" s="134" t="s">
        <v>506</v>
      </c>
      <c r="J221" s="134" t="s">
        <v>472</v>
      </c>
      <c r="K221" s="134">
        <v>5</v>
      </c>
      <c r="L221" s="134" t="s">
        <v>914</v>
      </c>
      <c r="M221" s="134">
        <v>32.81</v>
      </c>
      <c r="O221" s="134" t="s">
        <v>508</v>
      </c>
      <c r="P221" s="134" t="s">
        <v>476</v>
      </c>
      <c r="Q221" s="134" t="s">
        <v>477</v>
      </c>
      <c r="R221" s="43" t="s">
        <v>509</v>
      </c>
      <c r="S221" s="4" t="s">
        <v>209</v>
      </c>
      <c r="V221" s="43">
        <v>1</v>
      </c>
      <c r="W221" s="43">
        <v>1</v>
      </c>
    </row>
    <row r="222" spans="1:23">
      <c r="A222" s="121" t="s">
        <v>993</v>
      </c>
      <c r="B222" s="121"/>
      <c r="C222" s="225">
        <v>1349</v>
      </c>
      <c r="D222" s="134">
        <v>410</v>
      </c>
      <c r="E222" s="420" t="s">
        <v>994</v>
      </c>
      <c r="F222" s="134"/>
      <c r="G222" s="134">
        <v>15</v>
      </c>
      <c r="H222" s="134" t="s">
        <v>905</v>
      </c>
      <c r="I222" s="134" t="s">
        <v>471</v>
      </c>
      <c r="J222" s="134" t="s">
        <v>561</v>
      </c>
      <c r="K222" s="134">
        <v>5</v>
      </c>
      <c r="L222" s="134" t="s">
        <v>492</v>
      </c>
      <c r="M222" s="134">
        <v>500</v>
      </c>
      <c r="O222" s="134" t="s">
        <v>493</v>
      </c>
      <c r="P222" s="134" t="s">
        <v>476</v>
      </c>
      <c r="Q222" s="134" t="s">
        <v>477</v>
      </c>
      <c r="R222" s="43" t="s">
        <v>478</v>
      </c>
      <c r="S222" s="4" t="s">
        <v>209</v>
      </c>
      <c r="T222" s="43">
        <v>2</v>
      </c>
      <c r="U222" s="43">
        <v>1</v>
      </c>
    </row>
    <row r="223" spans="1:23">
      <c r="A223" s="121" t="s">
        <v>995</v>
      </c>
      <c r="B223" s="121"/>
      <c r="C223" s="225">
        <v>1349</v>
      </c>
      <c r="D223" s="134">
        <v>410</v>
      </c>
      <c r="E223" s="420" t="s">
        <v>996</v>
      </c>
      <c r="F223" s="134" t="s">
        <v>413</v>
      </c>
      <c r="G223" s="134">
        <v>15</v>
      </c>
      <c r="H223" s="134" t="s">
        <v>905</v>
      </c>
      <c r="I223" s="134" t="s">
        <v>471</v>
      </c>
      <c r="J223" s="134" t="s">
        <v>561</v>
      </c>
      <c r="K223" s="134">
        <v>5</v>
      </c>
      <c r="L223" s="134" t="s">
        <v>492</v>
      </c>
      <c r="M223" s="134">
        <v>500</v>
      </c>
      <c r="O223" s="134" t="s">
        <v>493</v>
      </c>
      <c r="P223" s="134" t="s">
        <v>476</v>
      </c>
      <c r="Q223" s="134" t="s">
        <v>477</v>
      </c>
      <c r="R223" s="43" t="s">
        <v>478</v>
      </c>
      <c r="S223" s="4" t="s">
        <v>209</v>
      </c>
      <c r="T223" s="43">
        <v>2</v>
      </c>
      <c r="U223" s="43">
        <v>1</v>
      </c>
    </row>
    <row r="224" spans="1:23">
      <c r="A224" s="121" t="s">
        <v>997</v>
      </c>
      <c r="B224" s="121"/>
      <c r="C224" s="225">
        <v>1043</v>
      </c>
      <c r="D224" s="134">
        <v>410</v>
      </c>
      <c r="E224" s="420" t="s">
        <v>998</v>
      </c>
      <c r="F224" s="134"/>
      <c r="G224" s="134">
        <v>15</v>
      </c>
      <c r="H224" s="134" t="s">
        <v>905</v>
      </c>
      <c r="I224" s="134" t="s">
        <v>471</v>
      </c>
      <c r="J224" s="134" t="s">
        <v>561</v>
      </c>
      <c r="K224" s="134">
        <v>5</v>
      </c>
      <c r="L224" s="134" t="s">
        <v>914</v>
      </c>
      <c r="M224" s="134">
        <v>105</v>
      </c>
      <c r="O224" s="134" t="s">
        <v>493</v>
      </c>
      <c r="P224" s="134" t="s">
        <v>476</v>
      </c>
      <c r="Q224" s="134" t="s">
        <v>477</v>
      </c>
      <c r="R224" s="43" t="s">
        <v>478</v>
      </c>
      <c r="S224" s="4" t="s">
        <v>209</v>
      </c>
      <c r="T224" s="43">
        <v>2</v>
      </c>
      <c r="U224" s="43">
        <v>1</v>
      </c>
    </row>
    <row r="225" spans="1:27">
      <c r="A225" s="121" t="s">
        <v>999</v>
      </c>
      <c r="B225" s="121"/>
      <c r="C225" s="225">
        <v>1043</v>
      </c>
      <c r="D225" s="134">
        <v>410</v>
      </c>
      <c r="E225" s="420" t="s">
        <v>1000</v>
      </c>
      <c r="F225" s="134"/>
      <c r="G225" s="134">
        <v>15</v>
      </c>
      <c r="H225" s="134" t="s">
        <v>905</v>
      </c>
      <c r="I225" s="134" t="s">
        <v>471</v>
      </c>
      <c r="J225" s="134" t="s">
        <v>594</v>
      </c>
      <c r="K225" s="134">
        <v>5</v>
      </c>
      <c r="L225" s="134" t="s">
        <v>914</v>
      </c>
      <c r="M225" s="134">
        <v>105</v>
      </c>
      <c r="O225" s="134" t="s">
        <v>493</v>
      </c>
      <c r="P225" s="134" t="s">
        <v>476</v>
      </c>
      <c r="Q225" s="134" t="s">
        <v>477</v>
      </c>
      <c r="R225" s="43" t="s">
        <v>478</v>
      </c>
      <c r="S225" s="4" t="s">
        <v>209</v>
      </c>
      <c r="T225" s="43">
        <v>2</v>
      </c>
      <c r="U225" s="43">
        <v>1</v>
      </c>
    </row>
    <row r="226" spans="1:27">
      <c r="A226" s="121" t="s">
        <v>1001</v>
      </c>
      <c r="B226" s="121"/>
      <c r="C226" s="225">
        <v>1043</v>
      </c>
      <c r="D226" s="134">
        <v>410</v>
      </c>
      <c r="E226" s="420" t="s">
        <v>1002</v>
      </c>
      <c r="F226" s="134"/>
      <c r="G226" s="134">
        <v>15</v>
      </c>
      <c r="H226" s="134" t="s">
        <v>905</v>
      </c>
      <c r="I226" s="134" t="s">
        <v>471</v>
      </c>
      <c r="J226" s="134" t="s">
        <v>594</v>
      </c>
      <c r="K226" s="134">
        <v>5</v>
      </c>
      <c r="L226" s="134" t="s">
        <v>914</v>
      </c>
      <c r="M226" s="134">
        <v>105</v>
      </c>
      <c r="O226" s="134" t="s">
        <v>493</v>
      </c>
      <c r="P226" s="134" t="s">
        <v>476</v>
      </c>
      <c r="Q226" s="134" t="s">
        <v>477</v>
      </c>
      <c r="R226" s="43" t="s">
        <v>478</v>
      </c>
      <c r="S226" s="4" t="s">
        <v>209</v>
      </c>
      <c r="T226" s="43">
        <v>2</v>
      </c>
      <c r="U226" s="43">
        <v>1</v>
      </c>
    </row>
    <row r="227" spans="1:27">
      <c r="A227" s="121" t="s">
        <v>1003</v>
      </c>
      <c r="B227" s="121"/>
      <c r="C227" s="225">
        <v>19949</v>
      </c>
      <c r="D227" s="134">
        <v>410</v>
      </c>
      <c r="E227" s="420" t="s">
        <v>1004</v>
      </c>
      <c r="F227" s="134" t="s">
        <v>1005</v>
      </c>
      <c r="G227" s="134" t="s">
        <v>1006</v>
      </c>
      <c r="H227" s="134" t="s">
        <v>1007</v>
      </c>
      <c r="I227" s="134" t="s">
        <v>506</v>
      </c>
      <c r="J227" s="134" t="s">
        <v>507</v>
      </c>
      <c r="K227" s="134">
        <v>5</v>
      </c>
      <c r="L227" s="134" t="s">
        <v>474</v>
      </c>
      <c r="O227" s="134" t="s">
        <v>935</v>
      </c>
      <c r="P227" s="134" t="s">
        <v>476</v>
      </c>
      <c r="Q227" s="134" t="s">
        <v>477</v>
      </c>
      <c r="R227" s="43" t="s">
        <v>509</v>
      </c>
      <c r="S227" s="4" t="s">
        <v>209</v>
      </c>
      <c r="V227" s="43">
        <v>1</v>
      </c>
      <c r="W227" s="43">
        <v>1</v>
      </c>
    </row>
    <row r="228" spans="1:27">
      <c r="A228" s="121" t="s">
        <v>1008</v>
      </c>
      <c r="B228" s="121"/>
      <c r="C228" s="225">
        <v>1043</v>
      </c>
      <c r="D228" s="134">
        <v>410</v>
      </c>
      <c r="E228" s="420" t="s">
        <v>1009</v>
      </c>
      <c r="F228" s="134"/>
      <c r="G228" s="134">
        <v>15</v>
      </c>
      <c r="H228" s="134" t="s">
        <v>905</v>
      </c>
      <c r="I228" s="134" t="s">
        <v>471</v>
      </c>
      <c r="J228" s="134" t="s">
        <v>594</v>
      </c>
      <c r="K228" s="134">
        <v>5</v>
      </c>
      <c r="L228" s="134" t="s">
        <v>914</v>
      </c>
      <c r="M228" s="134">
        <v>105</v>
      </c>
      <c r="O228" s="134" t="s">
        <v>493</v>
      </c>
      <c r="P228" s="134" t="s">
        <v>476</v>
      </c>
      <c r="Q228" s="134" t="s">
        <v>477</v>
      </c>
      <c r="R228" s="43" t="s">
        <v>478</v>
      </c>
      <c r="S228" s="4" t="s">
        <v>209</v>
      </c>
      <c r="T228" s="43">
        <v>2</v>
      </c>
      <c r="U228" s="43">
        <v>1</v>
      </c>
    </row>
    <row r="229" spans="1:27">
      <c r="A229" s="121" t="s">
        <v>1010</v>
      </c>
      <c r="B229" s="121"/>
      <c r="C229" s="225">
        <v>895</v>
      </c>
      <c r="D229" s="134">
        <v>410</v>
      </c>
      <c r="E229" s="135" t="s">
        <v>1011</v>
      </c>
      <c r="F229" s="135" t="s">
        <v>1012</v>
      </c>
      <c r="G229" s="135" t="s">
        <v>471</v>
      </c>
      <c r="H229" s="135" t="s">
        <v>471</v>
      </c>
      <c r="I229" s="135" t="s">
        <v>471</v>
      </c>
      <c r="J229" s="135" t="s">
        <v>1013</v>
      </c>
      <c r="K229" s="135" t="s">
        <v>473</v>
      </c>
      <c r="L229" s="135" t="s">
        <v>914</v>
      </c>
      <c r="M229" s="135">
        <v>105</v>
      </c>
      <c r="N229" s="135"/>
      <c r="O229" s="135" t="s">
        <v>493</v>
      </c>
      <c r="P229" s="135" t="s">
        <v>476</v>
      </c>
      <c r="Q229" s="135" t="s">
        <v>477</v>
      </c>
      <c r="R229" s="135" t="s">
        <v>478</v>
      </c>
      <c r="S229" s="500" t="s">
        <v>209</v>
      </c>
      <c r="T229" s="135">
        <v>2</v>
      </c>
      <c r="U229" s="135">
        <v>1</v>
      </c>
    </row>
    <row r="230" spans="1:27">
      <c r="A230" s="121"/>
      <c r="B230" s="121"/>
      <c r="C230" s="121"/>
      <c r="D230" s="134"/>
      <c r="E230" s="134"/>
      <c r="F230" s="134"/>
      <c r="G230" s="134"/>
      <c r="H230" s="134"/>
      <c r="I230" s="134"/>
      <c r="J230" s="134"/>
      <c r="K230" s="134"/>
      <c r="L230" s="134"/>
      <c r="O230" s="134"/>
      <c r="P230" s="134"/>
      <c r="Q230" s="134"/>
      <c r="S230" s="4"/>
    </row>
    <row r="231" spans="1:27">
      <c r="A231" s="121" t="s">
        <v>872</v>
      </c>
      <c r="B231" s="121"/>
      <c r="C231" s="236">
        <f>SUM(C207:C230)</f>
        <v>53142</v>
      </c>
      <c r="D231" s="134">
        <v>22</v>
      </c>
      <c r="E231" s="134"/>
      <c r="F231" s="134"/>
      <c r="G231" s="134"/>
      <c r="H231" s="134"/>
      <c r="I231" s="134"/>
      <c r="J231" s="134"/>
      <c r="K231" s="134"/>
      <c r="L231" s="134"/>
      <c r="O231" s="134"/>
      <c r="P231" s="134"/>
      <c r="Q231" s="134"/>
    </row>
    <row r="232" spans="1:27">
      <c r="C232"/>
    </row>
    <row r="233" spans="1:27" ht="16">
      <c r="A233" s="94" t="s">
        <v>1014</v>
      </c>
      <c r="B233" s="94"/>
      <c r="C233" s="94"/>
      <c r="D233" s="95"/>
      <c r="E233" s="95"/>
      <c r="F233" s="95"/>
      <c r="G233" s="95"/>
      <c r="H233" s="95"/>
      <c r="I233" s="95"/>
      <c r="J233" s="95"/>
      <c r="K233" s="95"/>
      <c r="L233" s="95"/>
      <c r="M233" s="149"/>
      <c r="N233" s="149"/>
      <c r="O233" s="95"/>
      <c r="P233" s="95"/>
      <c r="Q233" s="95"/>
      <c r="R233" s="95"/>
      <c r="S233" s="95"/>
      <c r="T233" s="95"/>
      <c r="U233" s="95"/>
      <c r="V233" s="95"/>
      <c r="W233" s="95"/>
      <c r="X233" s="386"/>
      <c r="Y233" s="95"/>
      <c r="Z233" s="95"/>
      <c r="AA233" s="96"/>
    </row>
    <row r="234" spans="1:27">
      <c r="A234" t="s">
        <v>1015</v>
      </c>
      <c r="C234" s="232">
        <v>1043</v>
      </c>
      <c r="D234" s="43">
        <v>421</v>
      </c>
      <c r="E234" s="420" t="s">
        <v>1016</v>
      </c>
      <c r="G234" s="43" t="s">
        <v>1017</v>
      </c>
      <c r="H234" s="43" t="s">
        <v>1017</v>
      </c>
      <c r="I234" s="134" t="s">
        <v>471</v>
      </c>
      <c r="J234" s="43" t="s">
        <v>1018</v>
      </c>
      <c r="K234" s="43" t="s">
        <v>1019</v>
      </c>
      <c r="L234" s="43" t="s">
        <v>914</v>
      </c>
      <c r="M234" s="134">
        <v>105</v>
      </c>
      <c r="O234" s="43" t="s">
        <v>493</v>
      </c>
      <c r="P234" s="43" t="s">
        <v>476</v>
      </c>
      <c r="Q234" s="43" t="s">
        <v>477</v>
      </c>
      <c r="R234" s="43" t="s">
        <v>478</v>
      </c>
      <c r="S234" s="4" t="s">
        <v>209</v>
      </c>
      <c r="T234" s="43">
        <v>2</v>
      </c>
      <c r="U234" s="43">
        <v>1</v>
      </c>
    </row>
    <row r="235" spans="1:27">
      <c r="A235" t="s">
        <v>1020</v>
      </c>
      <c r="C235" s="232">
        <v>1349</v>
      </c>
      <c r="D235" s="43">
        <v>421</v>
      </c>
      <c r="E235" s="420" t="s">
        <v>1021</v>
      </c>
      <c r="F235" s="43" t="s">
        <v>413</v>
      </c>
      <c r="G235" s="43">
        <v>50</v>
      </c>
      <c r="H235" s="43" t="s">
        <v>1022</v>
      </c>
      <c r="I235" s="134" t="s">
        <v>471</v>
      </c>
      <c r="J235" s="43" t="s">
        <v>594</v>
      </c>
      <c r="K235" s="43" t="s">
        <v>473</v>
      </c>
      <c r="L235" s="43" t="s">
        <v>492</v>
      </c>
      <c r="M235" s="134">
        <v>500</v>
      </c>
      <c r="O235" s="43" t="s">
        <v>493</v>
      </c>
      <c r="P235" s="43" t="s">
        <v>476</v>
      </c>
      <c r="Q235" s="43" t="s">
        <v>477</v>
      </c>
      <c r="R235" s="43" t="s">
        <v>478</v>
      </c>
      <c r="S235" s="4" t="s">
        <v>209</v>
      </c>
      <c r="T235" s="43">
        <v>2</v>
      </c>
      <c r="U235" s="43">
        <v>1</v>
      </c>
    </row>
    <row r="236" spans="1:27">
      <c r="A236" t="s">
        <v>1023</v>
      </c>
      <c r="C236" s="232">
        <v>1349</v>
      </c>
      <c r="D236" s="43">
        <v>421</v>
      </c>
      <c r="E236" s="420" t="s">
        <v>1024</v>
      </c>
      <c r="F236" s="43" t="s">
        <v>413</v>
      </c>
      <c r="G236" s="43">
        <v>50</v>
      </c>
      <c r="H236" s="43" t="s">
        <v>1022</v>
      </c>
      <c r="I236" s="134" t="s">
        <v>471</v>
      </c>
      <c r="J236" s="43" t="s">
        <v>594</v>
      </c>
      <c r="K236" s="43" t="s">
        <v>473</v>
      </c>
      <c r="L236" s="43" t="s">
        <v>492</v>
      </c>
      <c r="M236" s="134">
        <v>500</v>
      </c>
      <c r="O236" s="43" t="s">
        <v>493</v>
      </c>
      <c r="P236" s="43" t="s">
        <v>476</v>
      </c>
      <c r="Q236" s="43" t="s">
        <v>477</v>
      </c>
      <c r="R236" s="43" t="s">
        <v>478</v>
      </c>
      <c r="S236" s="4" t="s">
        <v>209</v>
      </c>
      <c r="T236" s="43">
        <v>2</v>
      </c>
      <c r="U236" s="43">
        <v>1</v>
      </c>
    </row>
    <row r="237" spans="1:27">
      <c r="A237" t="s">
        <v>1025</v>
      </c>
      <c r="C237" s="232">
        <v>1349</v>
      </c>
      <c r="D237" s="43">
        <v>421</v>
      </c>
      <c r="E237" s="420" t="s">
        <v>1026</v>
      </c>
      <c r="G237" s="43">
        <v>50</v>
      </c>
      <c r="H237" s="43" t="s">
        <v>1022</v>
      </c>
      <c r="I237" s="134" t="s">
        <v>471</v>
      </c>
      <c r="J237" s="43" t="s">
        <v>594</v>
      </c>
      <c r="K237" s="43" t="s">
        <v>473</v>
      </c>
      <c r="L237" s="43" t="s">
        <v>492</v>
      </c>
      <c r="M237" s="134">
        <v>500</v>
      </c>
      <c r="O237" s="43" t="s">
        <v>493</v>
      </c>
      <c r="P237" s="43" t="s">
        <v>476</v>
      </c>
      <c r="Q237" s="43" t="s">
        <v>477</v>
      </c>
      <c r="R237" s="43" t="s">
        <v>478</v>
      </c>
      <c r="S237" s="4" t="s">
        <v>209</v>
      </c>
      <c r="T237" s="43">
        <v>2</v>
      </c>
      <c r="U237" s="43">
        <v>1</v>
      </c>
    </row>
    <row r="238" spans="1:27">
      <c r="A238" t="s">
        <v>1027</v>
      </c>
      <c r="C238" s="232">
        <v>1349</v>
      </c>
      <c r="D238" s="43">
        <v>421</v>
      </c>
      <c r="E238" s="420" t="s">
        <v>1028</v>
      </c>
      <c r="F238" s="43" t="s">
        <v>418</v>
      </c>
      <c r="G238" s="43">
        <v>125</v>
      </c>
      <c r="H238" s="43" t="s">
        <v>717</v>
      </c>
      <c r="I238" s="134" t="s">
        <v>471</v>
      </c>
      <c r="J238" s="43" t="s">
        <v>594</v>
      </c>
      <c r="K238" s="43">
        <v>5</v>
      </c>
      <c r="L238" s="43" t="s">
        <v>492</v>
      </c>
      <c r="M238" s="134">
        <v>500</v>
      </c>
      <c r="O238" s="43" t="s">
        <v>493</v>
      </c>
      <c r="P238" s="43" t="s">
        <v>476</v>
      </c>
      <c r="Q238" s="43" t="s">
        <v>477</v>
      </c>
      <c r="R238" s="43" t="s">
        <v>478</v>
      </c>
      <c r="S238" s="4" t="s">
        <v>209</v>
      </c>
      <c r="T238" s="43">
        <v>2</v>
      </c>
      <c r="U238" s="43">
        <v>1</v>
      </c>
    </row>
    <row r="239" spans="1:27">
      <c r="A239" t="s">
        <v>1029</v>
      </c>
      <c r="C239" s="232">
        <v>1349</v>
      </c>
      <c r="D239" s="43">
        <v>421</v>
      </c>
      <c r="E239" s="420" t="s">
        <v>1030</v>
      </c>
      <c r="F239" s="43" t="s">
        <v>418</v>
      </c>
      <c r="G239" s="43">
        <v>125</v>
      </c>
      <c r="H239" s="43" t="s">
        <v>717</v>
      </c>
      <c r="I239" s="134" t="s">
        <v>471</v>
      </c>
      <c r="J239" s="43" t="s">
        <v>594</v>
      </c>
      <c r="K239" s="43">
        <v>5</v>
      </c>
      <c r="L239" s="43" t="s">
        <v>492</v>
      </c>
      <c r="M239" s="134">
        <v>500</v>
      </c>
      <c r="O239" s="43" t="s">
        <v>493</v>
      </c>
      <c r="P239" s="43" t="s">
        <v>476</v>
      </c>
      <c r="Q239" s="43" t="s">
        <v>477</v>
      </c>
      <c r="R239" s="43" t="s">
        <v>478</v>
      </c>
      <c r="S239" s="4" t="s">
        <v>209</v>
      </c>
      <c r="T239" s="43">
        <v>2</v>
      </c>
      <c r="U239" s="43">
        <v>1</v>
      </c>
    </row>
    <row r="240" spans="1:27">
      <c r="A240" t="s">
        <v>1031</v>
      </c>
      <c r="C240" s="232">
        <v>1349</v>
      </c>
      <c r="D240" s="43">
        <v>421</v>
      </c>
      <c r="E240" s="420" t="s">
        <v>1032</v>
      </c>
      <c r="F240" s="43" t="s">
        <v>418</v>
      </c>
      <c r="G240" s="43">
        <v>125</v>
      </c>
      <c r="H240" s="43" t="s">
        <v>717</v>
      </c>
      <c r="I240" s="134" t="s">
        <v>471</v>
      </c>
      <c r="J240" s="43" t="s">
        <v>594</v>
      </c>
      <c r="K240" s="43">
        <v>5</v>
      </c>
      <c r="L240" s="43" t="s">
        <v>492</v>
      </c>
      <c r="M240" s="134">
        <v>500</v>
      </c>
      <c r="O240" s="43" t="s">
        <v>493</v>
      </c>
      <c r="P240" s="43" t="s">
        <v>476</v>
      </c>
      <c r="Q240" s="43" t="s">
        <v>477</v>
      </c>
      <c r="R240" s="43" t="s">
        <v>478</v>
      </c>
      <c r="S240" s="4" t="s">
        <v>209</v>
      </c>
      <c r="T240" s="43">
        <v>2</v>
      </c>
      <c r="U240" s="43">
        <v>1</v>
      </c>
    </row>
    <row r="241" spans="1:21">
      <c r="A241" t="s">
        <v>1033</v>
      </c>
      <c r="C241" s="232">
        <v>1169</v>
      </c>
      <c r="D241" s="43">
        <v>421</v>
      </c>
      <c r="E241" s="420" t="s">
        <v>1034</v>
      </c>
      <c r="G241" s="43">
        <v>250</v>
      </c>
      <c r="H241" s="43" t="s">
        <v>543</v>
      </c>
      <c r="I241" s="134" t="s">
        <v>471</v>
      </c>
      <c r="J241" s="43" t="s">
        <v>561</v>
      </c>
      <c r="K241" s="43" t="s">
        <v>473</v>
      </c>
      <c r="L241" s="43" t="s">
        <v>523</v>
      </c>
      <c r="M241" s="134">
        <v>1282</v>
      </c>
      <c r="O241" s="43" t="s">
        <v>475</v>
      </c>
      <c r="P241" s="43" t="s">
        <v>476</v>
      </c>
      <c r="Q241" s="43" t="s">
        <v>477</v>
      </c>
      <c r="R241" s="43" t="s">
        <v>478</v>
      </c>
      <c r="S241" s="4" t="s">
        <v>209</v>
      </c>
      <c r="T241" s="43">
        <v>2</v>
      </c>
      <c r="U241" s="43">
        <v>1</v>
      </c>
    </row>
    <row r="242" spans="1:21">
      <c r="A242" t="s">
        <v>1035</v>
      </c>
      <c r="C242" s="232">
        <v>1169</v>
      </c>
      <c r="D242" s="43">
        <v>421</v>
      </c>
      <c r="E242" s="420" t="s">
        <v>1036</v>
      </c>
      <c r="G242" s="43">
        <v>250</v>
      </c>
      <c r="H242" s="43" t="s">
        <v>543</v>
      </c>
      <c r="I242" s="134" t="s">
        <v>471</v>
      </c>
      <c r="J242" s="43" t="s">
        <v>561</v>
      </c>
      <c r="K242" s="43" t="s">
        <v>473</v>
      </c>
      <c r="L242" s="43" t="s">
        <v>523</v>
      </c>
      <c r="M242" s="150">
        <v>1282</v>
      </c>
      <c r="N242" s="150"/>
      <c r="O242" s="43" t="s">
        <v>475</v>
      </c>
      <c r="P242" s="43" t="s">
        <v>476</v>
      </c>
      <c r="Q242" s="43" t="s">
        <v>477</v>
      </c>
      <c r="R242" s="43" t="s">
        <v>478</v>
      </c>
      <c r="S242" s="4" t="s">
        <v>209</v>
      </c>
      <c r="T242" s="43">
        <v>2</v>
      </c>
      <c r="U242" s="43">
        <v>1</v>
      </c>
    </row>
    <row r="243" spans="1:21">
      <c r="A243" t="s">
        <v>1037</v>
      </c>
      <c r="C243" s="232">
        <v>1349</v>
      </c>
      <c r="D243" s="43">
        <v>421</v>
      </c>
      <c r="E243" s="420" t="s">
        <v>1038</v>
      </c>
      <c r="F243" s="43" t="s">
        <v>1039</v>
      </c>
      <c r="G243" s="43" t="s">
        <v>348</v>
      </c>
      <c r="H243" s="43" t="s">
        <v>348</v>
      </c>
      <c r="I243" s="134" t="s">
        <v>471</v>
      </c>
      <c r="J243" s="43" t="s">
        <v>348</v>
      </c>
      <c r="K243" s="43" t="s">
        <v>348</v>
      </c>
      <c r="L243" s="43" t="s">
        <v>492</v>
      </c>
      <c r="M243" s="150">
        <v>500</v>
      </c>
      <c r="N243" s="150"/>
      <c r="O243" s="43" t="s">
        <v>493</v>
      </c>
      <c r="P243" s="43" t="s">
        <v>476</v>
      </c>
      <c r="Q243" s="43" t="s">
        <v>477</v>
      </c>
      <c r="R243" s="43" t="s">
        <v>478</v>
      </c>
      <c r="S243" s="4" t="s">
        <v>209</v>
      </c>
      <c r="T243" s="43">
        <v>2</v>
      </c>
      <c r="U243" s="43">
        <v>1</v>
      </c>
    </row>
    <row r="244" spans="1:21">
      <c r="A244" t="s">
        <v>1040</v>
      </c>
      <c r="C244" s="232">
        <v>1046</v>
      </c>
      <c r="D244" s="43">
        <v>421</v>
      </c>
      <c r="E244" s="420" t="s">
        <v>1041</v>
      </c>
      <c r="F244" s="43" t="s">
        <v>413</v>
      </c>
      <c r="G244" s="43">
        <v>250</v>
      </c>
      <c r="H244" s="43" t="s">
        <v>543</v>
      </c>
      <c r="I244" s="134" t="s">
        <v>471</v>
      </c>
      <c r="J244" s="43" t="s">
        <v>594</v>
      </c>
      <c r="K244" s="43">
        <v>5</v>
      </c>
      <c r="L244" s="43" t="s">
        <v>474</v>
      </c>
      <c r="O244" s="43" t="s">
        <v>475</v>
      </c>
      <c r="P244" s="43" t="s">
        <v>476</v>
      </c>
      <c r="Q244" s="43" t="s">
        <v>477</v>
      </c>
      <c r="R244" s="43" t="s">
        <v>478</v>
      </c>
      <c r="S244" s="4" t="s">
        <v>209</v>
      </c>
      <c r="T244" s="43">
        <v>2</v>
      </c>
      <c r="U244" s="43">
        <v>1</v>
      </c>
    </row>
    <row r="245" spans="1:21">
      <c r="A245" t="s">
        <v>1042</v>
      </c>
      <c r="C245" s="232">
        <v>1169</v>
      </c>
      <c r="D245" s="43">
        <v>421</v>
      </c>
      <c r="E245" s="420" t="s">
        <v>1043</v>
      </c>
      <c r="F245" s="43" t="s">
        <v>413</v>
      </c>
      <c r="G245" s="43">
        <v>250</v>
      </c>
      <c r="H245" s="43" t="s">
        <v>543</v>
      </c>
      <c r="I245" s="134" t="s">
        <v>471</v>
      </c>
      <c r="J245" s="43" t="s">
        <v>594</v>
      </c>
      <c r="K245" s="43">
        <v>5</v>
      </c>
      <c r="L245" s="134" t="s">
        <v>523</v>
      </c>
      <c r="M245" s="134">
        <v>1282</v>
      </c>
      <c r="O245" s="134" t="s">
        <v>475</v>
      </c>
      <c r="P245" s="43" t="s">
        <v>476</v>
      </c>
      <c r="Q245" s="43" t="s">
        <v>477</v>
      </c>
      <c r="R245" s="43" t="s">
        <v>478</v>
      </c>
      <c r="S245" s="4" t="s">
        <v>209</v>
      </c>
      <c r="T245" s="43">
        <v>2</v>
      </c>
      <c r="U245" s="43">
        <v>1</v>
      </c>
    </row>
    <row r="246" spans="1:21">
      <c r="A246" t="s">
        <v>1044</v>
      </c>
      <c r="C246" s="232">
        <v>1046</v>
      </c>
      <c r="D246" s="43">
        <v>421</v>
      </c>
      <c r="E246" s="420" t="s">
        <v>1045</v>
      </c>
      <c r="F246" s="43" t="s">
        <v>413</v>
      </c>
      <c r="G246" s="43">
        <v>250</v>
      </c>
      <c r="H246" s="43" t="s">
        <v>543</v>
      </c>
      <c r="I246" s="134" t="s">
        <v>471</v>
      </c>
      <c r="J246" s="43" t="s">
        <v>594</v>
      </c>
      <c r="K246" s="43">
        <v>5</v>
      </c>
      <c r="L246" s="134" t="s">
        <v>474</v>
      </c>
      <c r="M246" s="150"/>
      <c r="N246" s="150"/>
      <c r="O246" s="134" t="s">
        <v>475</v>
      </c>
      <c r="P246" s="43" t="s">
        <v>476</v>
      </c>
      <c r="Q246" s="43" t="s">
        <v>477</v>
      </c>
      <c r="R246" s="43" t="s">
        <v>478</v>
      </c>
      <c r="S246" s="4" t="s">
        <v>209</v>
      </c>
      <c r="T246" s="43">
        <v>2</v>
      </c>
      <c r="U246" s="43">
        <v>1</v>
      </c>
    </row>
    <row r="247" spans="1:21">
      <c r="A247" t="s">
        <v>1046</v>
      </c>
      <c r="C247" s="232">
        <v>1169</v>
      </c>
      <c r="D247" s="43">
        <v>421</v>
      </c>
      <c r="E247" s="420" t="s">
        <v>1047</v>
      </c>
      <c r="F247" s="43" t="s">
        <v>413</v>
      </c>
      <c r="G247" s="43">
        <v>250</v>
      </c>
      <c r="H247" s="43" t="s">
        <v>543</v>
      </c>
      <c r="I247" s="134" t="s">
        <v>471</v>
      </c>
      <c r="J247" s="43" t="s">
        <v>594</v>
      </c>
      <c r="K247" s="43">
        <v>5</v>
      </c>
      <c r="L247" s="134" t="s">
        <v>523</v>
      </c>
      <c r="M247" s="150">
        <v>1282</v>
      </c>
      <c r="N247" s="150"/>
      <c r="O247" s="134" t="s">
        <v>475</v>
      </c>
      <c r="P247" s="43" t="s">
        <v>476</v>
      </c>
      <c r="Q247" s="43" t="s">
        <v>477</v>
      </c>
      <c r="R247" s="43" t="s">
        <v>478</v>
      </c>
      <c r="S247" s="4" t="s">
        <v>209</v>
      </c>
      <c r="T247" s="43">
        <v>2</v>
      </c>
      <c r="U247" s="43">
        <v>1</v>
      </c>
    </row>
    <row r="248" spans="1:21">
      <c r="A248" t="s">
        <v>1048</v>
      </c>
      <c r="C248" s="232">
        <v>1169</v>
      </c>
      <c r="D248" s="43">
        <v>421</v>
      </c>
      <c r="E248" s="420" t="s">
        <v>1049</v>
      </c>
      <c r="F248" s="43" t="s">
        <v>413</v>
      </c>
      <c r="G248" s="43">
        <v>250</v>
      </c>
      <c r="H248" s="43" t="s">
        <v>543</v>
      </c>
      <c r="I248" s="134" t="s">
        <v>471</v>
      </c>
      <c r="J248" s="43" t="s">
        <v>594</v>
      </c>
      <c r="K248" s="43">
        <v>5</v>
      </c>
      <c r="L248" s="134" t="s">
        <v>523</v>
      </c>
      <c r="M248" s="150">
        <v>1282</v>
      </c>
      <c r="N248" s="150"/>
      <c r="O248" s="134" t="s">
        <v>475</v>
      </c>
      <c r="P248" s="43" t="s">
        <v>476</v>
      </c>
      <c r="Q248" s="43" t="s">
        <v>477</v>
      </c>
      <c r="R248" s="43" t="s">
        <v>478</v>
      </c>
      <c r="S248" s="4" t="s">
        <v>209</v>
      </c>
      <c r="T248" s="43">
        <v>2</v>
      </c>
      <c r="U248" s="43">
        <v>1</v>
      </c>
    </row>
    <row r="249" spans="1:21">
      <c r="A249" t="s">
        <v>1050</v>
      </c>
      <c r="C249" s="232">
        <v>1169</v>
      </c>
      <c r="D249" s="43">
        <v>421</v>
      </c>
      <c r="E249" s="420" t="s">
        <v>1051</v>
      </c>
      <c r="F249" s="43" t="s">
        <v>413</v>
      </c>
      <c r="G249" s="43">
        <v>250</v>
      </c>
      <c r="H249" s="43" t="s">
        <v>543</v>
      </c>
      <c r="I249" s="134" t="s">
        <v>471</v>
      </c>
      <c r="J249" s="43" t="s">
        <v>594</v>
      </c>
      <c r="K249" s="43">
        <v>5</v>
      </c>
      <c r="L249" s="134" t="s">
        <v>523</v>
      </c>
      <c r="M249" s="150">
        <v>1282</v>
      </c>
      <c r="N249" s="150"/>
      <c r="O249" s="134" t="s">
        <v>475</v>
      </c>
      <c r="P249" s="43" t="s">
        <v>476</v>
      </c>
      <c r="Q249" s="43" t="s">
        <v>477</v>
      </c>
      <c r="R249" s="43" t="s">
        <v>478</v>
      </c>
      <c r="S249" s="4" t="s">
        <v>209</v>
      </c>
      <c r="T249" s="43">
        <v>2</v>
      </c>
      <c r="U249" s="43">
        <v>1</v>
      </c>
    </row>
    <row r="250" spans="1:21">
      <c r="A250" t="s">
        <v>1052</v>
      </c>
      <c r="C250" s="232">
        <v>1169</v>
      </c>
      <c r="D250" s="43">
        <v>421</v>
      </c>
      <c r="E250" s="420" t="s">
        <v>1053</v>
      </c>
      <c r="F250" s="43" t="s">
        <v>413</v>
      </c>
      <c r="G250" s="43">
        <v>250</v>
      </c>
      <c r="H250" s="43" t="s">
        <v>543</v>
      </c>
      <c r="I250" s="134" t="s">
        <v>471</v>
      </c>
      <c r="J250" s="43" t="s">
        <v>594</v>
      </c>
      <c r="K250" s="43">
        <v>5</v>
      </c>
      <c r="L250" s="134" t="s">
        <v>523</v>
      </c>
      <c r="M250" s="150">
        <v>1282</v>
      </c>
      <c r="N250" s="150"/>
      <c r="O250" s="134" t="s">
        <v>475</v>
      </c>
      <c r="P250" s="43" t="s">
        <v>476</v>
      </c>
      <c r="Q250" s="43" t="s">
        <v>477</v>
      </c>
      <c r="R250" s="43" t="s">
        <v>478</v>
      </c>
      <c r="S250" s="4" t="s">
        <v>209</v>
      </c>
      <c r="T250" s="43">
        <v>2</v>
      </c>
      <c r="U250" s="43">
        <v>1</v>
      </c>
    </row>
    <row r="251" spans="1:21">
      <c r="A251" t="s">
        <v>1054</v>
      </c>
      <c r="C251" s="233">
        <v>1885</v>
      </c>
      <c r="D251" s="43">
        <v>421</v>
      </c>
      <c r="E251" s="423" t="s">
        <v>1055</v>
      </c>
      <c r="F251" s="43" t="s">
        <v>413</v>
      </c>
      <c r="G251" s="43">
        <v>250</v>
      </c>
      <c r="H251" s="43" t="s">
        <v>543</v>
      </c>
      <c r="I251" s="134" t="s">
        <v>471</v>
      </c>
      <c r="J251" s="43" t="s">
        <v>594</v>
      </c>
      <c r="K251" s="43">
        <v>5</v>
      </c>
      <c r="L251" s="43" t="s">
        <v>474</v>
      </c>
      <c r="M251" s="134">
        <v>1150</v>
      </c>
      <c r="O251" s="43" t="s">
        <v>493</v>
      </c>
      <c r="P251" s="43" t="s">
        <v>476</v>
      </c>
      <c r="Q251" s="43" t="s">
        <v>477</v>
      </c>
      <c r="R251" s="43" t="s">
        <v>478</v>
      </c>
      <c r="S251" s="4" t="s">
        <v>209</v>
      </c>
      <c r="T251" s="43">
        <v>2</v>
      </c>
      <c r="U251" s="43">
        <v>1</v>
      </c>
    </row>
    <row r="252" spans="1:21">
      <c r="A252" t="s">
        <v>1056</v>
      </c>
      <c r="C252" s="233">
        <v>1885</v>
      </c>
      <c r="D252" s="43">
        <v>421</v>
      </c>
      <c r="E252" s="423" t="s">
        <v>1057</v>
      </c>
      <c r="F252" s="43" t="s">
        <v>413</v>
      </c>
      <c r="G252" s="43">
        <v>250</v>
      </c>
      <c r="H252" s="43" t="s">
        <v>543</v>
      </c>
      <c r="I252" s="134" t="s">
        <v>471</v>
      </c>
      <c r="J252" s="43" t="s">
        <v>594</v>
      </c>
      <c r="K252" s="43">
        <v>5</v>
      </c>
      <c r="L252" s="43" t="s">
        <v>474</v>
      </c>
      <c r="M252" s="134">
        <v>1150</v>
      </c>
      <c r="O252" s="43" t="s">
        <v>493</v>
      </c>
      <c r="P252" s="43" t="s">
        <v>476</v>
      </c>
      <c r="Q252" s="43" t="s">
        <v>477</v>
      </c>
      <c r="R252" s="43" t="s">
        <v>478</v>
      </c>
      <c r="S252" s="4" t="s">
        <v>209</v>
      </c>
      <c r="T252" s="43">
        <v>2</v>
      </c>
      <c r="U252" s="43">
        <v>1</v>
      </c>
    </row>
    <row r="253" spans="1:21">
      <c r="A253" t="s">
        <v>1058</v>
      </c>
      <c r="C253" s="233">
        <v>1885</v>
      </c>
      <c r="D253" s="43">
        <v>421</v>
      </c>
      <c r="E253" s="423" t="s">
        <v>1059</v>
      </c>
      <c r="F253" s="43" t="s">
        <v>413</v>
      </c>
      <c r="G253" s="43">
        <v>250</v>
      </c>
      <c r="H253" s="43" t="s">
        <v>543</v>
      </c>
      <c r="I253" s="134" t="s">
        <v>471</v>
      </c>
      <c r="J253" s="43" t="s">
        <v>594</v>
      </c>
      <c r="K253" s="43">
        <v>5</v>
      </c>
      <c r="L253" s="43" t="s">
        <v>474</v>
      </c>
      <c r="M253" s="134">
        <v>1150</v>
      </c>
      <c r="O253" s="43" t="s">
        <v>493</v>
      </c>
      <c r="P253" s="43" t="s">
        <v>476</v>
      </c>
      <c r="Q253" s="43" t="s">
        <v>477</v>
      </c>
      <c r="R253" s="43" t="s">
        <v>478</v>
      </c>
      <c r="S253" s="4" t="s">
        <v>209</v>
      </c>
      <c r="T253" s="43">
        <v>2</v>
      </c>
      <c r="U253" s="43">
        <v>1</v>
      </c>
    </row>
    <row r="254" spans="1:21">
      <c r="A254" t="s">
        <v>1060</v>
      </c>
      <c r="C254" s="233">
        <v>1885</v>
      </c>
      <c r="D254" s="43">
        <v>421</v>
      </c>
      <c r="E254" s="423" t="s">
        <v>1061</v>
      </c>
      <c r="F254" s="43" t="s">
        <v>413</v>
      </c>
      <c r="G254" s="43">
        <v>250</v>
      </c>
      <c r="H254" s="43" t="s">
        <v>543</v>
      </c>
      <c r="I254" s="134" t="s">
        <v>471</v>
      </c>
      <c r="J254" s="43" t="s">
        <v>594</v>
      </c>
      <c r="K254" s="43">
        <v>5</v>
      </c>
      <c r="L254" s="43" t="s">
        <v>474</v>
      </c>
      <c r="M254" s="134">
        <v>1150</v>
      </c>
      <c r="O254" s="43" t="s">
        <v>493</v>
      </c>
      <c r="P254" s="43" t="s">
        <v>476</v>
      </c>
      <c r="Q254" s="43" t="s">
        <v>477</v>
      </c>
      <c r="R254" s="43" t="s">
        <v>478</v>
      </c>
      <c r="S254" s="4" t="s">
        <v>209</v>
      </c>
      <c r="T254" s="43">
        <v>2</v>
      </c>
      <c r="U254" s="43">
        <v>1</v>
      </c>
    </row>
    <row r="255" spans="1:21">
      <c r="C255" s="133"/>
      <c r="S255" s="4"/>
    </row>
    <row r="256" spans="1:21">
      <c r="A256" t="s">
        <v>872</v>
      </c>
      <c r="C256" s="234">
        <f>SUM(C234:C255)</f>
        <v>28301</v>
      </c>
      <c r="D256" s="43">
        <v>21</v>
      </c>
    </row>
    <row r="257" spans="1:27">
      <c r="C257"/>
    </row>
    <row r="258" spans="1:27" ht="16">
      <c r="A258" s="94" t="s">
        <v>1062</v>
      </c>
      <c r="B258" s="94"/>
      <c r="C258" s="94"/>
      <c r="D258" s="95"/>
      <c r="E258" s="95"/>
      <c r="F258" s="95"/>
      <c r="G258" s="95"/>
      <c r="H258" s="95"/>
      <c r="I258" s="95"/>
      <c r="J258" s="95"/>
      <c r="K258" s="95"/>
      <c r="L258" s="95"/>
      <c r="M258" s="149"/>
      <c r="N258" s="149"/>
      <c r="O258" s="95"/>
      <c r="P258" s="95"/>
      <c r="Q258" s="95"/>
      <c r="R258" s="95"/>
      <c r="S258" s="95"/>
      <c r="T258" s="95"/>
      <c r="U258" s="95"/>
      <c r="V258" s="95"/>
      <c r="W258" s="95"/>
      <c r="X258" s="386"/>
      <c r="Y258" s="95"/>
      <c r="Z258" s="95"/>
      <c r="AA258" s="96"/>
    </row>
    <row r="259" spans="1:27" ht="16">
      <c r="A259" s="230" t="s">
        <v>1063</v>
      </c>
      <c r="B259" s="230"/>
      <c r="C259" s="231">
        <v>1349</v>
      </c>
      <c r="D259" s="134">
        <v>420</v>
      </c>
      <c r="E259" s="420" t="s">
        <v>1064</v>
      </c>
      <c r="F259" s="134"/>
      <c r="G259" s="134">
        <v>125</v>
      </c>
      <c r="H259" s="134" t="s">
        <v>717</v>
      </c>
      <c r="I259" s="134" t="s">
        <v>471</v>
      </c>
      <c r="J259" s="134" t="s">
        <v>1065</v>
      </c>
      <c r="K259" s="134" t="s">
        <v>473</v>
      </c>
      <c r="L259" s="134" t="s">
        <v>492</v>
      </c>
      <c r="M259" s="134">
        <v>500</v>
      </c>
      <c r="O259" s="134" t="s">
        <v>493</v>
      </c>
      <c r="P259" s="134" t="s">
        <v>476</v>
      </c>
      <c r="Q259" s="134" t="s">
        <v>477</v>
      </c>
      <c r="R259" s="134" t="s">
        <v>478</v>
      </c>
      <c r="S259" s="239" t="s">
        <v>209</v>
      </c>
      <c r="T259" s="134">
        <v>2</v>
      </c>
      <c r="U259" s="134">
        <v>1</v>
      </c>
      <c r="V259" s="134"/>
    </row>
    <row r="260" spans="1:27" ht="16">
      <c r="A260" s="230" t="s">
        <v>1066</v>
      </c>
      <c r="B260" s="230"/>
      <c r="C260" s="231">
        <v>1043</v>
      </c>
      <c r="D260" s="134">
        <v>420</v>
      </c>
      <c r="E260" s="420" t="s">
        <v>1067</v>
      </c>
      <c r="F260" s="134"/>
      <c r="G260" s="134" t="s">
        <v>1068</v>
      </c>
      <c r="H260" s="134"/>
      <c r="I260" s="134" t="s">
        <v>471</v>
      </c>
      <c r="J260" s="134" t="s">
        <v>919</v>
      </c>
      <c r="K260" s="134" t="s">
        <v>473</v>
      </c>
      <c r="L260" s="134" t="s">
        <v>914</v>
      </c>
      <c r="O260" s="134" t="s">
        <v>493</v>
      </c>
      <c r="P260" s="134" t="s">
        <v>476</v>
      </c>
      <c r="Q260" s="134" t="s">
        <v>477</v>
      </c>
      <c r="R260" s="134" t="s">
        <v>478</v>
      </c>
      <c r="S260" s="239" t="s">
        <v>209</v>
      </c>
      <c r="T260" s="134">
        <v>2</v>
      </c>
      <c r="U260" s="134">
        <v>1</v>
      </c>
      <c r="V260" s="134"/>
    </row>
    <row r="261" spans="1:27">
      <c r="A261" s="121" t="s">
        <v>1069</v>
      </c>
      <c r="B261" s="121"/>
      <c r="C261" s="225">
        <v>1349</v>
      </c>
      <c r="D261" s="134">
        <v>420</v>
      </c>
      <c r="E261" s="420" t="s">
        <v>1070</v>
      </c>
      <c r="F261" s="134" t="s">
        <v>418</v>
      </c>
      <c r="G261" s="134">
        <v>125</v>
      </c>
      <c r="H261" s="134" t="s">
        <v>1071</v>
      </c>
      <c r="I261" s="134" t="s">
        <v>471</v>
      </c>
      <c r="J261" s="134" t="s">
        <v>1072</v>
      </c>
      <c r="K261" s="134" t="s">
        <v>473</v>
      </c>
      <c r="L261" s="134" t="s">
        <v>492</v>
      </c>
      <c r="M261" s="134">
        <v>500</v>
      </c>
      <c r="O261" s="134" t="s">
        <v>493</v>
      </c>
      <c r="P261" s="134" t="s">
        <v>476</v>
      </c>
      <c r="Q261" s="134" t="s">
        <v>477</v>
      </c>
      <c r="R261" s="134" t="s">
        <v>478</v>
      </c>
      <c r="S261" s="239" t="s">
        <v>209</v>
      </c>
      <c r="T261" s="134">
        <v>2</v>
      </c>
      <c r="U261" s="134">
        <v>1</v>
      </c>
      <c r="V261" s="134"/>
    </row>
    <row r="262" spans="1:27">
      <c r="A262" s="121" t="s">
        <v>1073</v>
      </c>
      <c r="B262" s="121"/>
      <c r="C262" s="225">
        <v>1349</v>
      </c>
      <c r="D262" s="134">
        <v>420</v>
      </c>
      <c r="E262" s="420" t="s">
        <v>1074</v>
      </c>
      <c r="F262" s="134"/>
      <c r="G262" s="134">
        <v>125</v>
      </c>
      <c r="H262" s="134" t="s">
        <v>1071</v>
      </c>
      <c r="I262" s="134" t="s">
        <v>471</v>
      </c>
      <c r="J262" s="134" t="s">
        <v>1072</v>
      </c>
      <c r="K262" s="134" t="s">
        <v>473</v>
      </c>
      <c r="L262" s="134" t="s">
        <v>492</v>
      </c>
      <c r="M262" s="134">
        <v>500</v>
      </c>
      <c r="O262" s="134" t="s">
        <v>493</v>
      </c>
      <c r="P262" s="134" t="s">
        <v>476</v>
      </c>
      <c r="Q262" s="134" t="s">
        <v>477</v>
      </c>
      <c r="R262" s="134" t="s">
        <v>478</v>
      </c>
      <c r="S262" s="239" t="s">
        <v>209</v>
      </c>
      <c r="T262" s="134">
        <v>2</v>
      </c>
      <c r="U262" s="134">
        <v>1</v>
      </c>
      <c r="V262" s="134"/>
    </row>
    <row r="263" spans="1:27">
      <c r="A263" s="121" t="s">
        <v>1075</v>
      </c>
      <c r="B263" s="121"/>
      <c r="C263" s="225">
        <v>1349</v>
      </c>
      <c r="D263" s="134">
        <v>420</v>
      </c>
      <c r="E263" s="420" t="s">
        <v>1076</v>
      </c>
      <c r="F263" s="134" t="s">
        <v>418</v>
      </c>
      <c r="G263" s="134">
        <v>125</v>
      </c>
      <c r="H263" s="134" t="s">
        <v>1071</v>
      </c>
      <c r="I263" s="134" t="s">
        <v>471</v>
      </c>
      <c r="J263" s="134" t="s">
        <v>1072</v>
      </c>
      <c r="K263" s="134" t="s">
        <v>473</v>
      </c>
      <c r="L263" s="134" t="s">
        <v>492</v>
      </c>
      <c r="M263" s="134">
        <v>500</v>
      </c>
      <c r="O263" s="134" t="s">
        <v>493</v>
      </c>
      <c r="P263" s="134" t="s">
        <v>476</v>
      </c>
      <c r="Q263" s="134" t="s">
        <v>477</v>
      </c>
      <c r="R263" s="134" t="s">
        <v>478</v>
      </c>
      <c r="S263" s="239" t="s">
        <v>209</v>
      </c>
      <c r="T263" s="134">
        <v>2</v>
      </c>
      <c r="U263" s="134">
        <v>1</v>
      </c>
      <c r="V263" s="134"/>
    </row>
    <row r="264" spans="1:27">
      <c r="A264" s="121" t="s">
        <v>1077</v>
      </c>
      <c r="B264" s="121"/>
      <c r="C264" s="225">
        <v>1349</v>
      </c>
      <c r="D264" s="134">
        <v>420</v>
      </c>
      <c r="E264" s="420" t="s">
        <v>1078</v>
      </c>
      <c r="F264" s="134" t="s">
        <v>418</v>
      </c>
      <c r="G264" s="134">
        <v>125</v>
      </c>
      <c r="H264" s="134" t="s">
        <v>1071</v>
      </c>
      <c r="I264" s="134" t="s">
        <v>471</v>
      </c>
      <c r="J264" s="134" t="s">
        <v>1072</v>
      </c>
      <c r="K264" s="134" t="s">
        <v>473</v>
      </c>
      <c r="L264" s="134" t="s">
        <v>492</v>
      </c>
      <c r="M264" s="134">
        <v>500</v>
      </c>
      <c r="O264" s="134" t="s">
        <v>493</v>
      </c>
      <c r="P264" s="134" t="s">
        <v>476</v>
      </c>
      <c r="Q264" s="134" t="s">
        <v>477</v>
      </c>
      <c r="R264" s="134" t="s">
        <v>478</v>
      </c>
      <c r="S264" s="239" t="s">
        <v>209</v>
      </c>
      <c r="T264" s="134">
        <v>2</v>
      </c>
      <c r="U264" s="134">
        <v>1</v>
      </c>
      <c r="V264" s="134"/>
    </row>
    <row r="265" spans="1:27">
      <c r="A265" s="121" t="s">
        <v>1079</v>
      </c>
      <c r="B265" s="121"/>
      <c r="C265" s="225">
        <v>1349</v>
      </c>
      <c r="D265" s="134">
        <v>420</v>
      </c>
      <c r="E265" s="420" t="s">
        <v>1080</v>
      </c>
      <c r="F265" s="134" t="s">
        <v>418</v>
      </c>
      <c r="G265" s="134">
        <v>125</v>
      </c>
      <c r="H265" s="134" t="s">
        <v>1071</v>
      </c>
      <c r="I265" s="134" t="s">
        <v>471</v>
      </c>
      <c r="J265" s="134" t="s">
        <v>1072</v>
      </c>
      <c r="K265" s="134" t="s">
        <v>473</v>
      </c>
      <c r="L265" s="134" t="s">
        <v>492</v>
      </c>
      <c r="M265" s="134">
        <v>500</v>
      </c>
      <c r="O265" s="134" t="s">
        <v>493</v>
      </c>
      <c r="P265" s="134" t="s">
        <v>476</v>
      </c>
      <c r="Q265" s="134" t="s">
        <v>477</v>
      </c>
      <c r="R265" s="134" t="s">
        <v>478</v>
      </c>
      <c r="S265" s="239" t="s">
        <v>209</v>
      </c>
      <c r="T265" s="134">
        <v>2</v>
      </c>
      <c r="U265" s="134">
        <v>1</v>
      </c>
      <c r="V265" s="134"/>
    </row>
    <row r="266" spans="1:27">
      <c r="A266" s="121" t="s">
        <v>1081</v>
      </c>
      <c r="B266" s="121"/>
      <c r="C266" s="225">
        <v>1046</v>
      </c>
      <c r="D266" s="134">
        <v>420</v>
      </c>
      <c r="E266" s="420" t="s">
        <v>1082</v>
      </c>
      <c r="F266" s="134" t="s">
        <v>1083</v>
      </c>
      <c r="G266" s="134">
        <v>250</v>
      </c>
      <c r="H266" s="134" t="s">
        <v>616</v>
      </c>
      <c r="I266" s="134" t="s">
        <v>471</v>
      </c>
      <c r="J266" s="134" t="s">
        <v>1084</v>
      </c>
      <c r="K266" s="134">
        <v>5</v>
      </c>
      <c r="L266" s="134" t="s">
        <v>474</v>
      </c>
      <c r="O266" s="134" t="s">
        <v>475</v>
      </c>
      <c r="P266" s="134" t="s">
        <v>476</v>
      </c>
      <c r="Q266" s="134" t="s">
        <v>477</v>
      </c>
      <c r="R266" s="134" t="s">
        <v>478</v>
      </c>
      <c r="S266" s="239" t="s">
        <v>209</v>
      </c>
      <c r="T266" s="134">
        <v>2</v>
      </c>
      <c r="U266" s="134">
        <v>1</v>
      </c>
      <c r="V266" s="134"/>
    </row>
    <row r="267" spans="1:27">
      <c r="A267" s="121" t="s">
        <v>1085</v>
      </c>
      <c r="B267" s="121"/>
      <c r="C267" s="225">
        <v>1046</v>
      </c>
      <c r="D267" s="134">
        <v>420</v>
      </c>
      <c r="E267" s="420" t="s">
        <v>1086</v>
      </c>
      <c r="F267" s="134" t="s">
        <v>1083</v>
      </c>
      <c r="G267" s="134">
        <v>250</v>
      </c>
      <c r="H267" s="134" t="s">
        <v>616</v>
      </c>
      <c r="I267" s="134" t="s">
        <v>471</v>
      </c>
      <c r="J267" s="134" t="s">
        <v>1084</v>
      </c>
      <c r="K267" s="134">
        <v>5</v>
      </c>
      <c r="L267" s="134" t="s">
        <v>474</v>
      </c>
      <c r="O267" s="134" t="s">
        <v>475</v>
      </c>
      <c r="P267" s="134" t="s">
        <v>476</v>
      </c>
      <c r="Q267" s="134" t="s">
        <v>477</v>
      </c>
      <c r="R267" s="134" t="s">
        <v>478</v>
      </c>
      <c r="S267" s="239" t="s">
        <v>209</v>
      </c>
      <c r="T267" s="134">
        <v>2</v>
      </c>
      <c r="U267" s="134">
        <v>1</v>
      </c>
      <c r="V267" s="134"/>
    </row>
    <row r="268" spans="1:27">
      <c r="A268" s="121" t="s">
        <v>1087</v>
      </c>
      <c r="B268" s="121"/>
      <c r="C268" s="225">
        <v>1349</v>
      </c>
      <c r="D268" s="134">
        <v>420</v>
      </c>
      <c r="E268" s="420" t="s">
        <v>1088</v>
      </c>
      <c r="F268" s="134"/>
      <c r="G268" s="134">
        <v>25</v>
      </c>
      <c r="H268" s="134" t="s">
        <v>1089</v>
      </c>
      <c r="I268" s="134" t="s">
        <v>471</v>
      </c>
      <c r="J268" s="134" t="s">
        <v>925</v>
      </c>
      <c r="K268" s="134" t="s">
        <v>473</v>
      </c>
      <c r="L268" s="134" t="s">
        <v>492</v>
      </c>
      <c r="O268" s="134" t="s">
        <v>493</v>
      </c>
      <c r="P268" s="134" t="s">
        <v>476</v>
      </c>
      <c r="Q268" s="134" t="s">
        <v>477</v>
      </c>
      <c r="R268" s="134" t="s">
        <v>478</v>
      </c>
      <c r="S268" s="239" t="s">
        <v>209</v>
      </c>
      <c r="T268" s="134">
        <v>2</v>
      </c>
      <c r="U268" s="134">
        <v>1</v>
      </c>
      <c r="V268" s="134"/>
    </row>
    <row r="269" spans="1:27">
      <c r="A269" s="121" t="s">
        <v>1090</v>
      </c>
      <c r="B269" s="121"/>
      <c r="C269" s="225">
        <v>1349</v>
      </c>
      <c r="D269" s="134">
        <v>420</v>
      </c>
      <c r="E269" s="420" t="s">
        <v>1091</v>
      </c>
      <c r="F269" s="134" t="s">
        <v>1083</v>
      </c>
      <c r="G269" s="134">
        <v>25</v>
      </c>
      <c r="H269" s="134" t="s">
        <v>1089</v>
      </c>
      <c r="I269" s="134" t="s">
        <v>471</v>
      </c>
      <c r="J269" s="134" t="s">
        <v>925</v>
      </c>
      <c r="K269" s="134" t="s">
        <v>473</v>
      </c>
      <c r="L269" s="134" t="s">
        <v>492</v>
      </c>
      <c r="M269" s="134">
        <v>500</v>
      </c>
      <c r="O269" s="134" t="s">
        <v>493</v>
      </c>
      <c r="P269" s="134" t="s">
        <v>476</v>
      </c>
      <c r="Q269" s="134" t="s">
        <v>477</v>
      </c>
      <c r="R269" s="134" t="s">
        <v>478</v>
      </c>
      <c r="S269" s="239" t="s">
        <v>209</v>
      </c>
      <c r="T269" s="134">
        <v>2</v>
      </c>
      <c r="U269" s="134">
        <v>1</v>
      </c>
      <c r="V269" s="134"/>
    </row>
    <row r="270" spans="1:27">
      <c r="A270" s="121" t="s">
        <v>1092</v>
      </c>
      <c r="B270" s="121"/>
      <c r="C270" s="225">
        <v>1349</v>
      </c>
      <c r="D270" s="134">
        <v>420</v>
      </c>
      <c r="E270" s="420" t="s">
        <v>1093</v>
      </c>
      <c r="F270" s="134"/>
      <c r="G270" s="134">
        <v>25</v>
      </c>
      <c r="H270" s="134" t="s">
        <v>1089</v>
      </c>
      <c r="I270" s="134" t="s">
        <v>471</v>
      </c>
      <c r="J270" s="134" t="s">
        <v>925</v>
      </c>
      <c r="K270" s="134" t="s">
        <v>473</v>
      </c>
      <c r="L270" s="134" t="s">
        <v>492</v>
      </c>
      <c r="M270" s="134">
        <v>500</v>
      </c>
      <c r="O270" s="134" t="s">
        <v>493</v>
      </c>
      <c r="P270" s="134" t="s">
        <v>476</v>
      </c>
      <c r="Q270" s="134" t="s">
        <v>477</v>
      </c>
      <c r="R270" s="134" t="s">
        <v>478</v>
      </c>
      <c r="S270" s="239" t="s">
        <v>209</v>
      </c>
      <c r="T270" s="134">
        <v>2</v>
      </c>
      <c r="U270" s="134">
        <v>1</v>
      </c>
      <c r="V270" s="134"/>
    </row>
    <row r="271" spans="1:27">
      <c r="A271" s="121" t="s">
        <v>1094</v>
      </c>
      <c r="B271" s="121"/>
      <c r="C271" s="225">
        <v>1349</v>
      </c>
      <c r="D271" s="134">
        <v>420</v>
      </c>
      <c r="E271" s="420" t="s">
        <v>1095</v>
      </c>
      <c r="F271" s="134"/>
      <c r="G271" s="134">
        <v>25</v>
      </c>
      <c r="H271" s="134" t="s">
        <v>1089</v>
      </c>
      <c r="I271" s="134" t="s">
        <v>471</v>
      </c>
      <c r="J271" s="134" t="s">
        <v>925</v>
      </c>
      <c r="K271" s="134" t="s">
        <v>473</v>
      </c>
      <c r="L271" s="134" t="s">
        <v>492</v>
      </c>
      <c r="M271" s="134">
        <v>500</v>
      </c>
      <c r="O271" s="134" t="s">
        <v>493</v>
      </c>
      <c r="P271" s="134" t="s">
        <v>476</v>
      </c>
      <c r="Q271" s="134" t="s">
        <v>477</v>
      </c>
      <c r="R271" s="134" t="s">
        <v>478</v>
      </c>
      <c r="S271" s="239" t="s">
        <v>209</v>
      </c>
      <c r="T271" s="134">
        <v>2</v>
      </c>
      <c r="U271" s="134">
        <v>1</v>
      </c>
      <c r="V271" s="134"/>
    </row>
    <row r="272" spans="1:27">
      <c r="A272" s="121" t="s">
        <v>1096</v>
      </c>
      <c r="B272" s="121"/>
      <c r="C272" s="225">
        <v>1043</v>
      </c>
      <c r="D272" s="134">
        <v>420</v>
      </c>
      <c r="E272" s="420" t="s">
        <v>1097</v>
      </c>
      <c r="F272" s="134"/>
      <c r="G272" s="134" t="s">
        <v>1098</v>
      </c>
      <c r="H272" s="134" t="s">
        <v>348</v>
      </c>
      <c r="I272" s="134" t="s">
        <v>471</v>
      </c>
      <c r="J272" s="134" t="s">
        <v>1098</v>
      </c>
      <c r="K272" s="134" t="s">
        <v>473</v>
      </c>
      <c r="L272" s="134" t="s">
        <v>914</v>
      </c>
      <c r="M272" s="134">
        <v>500</v>
      </c>
      <c r="O272" s="134" t="s">
        <v>493</v>
      </c>
      <c r="P272" s="134" t="s">
        <v>476</v>
      </c>
      <c r="Q272" s="134" t="s">
        <v>477</v>
      </c>
      <c r="R272" s="134" t="s">
        <v>478</v>
      </c>
      <c r="S272" s="239" t="s">
        <v>209</v>
      </c>
      <c r="T272" s="134">
        <v>2</v>
      </c>
      <c r="U272" s="134">
        <v>1</v>
      </c>
      <c r="V272" s="134"/>
    </row>
    <row r="273" spans="1:26">
      <c r="A273" s="121" t="s">
        <v>1099</v>
      </c>
      <c r="B273" s="121"/>
      <c r="C273" s="225">
        <v>1169</v>
      </c>
      <c r="D273" s="134">
        <v>420</v>
      </c>
      <c r="E273" s="420" t="s">
        <v>1100</v>
      </c>
      <c r="F273" s="134"/>
      <c r="G273" s="134">
        <v>250</v>
      </c>
      <c r="H273" s="134" t="s">
        <v>616</v>
      </c>
      <c r="I273" s="134" t="s">
        <v>471</v>
      </c>
      <c r="J273" s="134" t="s">
        <v>561</v>
      </c>
      <c r="K273" s="134" t="s">
        <v>473</v>
      </c>
      <c r="L273" s="134" t="s">
        <v>523</v>
      </c>
      <c r="M273" s="134">
        <v>500</v>
      </c>
      <c r="O273" s="134" t="s">
        <v>475</v>
      </c>
      <c r="P273" s="134" t="s">
        <v>476</v>
      </c>
      <c r="Q273" s="134" t="s">
        <v>477</v>
      </c>
      <c r="R273" s="134" t="s">
        <v>478</v>
      </c>
      <c r="S273" s="239" t="s">
        <v>209</v>
      </c>
      <c r="T273" s="134">
        <v>2</v>
      </c>
      <c r="U273" s="134">
        <v>1</v>
      </c>
      <c r="V273" s="134"/>
    </row>
    <row r="274" spans="1:26">
      <c r="A274" s="121" t="s">
        <v>1101</v>
      </c>
      <c r="B274" s="121"/>
      <c r="C274" s="225">
        <v>1169</v>
      </c>
      <c r="D274" s="134">
        <v>420</v>
      </c>
      <c r="E274" s="420" t="s">
        <v>1102</v>
      </c>
      <c r="F274" s="134"/>
      <c r="G274" s="134">
        <v>250</v>
      </c>
      <c r="H274" s="134" t="s">
        <v>616</v>
      </c>
      <c r="I274" s="134" t="s">
        <v>471</v>
      </c>
      <c r="J274" s="134" t="s">
        <v>561</v>
      </c>
      <c r="K274" s="134" t="s">
        <v>473</v>
      </c>
      <c r="L274" s="134" t="s">
        <v>523</v>
      </c>
      <c r="M274" s="134">
        <v>105</v>
      </c>
      <c r="O274" s="134" t="s">
        <v>475</v>
      </c>
      <c r="P274" s="134" t="s">
        <v>476</v>
      </c>
      <c r="Q274" s="134" t="s">
        <v>477</v>
      </c>
      <c r="R274" s="134" t="s">
        <v>478</v>
      </c>
      <c r="S274" s="239" t="s">
        <v>209</v>
      </c>
      <c r="T274" s="134">
        <v>2</v>
      </c>
      <c r="U274" s="134">
        <v>1</v>
      </c>
      <c r="V274" s="134"/>
    </row>
    <row r="275" spans="1:26">
      <c r="A275" s="121" t="s">
        <v>1103</v>
      </c>
      <c r="B275" s="121"/>
      <c r="C275" s="225">
        <v>1349</v>
      </c>
      <c r="D275" s="134">
        <v>420</v>
      </c>
      <c r="E275" s="420" t="s">
        <v>1104</v>
      </c>
      <c r="F275" s="134"/>
      <c r="G275" s="134">
        <v>50</v>
      </c>
      <c r="H275" s="134" t="s">
        <v>1105</v>
      </c>
      <c r="I275" s="134" t="s">
        <v>471</v>
      </c>
      <c r="J275" s="134" t="s">
        <v>561</v>
      </c>
      <c r="K275" s="134">
        <v>5</v>
      </c>
      <c r="L275" s="134" t="s">
        <v>492</v>
      </c>
      <c r="M275" s="150">
        <v>1282</v>
      </c>
      <c r="N275" s="150"/>
      <c r="O275" s="134" t="s">
        <v>493</v>
      </c>
      <c r="P275" s="134" t="s">
        <v>476</v>
      </c>
      <c r="Q275" s="134" t="s">
        <v>477</v>
      </c>
      <c r="R275" s="134" t="s">
        <v>478</v>
      </c>
      <c r="S275" s="239" t="s">
        <v>209</v>
      </c>
      <c r="T275" s="134">
        <v>2</v>
      </c>
      <c r="U275" s="134">
        <v>1</v>
      </c>
      <c r="V275" s="134"/>
    </row>
    <row r="276" spans="1:26">
      <c r="A276" s="121" t="s">
        <v>1106</v>
      </c>
      <c r="B276" s="121"/>
      <c r="C276" s="225">
        <v>1046</v>
      </c>
      <c r="D276" s="134">
        <v>420</v>
      </c>
      <c r="E276" s="420" t="s">
        <v>1107</v>
      </c>
      <c r="F276" s="134" t="s">
        <v>1083</v>
      </c>
      <c r="G276" s="134">
        <v>250</v>
      </c>
      <c r="H276" s="134" t="s">
        <v>616</v>
      </c>
      <c r="I276" s="134" t="s">
        <v>471</v>
      </c>
      <c r="J276" s="134" t="s">
        <v>561</v>
      </c>
      <c r="K276" s="134" t="s">
        <v>473</v>
      </c>
      <c r="L276" s="134" t="s">
        <v>474</v>
      </c>
      <c r="M276" s="150">
        <v>1282</v>
      </c>
      <c r="N276" s="150"/>
      <c r="O276" s="134" t="s">
        <v>475</v>
      </c>
      <c r="P276" s="134" t="s">
        <v>476</v>
      </c>
      <c r="Q276" s="134" t="s">
        <v>477</v>
      </c>
      <c r="R276" s="134" t="s">
        <v>478</v>
      </c>
      <c r="S276" s="239" t="s">
        <v>209</v>
      </c>
      <c r="T276" s="134">
        <v>2</v>
      </c>
      <c r="U276" s="134">
        <v>1</v>
      </c>
      <c r="V276" s="134"/>
    </row>
    <row r="277" spans="1:26">
      <c r="A277" s="121" t="s">
        <v>1108</v>
      </c>
      <c r="B277" s="121"/>
      <c r="C277" s="225">
        <v>1349</v>
      </c>
      <c r="D277" s="134">
        <v>420</v>
      </c>
      <c r="E277" s="420" t="s">
        <v>1109</v>
      </c>
      <c r="F277" s="134"/>
      <c r="G277" s="134">
        <v>250</v>
      </c>
      <c r="H277" s="134" t="s">
        <v>616</v>
      </c>
      <c r="I277" s="134" t="s">
        <v>471</v>
      </c>
      <c r="J277" s="134" t="s">
        <v>561</v>
      </c>
      <c r="K277" s="134" t="s">
        <v>473</v>
      </c>
      <c r="L277" s="134" t="s">
        <v>492</v>
      </c>
      <c r="M277" s="134">
        <v>500</v>
      </c>
      <c r="O277" s="134" t="s">
        <v>493</v>
      </c>
      <c r="P277" s="134" t="s">
        <v>476</v>
      </c>
      <c r="Q277" s="134" t="s">
        <v>477</v>
      </c>
      <c r="R277" s="134" t="s">
        <v>478</v>
      </c>
      <c r="S277" s="239" t="s">
        <v>209</v>
      </c>
      <c r="T277" s="134">
        <v>2</v>
      </c>
      <c r="U277" s="134">
        <v>1</v>
      </c>
      <c r="V277" s="134"/>
    </row>
    <row r="278" spans="1:26">
      <c r="A278" s="121" t="s">
        <v>1110</v>
      </c>
      <c r="B278" s="121"/>
      <c r="C278" s="225">
        <v>1046</v>
      </c>
      <c r="D278" s="134">
        <v>420</v>
      </c>
      <c r="E278" s="420" t="s">
        <v>1111</v>
      </c>
      <c r="F278" s="134" t="s">
        <v>1083</v>
      </c>
      <c r="G278" s="134">
        <v>250</v>
      </c>
      <c r="H278" s="134" t="s">
        <v>616</v>
      </c>
      <c r="I278" s="134" t="s">
        <v>471</v>
      </c>
      <c r="J278" s="134" t="s">
        <v>561</v>
      </c>
      <c r="K278" s="134" t="s">
        <v>473</v>
      </c>
      <c r="L278" s="134" t="s">
        <v>474</v>
      </c>
      <c r="O278" s="134" t="s">
        <v>475</v>
      </c>
      <c r="P278" s="134" t="s">
        <v>476</v>
      </c>
      <c r="Q278" s="134" t="s">
        <v>477</v>
      </c>
      <c r="R278" s="134" t="s">
        <v>478</v>
      </c>
      <c r="S278" s="239" t="s">
        <v>209</v>
      </c>
      <c r="T278" s="134">
        <v>2</v>
      </c>
      <c r="U278" s="134">
        <v>1</v>
      </c>
      <c r="V278" s="134"/>
    </row>
    <row r="279" spans="1:26">
      <c r="A279" s="121" t="s">
        <v>1112</v>
      </c>
      <c r="B279" s="121"/>
      <c r="C279" s="225">
        <v>1046</v>
      </c>
      <c r="D279" s="134">
        <v>420</v>
      </c>
      <c r="E279" s="420" t="s">
        <v>1113</v>
      </c>
      <c r="F279" s="134" t="s">
        <v>1083</v>
      </c>
      <c r="G279" s="134">
        <v>250</v>
      </c>
      <c r="H279" s="134" t="s">
        <v>616</v>
      </c>
      <c r="I279" s="134" t="s">
        <v>471</v>
      </c>
      <c r="J279" s="134" t="s">
        <v>561</v>
      </c>
      <c r="K279" s="134" t="s">
        <v>473</v>
      </c>
      <c r="L279" s="134" t="s">
        <v>474</v>
      </c>
      <c r="M279" s="134">
        <v>500</v>
      </c>
      <c r="O279" s="134" t="s">
        <v>475</v>
      </c>
      <c r="P279" s="134" t="s">
        <v>476</v>
      </c>
      <c r="Q279" s="134" t="s">
        <v>477</v>
      </c>
      <c r="R279" s="134" t="s">
        <v>478</v>
      </c>
      <c r="S279" s="239" t="s">
        <v>209</v>
      </c>
      <c r="T279" s="134">
        <v>2</v>
      </c>
      <c r="U279" s="134">
        <v>1</v>
      </c>
      <c r="V279" s="134"/>
    </row>
    <row r="280" spans="1:26">
      <c r="A280" s="121" t="s">
        <v>1114</v>
      </c>
      <c r="B280" s="121"/>
      <c r="C280" s="225">
        <v>1349</v>
      </c>
      <c r="D280" s="134">
        <v>420</v>
      </c>
      <c r="E280" s="420" t="s">
        <v>1115</v>
      </c>
      <c r="F280" s="134"/>
      <c r="G280" s="134">
        <v>200</v>
      </c>
      <c r="H280" s="134" t="s">
        <v>1116</v>
      </c>
      <c r="I280" s="134" t="s">
        <v>471</v>
      </c>
      <c r="J280" s="134" t="s">
        <v>1072</v>
      </c>
      <c r="K280" s="134" t="s">
        <v>473</v>
      </c>
      <c r="L280" s="134" t="s">
        <v>492</v>
      </c>
      <c r="O280" s="134" t="s">
        <v>493</v>
      </c>
      <c r="P280" s="134" t="s">
        <v>476</v>
      </c>
      <c r="Q280" s="134" t="s">
        <v>477</v>
      </c>
      <c r="R280" s="134" t="s">
        <v>478</v>
      </c>
      <c r="S280" s="239" t="s">
        <v>209</v>
      </c>
      <c r="T280" s="134">
        <v>2</v>
      </c>
      <c r="U280" s="134">
        <v>1</v>
      </c>
      <c r="V280" s="134"/>
    </row>
    <row r="281" spans="1:26">
      <c r="A281" s="121" t="s">
        <v>1114</v>
      </c>
      <c r="B281" s="121"/>
      <c r="C281" s="225">
        <v>1349</v>
      </c>
      <c r="D281" s="134">
        <v>420</v>
      </c>
      <c r="E281" s="420" t="s">
        <v>1117</v>
      </c>
      <c r="F281" s="134"/>
      <c r="G281" s="134">
        <v>200</v>
      </c>
      <c r="H281" s="134" t="s">
        <v>1118</v>
      </c>
      <c r="I281" s="134" t="s">
        <v>471</v>
      </c>
      <c r="J281" s="134" t="s">
        <v>1072</v>
      </c>
      <c r="K281" s="134" t="s">
        <v>473</v>
      </c>
      <c r="L281" s="134" t="s">
        <v>492</v>
      </c>
      <c r="O281" s="134" t="s">
        <v>493</v>
      </c>
      <c r="P281" s="134" t="s">
        <v>476</v>
      </c>
      <c r="Q281" s="134" t="s">
        <v>477</v>
      </c>
      <c r="R281" s="134" t="s">
        <v>478</v>
      </c>
      <c r="S281" s="239" t="s">
        <v>209</v>
      </c>
      <c r="T281" s="134">
        <v>2</v>
      </c>
      <c r="U281" s="134">
        <v>1</v>
      </c>
      <c r="V281" s="134"/>
    </row>
    <row r="282" spans="1:26">
      <c r="A282" s="121" t="s">
        <v>1119</v>
      </c>
      <c r="B282" s="121"/>
      <c r="C282" s="225">
        <v>1169</v>
      </c>
      <c r="D282" s="134">
        <v>420</v>
      </c>
      <c r="E282" s="420" t="s">
        <v>1120</v>
      </c>
      <c r="F282" s="134" t="s">
        <v>1083</v>
      </c>
      <c r="G282" s="134">
        <v>250</v>
      </c>
      <c r="H282" s="134" t="s">
        <v>616</v>
      </c>
      <c r="I282" s="134" t="s">
        <v>471</v>
      </c>
      <c r="J282" s="134" t="s">
        <v>565</v>
      </c>
      <c r="K282" s="134" t="s">
        <v>473</v>
      </c>
      <c r="L282" s="134" t="s">
        <v>523</v>
      </c>
      <c r="M282" s="134">
        <v>500</v>
      </c>
      <c r="O282" s="134" t="s">
        <v>475</v>
      </c>
      <c r="P282" s="134" t="s">
        <v>476</v>
      </c>
      <c r="Q282" s="134" t="s">
        <v>477</v>
      </c>
      <c r="R282" s="134" t="s">
        <v>478</v>
      </c>
      <c r="S282" s="239" t="s">
        <v>209</v>
      </c>
      <c r="T282" s="134">
        <v>2</v>
      </c>
      <c r="U282" s="134">
        <v>1</v>
      </c>
      <c r="V282" s="134"/>
    </row>
    <row r="283" spans="1:26">
      <c r="A283" s="121" t="s">
        <v>1121</v>
      </c>
      <c r="B283" s="121"/>
      <c r="C283" s="225">
        <v>1169</v>
      </c>
      <c r="D283" s="134">
        <v>420</v>
      </c>
      <c r="E283" s="420" t="s">
        <v>1122</v>
      </c>
      <c r="F283" s="134" t="s">
        <v>1083</v>
      </c>
      <c r="G283" s="134">
        <v>250</v>
      </c>
      <c r="H283" s="134" t="s">
        <v>543</v>
      </c>
      <c r="I283" s="134" t="s">
        <v>471</v>
      </c>
      <c r="J283" s="134" t="s">
        <v>565</v>
      </c>
      <c r="K283" s="134" t="s">
        <v>473</v>
      </c>
      <c r="L283" s="134" t="s">
        <v>523</v>
      </c>
      <c r="M283" s="134">
        <v>500</v>
      </c>
      <c r="O283" s="134" t="s">
        <v>475</v>
      </c>
      <c r="P283" s="134" t="s">
        <v>476</v>
      </c>
      <c r="Q283" s="134" t="s">
        <v>477</v>
      </c>
      <c r="R283" s="134" t="s">
        <v>478</v>
      </c>
      <c r="S283" s="239" t="s">
        <v>209</v>
      </c>
      <c r="T283" s="134">
        <v>2</v>
      </c>
      <c r="U283" s="134">
        <v>1</v>
      </c>
      <c r="V283" s="134"/>
    </row>
    <row r="284" spans="1:26">
      <c r="A284" s="295" t="s">
        <v>1123</v>
      </c>
      <c r="B284" s="295"/>
      <c r="C284" s="503">
        <v>1046</v>
      </c>
      <c r="D284" s="221">
        <v>421</v>
      </c>
      <c r="E284" s="221" t="s">
        <v>1045</v>
      </c>
      <c r="F284" s="221" t="s">
        <v>413</v>
      </c>
      <c r="G284" s="221">
        <v>250</v>
      </c>
      <c r="H284" s="221" t="s">
        <v>543</v>
      </c>
      <c r="I284" s="221" t="s">
        <v>471</v>
      </c>
      <c r="J284" s="221" t="s">
        <v>594</v>
      </c>
      <c r="K284" s="221">
        <v>5</v>
      </c>
      <c r="L284" s="221" t="s">
        <v>474</v>
      </c>
      <c r="M284" s="495"/>
      <c r="N284" s="495"/>
      <c r="O284" s="221" t="s">
        <v>475</v>
      </c>
      <c r="P284" s="221" t="s">
        <v>476</v>
      </c>
      <c r="Q284" s="221" t="s">
        <v>477</v>
      </c>
      <c r="R284" s="221" t="s">
        <v>478</v>
      </c>
      <c r="S284" s="496" t="s">
        <v>209</v>
      </c>
      <c r="T284" s="221">
        <v>2</v>
      </c>
      <c r="U284" s="221">
        <v>1</v>
      </c>
      <c r="V284" s="134"/>
    </row>
    <row r="285" spans="1:26">
      <c r="A285" s="295" t="s">
        <v>1124</v>
      </c>
      <c r="B285" s="295"/>
      <c r="C285" s="494">
        <v>1046</v>
      </c>
      <c r="D285" s="221">
        <v>420</v>
      </c>
      <c r="E285" s="221" t="s">
        <v>1125</v>
      </c>
      <c r="F285" s="221" t="s">
        <v>1083</v>
      </c>
      <c r="G285" s="221">
        <v>250</v>
      </c>
      <c r="H285" s="221" t="s">
        <v>616</v>
      </c>
      <c r="I285" s="221" t="s">
        <v>471</v>
      </c>
      <c r="J285" s="221" t="s">
        <v>561</v>
      </c>
      <c r="K285" s="221" t="s">
        <v>473</v>
      </c>
      <c r="L285" s="221" t="s">
        <v>474</v>
      </c>
      <c r="M285" s="495">
        <v>1282</v>
      </c>
      <c r="N285" s="495"/>
      <c r="O285" s="221" t="s">
        <v>475</v>
      </c>
      <c r="P285" s="221" t="s">
        <v>476</v>
      </c>
      <c r="Q285" s="221" t="s">
        <v>477</v>
      </c>
      <c r="R285" s="221" t="s">
        <v>478</v>
      </c>
      <c r="S285" s="496" t="s">
        <v>209</v>
      </c>
      <c r="T285" s="221">
        <v>2</v>
      </c>
      <c r="U285" s="221">
        <v>1</v>
      </c>
      <c r="V285" s="134"/>
    </row>
    <row r="286" spans="1:26">
      <c r="A286" s="295" t="s">
        <v>1126</v>
      </c>
      <c r="B286" s="295"/>
      <c r="C286" s="494">
        <v>1046</v>
      </c>
      <c r="D286" s="221">
        <v>420</v>
      </c>
      <c r="E286" s="221" t="s">
        <v>1127</v>
      </c>
      <c r="F286" s="221" t="s">
        <v>1083</v>
      </c>
      <c r="G286" s="221">
        <v>250</v>
      </c>
      <c r="H286" s="221" t="s">
        <v>616</v>
      </c>
      <c r="I286" s="221" t="s">
        <v>471</v>
      </c>
      <c r="J286" s="221" t="s">
        <v>561</v>
      </c>
      <c r="K286" s="221" t="s">
        <v>473</v>
      </c>
      <c r="L286" s="221" t="s">
        <v>474</v>
      </c>
      <c r="M286" s="495">
        <v>1282</v>
      </c>
      <c r="N286" s="495"/>
      <c r="O286" s="221" t="s">
        <v>475</v>
      </c>
      <c r="P286" s="221" t="s">
        <v>476</v>
      </c>
      <c r="Q286" s="221" t="s">
        <v>477</v>
      </c>
      <c r="R286" s="221" t="s">
        <v>478</v>
      </c>
      <c r="S286" s="496" t="s">
        <v>209</v>
      </c>
      <c r="T286" s="221">
        <v>2</v>
      </c>
      <c r="U286" s="221">
        <v>1</v>
      </c>
      <c r="V286" s="134"/>
    </row>
    <row r="287" spans="1:26">
      <c r="A287" s="295" t="s">
        <v>1128</v>
      </c>
      <c r="B287" s="295"/>
      <c r="C287" s="494">
        <v>1046</v>
      </c>
      <c r="D287" s="221">
        <v>420</v>
      </c>
      <c r="E287" s="221" t="s">
        <v>1129</v>
      </c>
      <c r="F287" s="221" t="s">
        <v>1083</v>
      </c>
      <c r="G287" s="221">
        <v>250</v>
      </c>
      <c r="H287" s="221" t="s">
        <v>616</v>
      </c>
      <c r="I287" s="221" t="s">
        <v>471</v>
      </c>
      <c r="J287" s="221" t="s">
        <v>561</v>
      </c>
      <c r="K287" s="221" t="s">
        <v>473</v>
      </c>
      <c r="L287" s="221" t="s">
        <v>474</v>
      </c>
      <c r="M287" s="495">
        <v>1282</v>
      </c>
      <c r="N287" s="495"/>
      <c r="O287" s="221" t="s">
        <v>475</v>
      </c>
      <c r="P287" s="221" t="s">
        <v>476</v>
      </c>
      <c r="Q287" s="221" t="s">
        <v>477</v>
      </c>
      <c r="R287" s="221" t="s">
        <v>478</v>
      </c>
      <c r="S287" s="496" t="s">
        <v>209</v>
      </c>
      <c r="T287" s="221">
        <v>2</v>
      </c>
      <c r="U287" s="221">
        <v>1</v>
      </c>
      <c r="V287" s="134"/>
    </row>
    <row r="288" spans="1:26" s="379" customFormat="1">
      <c r="A288" s="133" t="s">
        <v>1130</v>
      </c>
      <c r="B288" s="133"/>
      <c r="C288" s="501">
        <v>1046</v>
      </c>
      <c r="D288" s="135">
        <v>420</v>
      </c>
      <c r="E288" s="135" t="s">
        <v>1131</v>
      </c>
      <c r="F288" s="135" t="s">
        <v>1083</v>
      </c>
      <c r="G288" s="135">
        <v>250</v>
      </c>
      <c r="H288" s="135" t="s">
        <v>616</v>
      </c>
      <c r="I288" s="135" t="s">
        <v>471</v>
      </c>
      <c r="J288" s="135" t="s">
        <v>561</v>
      </c>
      <c r="K288" s="135" t="s">
        <v>473</v>
      </c>
      <c r="L288" s="135" t="s">
        <v>474</v>
      </c>
      <c r="M288" s="504">
        <v>1282</v>
      </c>
      <c r="N288" s="504"/>
      <c r="O288" s="135" t="s">
        <v>475</v>
      </c>
      <c r="P288" s="135" t="s">
        <v>476</v>
      </c>
      <c r="Q288" s="135" t="s">
        <v>477</v>
      </c>
      <c r="R288" s="135" t="s">
        <v>478</v>
      </c>
      <c r="S288" s="500" t="s">
        <v>209</v>
      </c>
      <c r="T288" s="135">
        <v>2</v>
      </c>
      <c r="U288" s="135">
        <v>1</v>
      </c>
      <c r="V288" s="139"/>
      <c r="W288" s="505"/>
      <c r="X288" s="506"/>
      <c r="Y288" s="505"/>
      <c r="Z288" s="505"/>
    </row>
    <row r="289" spans="1:27">
      <c r="C289" s="133"/>
      <c r="D289" s="134"/>
      <c r="S289" s="4"/>
    </row>
    <row r="290" spans="1:27">
      <c r="A290" t="s">
        <v>872</v>
      </c>
      <c r="C290" s="234"/>
      <c r="D290" s="381">
        <v>25</v>
      </c>
    </row>
    <row r="291" spans="1:27">
      <c r="C291"/>
    </row>
    <row r="292" spans="1:27" ht="16">
      <c r="A292" s="94" t="s">
        <v>1132</v>
      </c>
      <c r="B292" s="94"/>
      <c r="C292" s="94"/>
      <c r="D292" s="95"/>
      <c r="E292" s="95"/>
      <c r="F292" s="95"/>
      <c r="G292" s="95"/>
      <c r="H292" s="95"/>
      <c r="I292" s="95"/>
      <c r="J292" s="95"/>
      <c r="K292" s="95"/>
      <c r="L292" s="95"/>
      <c r="M292" s="149"/>
      <c r="N292" s="149"/>
      <c r="O292" s="95"/>
      <c r="P292" s="95"/>
      <c r="Q292" s="95"/>
      <c r="R292" s="95"/>
      <c r="S292" s="95"/>
      <c r="T292" s="95"/>
      <c r="U292" s="95"/>
      <c r="V292" s="95"/>
      <c r="W292" s="95"/>
      <c r="X292" s="386"/>
      <c r="Y292" s="95"/>
      <c r="Z292" s="95"/>
      <c r="AA292" s="96"/>
    </row>
    <row r="293" spans="1:27" ht="16">
      <c r="A293" s="230" t="s">
        <v>1133</v>
      </c>
      <c r="B293" s="350"/>
      <c r="C293" s="225">
        <v>824</v>
      </c>
      <c r="D293" s="134">
        <v>430</v>
      </c>
      <c r="E293" s="474" t="s">
        <v>1134</v>
      </c>
      <c r="F293" s="134" t="s">
        <v>1135</v>
      </c>
      <c r="G293" s="134">
        <v>150</v>
      </c>
      <c r="H293" s="134" t="s">
        <v>560</v>
      </c>
      <c r="I293" s="134" t="s">
        <v>471</v>
      </c>
      <c r="J293" s="134" t="s">
        <v>594</v>
      </c>
      <c r="K293" s="134">
        <v>5</v>
      </c>
      <c r="L293" s="134" t="s">
        <v>474</v>
      </c>
      <c r="O293" s="134" t="s">
        <v>475</v>
      </c>
      <c r="P293" s="134" t="s">
        <v>476</v>
      </c>
      <c r="Q293" s="134" t="s">
        <v>477</v>
      </c>
      <c r="R293" s="134" t="s">
        <v>478</v>
      </c>
      <c r="S293" s="134"/>
      <c r="T293" s="134">
        <v>2</v>
      </c>
      <c r="U293" s="134">
        <v>1</v>
      </c>
    </row>
    <row r="294" spans="1:27" ht="16">
      <c r="A294" s="230" t="s">
        <v>1136</v>
      </c>
      <c r="B294" s="350"/>
      <c r="C294" s="225">
        <v>824</v>
      </c>
      <c r="D294" s="134">
        <v>430</v>
      </c>
      <c r="E294" s="475" t="s">
        <v>1137</v>
      </c>
      <c r="F294" s="134" t="s">
        <v>648</v>
      </c>
      <c r="G294" s="134">
        <v>150</v>
      </c>
      <c r="H294" s="134" t="s">
        <v>560</v>
      </c>
      <c r="I294" s="134" t="s">
        <v>471</v>
      </c>
      <c r="J294" s="134" t="s">
        <v>594</v>
      </c>
      <c r="K294" s="134">
        <v>5</v>
      </c>
      <c r="L294" s="134" t="s">
        <v>474</v>
      </c>
      <c r="O294" s="134" t="s">
        <v>475</v>
      </c>
      <c r="P294" s="134" t="s">
        <v>476</v>
      </c>
      <c r="Q294" s="134" t="s">
        <v>477</v>
      </c>
      <c r="R294" s="134" t="s">
        <v>478</v>
      </c>
      <c r="S294" s="134"/>
      <c r="T294" s="134">
        <v>2</v>
      </c>
      <c r="U294" s="134">
        <v>1</v>
      </c>
    </row>
    <row r="295" spans="1:27" ht="16">
      <c r="A295" s="230" t="s">
        <v>1138</v>
      </c>
      <c r="B295" s="350"/>
      <c r="C295" s="225">
        <v>824</v>
      </c>
      <c r="D295" s="134">
        <v>430</v>
      </c>
      <c r="E295" s="134" t="s">
        <v>1139</v>
      </c>
      <c r="F295" s="134"/>
      <c r="G295" s="134">
        <v>150</v>
      </c>
      <c r="H295" s="134" t="s">
        <v>560</v>
      </c>
      <c r="I295" s="134" t="s">
        <v>471</v>
      </c>
      <c r="J295" s="134" t="s">
        <v>594</v>
      </c>
      <c r="K295" s="134">
        <v>5</v>
      </c>
      <c r="L295" s="134" t="s">
        <v>474</v>
      </c>
      <c r="O295" s="134" t="s">
        <v>475</v>
      </c>
      <c r="P295" s="134" t="s">
        <v>476</v>
      </c>
      <c r="Q295" s="134" t="s">
        <v>477</v>
      </c>
      <c r="R295" s="134" t="s">
        <v>478</v>
      </c>
      <c r="S295" s="134"/>
      <c r="T295" s="134">
        <v>2</v>
      </c>
      <c r="U295" s="134">
        <v>1</v>
      </c>
    </row>
    <row r="296" spans="1:27">
      <c r="A296" s="121" t="s">
        <v>1140</v>
      </c>
      <c r="B296" s="121"/>
      <c r="C296" s="225">
        <v>2841</v>
      </c>
      <c r="D296" s="134">
        <v>430</v>
      </c>
      <c r="E296" s="420" t="s">
        <v>1141</v>
      </c>
      <c r="F296" s="134" t="s">
        <v>275</v>
      </c>
      <c r="G296" s="134">
        <v>50</v>
      </c>
      <c r="H296" s="134" t="s">
        <v>1142</v>
      </c>
      <c r="I296" s="134" t="s">
        <v>1143</v>
      </c>
      <c r="J296" s="134" t="s">
        <v>561</v>
      </c>
      <c r="K296" s="134">
        <v>5</v>
      </c>
      <c r="L296" s="134" t="s">
        <v>474</v>
      </c>
      <c r="O296" s="134" t="s">
        <v>475</v>
      </c>
      <c r="P296" s="134" t="s">
        <v>562</v>
      </c>
      <c r="Q296" s="134" t="s">
        <v>477</v>
      </c>
      <c r="R296" s="134" t="s">
        <v>478</v>
      </c>
      <c r="S296" s="134"/>
      <c r="T296" s="134">
        <v>2</v>
      </c>
      <c r="U296" s="134">
        <v>1</v>
      </c>
      <c r="V296" s="134"/>
    </row>
    <row r="297" spans="1:27">
      <c r="A297" s="121" t="s">
        <v>1144</v>
      </c>
      <c r="B297" s="121"/>
      <c r="C297" s="225">
        <v>2841</v>
      </c>
      <c r="D297" s="134">
        <v>430</v>
      </c>
      <c r="E297" s="420" t="s">
        <v>1145</v>
      </c>
      <c r="F297" s="134" t="s">
        <v>275</v>
      </c>
      <c r="G297" s="134">
        <v>50</v>
      </c>
      <c r="H297" s="134" t="s">
        <v>1142</v>
      </c>
      <c r="I297" s="134" t="s">
        <v>1143</v>
      </c>
      <c r="J297" s="134" t="s">
        <v>561</v>
      </c>
      <c r="K297" s="134">
        <v>5</v>
      </c>
      <c r="L297" s="134" t="s">
        <v>474</v>
      </c>
      <c r="O297" s="134" t="s">
        <v>475</v>
      </c>
      <c r="P297" s="134" t="s">
        <v>476</v>
      </c>
      <c r="Q297" s="134" t="s">
        <v>477</v>
      </c>
      <c r="R297" s="134" t="s">
        <v>478</v>
      </c>
      <c r="S297" s="134"/>
      <c r="T297" s="134">
        <v>2</v>
      </c>
      <c r="U297" s="134">
        <v>1</v>
      </c>
      <c r="V297" s="134"/>
    </row>
    <row r="298" spans="1:27">
      <c r="A298" s="121" t="s">
        <v>1146</v>
      </c>
      <c r="B298" s="121"/>
      <c r="C298" s="225">
        <v>1309</v>
      </c>
      <c r="D298" s="134">
        <v>430</v>
      </c>
      <c r="E298" s="420" t="s">
        <v>1147</v>
      </c>
      <c r="F298" s="134" t="s">
        <v>520</v>
      </c>
      <c r="G298" s="134">
        <v>2100</v>
      </c>
      <c r="H298" s="134" t="s">
        <v>1148</v>
      </c>
      <c r="I298" s="134" t="s">
        <v>471</v>
      </c>
      <c r="J298" s="134" t="s">
        <v>507</v>
      </c>
      <c r="K298" s="134">
        <v>5</v>
      </c>
      <c r="L298" s="134" t="s">
        <v>492</v>
      </c>
      <c r="M298" s="134">
        <v>500</v>
      </c>
      <c r="O298" s="134" t="s">
        <v>493</v>
      </c>
      <c r="P298" s="134" t="s">
        <v>476</v>
      </c>
      <c r="Q298" s="134" t="s">
        <v>477</v>
      </c>
      <c r="R298" s="134" t="s">
        <v>478</v>
      </c>
      <c r="S298" s="134"/>
      <c r="T298" s="134">
        <v>2</v>
      </c>
      <c r="U298" s="134">
        <v>1</v>
      </c>
      <c r="V298" s="134"/>
    </row>
    <row r="299" spans="1:27">
      <c r="A299" s="121" t="s">
        <v>1149</v>
      </c>
      <c r="B299" s="121"/>
      <c r="C299" s="225">
        <v>1126</v>
      </c>
      <c r="D299" s="134">
        <v>430</v>
      </c>
      <c r="E299" s="420" t="s">
        <v>1150</v>
      </c>
      <c r="F299" s="134" t="s">
        <v>742</v>
      </c>
      <c r="G299" s="134">
        <v>200</v>
      </c>
      <c r="H299" s="134" t="s">
        <v>483</v>
      </c>
      <c r="I299" s="134" t="s">
        <v>471</v>
      </c>
      <c r="J299" s="134" t="s">
        <v>472</v>
      </c>
      <c r="K299" s="134">
        <v>5</v>
      </c>
      <c r="L299" s="134" t="s">
        <v>492</v>
      </c>
      <c r="M299" s="134">
        <v>500</v>
      </c>
      <c r="O299" s="134" t="s">
        <v>493</v>
      </c>
      <c r="P299" s="134" t="s">
        <v>476</v>
      </c>
      <c r="Q299" s="134" t="s">
        <v>477</v>
      </c>
      <c r="R299" s="134" t="s">
        <v>478</v>
      </c>
      <c r="S299" s="134"/>
      <c r="T299" s="134">
        <v>2</v>
      </c>
      <c r="U299" s="134">
        <v>1</v>
      </c>
      <c r="V299" s="134"/>
    </row>
    <row r="300" spans="1:27">
      <c r="A300" s="121" t="s">
        <v>1151</v>
      </c>
      <c r="B300" s="121"/>
      <c r="C300" s="225">
        <v>1682</v>
      </c>
      <c r="D300" s="134">
        <v>430</v>
      </c>
      <c r="E300" s="420" t="s">
        <v>1152</v>
      </c>
      <c r="F300" s="134" t="s">
        <v>275</v>
      </c>
      <c r="G300" s="134">
        <v>250</v>
      </c>
      <c r="H300" s="134" t="s">
        <v>470</v>
      </c>
      <c r="I300" s="134" t="s">
        <v>471</v>
      </c>
      <c r="J300" s="134" t="s">
        <v>561</v>
      </c>
      <c r="K300" s="134">
        <v>5</v>
      </c>
      <c r="L300" s="134" t="s">
        <v>523</v>
      </c>
      <c r="O300" s="134" t="s">
        <v>475</v>
      </c>
      <c r="P300" s="134" t="s">
        <v>476</v>
      </c>
      <c r="Q300" s="134" t="s">
        <v>477</v>
      </c>
      <c r="R300" s="134" t="s">
        <v>478</v>
      </c>
      <c r="S300" s="134"/>
      <c r="T300" s="134">
        <v>2</v>
      </c>
      <c r="U300" s="134">
        <v>1</v>
      </c>
      <c r="V300" s="134"/>
    </row>
    <row r="301" spans="1:27">
      <c r="A301" s="121" t="s">
        <v>1153</v>
      </c>
      <c r="B301" s="121"/>
      <c r="C301" s="225">
        <v>1126</v>
      </c>
      <c r="D301" s="134">
        <v>430</v>
      </c>
      <c r="E301" s="420" t="s">
        <v>1154</v>
      </c>
      <c r="F301" s="134" t="s">
        <v>275</v>
      </c>
      <c r="G301" s="134">
        <v>100</v>
      </c>
      <c r="H301" s="134" t="s">
        <v>1155</v>
      </c>
      <c r="I301" s="134" t="s">
        <v>471</v>
      </c>
      <c r="J301" s="134" t="s">
        <v>561</v>
      </c>
      <c r="K301" s="134">
        <v>5</v>
      </c>
      <c r="L301" s="134" t="s">
        <v>492</v>
      </c>
      <c r="M301" s="134">
        <v>500</v>
      </c>
      <c r="O301" s="134" t="s">
        <v>493</v>
      </c>
      <c r="P301" s="134" t="s">
        <v>476</v>
      </c>
      <c r="Q301" s="134" t="s">
        <v>477</v>
      </c>
      <c r="R301" s="134" t="s">
        <v>478</v>
      </c>
      <c r="S301" s="134"/>
      <c r="T301" s="134">
        <v>2</v>
      </c>
      <c r="U301" s="134">
        <v>1</v>
      </c>
      <c r="V301" s="134"/>
    </row>
    <row r="302" spans="1:27">
      <c r="A302" s="121" t="s">
        <v>1156</v>
      </c>
      <c r="B302" s="121"/>
      <c r="C302" s="225">
        <v>821</v>
      </c>
      <c r="D302" s="134">
        <v>430</v>
      </c>
      <c r="E302" s="420" t="s">
        <v>1157</v>
      </c>
      <c r="F302" s="134" t="s">
        <v>742</v>
      </c>
      <c r="G302" s="134">
        <v>50</v>
      </c>
      <c r="H302" s="134" t="s">
        <v>1158</v>
      </c>
      <c r="I302" s="134" t="s">
        <v>471</v>
      </c>
      <c r="J302" s="134" t="s">
        <v>472</v>
      </c>
      <c r="K302" s="134">
        <v>5</v>
      </c>
      <c r="L302" s="134" t="s">
        <v>914</v>
      </c>
      <c r="M302" s="134">
        <v>105</v>
      </c>
      <c r="O302" s="134" t="s">
        <v>493</v>
      </c>
      <c r="P302" s="134" t="s">
        <v>476</v>
      </c>
      <c r="Q302" s="134" t="s">
        <v>477</v>
      </c>
      <c r="R302" s="134" t="s">
        <v>478</v>
      </c>
      <c r="S302" s="134"/>
      <c r="T302" s="134">
        <v>2</v>
      </c>
      <c r="U302" s="134">
        <v>1</v>
      </c>
      <c r="V302" s="134"/>
    </row>
    <row r="303" spans="1:27">
      <c r="A303" s="121" t="s">
        <v>1159</v>
      </c>
      <c r="B303" s="121"/>
      <c r="C303" s="225">
        <v>947</v>
      </c>
      <c r="D303" s="134">
        <v>430</v>
      </c>
      <c r="E303" s="420" t="s">
        <v>1160</v>
      </c>
      <c r="F303" s="134"/>
      <c r="G303" s="134">
        <v>100</v>
      </c>
      <c r="H303" s="134" t="s">
        <v>560</v>
      </c>
      <c r="I303" s="134" t="s">
        <v>471</v>
      </c>
      <c r="J303" s="134" t="s">
        <v>561</v>
      </c>
      <c r="K303" s="134">
        <v>5</v>
      </c>
      <c r="L303" s="134" t="s">
        <v>523</v>
      </c>
      <c r="M303" s="134">
        <v>1282</v>
      </c>
      <c r="O303" s="134" t="s">
        <v>475</v>
      </c>
      <c r="P303" s="134" t="s">
        <v>476</v>
      </c>
      <c r="Q303" s="134" t="s">
        <v>477</v>
      </c>
      <c r="R303" s="134" t="s">
        <v>478</v>
      </c>
      <c r="S303" s="134"/>
      <c r="T303" s="134">
        <v>2</v>
      </c>
      <c r="U303" s="134">
        <v>1</v>
      </c>
      <c r="V303" s="134"/>
    </row>
    <row r="304" spans="1:27">
      <c r="A304" s="121" t="s">
        <v>1161</v>
      </c>
      <c r="B304" s="121"/>
      <c r="C304" s="225">
        <v>947</v>
      </c>
      <c r="D304" s="134">
        <v>430</v>
      </c>
      <c r="E304" s="420" t="s">
        <v>1162</v>
      </c>
      <c r="F304" s="134"/>
      <c r="G304" s="134">
        <v>100</v>
      </c>
      <c r="H304" s="134" t="s">
        <v>560</v>
      </c>
      <c r="I304" s="134" t="s">
        <v>471</v>
      </c>
      <c r="J304" s="134" t="s">
        <v>561</v>
      </c>
      <c r="K304" s="134">
        <v>5</v>
      </c>
      <c r="L304" s="134" t="s">
        <v>523</v>
      </c>
      <c r="M304" s="134">
        <v>1282</v>
      </c>
      <c r="O304" s="134" t="s">
        <v>475</v>
      </c>
      <c r="P304" s="134" t="s">
        <v>476</v>
      </c>
      <c r="Q304" s="134" t="s">
        <v>477</v>
      </c>
      <c r="R304" s="134" t="s">
        <v>478</v>
      </c>
      <c r="S304" s="134"/>
      <c r="T304" s="134">
        <v>2</v>
      </c>
      <c r="U304" s="134">
        <v>1</v>
      </c>
      <c r="V304" s="134"/>
    </row>
    <row r="305" spans="1:22">
      <c r="A305" s="121" t="s">
        <v>1163</v>
      </c>
      <c r="B305" s="121"/>
      <c r="C305" s="225">
        <v>821</v>
      </c>
      <c r="D305" s="134">
        <v>430</v>
      </c>
      <c r="E305" s="420" t="s">
        <v>1164</v>
      </c>
      <c r="F305" s="134" t="s">
        <v>1165</v>
      </c>
      <c r="G305" s="134">
        <v>15</v>
      </c>
      <c r="H305" s="134" t="s">
        <v>1166</v>
      </c>
      <c r="I305" s="134" t="s">
        <v>471</v>
      </c>
      <c r="J305" s="134" t="s">
        <v>561</v>
      </c>
      <c r="K305" s="134">
        <v>5</v>
      </c>
      <c r="L305" s="134" t="s">
        <v>914</v>
      </c>
      <c r="M305" s="134">
        <v>105</v>
      </c>
      <c r="O305" s="134" t="s">
        <v>493</v>
      </c>
      <c r="P305" s="134" t="s">
        <v>476</v>
      </c>
      <c r="Q305" s="134" t="s">
        <v>477</v>
      </c>
      <c r="R305" s="134" t="s">
        <v>478</v>
      </c>
      <c r="S305" s="134"/>
      <c r="T305" s="134">
        <v>2</v>
      </c>
      <c r="U305" s="134">
        <v>1</v>
      </c>
      <c r="V305" s="134"/>
    </row>
    <row r="306" spans="1:22">
      <c r="A306" s="121" t="s">
        <v>1167</v>
      </c>
      <c r="B306" s="121"/>
      <c r="C306" s="225">
        <v>824</v>
      </c>
      <c r="D306" s="134">
        <v>430</v>
      </c>
      <c r="E306" s="420" t="s">
        <v>1168</v>
      </c>
      <c r="F306" s="134" t="s">
        <v>1165</v>
      </c>
      <c r="G306" s="134">
        <v>100</v>
      </c>
      <c r="H306" s="134" t="s">
        <v>560</v>
      </c>
      <c r="I306" s="134" t="s">
        <v>471</v>
      </c>
      <c r="J306" s="134" t="s">
        <v>594</v>
      </c>
      <c r="K306" s="134">
        <v>5</v>
      </c>
      <c r="L306" s="134" t="s">
        <v>474</v>
      </c>
      <c r="O306" s="134" t="s">
        <v>475</v>
      </c>
      <c r="P306" s="134" t="s">
        <v>476</v>
      </c>
      <c r="Q306" s="134" t="s">
        <v>477</v>
      </c>
      <c r="R306" s="134" t="s">
        <v>478</v>
      </c>
      <c r="S306" s="134"/>
      <c r="T306" s="134">
        <v>2</v>
      </c>
      <c r="U306" s="134">
        <v>1</v>
      </c>
      <c r="V306" s="134"/>
    </row>
    <row r="307" spans="1:22">
      <c r="A307" s="121" t="s">
        <v>1169</v>
      </c>
      <c r="B307" s="121"/>
      <c r="C307" s="225">
        <v>824</v>
      </c>
      <c r="D307" s="134">
        <v>430</v>
      </c>
      <c r="E307" s="420" t="s">
        <v>1170</v>
      </c>
      <c r="F307" s="134" t="s">
        <v>1165</v>
      </c>
      <c r="G307" s="134">
        <v>100</v>
      </c>
      <c r="H307" s="134" t="s">
        <v>560</v>
      </c>
      <c r="I307" s="134" t="s">
        <v>471</v>
      </c>
      <c r="J307" s="134" t="s">
        <v>594</v>
      </c>
      <c r="K307" s="134">
        <v>5</v>
      </c>
      <c r="L307" s="134" t="s">
        <v>474</v>
      </c>
      <c r="O307" s="134" t="s">
        <v>475</v>
      </c>
      <c r="P307" s="134" t="s">
        <v>476</v>
      </c>
      <c r="Q307" s="134" t="s">
        <v>477</v>
      </c>
      <c r="R307" s="134" t="s">
        <v>478</v>
      </c>
      <c r="S307" s="134"/>
      <c r="T307" s="134">
        <v>2</v>
      </c>
      <c r="U307" s="134">
        <v>1</v>
      </c>
      <c r="V307" s="134"/>
    </row>
    <row r="308" spans="1:22">
      <c r="A308" s="121" t="s">
        <v>1171</v>
      </c>
      <c r="B308" s="121"/>
      <c r="C308" s="225">
        <v>824</v>
      </c>
      <c r="D308" s="134">
        <v>430</v>
      </c>
      <c r="E308" s="420" t="s">
        <v>1172</v>
      </c>
      <c r="F308" s="134" t="s">
        <v>1165</v>
      </c>
      <c r="G308" s="134">
        <v>100</v>
      </c>
      <c r="H308" s="134" t="s">
        <v>560</v>
      </c>
      <c r="I308" s="134" t="s">
        <v>471</v>
      </c>
      <c r="J308" s="134" t="s">
        <v>594</v>
      </c>
      <c r="K308" s="134">
        <v>5</v>
      </c>
      <c r="L308" s="134" t="s">
        <v>474</v>
      </c>
      <c r="O308" s="134" t="s">
        <v>475</v>
      </c>
      <c r="P308" s="134" t="s">
        <v>476</v>
      </c>
      <c r="Q308" s="134" t="s">
        <v>477</v>
      </c>
      <c r="R308" s="134" t="s">
        <v>478</v>
      </c>
      <c r="S308" s="134"/>
      <c r="T308" s="134">
        <v>2</v>
      </c>
      <c r="U308" s="134">
        <v>1</v>
      </c>
      <c r="V308" s="134"/>
    </row>
    <row r="309" spans="1:22">
      <c r="A309" s="121" t="s">
        <v>1173</v>
      </c>
      <c r="B309" s="121"/>
      <c r="C309" s="225">
        <v>824</v>
      </c>
      <c r="D309" s="134">
        <v>430</v>
      </c>
      <c r="E309" s="420" t="s">
        <v>1174</v>
      </c>
      <c r="F309" s="134" t="s">
        <v>1165</v>
      </c>
      <c r="G309" s="134">
        <v>100</v>
      </c>
      <c r="H309" s="134" t="s">
        <v>560</v>
      </c>
      <c r="I309" s="134" t="s">
        <v>471</v>
      </c>
      <c r="J309" s="134" t="s">
        <v>594</v>
      </c>
      <c r="K309" s="134">
        <v>5</v>
      </c>
      <c r="L309" s="134" t="s">
        <v>474</v>
      </c>
      <c r="O309" s="134" t="s">
        <v>475</v>
      </c>
      <c r="P309" s="134" t="s">
        <v>476</v>
      </c>
      <c r="Q309" s="134" t="s">
        <v>477</v>
      </c>
      <c r="R309" s="134" t="s">
        <v>478</v>
      </c>
      <c r="S309" s="134"/>
      <c r="T309" s="134">
        <v>2</v>
      </c>
      <c r="U309" s="134">
        <v>1</v>
      </c>
      <c r="V309" s="134"/>
    </row>
    <row r="310" spans="1:22">
      <c r="A310" s="121" t="s">
        <v>1175</v>
      </c>
      <c r="B310" s="121"/>
      <c r="C310" s="225">
        <v>824</v>
      </c>
      <c r="D310" s="134">
        <v>430</v>
      </c>
      <c r="E310" s="420" t="s">
        <v>1176</v>
      </c>
      <c r="F310" s="134" t="s">
        <v>1165</v>
      </c>
      <c r="G310" s="134">
        <v>100</v>
      </c>
      <c r="H310" s="134" t="s">
        <v>560</v>
      </c>
      <c r="I310" s="134" t="s">
        <v>471</v>
      </c>
      <c r="J310" s="134" t="s">
        <v>594</v>
      </c>
      <c r="K310" s="134">
        <v>5</v>
      </c>
      <c r="L310" s="134" t="s">
        <v>474</v>
      </c>
      <c r="O310" s="134" t="s">
        <v>475</v>
      </c>
      <c r="P310" s="134" t="s">
        <v>476</v>
      </c>
      <c r="Q310" s="134" t="s">
        <v>477</v>
      </c>
      <c r="R310" s="134" t="s">
        <v>478</v>
      </c>
      <c r="S310" s="134"/>
      <c r="T310" s="134">
        <v>2</v>
      </c>
      <c r="U310" s="134">
        <v>1</v>
      </c>
      <c r="V310" s="134"/>
    </row>
    <row r="311" spans="1:22">
      <c r="A311" s="121" t="s">
        <v>1177</v>
      </c>
      <c r="B311" s="121"/>
      <c r="C311" s="225">
        <v>824</v>
      </c>
      <c r="D311" s="134">
        <v>430</v>
      </c>
      <c r="E311" s="420" t="s">
        <v>1178</v>
      </c>
      <c r="F311" s="134" t="s">
        <v>1165</v>
      </c>
      <c r="G311" s="134">
        <v>100</v>
      </c>
      <c r="H311" s="134" t="s">
        <v>560</v>
      </c>
      <c r="I311" s="134" t="s">
        <v>471</v>
      </c>
      <c r="J311" s="134" t="s">
        <v>594</v>
      </c>
      <c r="K311" s="134">
        <v>5</v>
      </c>
      <c r="L311" s="134" t="s">
        <v>474</v>
      </c>
      <c r="O311" s="134" t="s">
        <v>475</v>
      </c>
      <c r="P311" s="134" t="s">
        <v>476</v>
      </c>
      <c r="Q311" s="134" t="s">
        <v>477</v>
      </c>
      <c r="R311" s="134" t="s">
        <v>478</v>
      </c>
      <c r="S311" s="134"/>
      <c r="T311" s="134">
        <v>2</v>
      </c>
      <c r="U311" s="134">
        <v>1</v>
      </c>
      <c r="V311" s="134"/>
    </row>
    <row r="312" spans="1:22">
      <c r="A312" s="121" t="s">
        <v>1179</v>
      </c>
      <c r="B312" s="121"/>
      <c r="C312" s="225">
        <v>824</v>
      </c>
      <c r="D312" s="134">
        <v>430</v>
      </c>
      <c r="E312" s="420" t="s">
        <v>1180</v>
      </c>
      <c r="F312" s="134" t="s">
        <v>742</v>
      </c>
      <c r="G312" s="134">
        <v>200</v>
      </c>
      <c r="H312" s="134" t="s">
        <v>483</v>
      </c>
      <c r="I312" s="134" t="s">
        <v>471</v>
      </c>
      <c r="J312" s="134" t="s">
        <v>472</v>
      </c>
      <c r="K312" s="134">
        <v>5</v>
      </c>
      <c r="L312" s="134" t="s">
        <v>474</v>
      </c>
      <c r="O312" s="134" t="s">
        <v>475</v>
      </c>
      <c r="P312" s="134" t="s">
        <v>476</v>
      </c>
      <c r="Q312" s="134" t="s">
        <v>477</v>
      </c>
      <c r="R312" s="134" t="s">
        <v>478</v>
      </c>
      <c r="S312" s="134"/>
      <c r="T312" s="134">
        <v>2</v>
      </c>
      <c r="U312" s="134">
        <v>1</v>
      </c>
      <c r="V312" s="134"/>
    </row>
    <row r="313" spans="1:22">
      <c r="A313" s="121" t="s">
        <v>1181</v>
      </c>
      <c r="B313" s="121"/>
      <c r="C313" s="225">
        <v>824</v>
      </c>
      <c r="D313" s="134">
        <v>430</v>
      </c>
      <c r="E313" s="420" t="s">
        <v>1182</v>
      </c>
      <c r="F313" s="134" t="s">
        <v>742</v>
      </c>
      <c r="G313" s="134">
        <v>200</v>
      </c>
      <c r="H313" s="134" t="s">
        <v>483</v>
      </c>
      <c r="I313" s="134" t="s">
        <v>471</v>
      </c>
      <c r="J313" s="134" t="s">
        <v>472</v>
      </c>
      <c r="K313" s="134">
        <v>5</v>
      </c>
      <c r="L313" s="134" t="s">
        <v>474</v>
      </c>
      <c r="O313" s="134" t="s">
        <v>475</v>
      </c>
      <c r="P313" s="134" t="s">
        <v>476</v>
      </c>
      <c r="Q313" s="134" t="s">
        <v>477</v>
      </c>
      <c r="R313" s="134" t="s">
        <v>478</v>
      </c>
      <c r="S313" s="134"/>
      <c r="T313" s="134">
        <v>2</v>
      </c>
      <c r="U313" s="134">
        <v>1</v>
      </c>
      <c r="V313" s="134"/>
    </row>
    <row r="314" spans="1:22">
      <c r="A314" s="121" t="s">
        <v>1183</v>
      </c>
      <c r="B314" s="121"/>
      <c r="C314" s="225">
        <v>824</v>
      </c>
      <c r="D314" s="134">
        <v>430</v>
      </c>
      <c r="E314" s="420" t="s">
        <v>1184</v>
      </c>
      <c r="F314" s="134" t="s">
        <v>742</v>
      </c>
      <c r="G314" s="134">
        <v>200</v>
      </c>
      <c r="H314" s="134" t="s">
        <v>483</v>
      </c>
      <c r="I314" s="134" t="s">
        <v>471</v>
      </c>
      <c r="J314" s="134" t="s">
        <v>472</v>
      </c>
      <c r="K314" s="134">
        <v>5</v>
      </c>
      <c r="L314" s="134" t="s">
        <v>474</v>
      </c>
      <c r="O314" s="134" t="s">
        <v>475</v>
      </c>
      <c r="P314" s="134" t="s">
        <v>476</v>
      </c>
      <c r="Q314" s="134" t="s">
        <v>477</v>
      </c>
      <c r="R314" s="134" t="s">
        <v>478</v>
      </c>
      <c r="S314" s="134"/>
      <c r="T314" s="134">
        <v>2</v>
      </c>
      <c r="U314" s="134">
        <v>1</v>
      </c>
      <c r="V314" s="134"/>
    </row>
    <row r="315" spans="1:22">
      <c r="A315" s="121" t="s">
        <v>1185</v>
      </c>
      <c r="B315" s="121"/>
      <c r="C315" s="225">
        <v>824</v>
      </c>
      <c r="D315" s="134">
        <v>430</v>
      </c>
      <c r="E315" s="420" t="s">
        <v>1186</v>
      </c>
      <c r="F315" s="134" t="s">
        <v>742</v>
      </c>
      <c r="G315" s="134">
        <v>200</v>
      </c>
      <c r="H315" s="134" t="s">
        <v>483</v>
      </c>
      <c r="I315" s="134" t="s">
        <v>471</v>
      </c>
      <c r="J315" s="134" t="s">
        <v>472</v>
      </c>
      <c r="K315" s="134">
        <v>5</v>
      </c>
      <c r="L315" s="134" t="s">
        <v>474</v>
      </c>
      <c r="O315" s="134" t="s">
        <v>475</v>
      </c>
      <c r="P315" s="134" t="s">
        <v>476</v>
      </c>
      <c r="Q315" s="134" t="s">
        <v>477</v>
      </c>
      <c r="R315" s="134" t="s">
        <v>478</v>
      </c>
      <c r="S315" s="134"/>
      <c r="T315" s="134">
        <v>2</v>
      </c>
      <c r="U315" s="134">
        <v>1</v>
      </c>
      <c r="V315" s="134"/>
    </row>
    <row r="316" spans="1:22">
      <c r="A316" s="121" t="s">
        <v>1187</v>
      </c>
      <c r="B316" s="121"/>
      <c r="C316" s="225">
        <v>824</v>
      </c>
      <c r="D316" s="134">
        <v>430</v>
      </c>
      <c r="E316" s="420" t="s">
        <v>1188</v>
      </c>
      <c r="F316" s="134" t="s">
        <v>742</v>
      </c>
      <c r="G316" s="134">
        <v>200</v>
      </c>
      <c r="H316" s="134" t="s">
        <v>483</v>
      </c>
      <c r="I316" s="134" t="s">
        <v>471</v>
      </c>
      <c r="J316" s="134" t="s">
        <v>472</v>
      </c>
      <c r="K316" s="134">
        <v>5</v>
      </c>
      <c r="L316" s="134" t="s">
        <v>474</v>
      </c>
      <c r="O316" s="134" t="s">
        <v>475</v>
      </c>
      <c r="P316" s="134" t="s">
        <v>476</v>
      </c>
      <c r="Q316" s="134" t="s">
        <v>477</v>
      </c>
      <c r="R316" s="134" t="s">
        <v>478</v>
      </c>
      <c r="S316" s="134"/>
      <c r="T316" s="134">
        <v>2</v>
      </c>
      <c r="U316" s="134">
        <v>1</v>
      </c>
      <c r="V316" s="134"/>
    </row>
    <row r="317" spans="1:22">
      <c r="A317" s="121" t="s">
        <v>1189</v>
      </c>
      <c r="B317" s="121"/>
      <c r="C317" s="225">
        <v>1231</v>
      </c>
      <c r="D317" s="134">
        <v>430</v>
      </c>
      <c r="E317" s="481" t="s">
        <v>1190</v>
      </c>
      <c r="F317" s="134" t="s">
        <v>1165</v>
      </c>
      <c r="G317" s="134">
        <v>450</v>
      </c>
      <c r="H317" s="134" t="s">
        <v>700</v>
      </c>
      <c r="I317" s="134" t="s">
        <v>471</v>
      </c>
      <c r="J317" s="134" t="s">
        <v>561</v>
      </c>
      <c r="K317" s="134">
        <v>5</v>
      </c>
      <c r="L317" s="134" t="s">
        <v>501</v>
      </c>
      <c r="M317" s="150">
        <v>2786</v>
      </c>
      <c r="N317" s="150"/>
      <c r="O317" s="134" t="s">
        <v>475</v>
      </c>
      <c r="P317" s="134" t="s">
        <v>476</v>
      </c>
      <c r="Q317" s="134" t="s">
        <v>477</v>
      </c>
      <c r="R317" s="134" t="s">
        <v>478</v>
      </c>
      <c r="S317" s="134"/>
      <c r="T317" s="134">
        <v>2</v>
      </c>
      <c r="U317" s="134">
        <v>1</v>
      </c>
      <c r="V317" s="134"/>
    </row>
    <row r="318" spans="1:22">
      <c r="A318" s="121" t="s">
        <v>1191</v>
      </c>
      <c r="B318" s="121"/>
      <c r="C318" s="225">
        <v>1231</v>
      </c>
      <c r="D318" s="134">
        <v>430</v>
      </c>
      <c r="E318" s="481" t="s">
        <v>1192</v>
      </c>
      <c r="F318" s="134" t="s">
        <v>1165</v>
      </c>
      <c r="G318" s="134">
        <v>450</v>
      </c>
      <c r="H318" s="134" t="s">
        <v>700</v>
      </c>
      <c r="I318" s="134" t="s">
        <v>471</v>
      </c>
      <c r="J318" s="134" t="s">
        <v>561</v>
      </c>
      <c r="K318" s="134">
        <v>5</v>
      </c>
      <c r="L318" s="134" t="s">
        <v>501</v>
      </c>
      <c r="M318" s="150">
        <v>2786</v>
      </c>
      <c r="N318" s="150"/>
      <c r="O318" s="134" t="s">
        <v>475</v>
      </c>
      <c r="P318" s="134" t="s">
        <v>476</v>
      </c>
      <c r="Q318" s="134" t="s">
        <v>477</v>
      </c>
      <c r="R318" s="134" t="s">
        <v>478</v>
      </c>
      <c r="S318" s="134"/>
      <c r="T318" s="134">
        <v>2</v>
      </c>
      <c r="U318" s="134">
        <v>1</v>
      </c>
      <c r="V318" s="134"/>
    </row>
    <row r="319" spans="1:22">
      <c r="A319" s="121" t="s">
        <v>1193</v>
      </c>
      <c r="B319" s="121"/>
      <c r="C319" s="225">
        <v>1231</v>
      </c>
      <c r="D319" s="134">
        <v>430</v>
      </c>
      <c r="E319" s="481" t="s">
        <v>1194</v>
      </c>
      <c r="F319" s="134" t="s">
        <v>1165</v>
      </c>
      <c r="G319" s="134">
        <v>450</v>
      </c>
      <c r="H319" s="134" t="s">
        <v>700</v>
      </c>
      <c r="I319" s="134" t="s">
        <v>471</v>
      </c>
      <c r="J319" s="134" t="s">
        <v>561</v>
      </c>
      <c r="K319" s="134">
        <v>5</v>
      </c>
      <c r="L319" s="134" t="s">
        <v>501</v>
      </c>
      <c r="M319" s="150">
        <v>2786</v>
      </c>
      <c r="N319" s="150"/>
      <c r="O319" s="134" t="s">
        <v>475</v>
      </c>
      <c r="P319" s="134" t="s">
        <v>476</v>
      </c>
      <c r="Q319" s="134" t="s">
        <v>477</v>
      </c>
      <c r="R319" s="134" t="s">
        <v>478</v>
      </c>
      <c r="S319" s="134"/>
      <c r="T319" s="134">
        <v>2</v>
      </c>
      <c r="U319" s="134">
        <v>1</v>
      </c>
      <c r="V319" s="134"/>
    </row>
    <row r="320" spans="1:22">
      <c r="A320" s="121" t="s">
        <v>1195</v>
      </c>
      <c r="B320" s="121"/>
      <c r="C320" s="225">
        <v>1231</v>
      </c>
      <c r="D320" s="134">
        <v>430</v>
      </c>
      <c r="E320" s="481" t="s">
        <v>1196</v>
      </c>
      <c r="F320" s="134" t="s">
        <v>1165</v>
      </c>
      <c r="G320" s="134">
        <v>450</v>
      </c>
      <c r="H320" s="134" t="s">
        <v>700</v>
      </c>
      <c r="I320" s="134" t="s">
        <v>471</v>
      </c>
      <c r="J320" s="134" t="s">
        <v>561</v>
      </c>
      <c r="K320" s="134">
        <v>5</v>
      </c>
      <c r="L320" s="134" t="s">
        <v>501</v>
      </c>
      <c r="M320" s="150">
        <v>2786</v>
      </c>
      <c r="N320" s="150"/>
      <c r="O320" s="134" t="s">
        <v>475</v>
      </c>
      <c r="P320" s="134" t="s">
        <v>476</v>
      </c>
      <c r="Q320" s="134" t="s">
        <v>477</v>
      </c>
      <c r="R320" s="134" t="s">
        <v>478</v>
      </c>
      <c r="S320" s="134"/>
      <c r="T320" s="134">
        <v>2</v>
      </c>
      <c r="U320" s="134">
        <v>1</v>
      </c>
      <c r="V320" s="134"/>
    </row>
    <row r="321" spans="1:27">
      <c r="A321" s="121" t="s">
        <v>1197</v>
      </c>
      <c r="B321" s="121"/>
      <c r="C321" s="225">
        <v>824</v>
      </c>
      <c r="D321" s="134">
        <v>430</v>
      </c>
      <c r="E321" s="420" t="s">
        <v>1198</v>
      </c>
      <c r="F321" s="134" t="s">
        <v>742</v>
      </c>
      <c r="G321" s="134">
        <v>200</v>
      </c>
      <c r="H321" s="134" t="s">
        <v>483</v>
      </c>
      <c r="I321" s="134" t="s">
        <v>471</v>
      </c>
      <c r="J321" s="134" t="s">
        <v>472</v>
      </c>
      <c r="K321" s="134">
        <v>5</v>
      </c>
      <c r="L321" s="134" t="s">
        <v>474</v>
      </c>
      <c r="O321" s="134" t="s">
        <v>475</v>
      </c>
      <c r="P321" s="134" t="s">
        <v>476</v>
      </c>
      <c r="Q321" s="134" t="s">
        <v>477</v>
      </c>
      <c r="R321" s="134" t="s">
        <v>478</v>
      </c>
      <c r="S321" s="134"/>
      <c r="T321" s="134">
        <v>2</v>
      </c>
      <c r="U321" s="134">
        <v>1</v>
      </c>
      <c r="V321" s="134"/>
    </row>
    <row r="322" spans="1:27">
      <c r="A322" s="121" t="s">
        <v>1199</v>
      </c>
      <c r="B322" s="121"/>
      <c r="C322" s="225"/>
      <c r="D322" s="134">
        <v>430</v>
      </c>
      <c r="E322" s="420" t="s">
        <v>1200</v>
      </c>
      <c r="F322" s="134" t="s">
        <v>1201</v>
      </c>
      <c r="G322" s="134">
        <v>90</v>
      </c>
      <c r="H322" s="134" t="s">
        <v>1202</v>
      </c>
      <c r="I322" s="134" t="s">
        <v>471</v>
      </c>
      <c r="J322" s="134" t="s">
        <v>1203</v>
      </c>
      <c r="K322" s="134" t="s">
        <v>473</v>
      </c>
      <c r="L322" s="134" t="s">
        <v>906</v>
      </c>
      <c r="O322" s="134" t="s">
        <v>493</v>
      </c>
      <c r="P322" s="135" t="s">
        <v>476</v>
      </c>
      <c r="Q322" s="135" t="s">
        <v>1204</v>
      </c>
      <c r="R322" s="135" t="s">
        <v>1205</v>
      </c>
      <c r="S322" s="135"/>
      <c r="T322" s="135">
        <v>2</v>
      </c>
      <c r="U322" s="135">
        <v>1</v>
      </c>
      <c r="V322" s="134"/>
    </row>
    <row r="323" spans="1:27">
      <c r="A323" s="121" t="s">
        <v>1206</v>
      </c>
      <c r="B323" s="121"/>
      <c r="C323" s="225"/>
      <c r="D323" s="134">
        <v>430</v>
      </c>
      <c r="E323" s="420" t="s">
        <v>1207</v>
      </c>
      <c r="F323" s="134" t="s">
        <v>1201</v>
      </c>
      <c r="G323" s="134">
        <v>90</v>
      </c>
      <c r="H323" s="134" t="s">
        <v>1202</v>
      </c>
      <c r="I323" s="134" t="s">
        <v>471</v>
      </c>
      <c r="J323" s="134" t="s">
        <v>1203</v>
      </c>
      <c r="K323" s="134" t="s">
        <v>473</v>
      </c>
      <c r="L323" s="134" t="s">
        <v>906</v>
      </c>
      <c r="O323" s="134" t="s">
        <v>493</v>
      </c>
      <c r="P323" s="135" t="s">
        <v>476</v>
      </c>
      <c r="Q323" s="135" t="s">
        <v>1204</v>
      </c>
      <c r="R323" s="135" t="s">
        <v>1205</v>
      </c>
      <c r="S323" s="135"/>
      <c r="T323" s="135">
        <v>2</v>
      </c>
      <c r="U323" s="135">
        <v>1</v>
      </c>
      <c r="V323" s="134"/>
    </row>
    <row r="324" spans="1:27">
      <c r="A324" s="121" t="s">
        <v>1208</v>
      </c>
      <c r="B324" s="121"/>
      <c r="C324" s="225"/>
      <c r="D324" s="134">
        <v>430</v>
      </c>
      <c r="E324" s="420" t="s">
        <v>1209</v>
      </c>
      <c r="F324" s="134" t="s">
        <v>1201</v>
      </c>
      <c r="G324" s="134">
        <v>90</v>
      </c>
      <c r="H324" s="134" t="s">
        <v>1202</v>
      </c>
      <c r="I324" s="134" t="s">
        <v>471</v>
      </c>
      <c r="J324" s="134" t="s">
        <v>1203</v>
      </c>
      <c r="K324" s="134" t="s">
        <v>473</v>
      </c>
      <c r="L324" s="134" t="s">
        <v>906</v>
      </c>
      <c r="O324" s="134" t="s">
        <v>493</v>
      </c>
      <c r="P324" s="135" t="s">
        <v>476</v>
      </c>
      <c r="Q324" s="135" t="s">
        <v>1204</v>
      </c>
      <c r="R324" s="135" t="s">
        <v>1205</v>
      </c>
      <c r="S324" s="135"/>
      <c r="T324" s="135">
        <v>2</v>
      </c>
      <c r="U324" s="135">
        <v>1</v>
      </c>
      <c r="V324" s="134"/>
    </row>
    <row r="325" spans="1:27">
      <c r="A325" s="121" t="s">
        <v>1210</v>
      </c>
      <c r="B325" s="121"/>
      <c r="C325" s="121"/>
      <c r="D325" s="134">
        <v>430</v>
      </c>
      <c r="E325" s="420" t="s">
        <v>1211</v>
      </c>
      <c r="F325" s="134" t="s">
        <v>1201</v>
      </c>
      <c r="G325" s="134">
        <v>90</v>
      </c>
      <c r="H325" s="134" t="s">
        <v>1202</v>
      </c>
      <c r="I325" s="134" t="s">
        <v>471</v>
      </c>
      <c r="J325" s="134" t="s">
        <v>1203</v>
      </c>
      <c r="K325" s="134" t="s">
        <v>473</v>
      </c>
      <c r="L325" s="134" t="s">
        <v>906</v>
      </c>
      <c r="O325" s="134" t="s">
        <v>493</v>
      </c>
      <c r="P325" s="135" t="s">
        <v>476</v>
      </c>
      <c r="Q325" s="135" t="s">
        <v>1204</v>
      </c>
      <c r="R325" s="135" t="s">
        <v>1205</v>
      </c>
      <c r="S325" s="135"/>
      <c r="T325" s="135">
        <v>2</v>
      </c>
      <c r="U325" s="135">
        <v>1</v>
      </c>
    </row>
    <row r="326" spans="1:27" s="133" customFormat="1">
      <c r="A326" s="133" t="s">
        <v>1212</v>
      </c>
      <c r="D326" s="135"/>
      <c r="E326" s="510" t="s">
        <v>1213</v>
      </c>
      <c r="F326" s="135" t="s">
        <v>648</v>
      </c>
      <c r="G326" s="135">
        <v>100</v>
      </c>
      <c r="H326" s="135" t="s">
        <v>560</v>
      </c>
      <c r="I326" s="135" t="s">
        <v>471</v>
      </c>
      <c r="J326" s="135" t="s">
        <v>594</v>
      </c>
      <c r="K326" s="135">
        <v>5</v>
      </c>
      <c r="L326" s="135" t="s">
        <v>474</v>
      </c>
      <c r="M326" s="135"/>
      <c r="N326" s="135"/>
      <c r="O326" s="135" t="s">
        <v>475</v>
      </c>
      <c r="P326" s="135" t="s">
        <v>476</v>
      </c>
      <c r="Q326" s="135" t="s">
        <v>477</v>
      </c>
      <c r="R326" s="135" t="s">
        <v>478</v>
      </c>
      <c r="S326" s="135"/>
      <c r="T326" s="135">
        <v>2</v>
      </c>
      <c r="U326" s="135">
        <v>1</v>
      </c>
      <c r="V326" s="135"/>
      <c r="W326" s="135"/>
      <c r="X326" s="507"/>
      <c r="Y326" s="135"/>
      <c r="Z326" s="135"/>
    </row>
    <row r="327" spans="1:27">
      <c r="A327" s="121"/>
      <c r="B327" s="121"/>
      <c r="C327" s="121"/>
      <c r="D327" s="134"/>
      <c r="E327" s="134"/>
      <c r="F327" s="134"/>
      <c r="G327" s="134"/>
      <c r="H327" s="134"/>
      <c r="I327" s="134"/>
      <c r="J327" s="134"/>
      <c r="K327" s="134"/>
      <c r="L327" s="134"/>
      <c r="O327" s="134"/>
      <c r="P327" s="134"/>
      <c r="Q327" s="134"/>
      <c r="R327" s="134"/>
      <c r="S327" s="134"/>
      <c r="T327" s="134"/>
      <c r="U327" s="134"/>
    </row>
    <row r="328" spans="1:27">
      <c r="A328" s="121" t="s">
        <v>872</v>
      </c>
      <c r="B328" s="121"/>
      <c r="C328" s="236">
        <f>SUM(C296:C321)</f>
        <v>29273</v>
      </c>
      <c r="D328" s="134">
        <v>30</v>
      </c>
      <c r="E328" s="134"/>
      <c r="F328" s="134"/>
      <c r="G328" s="134"/>
      <c r="H328" s="134"/>
      <c r="I328" s="134"/>
      <c r="J328" s="134"/>
      <c r="K328" s="134"/>
      <c r="L328" s="134"/>
      <c r="M328" s="150"/>
      <c r="N328" s="150"/>
      <c r="O328" s="134"/>
      <c r="P328" s="134"/>
      <c r="Q328" s="134"/>
    </row>
    <row r="329" spans="1:27">
      <c r="C329"/>
      <c r="D329" s="135"/>
      <c r="M329" s="150"/>
      <c r="N329" s="150"/>
    </row>
    <row r="330" spans="1:27" ht="16">
      <c r="A330" s="94" t="s">
        <v>1214</v>
      </c>
      <c r="B330" s="94"/>
      <c r="C330" s="94"/>
      <c r="D330" s="95"/>
      <c r="E330" s="95"/>
      <c r="F330" s="95"/>
      <c r="G330" s="95"/>
      <c r="H330" s="95"/>
      <c r="I330" s="95"/>
      <c r="J330" s="95"/>
      <c r="K330" s="95"/>
      <c r="L330" s="95"/>
      <c r="M330" s="149"/>
      <c r="N330" s="149"/>
      <c r="O330" s="95"/>
      <c r="P330" s="95"/>
      <c r="Q330" s="95"/>
      <c r="R330" s="95"/>
      <c r="S330" s="95"/>
      <c r="T330" s="95"/>
      <c r="U330" s="95"/>
      <c r="V330" s="95"/>
      <c r="W330" s="95"/>
      <c r="X330" s="386"/>
      <c r="Y330" s="95"/>
      <c r="Z330" s="95"/>
      <c r="AA330" s="96"/>
    </row>
    <row r="331" spans="1:27">
      <c r="A331" s="121" t="s">
        <v>1215</v>
      </c>
      <c r="B331" s="121"/>
      <c r="C331" s="225">
        <v>1231</v>
      </c>
      <c r="D331" s="134">
        <v>440</v>
      </c>
      <c r="E331" s="420" t="s">
        <v>1216</v>
      </c>
      <c r="F331" s="134" t="s">
        <v>1165</v>
      </c>
      <c r="G331" s="134">
        <v>450</v>
      </c>
      <c r="H331" s="134" t="s">
        <v>700</v>
      </c>
      <c r="I331" s="134" t="s">
        <v>471</v>
      </c>
      <c r="J331" s="134" t="s">
        <v>594</v>
      </c>
      <c r="K331" s="134">
        <v>5</v>
      </c>
      <c r="L331" s="134" t="s">
        <v>501</v>
      </c>
      <c r="M331" s="150">
        <v>2786</v>
      </c>
      <c r="N331" s="150"/>
      <c r="O331" s="134" t="s">
        <v>475</v>
      </c>
      <c r="P331" s="134" t="s">
        <v>476</v>
      </c>
      <c r="Q331" s="134" t="s">
        <v>477</v>
      </c>
      <c r="R331" s="43" t="s">
        <v>478</v>
      </c>
      <c r="T331" s="43">
        <v>2</v>
      </c>
      <c r="U331" s="43">
        <v>1</v>
      </c>
    </row>
    <row r="332" spans="1:27">
      <c r="A332" s="121" t="s">
        <v>1217</v>
      </c>
      <c r="B332" s="121"/>
      <c r="C332" s="225">
        <v>1231</v>
      </c>
      <c r="D332" s="134">
        <v>440</v>
      </c>
      <c r="E332" s="420" t="s">
        <v>1218</v>
      </c>
      <c r="F332" s="134" t="s">
        <v>1165</v>
      </c>
      <c r="G332" s="134">
        <v>125</v>
      </c>
      <c r="H332" s="134" t="s">
        <v>717</v>
      </c>
      <c r="I332" s="134" t="s">
        <v>471</v>
      </c>
      <c r="J332" s="134" t="s">
        <v>594</v>
      </c>
      <c r="K332" s="134" t="s">
        <v>473</v>
      </c>
      <c r="L332" s="134" t="s">
        <v>501</v>
      </c>
      <c r="M332" s="150"/>
      <c r="N332" s="150"/>
      <c r="O332" s="134" t="s">
        <v>475</v>
      </c>
      <c r="P332" s="134" t="s">
        <v>476</v>
      </c>
      <c r="Q332" s="134" t="s">
        <v>477</v>
      </c>
      <c r="R332" s="43" t="s">
        <v>478</v>
      </c>
      <c r="T332" s="43">
        <v>2</v>
      </c>
      <c r="U332" s="43">
        <v>1</v>
      </c>
    </row>
    <row r="333" spans="1:27">
      <c r="A333" s="121" t="s">
        <v>1219</v>
      </c>
      <c r="B333" s="121"/>
      <c r="C333" s="225">
        <v>1126</v>
      </c>
      <c r="D333" s="134">
        <v>440</v>
      </c>
      <c r="E333" s="420" t="s">
        <v>1220</v>
      </c>
      <c r="F333" s="134" t="s">
        <v>1165</v>
      </c>
      <c r="G333" s="134">
        <v>125</v>
      </c>
      <c r="H333" s="134" t="s">
        <v>717</v>
      </c>
      <c r="I333" s="134" t="s">
        <v>471</v>
      </c>
      <c r="J333" s="134" t="s">
        <v>594</v>
      </c>
      <c r="K333" s="134" t="s">
        <v>473</v>
      </c>
      <c r="L333" s="134" t="s">
        <v>492</v>
      </c>
      <c r="M333" s="150">
        <v>500</v>
      </c>
      <c r="N333" s="150"/>
      <c r="O333" s="134" t="s">
        <v>493</v>
      </c>
      <c r="P333" s="134" t="s">
        <v>476</v>
      </c>
      <c r="Q333" s="134" t="s">
        <v>477</v>
      </c>
      <c r="R333" s="43" t="s">
        <v>478</v>
      </c>
      <c r="T333" s="43">
        <v>2</v>
      </c>
      <c r="U333" s="43">
        <v>1</v>
      </c>
    </row>
    <row r="334" spans="1:27">
      <c r="A334" s="121"/>
      <c r="B334" s="121"/>
      <c r="C334" s="121"/>
      <c r="D334" s="134"/>
      <c r="E334" s="134"/>
      <c r="F334" s="134"/>
      <c r="G334" s="134"/>
      <c r="H334" s="134"/>
      <c r="I334" s="134"/>
      <c r="J334" s="134"/>
      <c r="K334" s="134"/>
      <c r="L334" s="134"/>
      <c r="M334" s="150"/>
      <c r="N334" s="150"/>
      <c r="O334" s="134"/>
      <c r="P334" s="134"/>
      <c r="Q334" s="134"/>
    </row>
    <row r="335" spans="1:27">
      <c r="A335" s="121" t="s">
        <v>872</v>
      </c>
      <c r="B335" s="121"/>
      <c r="C335" s="236">
        <f>SUM(C331:C333)</f>
        <v>3588</v>
      </c>
      <c r="D335" s="134">
        <v>3</v>
      </c>
      <c r="E335" s="134"/>
      <c r="F335" s="134"/>
      <c r="G335" s="134"/>
      <c r="H335" s="134"/>
      <c r="I335" s="134"/>
      <c r="J335" s="134"/>
      <c r="K335" s="134"/>
      <c r="L335" s="134"/>
      <c r="M335" s="150"/>
      <c r="N335" s="150"/>
      <c r="O335" s="134"/>
      <c r="P335" s="134"/>
      <c r="Q335" s="134"/>
    </row>
    <row r="336" spans="1:27">
      <c r="C336"/>
      <c r="M336" s="150"/>
      <c r="N336" s="150"/>
    </row>
    <row r="337" spans="1:27" ht="16">
      <c r="A337" s="94" t="s">
        <v>1221</v>
      </c>
      <c r="B337" s="94"/>
      <c r="C337" s="94"/>
      <c r="D337" s="95"/>
      <c r="E337" s="95"/>
      <c r="F337" s="95"/>
      <c r="G337" s="95"/>
      <c r="H337" s="95"/>
      <c r="I337" s="95"/>
      <c r="J337" s="95"/>
      <c r="K337" s="95"/>
      <c r="L337" s="95"/>
      <c r="M337" s="149"/>
      <c r="N337" s="149"/>
      <c r="O337" s="95"/>
      <c r="P337" s="95"/>
      <c r="Q337" s="95"/>
      <c r="R337" s="95"/>
      <c r="S337" s="95"/>
      <c r="T337" s="95"/>
      <c r="U337" s="95"/>
      <c r="V337" s="95"/>
      <c r="W337" s="95"/>
      <c r="X337" s="386"/>
      <c r="Y337" s="95"/>
      <c r="Z337" s="95"/>
      <c r="AA337" s="96"/>
    </row>
    <row r="338" spans="1:27">
      <c r="A338" s="121" t="s">
        <v>1222</v>
      </c>
      <c r="B338" s="121"/>
      <c r="C338" s="225">
        <v>824</v>
      </c>
      <c r="D338" s="134">
        <v>600</v>
      </c>
      <c r="E338" s="420" t="s">
        <v>1223</v>
      </c>
      <c r="F338" s="134" t="s">
        <v>878</v>
      </c>
      <c r="G338" s="134">
        <v>200</v>
      </c>
      <c r="H338" s="134" t="s">
        <v>483</v>
      </c>
      <c r="I338" s="134" t="s">
        <v>471</v>
      </c>
      <c r="J338" s="134" t="s">
        <v>472</v>
      </c>
      <c r="K338" s="134">
        <v>5</v>
      </c>
      <c r="L338" s="134" t="s">
        <v>474</v>
      </c>
      <c r="O338" s="134" t="s">
        <v>475</v>
      </c>
      <c r="P338" s="134" t="s">
        <v>476</v>
      </c>
      <c r="Q338" s="134" t="s">
        <v>477</v>
      </c>
      <c r="R338" s="43" t="s">
        <v>478</v>
      </c>
      <c r="T338" s="43">
        <v>2</v>
      </c>
      <c r="U338" s="43">
        <v>1</v>
      </c>
    </row>
    <row r="339" spans="1:27">
      <c r="A339" s="121" t="s">
        <v>1224</v>
      </c>
      <c r="B339" s="121"/>
      <c r="C339" s="225">
        <v>1126</v>
      </c>
      <c r="D339" s="134">
        <v>600</v>
      </c>
      <c r="E339" s="420" t="s">
        <v>1225</v>
      </c>
      <c r="F339" s="134" t="s">
        <v>1226</v>
      </c>
      <c r="G339" s="134">
        <v>35</v>
      </c>
      <c r="H339" s="134" t="s">
        <v>1158</v>
      </c>
      <c r="I339" s="134" t="s">
        <v>471</v>
      </c>
      <c r="J339" s="134" t="s">
        <v>594</v>
      </c>
      <c r="K339" s="134"/>
      <c r="L339" s="134" t="s">
        <v>492</v>
      </c>
      <c r="M339" s="150">
        <v>1150</v>
      </c>
      <c r="N339" s="150"/>
      <c r="O339" s="134" t="s">
        <v>493</v>
      </c>
      <c r="P339" s="134" t="s">
        <v>476</v>
      </c>
      <c r="Q339" s="134" t="s">
        <v>477</v>
      </c>
      <c r="R339" s="43" t="s">
        <v>478</v>
      </c>
      <c r="T339" s="43">
        <v>2</v>
      </c>
      <c r="U339" s="43">
        <v>1</v>
      </c>
    </row>
    <row r="340" spans="1:27">
      <c r="A340" s="121" t="s">
        <v>1227</v>
      </c>
      <c r="B340" s="121"/>
      <c r="C340" s="225">
        <v>821</v>
      </c>
      <c r="D340" s="134">
        <v>600</v>
      </c>
      <c r="E340" s="420" t="s">
        <v>1228</v>
      </c>
      <c r="F340" s="134" t="s">
        <v>1012</v>
      </c>
      <c r="G340" s="134" t="s">
        <v>1017</v>
      </c>
      <c r="H340" s="134"/>
      <c r="I340" s="134" t="s">
        <v>471</v>
      </c>
      <c r="J340" s="134" t="s">
        <v>1018</v>
      </c>
      <c r="K340" s="134"/>
      <c r="L340" s="134" t="s">
        <v>914</v>
      </c>
      <c r="M340" s="134">
        <v>105</v>
      </c>
      <c r="O340" s="134" t="s">
        <v>493</v>
      </c>
      <c r="P340" s="134" t="s">
        <v>476</v>
      </c>
      <c r="Q340" s="134" t="s">
        <v>477</v>
      </c>
      <c r="R340" s="43" t="s">
        <v>478</v>
      </c>
      <c r="T340" s="43">
        <v>2</v>
      </c>
      <c r="U340" s="43">
        <v>1</v>
      </c>
    </row>
    <row r="341" spans="1:27">
      <c r="A341" s="121" t="s">
        <v>1229</v>
      </c>
      <c r="B341" s="121"/>
      <c r="C341" s="225">
        <v>821</v>
      </c>
      <c r="D341" s="134">
        <v>600</v>
      </c>
      <c r="E341" s="420" t="s">
        <v>1230</v>
      </c>
      <c r="F341" s="134" t="s">
        <v>1012</v>
      </c>
      <c r="G341" s="134" t="s">
        <v>1017</v>
      </c>
      <c r="H341" s="134"/>
      <c r="I341" s="134" t="s">
        <v>471</v>
      </c>
      <c r="J341" s="134" t="s">
        <v>1018</v>
      </c>
      <c r="K341" s="134"/>
      <c r="L341" s="134" t="s">
        <v>914</v>
      </c>
      <c r="M341" s="134">
        <v>105</v>
      </c>
      <c r="O341" s="134" t="s">
        <v>493</v>
      </c>
      <c r="P341" s="134" t="s">
        <v>476</v>
      </c>
      <c r="Q341" s="134" t="s">
        <v>477</v>
      </c>
      <c r="R341" s="43" t="s">
        <v>478</v>
      </c>
      <c r="T341" s="43">
        <v>2</v>
      </c>
      <c r="U341" s="43">
        <v>1</v>
      </c>
    </row>
    <row r="342" spans="1:27">
      <c r="A342" s="121" t="s">
        <v>1231</v>
      </c>
      <c r="B342" s="121"/>
      <c r="C342" s="225">
        <v>947</v>
      </c>
      <c r="D342" s="134">
        <v>600</v>
      </c>
      <c r="E342" s="420" t="s">
        <v>1232</v>
      </c>
      <c r="F342" s="134"/>
      <c r="G342" s="134">
        <v>250</v>
      </c>
      <c r="H342" s="134" t="s">
        <v>470</v>
      </c>
      <c r="I342" s="134" t="s">
        <v>471</v>
      </c>
      <c r="J342" s="134" t="s">
        <v>561</v>
      </c>
      <c r="K342" s="134" t="s">
        <v>473</v>
      </c>
      <c r="L342" s="134" t="s">
        <v>523</v>
      </c>
      <c r="M342" s="134">
        <v>1282</v>
      </c>
      <c r="O342" s="134" t="s">
        <v>475</v>
      </c>
      <c r="P342" s="134" t="s">
        <v>476</v>
      </c>
      <c r="Q342" s="134" t="s">
        <v>477</v>
      </c>
      <c r="R342" s="43" t="s">
        <v>478</v>
      </c>
      <c r="T342" s="43">
        <v>2</v>
      </c>
      <c r="U342" s="43">
        <v>1</v>
      </c>
    </row>
    <row r="343" spans="1:27">
      <c r="A343" s="121" t="s">
        <v>1233</v>
      </c>
      <c r="B343" s="121"/>
      <c r="C343" s="225">
        <v>821</v>
      </c>
      <c r="D343" s="134">
        <v>600</v>
      </c>
      <c r="E343" s="420" t="s">
        <v>1234</v>
      </c>
      <c r="F343" s="134" t="s">
        <v>1235</v>
      </c>
      <c r="G343" s="134">
        <v>20</v>
      </c>
      <c r="H343" s="134" t="s">
        <v>1236</v>
      </c>
      <c r="I343" s="134" t="s">
        <v>471</v>
      </c>
      <c r="J343" s="134" t="s">
        <v>561</v>
      </c>
      <c r="K343" s="134" t="s">
        <v>473</v>
      </c>
      <c r="L343" s="134" t="s">
        <v>914</v>
      </c>
      <c r="M343" s="134">
        <v>105</v>
      </c>
      <c r="O343" s="134" t="s">
        <v>493</v>
      </c>
      <c r="P343" s="134" t="s">
        <v>476</v>
      </c>
      <c r="Q343" s="134" t="s">
        <v>477</v>
      </c>
      <c r="R343" s="43" t="s">
        <v>478</v>
      </c>
      <c r="T343" s="43">
        <v>2</v>
      </c>
      <c r="U343" s="43">
        <v>1</v>
      </c>
    </row>
    <row r="344" spans="1:27">
      <c r="A344" s="121" t="s">
        <v>1237</v>
      </c>
      <c r="B344" s="121"/>
      <c r="C344" s="225">
        <v>16731</v>
      </c>
      <c r="D344" s="134">
        <v>600</v>
      </c>
      <c r="E344" s="420" t="s">
        <v>1238</v>
      </c>
      <c r="F344" s="134" t="s">
        <v>520</v>
      </c>
      <c r="G344" s="134" t="s">
        <v>1239</v>
      </c>
      <c r="H344" s="134" t="s">
        <v>1240</v>
      </c>
      <c r="I344" s="134" t="s">
        <v>506</v>
      </c>
      <c r="J344" s="134" t="s">
        <v>507</v>
      </c>
      <c r="K344" s="134">
        <v>5</v>
      </c>
      <c r="L344" s="134" t="s">
        <v>474</v>
      </c>
      <c r="O344" s="134" t="s">
        <v>935</v>
      </c>
      <c r="P344" s="134" t="s">
        <v>476</v>
      </c>
      <c r="Q344" s="134" t="s">
        <v>477</v>
      </c>
      <c r="R344" s="43" t="s">
        <v>509</v>
      </c>
      <c r="V344" s="43">
        <v>1</v>
      </c>
      <c r="W344" s="43">
        <v>1</v>
      </c>
    </row>
    <row r="345" spans="1:27">
      <c r="A345" s="121" t="s">
        <v>1241</v>
      </c>
      <c r="B345" s="121"/>
      <c r="C345" s="225">
        <v>947</v>
      </c>
      <c r="D345" s="134">
        <v>600</v>
      </c>
      <c r="E345" s="420" t="s">
        <v>1242</v>
      </c>
      <c r="F345" s="134"/>
      <c r="G345" s="134">
        <v>200</v>
      </c>
      <c r="H345" s="134" t="s">
        <v>483</v>
      </c>
      <c r="I345" s="134" t="s">
        <v>471</v>
      </c>
      <c r="J345" s="134" t="s">
        <v>472</v>
      </c>
      <c r="K345" s="134">
        <v>5</v>
      </c>
      <c r="L345" s="134" t="s">
        <v>523</v>
      </c>
      <c r="O345" s="134" t="s">
        <v>475</v>
      </c>
      <c r="P345" s="134" t="s">
        <v>476</v>
      </c>
      <c r="Q345" s="134" t="s">
        <v>477</v>
      </c>
      <c r="R345" s="43" t="s">
        <v>478</v>
      </c>
      <c r="T345" s="43">
        <v>2</v>
      </c>
      <c r="U345" s="43">
        <v>1</v>
      </c>
    </row>
    <row r="346" spans="1:27">
      <c r="A346" s="121" t="s">
        <v>1243</v>
      </c>
      <c r="B346" s="121"/>
      <c r="C346" s="225">
        <v>947</v>
      </c>
      <c r="D346" s="134">
        <v>600</v>
      </c>
      <c r="E346" s="420" t="s">
        <v>1244</v>
      </c>
      <c r="F346" s="134"/>
      <c r="G346" s="134">
        <v>200</v>
      </c>
      <c r="H346" s="134" t="s">
        <v>483</v>
      </c>
      <c r="I346" s="134" t="s">
        <v>471</v>
      </c>
      <c r="J346" s="134" t="s">
        <v>472</v>
      </c>
      <c r="K346" s="134">
        <v>5</v>
      </c>
      <c r="L346" s="134" t="s">
        <v>523</v>
      </c>
      <c r="O346" s="134" t="s">
        <v>475</v>
      </c>
      <c r="P346" s="134" t="s">
        <v>476</v>
      </c>
      <c r="Q346" s="134" t="s">
        <v>477</v>
      </c>
      <c r="R346" s="43" t="s">
        <v>478</v>
      </c>
      <c r="T346" s="43">
        <v>2</v>
      </c>
      <c r="U346" s="43">
        <v>1</v>
      </c>
    </row>
    <row r="347" spans="1:27">
      <c r="A347" s="121" t="s">
        <v>1245</v>
      </c>
      <c r="B347" s="121"/>
      <c r="C347" s="225">
        <v>947</v>
      </c>
      <c r="D347" s="134">
        <v>600</v>
      </c>
      <c r="E347" s="420" t="s">
        <v>1246</v>
      </c>
      <c r="F347" s="134"/>
      <c r="G347" s="134">
        <v>200</v>
      </c>
      <c r="H347" s="134" t="s">
        <v>483</v>
      </c>
      <c r="I347" s="134" t="s">
        <v>471</v>
      </c>
      <c r="J347" s="134" t="s">
        <v>472</v>
      </c>
      <c r="K347" s="134">
        <v>5</v>
      </c>
      <c r="L347" s="134" t="s">
        <v>523</v>
      </c>
      <c r="O347" s="134" t="s">
        <v>475</v>
      </c>
      <c r="P347" s="134" t="s">
        <v>476</v>
      </c>
      <c r="Q347" s="134" t="s">
        <v>477</v>
      </c>
      <c r="R347" s="43" t="s">
        <v>478</v>
      </c>
      <c r="T347" s="43">
        <v>2</v>
      </c>
      <c r="U347" s="43">
        <v>1</v>
      </c>
    </row>
    <row r="348" spans="1:27">
      <c r="A348" s="121" t="s">
        <v>1247</v>
      </c>
      <c r="B348" s="121"/>
      <c r="C348" s="225">
        <v>947</v>
      </c>
      <c r="D348" s="134">
        <v>600</v>
      </c>
      <c r="E348" s="420" t="s">
        <v>1248</v>
      </c>
      <c r="F348" s="134"/>
      <c r="G348" s="134">
        <v>200</v>
      </c>
      <c r="H348" s="134" t="s">
        <v>483</v>
      </c>
      <c r="I348" s="134" t="s">
        <v>471</v>
      </c>
      <c r="J348" s="134" t="s">
        <v>472</v>
      </c>
      <c r="K348" s="134">
        <v>5</v>
      </c>
      <c r="L348" s="134" t="s">
        <v>523</v>
      </c>
      <c r="O348" s="134" t="s">
        <v>475</v>
      </c>
      <c r="P348" s="134" t="s">
        <v>476</v>
      </c>
      <c r="Q348" s="134" t="s">
        <v>477</v>
      </c>
      <c r="R348" s="43" t="s">
        <v>478</v>
      </c>
      <c r="T348" s="43">
        <v>2</v>
      </c>
      <c r="U348" s="43">
        <v>1</v>
      </c>
    </row>
    <row r="349" spans="1:27" s="31" customFormat="1">
      <c r="A349" s="477" t="s">
        <v>1249</v>
      </c>
      <c r="C349" s="479">
        <v>821</v>
      </c>
      <c r="D349" s="476">
        <v>600</v>
      </c>
      <c r="E349" s="476" t="s">
        <v>1250</v>
      </c>
      <c r="F349" s="476"/>
      <c r="G349" s="476">
        <v>200</v>
      </c>
      <c r="H349" s="476" t="s">
        <v>483</v>
      </c>
      <c r="J349" s="476" t="s">
        <v>472</v>
      </c>
      <c r="K349" s="476">
        <v>5</v>
      </c>
      <c r="L349" s="476" t="s">
        <v>474</v>
      </c>
      <c r="O349" s="476" t="s">
        <v>475</v>
      </c>
      <c r="P349" s="476" t="s">
        <v>476</v>
      </c>
      <c r="Q349" s="476" t="s">
        <v>477</v>
      </c>
      <c r="R349" s="476" t="s">
        <v>478</v>
      </c>
      <c r="S349" s="476"/>
      <c r="T349" s="476">
        <v>2</v>
      </c>
      <c r="U349" s="476">
        <v>1</v>
      </c>
      <c r="V349" s="476"/>
      <c r="W349" s="478"/>
      <c r="X349" s="478"/>
    </row>
    <row r="350" spans="1:27" s="31" customFormat="1">
      <c r="A350" s="477" t="s">
        <v>1251</v>
      </c>
      <c r="C350" s="479">
        <v>821</v>
      </c>
      <c r="D350" s="476">
        <v>600</v>
      </c>
      <c r="E350" s="476" t="s">
        <v>1252</v>
      </c>
      <c r="F350" s="476"/>
      <c r="G350" s="476">
        <v>200</v>
      </c>
      <c r="H350" s="476" t="s">
        <v>483</v>
      </c>
      <c r="J350" s="476" t="s">
        <v>472</v>
      </c>
      <c r="K350" s="476">
        <v>5</v>
      </c>
      <c r="L350" s="476" t="s">
        <v>474</v>
      </c>
      <c r="O350" s="476" t="s">
        <v>475</v>
      </c>
      <c r="P350" s="476" t="s">
        <v>476</v>
      </c>
      <c r="Q350" s="476" t="s">
        <v>477</v>
      </c>
      <c r="R350" s="476" t="s">
        <v>478</v>
      </c>
      <c r="S350" s="476"/>
      <c r="T350" s="476">
        <v>2</v>
      </c>
      <c r="U350" s="476">
        <v>1</v>
      </c>
      <c r="V350" s="476"/>
      <c r="W350" s="478"/>
      <c r="X350" s="478"/>
    </row>
    <row r="351" spans="1:27">
      <c r="A351" s="121" t="s">
        <v>1253</v>
      </c>
      <c r="B351" s="121"/>
      <c r="C351" s="225">
        <v>5233</v>
      </c>
      <c r="D351" s="134">
        <v>600</v>
      </c>
      <c r="E351" s="420" t="s">
        <v>1254</v>
      </c>
      <c r="F351" s="134" t="s">
        <v>438</v>
      </c>
      <c r="G351" s="134">
        <v>200</v>
      </c>
      <c r="H351" s="134" t="s">
        <v>470</v>
      </c>
      <c r="I351" s="134" t="s">
        <v>506</v>
      </c>
      <c r="J351" s="134" t="s">
        <v>472</v>
      </c>
      <c r="K351" s="134">
        <v>5</v>
      </c>
      <c r="L351" s="134" t="s">
        <v>492</v>
      </c>
      <c r="M351" s="134">
        <v>500</v>
      </c>
      <c r="O351" s="134" t="s">
        <v>493</v>
      </c>
      <c r="P351" s="134" t="s">
        <v>476</v>
      </c>
      <c r="Q351" s="134" t="s">
        <v>477</v>
      </c>
      <c r="R351" s="43" t="s">
        <v>478</v>
      </c>
      <c r="T351" s="43">
        <v>2</v>
      </c>
      <c r="U351" s="43">
        <v>1</v>
      </c>
    </row>
    <row r="352" spans="1:27">
      <c r="A352" s="121" t="s">
        <v>1255</v>
      </c>
      <c r="B352" s="121"/>
      <c r="C352" s="225">
        <v>1126</v>
      </c>
      <c r="D352" s="134">
        <v>600</v>
      </c>
      <c r="E352" s="420" t="s">
        <v>1256</v>
      </c>
      <c r="F352" s="134" t="s">
        <v>1257</v>
      </c>
      <c r="G352" s="134">
        <v>250</v>
      </c>
      <c r="H352" s="134" t="s">
        <v>616</v>
      </c>
      <c r="I352" s="134" t="s">
        <v>471</v>
      </c>
      <c r="J352" s="134" t="s">
        <v>594</v>
      </c>
      <c r="K352" s="134"/>
      <c r="L352" s="134" t="s">
        <v>492</v>
      </c>
      <c r="M352" s="134">
        <v>500</v>
      </c>
      <c r="O352" s="134" t="s">
        <v>493</v>
      </c>
      <c r="P352" s="134" t="s">
        <v>476</v>
      </c>
      <c r="Q352" s="134" t="s">
        <v>477</v>
      </c>
      <c r="R352" s="43" t="s">
        <v>478</v>
      </c>
      <c r="T352" s="43">
        <v>2</v>
      </c>
      <c r="U352" s="43">
        <v>1</v>
      </c>
    </row>
    <row r="353" spans="1:26">
      <c r="A353" s="121" t="s">
        <v>1258</v>
      </c>
      <c r="B353" s="121"/>
      <c r="C353" s="225">
        <v>1126</v>
      </c>
      <c r="D353" s="134">
        <v>600</v>
      </c>
      <c r="E353" s="420" t="s">
        <v>1259</v>
      </c>
      <c r="F353" s="134" t="s">
        <v>1257</v>
      </c>
      <c r="G353" s="134">
        <v>250</v>
      </c>
      <c r="H353" s="134" t="s">
        <v>616</v>
      </c>
      <c r="I353" s="134" t="s">
        <v>471</v>
      </c>
      <c r="J353" s="134" t="s">
        <v>594</v>
      </c>
      <c r="K353" s="134"/>
      <c r="L353" s="134" t="s">
        <v>492</v>
      </c>
      <c r="M353" s="134">
        <v>500</v>
      </c>
      <c r="O353" s="134" t="s">
        <v>493</v>
      </c>
      <c r="P353" s="134" t="s">
        <v>476</v>
      </c>
      <c r="Q353" s="134" t="s">
        <v>477</v>
      </c>
      <c r="R353" s="134" t="s">
        <v>478</v>
      </c>
      <c r="S353" s="134"/>
      <c r="T353" s="134">
        <v>2</v>
      </c>
      <c r="U353" s="134">
        <v>1</v>
      </c>
      <c r="V353" s="134"/>
    </row>
    <row r="354" spans="1:26">
      <c r="A354" s="121" t="s">
        <v>1260</v>
      </c>
      <c r="B354" s="121"/>
      <c r="C354" s="225">
        <v>821</v>
      </c>
      <c r="D354" s="134">
        <v>600</v>
      </c>
      <c r="E354" s="134" t="s">
        <v>1261</v>
      </c>
      <c r="F354" s="134"/>
      <c r="G354" s="134">
        <v>250</v>
      </c>
      <c r="H354" s="134" t="s">
        <v>616</v>
      </c>
      <c r="I354" s="134" t="s">
        <v>471</v>
      </c>
      <c r="J354" s="134" t="s">
        <v>561</v>
      </c>
      <c r="K354" s="134"/>
      <c r="L354" s="134" t="s">
        <v>474</v>
      </c>
      <c r="O354" s="134" t="s">
        <v>475</v>
      </c>
      <c r="P354" s="134" t="s">
        <v>476</v>
      </c>
      <c r="Q354" s="134" t="s">
        <v>477</v>
      </c>
      <c r="R354" s="134" t="s">
        <v>478</v>
      </c>
      <c r="S354" s="134"/>
      <c r="T354" s="134">
        <v>2</v>
      </c>
      <c r="U354" s="134">
        <v>1</v>
      </c>
      <c r="V354" s="134"/>
    </row>
    <row r="355" spans="1:26">
      <c r="A355" s="121" t="s">
        <v>1262</v>
      </c>
      <c r="B355" s="121"/>
      <c r="C355" s="235">
        <v>947</v>
      </c>
      <c r="D355" s="134">
        <v>600</v>
      </c>
      <c r="E355" s="134" t="s">
        <v>1263</v>
      </c>
      <c r="F355" s="134"/>
      <c r="G355" s="134"/>
      <c r="H355" s="134"/>
      <c r="I355" s="134" t="s">
        <v>471</v>
      </c>
      <c r="J355" s="134" t="s">
        <v>1264</v>
      </c>
      <c r="K355" s="134" t="s">
        <v>1265</v>
      </c>
      <c r="L355" s="134" t="s">
        <v>523</v>
      </c>
      <c r="O355" s="134" t="s">
        <v>475</v>
      </c>
      <c r="P355" s="134" t="s">
        <v>476</v>
      </c>
      <c r="Q355" s="134" t="s">
        <v>477</v>
      </c>
      <c r="R355" s="134" t="s">
        <v>478</v>
      </c>
      <c r="S355" s="134"/>
      <c r="T355" s="134">
        <v>2</v>
      </c>
      <c r="U355" s="134">
        <v>1</v>
      </c>
      <c r="V355" s="134"/>
    </row>
    <row r="356" spans="1:26">
      <c r="A356" s="121" t="s">
        <v>1266</v>
      </c>
      <c r="B356" s="121"/>
      <c r="C356" s="235">
        <v>947</v>
      </c>
      <c r="D356" s="134">
        <v>600</v>
      </c>
      <c r="E356" s="134" t="s">
        <v>1267</v>
      </c>
      <c r="F356" s="134"/>
      <c r="G356" s="134">
        <v>250</v>
      </c>
      <c r="H356" s="134" t="s">
        <v>616</v>
      </c>
      <c r="I356" s="134" t="s">
        <v>471</v>
      </c>
      <c r="J356" s="134" t="s">
        <v>561</v>
      </c>
      <c r="K356" s="134" t="s">
        <v>473</v>
      </c>
      <c r="L356" s="134" t="s">
        <v>523</v>
      </c>
      <c r="M356" s="134">
        <v>500</v>
      </c>
      <c r="O356" s="134" t="s">
        <v>475</v>
      </c>
      <c r="P356" s="134" t="s">
        <v>476</v>
      </c>
      <c r="Q356" s="134" t="s">
        <v>477</v>
      </c>
      <c r="R356" s="134" t="s">
        <v>478</v>
      </c>
      <c r="S356" s="239"/>
      <c r="T356" s="134">
        <v>2</v>
      </c>
      <c r="U356" s="134">
        <v>1</v>
      </c>
      <c r="V356" s="134"/>
    </row>
    <row r="357" spans="1:26">
      <c r="A357" s="121" t="s">
        <v>1268</v>
      </c>
      <c r="B357" s="121"/>
      <c r="C357" s="235">
        <v>947</v>
      </c>
      <c r="D357" s="134">
        <v>600</v>
      </c>
      <c r="E357" s="134" t="s">
        <v>1269</v>
      </c>
      <c r="F357" s="134"/>
      <c r="G357" s="134">
        <v>250</v>
      </c>
      <c r="H357" s="134" t="s">
        <v>543</v>
      </c>
      <c r="I357" s="134" t="s">
        <v>471</v>
      </c>
      <c r="J357" s="134" t="s">
        <v>561</v>
      </c>
      <c r="K357" s="134" t="s">
        <v>473</v>
      </c>
      <c r="L357" s="134" t="s">
        <v>523</v>
      </c>
      <c r="M357" s="134">
        <v>500</v>
      </c>
      <c r="O357" s="134" t="s">
        <v>475</v>
      </c>
      <c r="P357" s="134" t="s">
        <v>476</v>
      </c>
      <c r="Q357" s="134" t="s">
        <v>477</v>
      </c>
      <c r="R357" s="134" t="s">
        <v>478</v>
      </c>
      <c r="S357" s="239"/>
      <c r="T357" s="134">
        <v>2</v>
      </c>
      <c r="U357" s="134">
        <v>1</v>
      </c>
      <c r="V357" s="134"/>
    </row>
    <row r="358" spans="1:26">
      <c r="A358" s="228" t="s">
        <v>1270</v>
      </c>
      <c r="B358" s="228"/>
      <c r="C358" s="433">
        <v>947</v>
      </c>
      <c r="D358" s="229">
        <v>600</v>
      </c>
      <c r="E358" s="229" t="s">
        <v>1271</v>
      </c>
      <c r="F358" s="229"/>
      <c r="G358" s="229">
        <v>250</v>
      </c>
      <c r="H358" s="229" t="s">
        <v>543</v>
      </c>
      <c r="I358" s="229" t="s">
        <v>471</v>
      </c>
      <c r="J358" s="229" t="s">
        <v>561</v>
      </c>
      <c r="K358" s="229" t="s">
        <v>473</v>
      </c>
      <c r="L358" s="229" t="s">
        <v>523</v>
      </c>
      <c r="M358" s="229">
        <v>500</v>
      </c>
      <c r="N358" s="229"/>
      <c r="O358" s="229" t="s">
        <v>475</v>
      </c>
      <c r="P358" s="229" t="s">
        <v>476</v>
      </c>
      <c r="Q358" s="229" t="s">
        <v>477</v>
      </c>
      <c r="R358" s="229" t="s">
        <v>478</v>
      </c>
      <c r="S358" s="434"/>
      <c r="T358" s="229">
        <v>2</v>
      </c>
      <c r="U358" s="229">
        <v>1</v>
      </c>
      <c r="V358" s="134"/>
    </row>
    <row r="359" spans="1:26">
      <c r="A359" s="228"/>
      <c r="B359" s="228"/>
      <c r="C359" s="433"/>
      <c r="D359" s="229"/>
      <c r="E359" s="420" t="s">
        <v>1272</v>
      </c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434"/>
      <c r="T359" s="229"/>
      <c r="U359" s="229"/>
      <c r="V359" s="134"/>
    </row>
    <row r="360" spans="1:26">
      <c r="A360" s="121"/>
      <c r="B360" s="121"/>
      <c r="C360" s="235" t="s">
        <v>1273</v>
      </c>
      <c r="D360" s="134"/>
      <c r="E360" s="420" t="s">
        <v>1274</v>
      </c>
      <c r="F360" s="134"/>
      <c r="G360" s="134" t="s">
        <v>1275</v>
      </c>
      <c r="H360" s="134"/>
      <c r="I360" s="134"/>
      <c r="J360" s="134"/>
      <c r="K360" s="134"/>
      <c r="L360" s="134"/>
      <c r="O360" s="134"/>
      <c r="P360" s="134"/>
      <c r="Q360" s="134"/>
      <c r="R360" s="134"/>
      <c r="S360" s="239"/>
      <c r="T360" s="134"/>
      <c r="U360" s="134"/>
      <c r="V360" s="134"/>
    </row>
    <row r="361" spans="1:26">
      <c r="A361" s="121"/>
      <c r="B361" s="121"/>
      <c r="C361" s="235"/>
      <c r="D361" s="134"/>
      <c r="E361" s="420" t="s">
        <v>1276</v>
      </c>
      <c r="F361" s="134"/>
      <c r="G361" s="422" t="s">
        <v>1277</v>
      </c>
      <c r="H361" s="134"/>
      <c r="I361" s="134"/>
      <c r="J361" s="134"/>
      <c r="K361" s="134"/>
      <c r="L361" s="134"/>
      <c r="O361" s="134"/>
      <c r="P361" s="134"/>
      <c r="Q361" s="134"/>
      <c r="R361" s="134"/>
      <c r="S361" s="239"/>
      <c r="T361" s="134"/>
      <c r="U361" s="134"/>
      <c r="V361" s="134"/>
    </row>
    <row r="362" spans="1:26">
      <c r="A362" s="121"/>
      <c r="B362" s="121"/>
      <c r="C362" s="235"/>
      <c r="D362" s="134"/>
      <c r="E362" s="421" t="s">
        <v>1278</v>
      </c>
      <c r="F362" s="134" t="s">
        <v>1279</v>
      </c>
      <c r="G362" s="134" t="s">
        <v>1275</v>
      </c>
      <c r="H362" s="134"/>
      <c r="I362" s="134"/>
      <c r="J362" s="134"/>
      <c r="K362" s="134"/>
      <c r="L362" s="134"/>
      <c r="O362" s="134"/>
      <c r="P362" s="134"/>
      <c r="Q362" s="134"/>
      <c r="R362" s="134"/>
      <c r="S362" s="239"/>
      <c r="T362" s="134"/>
      <c r="U362" s="134"/>
      <c r="V362" s="134"/>
    </row>
    <row r="363" spans="1:26">
      <c r="A363" s="121"/>
      <c r="B363" s="121"/>
      <c r="C363" s="139"/>
      <c r="D363" s="134"/>
      <c r="E363" s="134"/>
      <c r="F363" s="134"/>
      <c r="G363" s="134"/>
      <c r="H363" s="134"/>
      <c r="I363" s="134"/>
      <c r="J363" s="134"/>
      <c r="K363" s="134"/>
      <c r="L363" s="134"/>
      <c r="O363" s="134"/>
      <c r="P363" s="134"/>
      <c r="Q363" s="134"/>
      <c r="R363" s="134"/>
      <c r="S363" s="134"/>
      <c r="T363" s="134"/>
      <c r="U363" s="134"/>
      <c r="V363" s="134"/>
    </row>
    <row r="364" spans="1:26">
      <c r="A364" s="121" t="s">
        <v>872</v>
      </c>
      <c r="B364" s="121"/>
      <c r="C364" s="236">
        <f>SUM(C338:C358)</f>
        <v>39615</v>
      </c>
      <c r="D364" s="134">
        <v>19</v>
      </c>
      <c r="E364" s="134"/>
      <c r="F364" s="134"/>
      <c r="G364" s="134"/>
      <c r="H364" s="134"/>
      <c r="I364" s="134"/>
      <c r="J364" s="134"/>
      <c r="K364" s="134"/>
      <c r="L364" s="134"/>
      <c r="O364" s="134"/>
      <c r="P364" s="134"/>
      <c r="Q364" s="134"/>
      <c r="R364" s="134"/>
      <c r="S364" s="134"/>
      <c r="T364" s="134"/>
      <c r="U364" s="134"/>
      <c r="V364" s="134"/>
    </row>
    <row r="365" spans="1:26">
      <c r="C365"/>
      <c r="R365" s="134"/>
      <c r="S365" s="134"/>
      <c r="T365" s="134"/>
      <c r="U365" s="134"/>
      <c r="V365" s="134"/>
    </row>
    <row r="366" spans="1:26" ht="16">
      <c r="A366" s="94" t="s">
        <v>1280</v>
      </c>
      <c r="B366" s="94"/>
      <c r="C366" s="94"/>
      <c r="D366" s="95"/>
      <c r="E366" s="95"/>
      <c r="F366" s="95"/>
      <c r="G366" s="95"/>
      <c r="H366" s="95"/>
      <c r="I366" s="95"/>
      <c r="J366" s="95"/>
      <c r="K366" s="95"/>
      <c r="L366" s="95"/>
      <c r="M366" s="149"/>
      <c r="N366" s="149"/>
      <c r="O366" s="95"/>
      <c r="P366" s="95"/>
      <c r="Q366" s="95"/>
      <c r="R366" s="149"/>
      <c r="S366" s="149"/>
      <c r="T366" s="149"/>
      <c r="U366" s="149"/>
      <c r="V366" s="149"/>
      <c r="W366" s="149"/>
      <c r="X366" s="388"/>
      <c r="Y366" s="149"/>
      <c r="Z366" s="149"/>
    </row>
    <row r="367" spans="1:26">
      <c r="A367" s="121" t="s">
        <v>1281</v>
      </c>
      <c r="B367" s="121"/>
      <c r="C367" s="225">
        <v>3827</v>
      </c>
      <c r="D367" s="134">
        <v>700</v>
      </c>
      <c r="E367" s="420" t="s">
        <v>1282</v>
      </c>
      <c r="F367" s="134" t="s">
        <v>418</v>
      </c>
      <c r="G367" s="134" t="s">
        <v>1283</v>
      </c>
      <c r="H367" s="134" t="s">
        <v>1284</v>
      </c>
      <c r="I367" s="134" t="s">
        <v>1285</v>
      </c>
      <c r="J367" s="134" t="s">
        <v>565</v>
      </c>
      <c r="K367" s="134" t="s">
        <v>1286</v>
      </c>
      <c r="L367" s="134" t="s">
        <v>868</v>
      </c>
      <c r="O367" s="134" t="s">
        <v>1287</v>
      </c>
      <c r="P367" s="134" t="s">
        <v>476</v>
      </c>
      <c r="Q367" s="134" t="s">
        <v>477</v>
      </c>
      <c r="R367" s="134" t="s">
        <v>478</v>
      </c>
      <c r="S367" s="134"/>
      <c r="T367" s="134"/>
      <c r="U367" s="134"/>
      <c r="V367" s="134">
        <v>1</v>
      </c>
      <c r="W367" s="134">
        <v>1</v>
      </c>
      <c r="X367" s="387"/>
      <c r="Y367" s="134"/>
      <c r="Z367" s="134"/>
    </row>
    <row r="368" spans="1:26">
      <c r="A368" s="121" t="s">
        <v>1288</v>
      </c>
      <c r="B368" s="121"/>
      <c r="C368" s="225">
        <v>1663</v>
      </c>
      <c r="D368" s="134">
        <v>700</v>
      </c>
      <c r="E368" s="420" t="s">
        <v>1289</v>
      </c>
      <c r="F368" s="134" t="s">
        <v>272</v>
      </c>
      <c r="G368" s="134">
        <v>175</v>
      </c>
      <c r="H368" s="134" t="s">
        <v>1290</v>
      </c>
      <c r="I368" s="134" t="s">
        <v>471</v>
      </c>
      <c r="J368" s="134" t="s">
        <v>561</v>
      </c>
      <c r="K368" s="134" t="s">
        <v>1291</v>
      </c>
      <c r="L368" s="134" t="s">
        <v>474</v>
      </c>
      <c r="O368" s="134" t="s">
        <v>475</v>
      </c>
      <c r="P368" s="134" t="s">
        <v>476</v>
      </c>
      <c r="Q368" s="134" t="s">
        <v>477</v>
      </c>
      <c r="R368" s="134" t="s">
        <v>478</v>
      </c>
      <c r="S368" s="134"/>
      <c r="T368" s="134">
        <v>2</v>
      </c>
      <c r="U368" s="134">
        <v>1</v>
      </c>
      <c r="V368" s="134"/>
      <c r="W368" s="134"/>
      <c r="X368" s="387"/>
      <c r="Y368" s="134"/>
      <c r="Z368" s="134"/>
    </row>
    <row r="369" spans="1:27">
      <c r="A369" s="121" t="s">
        <v>1292</v>
      </c>
      <c r="B369" s="121"/>
      <c r="C369" s="225">
        <v>821</v>
      </c>
      <c r="D369" s="134">
        <v>700</v>
      </c>
      <c r="E369" s="420" t="s">
        <v>1293</v>
      </c>
      <c r="F369" s="134" t="s">
        <v>1201</v>
      </c>
      <c r="G369" s="134"/>
      <c r="H369" s="134"/>
      <c r="I369" s="134"/>
      <c r="J369" s="134" t="s">
        <v>919</v>
      </c>
      <c r="K369" s="134" t="s">
        <v>1286</v>
      </c>
      <c r="L369" s="134" t="s">
        <v>914</v>
      </c>
      <c r="O369" s="134" t="s">
        <v>493</v>
      </c>
      <c r="P369" s="134" t="s">
        <v>476</v>
      </c>
      <c r="Q369" s="134" t="s">
        <v>477</v>
      </c>
      <c r="R369" s="134" t="s">
        <v>478</v>
      </c>
      <c r="S369" s="134"/>
      <c r="T369" s="134">
        <v>2</v>
      </c>
      <c r="U369" s="134">
        <v>1</v>
      </c>
      <c r="V369" s="134"/>
      <c r="W369" s="134"/>
      <c r="X369" s="387"/>
      <c r="Y369" s="134"/>
      <c r="Z369" s="134"/>
    </row>
    <row r="370" spans="1:27">
      <c r="A370" s="121"/>
      <c r="B370" s="121"/>
      <c r="C370" s="121"/>
      <c r="D370" s="134"/>
      <c r="E370" s="134"/>
      <c r="F370" s="134"/>
      <c r="G370" s="134"/>
      <c r="H370" s="134"/>
      <c r="I370" s="134"/>
      <c r="J370" s="134"/>
      <c r="K370" s="134"/>
      <c r="L370" s="134"/>
      <c r="O370" s="134"/>
      <c r="P370" s="134"/>
      <c r="Q370" s="134"/>
      <c r="R370" s="224"/>
      <c r="S370" s="224"/>
      <c r="T370" s="224"/>
      <c r="U370" s="224"/>
      <c r="V370" s="224"/>
      <c r="W370" s="224"/>
      <c r="X370" s="389"/>
      <c r="Y370" s="224"/>
      <c r="Z370" s="224"/>
    </row>
    <row r="371" spans="1:27">
      <c r="A371" s="121" t="s">
        <v>872</v>
      </c>
      <c r="B371" s="121"/>
      <c r="C371" s="236">
        <f>SUM(C367:C369)</f>
        <v>6311</v>
      </c>
      <c r="D371" s="134">
        <f>COUNT(D367:D370)</f>
        <v>3</v>
      </c>
      <c r="E371" s="134"/>
      <c r="F371" s="134"/>
      <c r="G371" s="134"/>
      <c r="H371" s="134"/>
      <c r="I371" s="134"/>
      <c r="J371" s="134"/>
      <c r="K371" s="134"/>
      <c r="L371" s="134"/>
      <c r="O371" s="134"/>
      <c r="P371" s="134"/>
      <c r="Q371" s="134"/>
      <c r="R371" s="224"/>
      <c r="S371" s="224"/>
      <c r="T371" s="224"/>
      <c r="U371" s="224"/>
      <c r="V371" s="224"/>
      <c r="W371" s="224"/>
      <c r="X371" s="389"/>
      <c r="Y371" s="224"/>
      <c r="Z371" s="224"/>
    </row>
    <row r="372" spans="1:27">
      <c r="C372"/>
    </row>
    <row r="373" spans="1:27" ht="16">
      <c r="A373" s="94" t="s">
        <v>1294</v>
      </c>
      <c r="B373" s="94"/>
      <c r="C373" s="94"/>
      <c r="D373" s="95"/>
      <c r="E373" s="95"/>
      <c r="F373" s="95"/>
      <c r="G373" s="95"/>
      <c r="H373" s="95"/>
      <c r="I373" s="95"/>
      <c r="J373" s="95"/>
      <c r="K373" s="95"/>
      <c r="L373" s="95"/>
      <c r="M373" s="149"/>
      <c r="N373" s="149"/>
      <c r="O373" s="95"/>
      <c r="P373" s="95"/>
      <c r="Q373" s="95"/>
      <c r="R373" s="95"/>
      <c r="S373" s="95"/>
      <c r="T373" s="95"/>
      <c r="U373" s="95"/>
      <c r="V373" s="95"/>
      <c r="W373" s="95"/>
      <c r="X373" s="386"/>
      <c r="Y373" s="95"/>
      <c r="Z373" s="95"/>
      <c r="AA373" s="96"/>
    </row>
    <row r="374" spans="1:27">
      <c r="A374" t="s">
        <v>1295</v>
      </c>
      <c r="C374"/>
    </row>
    <row r="375" spans="1:27">
      <c r="A375" t="s">
        <v>872</v>
      </c>
      <c r="C375"/>
      <c r="D375" s="43">
        <v>0</v>
      </c>
    </row>
    <row r="376" spans="1:27" ht="16">
      <c r="A376" s="94" t="s">
        <v>1296</v>
      </c>
      <c r="B376" s="94"/>
      <c r="C376" s="94"/>
      <c r="D376" s="95"/>
      <c r="E376" s="95"/>
      <c r="F376" s="95"/>
      <c r="G376" s="95"/>
      <c r="H376" s="95"/>
      <c r="I376" s="95"/>
      <c r="J376" s="95"/>
      <c r="K376" s="95"/>
      <c r="L376" s="95"/>
      <c r="M376" s="149"/>
      <c r="N376" s="149"/>
      <c r="O376" s="95"/>
      <c r="P376" s="95"/>
      <c r="Q376" s="95"/>
      <c r="R376" s="95"/>
      <c r="S376" s="95"/>
      <c r="T376" s="95"/>
      <c r="U376" s="95"/>
      <c r="V376" s="95"/>
      <c r="W376" s="95"/>
      <c r="X376" s="386"/>
      <c r="Y376" s="95"/>
      <c r="Z376" s="95"/>
      <c r="AA376" s="96"/>
    </row>
    <row r="377" spans="1:27">
      <c r="A377" s="121" t="s">
        <v>1295</v>
      </c>
      <c r="B377" s="121"/>
      <c r="C377" s="121"/>
      <c r="D377" s="134"/>
      <c r="E377" s="134"/>
      <c r="F377" s="134"/>
      <c r="G377" s="134"/>
      <c r="H377" s="134"/>
      <c r="I377" s="134"/>
      <c r="J377" s="134"/>
      <c r="K377" s="134"/>
      <c r="L377" s="134"/>
      <c r="O377" s="134"/>
      <c r="P377" s="134"/>
    </row>
    <row r="378" spans="1:27">
      <c r="A378" s="121" t="s">
        <v>1297</v>
      </c>
      <c r="B378" s="121"/>
      <c r="C378" s="225">
        <v>947</v>
      </c>
      <c r="D378" s="134">
        <v>510</v>
      </c>
      <c r="E378" s="420" t="s">
        <v>1298</v>
      </c>
      <c r="F378" s="134"/>
      <c r="G378" s="134">
        <v>50</v>
      </c>
      <c r="H378" s="134" t="s">
        <v>1299</v>
      </c>
      <c r="I378" s="134" t="s">
        <v>471</v>
      </c>
      <c r="J378" s="134" t="s">
        <v>1300</v>
      </c>
      <c r="K378" s="134" t="s">
        <v>473</v>
      </c>
      <c r="L378" s="134" t="s">
        <v>523</v>
      </c>
      <c r="M378" s="134">
        <v>1150</v>
      </c>
      <c r="O378" s="134" t="s">
        <v>475</v>
      </c>
      <c r="P378" s="134" t="s">
        <v>562</v>
      </c>
      <c r="Q378" s="43" t="s">
        <v>477</v>
      </c>
      <c r="R378" s="43" t="s">
        <v>478</v>
      </c>
      <c r="T378" s="43">
        <v>2</v>
      </c>
      <c r="U378" s="43">
        <v>1</v>
      </c>
    </row>
    <row r="379" spans="1:27">
      <c r="A379" s="121" t="s">
        <v>1301</v>
      </c>
      <c r="B379" s="121"/>
      <c r="C379" s="225">
        <v>947</v>
      </c>
      <c r="D379" s="134">
        <v>510</v>
      </c>
      <c r="E379" s="420" t="s">
        <v>1302</v>
      </c>
      <c r="F379" s="134"/>
      <c r="G379" s="134">
        <v>50</v>
      </c>
      <c r="H379" s="134" t="s">
        <v>1299</v>
      </c>
      <c r="I379" s="134" t="s">
        <v>471</v>
      </c>
      <c r="J379" s="134" t="s">
        <v>1300</v>
      </c>
      <c r="K379" s="134" t="s">
        <v>473</v>
      </c>
      <c r="L379" s="134" t="s">
        <v>523</v>
      </c>
      <c r="M379" s="134">
        <v>1150</v>
      </c>
      <c r="O379" s="134" t="s">
        <v>475</v>
      </c>
      <c r="P379" s="134" t="s">
        <v>476</v>
      </c>
      <c r="Q379" s="43" t="s">
        <v>477</v>
      </c>
      <c r="R379" s="43" t="s">
        <v>478</v>
      </c>
      <c r="T379" s="43">
        <v>2</v>
      </c>
      <c r="U379" s="43">
        <v>1</v>
      </c>
    </row>
    <row r="380" spans="1:27">
      <c r="A380" s="121" t="s">
        <v>1303</v>
      </c>
      <c r="B380" s="121"/>
      <c r="C380" s="225">
        <v>1126</v>
      </c>
      <c r="D380" s="134">
        <v>510</v>
      </c>
      <c r="E380" s="420" t="s">
        <v>1304</v>
      </c>
      <c r="F380" s="134" t="s">
        <v>418</v>
      </c>
      <c r="G380" s="134">
        <v>100</v>
      </c>
      <c r="H380" s="134" t="s">
        <v>560</v>
      </c>
      <c r="I380" s="134" t="s">
        <v>471</v>
      </c>
      <c r="J380" s="134" t="s">
        <v>472</v>
      </c>
      <c r="K380" s="134">
        <v>5</v>
      </c>
      <c r="L380" s="134" t="s">
        <v>492</v>
      </c>
      <c r="M380" s="134">
        <v>500</v>
      </c>
      <c r="O380" s="134" t="s">
        <v>493</v>
      </c>
      <c r="P380" s="134" t="s">
        <v>476</v>
      </c>
      <c r="Q380" s="43" t="s">
        <v>477</v>
      </c>
      <c r="R380" s="43" t="s">
        <v>478</v>
      </c>
      <c r="T380" s="43">
        <v>2</v>
      </c>
      <c r="U380" s="43">
        <v>1</v>
      </c>
    </row>
    <row r="381" spans="1:27">
      <c r="A381" s="121" t="s">
        <v>1305</v>
      </c>
      <c r="B381" s="121"/>
      <c r="C381" s="225">
        <v>748</v>
      </c>
      <c r="D381" s="134">
        <v>510</v>
      </c>
      <c r="E381" s="420" t="s">
        <v>1306</v>
      </c>
      <c r="F381" s="134" t="s">
        <v>418</v>
      </c>
      <c r="G381" s="134">
        <v>5</v>
      </c>
      <c r="H381" s="134" t="s">
        <v>1307</v>
      </c>
      <c r="I381" s="134" t="s">
        <v>471</v>
      </c>
      <c r="J381" s="134" t="s">
        <v>472</v>
      </c>
      <c r="K381" s="134" t="s">
        <v>1308</v>
      </c>
      <c r="L381" s="134" t="s">
        <v>868</v>
      </c>
      <c r="O381" s="134" t="s">
        <v>493</v>
      </c>
      <c r="P381" s="134" t="s">
        <v>476</v>
      </c>
      <c r="Q381" s="43" t="s">
        <v>477</v>
      </c>
      <c r="R381" s="43" t="s">
        <v>478</v>
      </c>
      <c r="T381" s="43">
        <v>2</v>
      </c>
      <c r="U381" s="43">
        <v>1</v>
      </c>
    </row>
    <row r="382" spans="1:27">
      <c r="A382" s="133" t="s">
        <v>1309</v>
      </c>
      <c r="B382" s="133"/>
      <c r="C382" s="509">
        <v>800</v>
      </c>
      <c r="D382" s="135">
        <v>510</v>
      </c>
      <c r="E382" s="510" t="s">
        <v>1310</v>
      </c>
      <c r="F382" s="135" t="s">
        <v>1311</v>
      </c>
      <c r="G382" s="135">
        <v>250</v>
      </c>
      <c r="H382" s="135" t="s">
        <v>470</v>
      </c>
      <c r="I382" s="135" t="s">
        <v>471</v>
      </c>
      <c r="J382" s="135" t="s">
        <v>472</v>
      </c>
      <c r="K382" s="135">
        <v>5</v>
      </c>
      <c r="L382" s="135" t="s">
        <v>474</v>
      </c>
      <c r="M382" s="135"/>
      <c r="N382" s="135"/>
      <c r="O382" s="135" t="s">
        <v>475</v>
      </c>
      <c r="P382" s="135" t="s">
        <v>476</v>
      </c>
      <c r="Q382" s="135" t="s">
        <v>477</v>
      </c>
      <c r="R382" s="135" t="s">
        <v>478</v>
      </c>
      <c r="S382" s="500"/>
      <c r="T382" s="135">
        <v>2</v>
      </c>
      <c r="U382" s="135">
        <v>1</v>
      </c>
    </row>
    <row r="383" spans="1:27">
      <c r="A383" s="121"/>
      <c r="B383" s="121"/>
      <c r="C383" s="508"/>
      <c r="D383" s="134"/>
      <c r="E383">
        <v>51009</v>
      </c>
      <c r="F383" s="134"/>
      <c r="G383" s="134"/>
      <c r="H383" s="134"/>
      <c r="I383" s="134"/>
      <c r="J383" s="134"/>
      <c r="K383" s="134"/>
      <c r="L383" s="134"/>
      <c r="O383" s="134"/>
      <c r="P383" s="134"/>
      <c r="Q383" s="134"/>
      <c r="S383" s="4"/>
    </row>
    <row r="384" spans="1:27">
      <c r="A384" s="121" t="s">
        <v>872</v>
      </c>
      <c r="B384" s="121"/>
      <c r="C384" s="236">
        <f>SUM(C378:C382)</f>
        <v>4568</v>
      </c>
      <c r="D384" s="134">
        <f>COUNT(D378:D383)</f>
        <v>5</v>
      </c>
      <c r="E384" s="134" t="s">
        <v>1273</v>
      </c>
      <c r="F384" s="134"/>
      <c r="G384" s="134"/>
      <c r="H384" s="134"/>
      <c r="I384" s="134"/>
      <c r="J384" s="134"/>
      <c r="K384" s="134"/>
      <c r="L384" s="134"/>
      <c r="O384" s="134"/>
      <c r="P384" s="134"/>
    </row>
    <row r="385" spans="1:27">
      <c r="C385"/>
      <c r="D385" s="221"/>
    </row>
    <row r="386" spans="1:27" ht="16">
      <c r="A386" s="94" t="s">
        <v>1312</v>
      </c>
      <c r="B386" s="94"/>
      <c r="C386" s="94"/>
      <c r="D386" s="95"/>
      <c r="E386" s="95"/>
      <c r="F386" s="95"/>
      <c r="G386" s="95"/>
      <c r="H386" s="95"/>
      <c r="I386" s="95"/>
      <c r="J386" s="95"/>
      <c r="K386" s="95"/>
      <c r="L386" s="95"/>
      <c r="M386" s="149"/>
      <c r="N386" s="149"/>
      <c r="O386" s="95"/>
      <c r="P386" s="95"/>
      <c r="Q386" s="95"/>
      <c r="R386" s="95"/>
      <c r="S386" s="95"/>
      <c r="T386" s="95"/>
      <c r="U386" s="95"/>
      <c r="V386" s="95"/>
      <c r="W386" s="95"/>
      <c r="X386" s="386"/>
      <c r="Y386" s="95"/>
      <c r="Z386" s="95"/>
      <c r="AA386" s="96"/>
    </row>
    <row r="387" spans="1:27">
      <c r="A387" t="s">
        <v>1295</v>
      </c>
      <c r="C387"/>
    </row>
    <row r="388" spans="1:27">
      <c r="A388" t="s">
        <v>872</v>
      </c>
      <c r="C388"/>
      <c r="D388" s="43">
        <v>0</v>
      </c>
    </row>
    <row r="389" spans="1:27" ht="16">
      <c r="A389" s="94" t="s">
        <v>1313</v>
      </c>
      <c r="B389" s="94"/>
      <c r="C389" s="94"/>
      <c r="D389" s="95"/>
      <c r="E389" s="95"/>
      <c r="F389" s="95"/>
      <c r="G389" s="95"/>
      <c r="H389" s="95"/>
      <c r="I389" s="95"/>
      <c r="J389" s="95"/>
      <c r="K389" s="95"/>
      <c r="L389" s="95"/>
      <c r="M389" s="149"/>
      <c r="N389" s="149"/>
      <c r="O389" s="95"/>
      <c r="P389" s="95"/>
      <c r="Q389" s="95"/>
      <c r="R389" s="95"/>
      <c r="S389" s="95"/>
      <c r="T389" s="95"/>
      <c r="U389" s="95"/>
      <c r="V389" s="95"/>
      <c r="W389" s="95"/>
      <c r="X389" s="386"/>
      <c r="Y389" s="95"/>
      <c r="Z389" s="95"/>
      <c r="AA389" s="96"/>
    </row>
    <row r="390" spans="1:27">
      <c r="A390" t="s">
        <v>1314</v>
      </c>
      <c r="C390" s="225">
        <v>748</v>
      </c>
      <c r="D390" s="43">
        <v>520</v>
      </c>
      <c r="E390" s="423" t="s">
        <v>1315</v>
      </c>
      <c r="F390" s="43" t="s">
        <v>438</v>
      </c>
      <c r="G390" s="43">
        <v>140</v>
      </c>
      <c r="H390" s="43" t="s">
        <v>1071</v>
      </c>
      <c r="I390" s="134" t="s">
        <v>471</v>
      </c>
      <c r="J390" s="43" t="s">
        <v>594</v>
      </c>
      <c r="K390" s="43" t="s">
        <v>473</v>
      </c>
      <c r="L390" s="43" t="s">
        <v>914</v>
      </c>
      <c r="M390" s="134">
        <v>1150</v>
      </c>
      <c r="O390" s="43" t="s">
        <v>493</v>
      </c>
      <c r="P390" s="43" t="s">
        <v>476</v>
      </c>
      <c r="Q390" s="43" t="s">
        <v>477</v>
      </c>
      <c r="R390" s="43" t="s">
        <v>478</v>
      </c>
      <c r="T390" s="43">
        <v>2</v>
      </c>
      <c r="U390" s="43">
        <v>1</v>
      </c>
      <c r="AA390" t="s">
        <v>1316</v>
      </c>
    </row>
    <row r="391" spans="1:27">
      <c r="A391" s="121" t="s">
        <v>1317</v>
      </c>
      <c r="B391" s="121"/>
      <c r="C391" s="508">
        <v>1663</v>
      </c>
      <c r="D391" s="134"/>
      <c r="E391" s="134" t="s">
        <v>1318</v>
      </c>
      <c r="F391" s="134" t="s">
        <v>1319</v>
      </c>
      <c r="G391" s="134">
        <v>140</v>
      </c>
      <c r="H391" s="134" t="s">
        <v>1071</v>
      </c>
      <c r="I391" s="134" t="s">
        <v>471</v>
      </c>
      <c r="J391" s="134" t="s">
        <v>594</v>
      </c>
      <c r="K391" s="134" t="s">
        <v>473</v>
      </c>
      <c r="L391" s="134" t="s">
        <v>474</v>
      </c>
      <c r="M391" s="134">
        <v>1150</v>
      </c>
      <c r="O391" s="134" t="s">
        <v>493</v>
      </c>
      <c r="P391" s="134" t="s">
        <v>476</v>
      </c>
      <c r="Q391" s="134" t="s">
        <v>477</v>
      </c>
      <c r="R391" s="134" t="s">
        <v>478</v>
      </c>
      <c r="S391" s="134"/>
      <c r="T391" s="134"/>
      <c r="U391" s="134"/>
      <c r="V391" s="134">
        <v>1</v>
      </c>
      <c r="W391" s="134">
        <v>1</v>
      </c>
    </row>
    <row r="392" spans="1:27">
      <c r="A392" t="s">
        <v>872</v>
      </c>
      <c r="C392" s="234">
        <f>SUM(C390:C391)</f>
        <v>2411</v>
      </c>
      <c r="D392" s="134">
        <v>1</v>
      </c>
    </row>
    <row r="393" spans="1:27">
      <c r="C393"/>
      <c r="D393" s="221"/>
    </row>
    <row r="394" spans="1:27" ht="16">
      <c r="A394" s="94" t="s">
        <v>1320</v>
      </c>
      <c r="B394" s="94"/>
      <c r="C394" s="94"/>
      <c r="D394" s="95"/>
      <c r="E394" s="95"/>
      <c r="F394" s="95"/>
      <c r="G394" s="95"/>
      <c r="H394" s="95"/>
      <c r="I394" s="95"/>
      <c r="J394" s="95"/>
      <c r="K394" s="95"/>
      <c r="L394" s="95"/>
      <c r="M394" s="149"/>
      <c r="N394" s="149"/>
      <c r="O394" s="95"/>
      <c r="P394" s="95"/>
      <c r="Q394" s="95"/>
      <c r="R394" s="95"/>
      <c r="S394" s="95"/>
      <c r="T394" s="95"/>
      <c r="U394" s="95"/>
      <c r="V394" s="95"/>
      <c r="W394" s="95"/>
      <c r="X394" s="386"/>
      <c r="Y394" s="95"/>
      <c r="Z394" s="95"/>
      <c r="AA394" s="96"/>
    </row>
    <row r="395" spans="1:27">
      <c r="A395" t="s">
        <v>1295</v>
      </c>
      <c r="C395"/>
    </row>
    <row r="396" spans="1:27">
      <c r="A396" s="121" t="s">
        <v>1321</v>
      </c>
      <c r="B396" s="121">
        <v>402</v>
      </c>
      <c r="C396" s="225">
        <v>947</v>
      </c>
      <c r="D396" s="134">
        <v>501</v>
      </c>
      <c r="E396" s="420" t="s">
        <v>1322</v>
      </c>
      <c r="F396" s="134"/>
      <c r="G396" s="134">
        <v>200</v>
      </c>
      <c r="H396" s="134" t="s">
        <v>1323</v>
      </c>
      <c r="I396" s="134" t="s">
        <v>471</v>
      </c>
      <c r="J396" s="134" t="s">
        <v>472</v>
      </c>
      <c r="K396" s="134">
        <v>5</v>
      </c>
      <c r="L396" s="134" t="s">
        <v>523</v>
      </c>
      <c r="M396" s="134">
        <v>841</v>
      </c>
      <c r="O396" s="134" t="s">
        <v>475</v>
      </c>
      <c r="P396" s="134" t="s">
        <v>476</v>
      </c>
      <c r="Q396" s="134" t="s">
        <v>477</v>
      </c>
      <c r="R396" s="43" t="s">
        <v>478</v>
      </c>
      <c r="T396" s="43">
        <v>2</v>
      </c>
      <c r="U396" s="43">
        <v>1</v>
      </c>
    </row>
    <row r="397" spans="1:27">
      <c r="A397" s="121" t="s">
        <v>1324</v>
      </c>
      <c r="B397" s="121">
        <v>402</v>
      </c>
      <c r="C397" s="225">
        <v>947</v>
      </c>
      <c r="D397" s="134">
        <v>501</v>
      </c>
      <c r="E397" s="420" t="s">
        <v>1325</v>
      </c>
      <c r="F397" s="134"/>
      <c r="G397" s="134">
        <v>200</v>
      </c>
      <c r="H397" s="134" t="s">
        <v>1323</v>
      </c>
      <c r="I397" s="134" t="s">
        <v>471</v>
      </c>
      <c r="J397" s="134" t="s">
        <v>472</v>
      </c>
      <c r="K397" s="134">
        <v>5</v>
      </c>
      <c r="L397" s="134" t="s">
        <v>523</v>
      </c>
      <c r="M397" s="134">
        <v>841</v>
      </c>
      <c r="O397" s="134" t="s">
        <v>475</v>
      </c>
      <c r="P397" s="134" t="s">
        <v>476</v>
      </c>
      <c r="Q397" s="134" t="s">
        <v>477</v>
      </c>
      <c r="R397" s="43" t="s">
        <v>478</v>
      </c>
      <c r="T397" s="43">
        <v>2</v>
      </c>
      <c r="U397" s="43">
        <v>1</v>
      </c>
    </row>
    <row r="398" spans="1:27">
      <c r="A398" s="121" t="s">
        <v>1326</v>
      </c>
      <c r="B398" s="121">
        <v>402</v>
      </c>
      <c r="C398" s="225">
        <v>824</v>
      </c>
      <c r="D398" s="134">
        <v>501</v>
      </c>
      <c r="E398" s="420" t="s">
        <v>1327</v>
      </c>
      <c r="F398" s="134" t="s">
        <v>53</v>
      </c>
      <c r="G398" s="134">
        <v>190</v>
      </c>
      <c r="H398" s="134" t="s">
        <v>1328</v>
      </c>
      <c r="I398" s="134" t="s">
        <v>471</v>
      </c>
      <c r="J398" s="134" t="s">
        <v>472</v>
      </c>
      <c r="K398" s="134">
        <v>5</v>
      </c>
      <c r="L398" s="134" t="s">
        <v>474</v>
      </c>
      <c r="M398" s="134">
        <v>461</v>
      </c>
      <c r="O398" s="134" t="s">
        <v>475</v>
      </c>
      <c r="P398" s="134" t="s">
        <v>476</v>
      </c>
      <c r="Q398" s="134" t="s">
        <v>477</v>
      </c>
      <c r="R398" s="43" t="s">
        <v>478</v>
      </c>
      <c r="T398" s="43">
        <v>2</v>
      </c>
      <c r="U398" s="43">
        <v>1</v>
      </c>
    </row>
    <row r="399" spans="1:27">
      <c r="A399" s="121" t="s">
        <v>1329</v>
      </c>
      <c r="B399" s="121">
        <v>402</v>
      </c>
      <c r="C399" s="225">
        <v>824</v>
      </c>
      <c r="D399" s="134">
        <v>501</v>
      </c>
      <c r="E399" s="420" t="s">
        <v>1330</v>
      </c>
      <c r="F399" s="134" t="s">
        <v>53</v>
      </c>
      <c r="G399" s="134">
        <v>190</v>
      </c>
      <c r="H399" s="134" t="s">
        <v>1328</v>
      </c>
      <c r="I399" s="134" t="s">
        <v>471</v>
      </c>
      <c r="J399" s="134" t="s">
        <v>472</v>
      </c>
      <c r="K399" s="134">
        <v>5</v>
      </c>
      <c r="L399" s="134" t="s">
        <v>474</v>
      </c>
      <c r="M399" s="134">
        <v>461</v>
      </c>
      <c r="O399" s="134" t="s">
        <v>475</v>
      </c>
      <c r="P399" s="134" t="s">
        <v>476</v>
      </c>
      <c r="Q399" s="134" t="s">
        <v>477</v>
      </c>
      <c r="R399" s="43" t="s">
        <v>478</v>
      </c>
      <c r="T399" s="43">
        <v>2</v>
      </c>
      <c r="U399" s="43">
        <v>1</v>
      </c>
    </row>
    <row r="400" spans="1:27">
      <c r="A400" s="121" t="s">
        <v>1331</v>
      </c>
      <c r="B400" s="121">
        <v>402</v>
      </c>
      <c r="C400" s="225">
        <v>1126</v>
      </c>
      <c r="D400" s="134">
        <v>501</v>
      </c>
      <c r="E400" s="420" t="s">
        <v>1332</v>
      </c>
      <c r="F400" s="134" t="s">
        <v>53</v>
      </c>
      <c r="G400" s="134">
        <v>100</v>
      </c>
      <c r="H400" s="134" t="s">
        <v>560</v>
      </c>
      <c r="I400" s="134" t="s">
        <v>471</v>
      </c>
      <c r="J400" s="134" t="s">
        <v>472</v>
      </c>
      <c r="K400" s="134">
        <v>5</v>
      </c>
      <c r="L400" s="134" t="s">
        <v>492</v>
      </c>
      <c r="M400" s="134">
        <v>500</v>
      </c>
      <c r="O400" s="134" t="s">
        <v>493</v>
      </c>
      <c r="P400" s="134" t="s">
        <v>476</v>
      </c>
      <c r="Q400" s="134" t="s">
        <v>477</v>
      </c>
      <c r="R400" s="43" t="s">
        <v>478</v>
      </c>
      <c r="T400" s="43">
        <v>2</v>
      </c>
      <c r="U400" s="43">
        <v>1</v>
      </c>
    </row>
    <row r="401" spans="1:27">
      <c r="A401" s="121" t="s">
        <v>1333</v>
      </c>
      <c r="B401" s="121">
        <v>402</v>
      </c>
      <c r="C401" s="225">
        <v>1126</v>
      </c>
      <c r="D401" s="134">
        <v>501</v>
      </c>
      <c r="E401" s="420" t="s">
        <v>1334</v>
      </c>
      <c r="F401" s="134" t="s">
        <v>53</v>
      </c>
      <c r="G401" s="134">
        <v>100</v>
      </c>
      <c r="H401" s="134" t="s">
        <v>560</v>
      </c>
      <c r="I401" s="134" t="s">
        <v>471</v>
      </c>
      <c r="J401" s="134" t="s">
        <v>472</v>
      </c>
      <c r="K401" s="134">
        <v>5</v>
      </c>
      <c r="L401" s="134" t="s">
        <v>492</v>
      </c>
      <c r="M401" s="134">
        <v>500</v>
      </c>
      <c r="O401" s="134" t="s">
        <v>493</v>
      </c>
      <c r="P401" s="134" t="s">
        <v>476</v>
      </c>
      <c r="Q401" s="134" t="s">
        <v>477</v>
      </c>
      <c r="R401" s="43" t="s">
        <v>478</v>
      </c>
      <c r="T401" s="43">
        <v>2</v>
      </c>
      <c r="U401" s="43">
        <v>1</v>
      </c>
    </row>
    <row r="402" spans="1:27">
      <c r="A402" s="121" t="s">
        <v>1335</v>
      </c>
      <c r="B402" s="121">
        <v>402</v>
      </c>
      <c r="C402" s="225">
        <v>947</v>
      </c>
      <c r="D402" s="134">
        <v>501</v>
      </c>
      <c r="E402" s="420" t="s">
        <v>1336</v>
      </c>
      <c r="F402" s="134"/>
      <c r="G402" s="134">
        <v>190</v>
      </c>
      <c r="H402" s="134" t="s">
        <v>1328</v>
      </c>
      <c r="I402" s="134" t="s">
        <v>471</v>
      </c>
      <c r="J402" s="134" t="s">
        <v>472</v>
      </c>
      <c r="K402" s="134">
        <v>5</v>
      </c>
      <c r="L402" s="134" t="s">
        <v>523</v>
      </c>
      <c r="M402" s="134">
        <v>1150</v>
      </c>
      <c r="O402" s="134" t="s">
        <v>475</v>
      </c>
      <c r="P402" s="134" t="s">
        <v>476</v>
      </c>
      <c r="Q402" s="134" t="s">
        <v>477</v>
      </c>
      <c r="R402" s="43" t="s">
        <v>478</v>
      </c>
      <c r="T402" s="43">
        <v>2</v>
      </c>
      <c r="U402" s="43">
        <v>1</v>
      </c>
    </row>
    <row r="403" spans="1:27">
      <c r="A403" s="121" t="s">
        <v>1337</v>
      </c>
      <c r="B403" s="121">
        <v>402</v>
      </c>
      <c r="C403" s="225">
        <v>3766</v>
      </c>
      <c r="D403" s="134">
        <v>501</v>
      </c>
      <c r="E403" s="420" t="s">
        <v>1338</v>
      </c>
      <c r="F403" s="134" t="s">
        <v>520</v>
      </c>
      <c r="G403" s="134" t="s">
        <v>1339</v>
      </c>
      <c r="H403" s="134" t="s">
        <v>1340</v>
      </c>
      <c r="I403" s="134" t="s">
        <v>506</v>
      </c>
      <c r="J403" s="134" t="s">
        <v>507</v>
      </c>
      <c r="K403" s="134" t="s">
        <v>1341</v>
      </c>
      <c r="L403" s="134" t="s">
        <v>474</v>
      </c>
      <c r="M403" s="134">
        <v>193.2</v>
      </c>
      <c r="O403" s="134" t="s">
        <v>515</v>
      </c>
      <c r="P403" s="134" t="s">
        <v>476</v>
      </c>
      <c r="Q403" s="134" t="s">
        <v>477</v>
      </c>
      <c r="R403" s="43" t="s">
        <v>509</v>
      </c>
      <c r="V403" s="43">
        <v>1</v>
      </c>
      <c r="W403" s="43">
        <v>1</v>
      </c>
    </row>
    <row r="404" spans="1:27">
      <c r="A404" s="121"/>
      <c r="B404" s="121"/>
      <c r="C404" s="121"/>
      <c r="D404" s="134"/>
      <c r="E404" s="134"/>
      <c r="F404" s="134"/>
      <c r="G404" s="134"/>
      <c r="H404" s="134"/>
      <c r="I404" s="134"/>
      <c r="J404" s="134"/>
      <c r="K404" s="134"/>
      <c r="L404" s="134"/>
      <c r="O404" s="134"/>
      <c r="P404" s="134"/>
      <c r="Q404" s="134"/>
    </row>
    <row r="405" spans="1:27">
      <c r="A405" t="s">
        <v>768</v>
      </c>
      <c r="C405" s="234">
        <f>SUM(C396:C403)</f>
        <v>10507</v>
      </c>
      <c r="D405" s="43">
        <v>8</v>
      </c>
    </row>
    <row r="406" spans="1:27">
      <c r="C406"/>
    </row>
    <row r="407" spans="1:27" ht="16">
      <c r="A407" s="94" t="s">
        <v>1342</v>
      </c>
      <c r="B407" s="94"/>
      <c r="C407" s="94"/>
      <c r="D407" s="95"/>
      <c r="E407" s="95"/>
      <c r="F407" s="95"/>
      <c r="G407" s="95"/>
      <c r="H407" s="95"/>
      <c r="I407" s="95"/>
      <c r="J407" s="95"/>
      <c r="K407" s="95"/>
      <c r="L407" s="95"/>
      <c r="M407" s="149"/>
      <c r="N407" s="149"/>
      <c r="O407" s="95"/>
      <c r="P407" s="95"/>
      <c r="Q407" s="95"/>
      <c r="R407" s="95"/>
      <c r="S407" s="95"/>
      <c r="T407" s="95"/>
      <c r="U407" s="95"/>
      <c r="V407" s="95"/>
      <c r="W407" s="95"/>
      <c r="X407" s="386"/>
      <c r="Y407" s="95"/>
      <c r="Z407" s="95"/>
      <c r="AA407" s="96"/>
    </row>
    <row r="408" spans="1:27">
      <c r="A408" t="s">
        <v>1343</v>
      </c>
      <c r="C408" s="232">
        <v>1231</v>
      </c>
      <c r="D408" s="43">
        <v>521</v>
      </c>
      <c r="E408" s="423" t="s">
        <v>1344</v>
      </c>
      <c r="F408" s="43" t="s">
        <v>438</v>
      </c>
      <c r="G408" s="43">
        <v>600</v>
      </c>
      <c r="H408" s="43" t="s">
        <v>1345</v>
      </c>
      <c r="I408" s="134" t="s">
        <v>471</v>
      </c>
      <c r="J408" s="43" t="s">
        <v>472</v>
      </c>
      <c r="K408" s="43">
        <v>5</v>
      </c>
      <c r="L408" s="43" t="s">
        <v>501</v>
      </c>
      <c r="M408" s="134">
        <v>1850</v>
      </c>
      <c r="O408" s="43" t="s">
        <v>475</v>
      </c>
      <c r="P408" s="43" t="s">
        <v>476</v>
      </c>
      <c r="Q408" s="43" t="s">
        <v>477</v>
      </c>
      <c r="R408" s="43" t="s">
        <v>478</v>
      </c>
      <c r="T408" s="43">
        <v>2</v>
      </c>
      <c r="U408" s="43">
        <v>1</v>
      </c>
    </row>
    <row r="409" spans="1:27">
      <c r="A409" t="s">
        <v>1346</v>
      </c>
      <c r="C409" s="232">
        <v>1231</v>
      </c>
      <c r="D409" s="43">
        <v>521</v>
      </c>
      <c r="E409" s="423" t="s">
        <v>1347</v>
      </c>
      <c r="G409" s="43">
        <v>600</v>
      </c>
      <c r="H409" s="43" t="s">
        <v>1345</v>
      </c>
      <c r="I409" s="134" t="s">
        <v>471</v>
      </c>
      <c r="J409" s="43" t="s">
        <v>472</v>
      </c>
      <c r="K409" s="43">
        <v>5</v>
      </c>
      <c r="L409" s="43" t="s">
        <v>501</v>
      </c>
      <c r="M409" s="134">
        <v>1850</v>
      </c>
      <c r="O409" s="43" t="s">
        <v>475</v>
      </c>
      <c r="P409" s="134" t="s">
        <v>1348</v>
      </c>
      <c r="Q409" s="43" t="s">
        <v>477</v>
      </c>
      <c r="R409" s="43" t="s">
        <v>478</v>
      </c>
      <c r="T409" s="43">
        <v>2</v>
      </c>
      <c r="U409" s="43">
        <v>1</v>
      </c>
    </row>
    <row r="410" spans="1:27">
      <c r="C410" s="232"/>
    </row>
    <row r="411" spans="1:27">
      <c r="A411" t="s">
        <v>872</v>
      </c>
      <c r="C411" s="234">
        <f>SUM(C408:C409)</f>
        <v>2462</v>
      </c>
      <c r="D411" s="43">
        <v>2</v>
      </c>
    </row>
    <row r="412" spans="1:27">
      <c r="C412"/>
    </row>
    <row r="413" spans="1:27" ht="16">
      <c r="A413" s="94" t="s">
        <v>1349</v>
      </c>
      <c r="B413" s="94"/>
      <c r="C413" s="94"/>
      <c r="D413" s="95"/>
      <c r="E413" s="95"/>
      <c r="F413" s="95"/>
      <c r="G413" s="95"/>
      <c r="H413" s="95"/>
      <c r="I413" s="95"/>
      <c r="J413" s="95"/>
      <c r="K413" s="95"/>
      <c r="L413" s="95"/>
      <c r="M413" s="149"/>
      <c r="N413" s="149"/>
      <c r="O413" s="95"/>
      <c r="P413" s="95"/>
      <c r="Q413" s="95"/>
      <c r="R413" s="95"/>
      <c r="S413" s="95"/>
      <c r="T413" s="95"/>
      <c r="U413" s="95"/>
      <c r="V413" s="95"/>
      <c r="W413" s="95"/>
      <c r="X413" s="386"/>
      <c r="Y413" s="95"/>
      <c r="Z413" s="95"/>
      <c r="AA413" s="96"/>
    </row>
    <row r="414" spans="1:27">
      <c r="A414" t="s">
        <v>1350</v>
      </c>
      <c r="C414" s="232">
        <v>1231</v>
      </c>
      <c r="D414" s="43">
        <v>522</v>
      </c>
      <c r="E414" s="423" t="s">
        <v>1351</v>
      </c>
      <c r="F414" s="43" t="s">
        <v>438</v>
      </c>
      <c r="G414" s="43">
        <v>600</v>
      </c>
      <c r="H414" s="43" t="s">
        <v>1345</v>
      </c>
      <c r="I414" s="134" t="s">
        <v>471</v>
      </c>
      <c r="J414" s="43" t="s">
        <v>472</v>
      </c>
      <c r="K414" s="43">
        <v>5</v>
      </c>
      <c r="L414" s="43" t="s">
        <v>501</v>
      </c>
      <c r="O414" s="43" t="s">
        <v>475</v>
      </c>
      <c r="P414" s="43" t="s">
        <v>476</v>
      </c>
      <c r="Q414" s="43" t="s">
        <v>477</v>
      </c>
      <c r="R414" s="43" t="s">
        <v>478</v>
      </c>
      <c r="T414" s="43">
        <v>2</v>
      </c>
      <c r="U414" s="43">
        <v>1</v>
      </c>
    </row>
    <row r="415" spans="1:27">
      <c r="A415" t="s">
        <v>1352</v>
      </c>
      <c r="C415" s="232">
        <v>1231</v>
      </c>
      <c r="D415" s="43">
        <v>522</v>
      </c>
      <c r="E415" s="423" t="s">
        <v>1353</v>
      </c>
      <c r="G415" s="43">
        <v>600</v>
      </c>
      <c r="H415" s="43" t="s">
        <v>1345</v>
      </c>
      <c r="I415" s="134" t="s">
        <v>471</v>
      </c>
      <c r="J415" s="43" t="s">
        <v>472</v>
      </c>
      <c r="K415" s="43">
        <v>5</v>
      </c>
      <c r="L415" s="43" t="s">
        <v>501</v>
      </c>
      <c r="M415" s="134">
        <v>1850</v>
      </c>
      <c r="O415" s="43" t="s">
        <v>475</v>
      </c>
      <c r="P415" s="134" t="s">
        <v>1348</v>
      </c>
      <c r="Q415" s="43" t="s">
        <v>477</v>
      </c>
      <c r="R415" s="43" t="s">
        <v>478</v>
      </c>
      <c r="T415" s="43">
        <v>2</v>
      </c>
      <c r="U415" s="43">
        <v>1</v>
      </c>
    </row>
    <row r="416" spans="1:27">
      <c r="C416" s="232"/>
    </row>
    <row r="417" spans="1:27">
      <c r="A417" t="s">
        <v>872</v>
      </c>
      <c r="C417" s="234">
        <f>SUM(C414:C415)</f>
        <v>2462</v>
      </c>
      <c r="D417" s="43">
        <v>2</v>
      </c>
    </row>
    <row r="418" spans="1:27">
      <c r="C418"/>
    </row>
    <row r="419" spans="1:27" ht="16">
      <c r="A419" s="94" t="s">
        <v>1354</v>
      </c>
      <c r="B419" s="94"/>
      <c r="C419" s="94"/>
      <c r="D419" s="95"/>
      <c r="E419" s="95"/>
      <c r="F419" s="95"/>
      <c r="G419" s="95"/>
      <c r="H419" s="95"/>
      <c r="I419" s="95"/>
      <c r="J419" s="95"/>
      <c r="K419" s="95"/>
      <c r="L419" s="95"/>
      <c r="M419" s="149"/>
      <c r="N419" s="149"/>
      <c r="O419" s="95"/>
      <c r="P419" s="95"/>
      <c r="Q419" s="95"/>
      <c r="R419" s="95"/>
      <c r="S419" s="95"/>
      <c r="T419" s="95"/>
      <c r="U419" s="95"/>
      <c r="V419" s="95"/>
      <c r="W419" s="95"/>
      <c r="X419" s="386"/>
      <c r="Y419" s="95"/>
      <c r="Z419" s="95"/>
      <c r="AA419" s="96"/>
    </row>
    <row r="420" spans="1:27">
      <c r="A420" s="121" t="s">
        <v>1355</v>
      </c>
      <c r="B420" s="121"/>
      <c r="C420" s="225">
        <v>824</v>
      </c>
      <c r="D420" s="134">
        <v>530</v>
      </c>
      <c r="E420" s="420" t="s">
        <v>1356</v>
      </c>
      <c r="F420" s="134" t="s">
        <v>395</v>
      </c>
      <c r="G420" s="134">
        <v>140</v>
      </c>
      <c r="H420" s="134" t="s">
        <v>717</v>
      </c>
      <c r="I420" s="134" t="s">
        <v>471</v>
      </c>
      <c r="J420" s="134" t="s">
        <v>472</v>
      </c>
      <c r="K420" s="134">
        <v>5</v>
      </c>
      <c r="L420" s="134" t="s">
        <v>474</v>
      </c>
      <c r="M420" s="134">
        <v>1150</v>
      </c>
      <c r="O420" s="134" t="s">
        <v>493</v>
      </c>
      <c r="P420" s="134" t="s">
        <v>476</v>
      </c>
      <c r="Q420" s="134" t="s">
        <v>477</v>
      </c>
      <c r="R420" s="43" t="s">
        <v>478</v>
      </c>
      <c r="T420" s="43">
        <v>2</v>
      </c>
      <c r="U420" s="43">
        <v>1</v>
      </c>
    </row>
    <row r="421" spans="1:27">
      <c r="A421" s="121" t="s">
        <v>1357</v>
      </c>
      <c r="B421" s="121"/>
      <c r="C421" s="225">
        <v>1231</v>
      </c>
      <c r="D421" s="134">
        <v>530</v>
      </c>
      <c r="E421" s="420" t="s">
        <v>1358</v>
      </c>
      <c r="F421" s="134" t="s">
        <v>1359</v>
      </c>
      <c r="G421" s="134">
        <v>600</v>
      </c>
      <c r="H421" s="134" t="s">
        <v>1360</v>
      </c>
      <c r="I421" s="134" t="s">
        <v>471</v>
      </c>
      <c r="J421" s="134" t="s">
        <v>565</v>
      </c>
      <c r="K421" s="134">
        <v>5</v>
      </c>
      <c r="L421" s="134" t="s">
        <v>501</v>
      </c>
      <c r="M421" s="134">
        <v>1850</v>
      </c>
      <c r="O421" s="134" t="s">
        <v>475</v>
      </c>
      <c r="P421" s="134" t="s">
        <v>476</v>
      </c>
      <c r="Q421" s="134" t="s">
        <v>477</v>
      </c>
      <c r="R421" s="43" t="s">
        <v>478</v>
      </c>
      <c r="T421" s="43">
        <v>2</v>
      </c>
      <c r="U421" s="43">
        <v>1</v>
      </c>
    </row>
    <row r="422" spans="1:27">
      <c r="A422" s="121" t="s">
        <v>1361</v>
      </c>
      <c r="B422" s="121"/>
      <c r="C422" s="225">
        <v>1231</v>
      </c>
      <c r="D422" s="134">
        <v>530</v>
      </c>
      <c r="E422" s="420" t="s">
        <v>1362</v>
      </c>
      <c r="F422" s="134"/>
      <c r="G422" s="134">
        <v>600</v>
      </c>
      <c r="H422" s="134" t="s">
        <v>1360</v>
      </c>
      <c r="I422" s="134" t="s">
        <v>471</v>
      </c>
      <c r="J422" s="134" t="s">
        <v>565</v>
      </c>
      <c r="K422" s="134">
        <v>5</v>
      </c>
      <c r="L422" s="134" t="s">
        <v>501</v>
      </c>
      <c r="M422" s="134">
        <v>1850</v>
      </c>
      <c r="O422" s="134" t="s">
        <v>475</v>
      </c>
      <c r="P422" s="134" t="s">
        <v>1348</v>
      </c>
      <c r="Q422" s="134" t="s">
        <v>477</v>
      </c>
      <c r="R422" s="43" t="s">
        <v>478</v>
      </c>
      <c r="T422" s="43">
        <v>2</v>
      </c>
      <c r="U422" s="43">
        <v>1</v>
      </c>
    </row>
    <row r="423" spans="1:27">
      <c r="A423" s="121" t="s">
        <v>1363</v>
      </c>
      <c r="B423" s="121"/>
      <c r="C423" s="225">
        <v>1231</v>
      </c>
      <c r="D423" s="134">
        <v>530</v>
      </c>
      <c r="E423" s="420" t="s">
        <v>1364</v>
      </c>
      <c r="F423" s="134" t="s">
        <v>1365</v>
      </c>
      <c r="G423" s="134">
        <v>600</v>
      </c>
      <c r="H423" s="134" t="s">
        <v>1360</v>
      </c>
      <c r="I423" s="134" t="s">
        <v>471</v>
      </c>
      <c r="J423" s="134" t="s">
        <v>557</v>
      </c>
      <c r="K423" s="134">
        <v>5</v>
      </c>
      <c r="L423" s="134" t="s">
        <v>501</v>
      </c>
      <c r="M423" s="134">
        <v>1850</v>
      </c>
      <c r="O423" s="134" t="s">
        <v>475</v>
      </c>
      <c r="P423" s="134" t="s">
        <v>476</v>
      </c>
      <c r="Q423" s="134" t="s">
        <v>477</v>
      </c>
      <c r="R423" s="43" t="s">
        <v>478</v>
      </c>
      <c r="T423" s="43">
        <v>2</v>
      </c>
      <c r="U423" s="43">
        <v>1</v>
      </c>
    </row>
    <row r="424" spans="1:27">
      <c r="A424" s="121" t="s">
        <v>1366</v>
      </c>
      <c r="B424" s="121"/>
      <c r="C424" s="225">
        <v>1231</v>
      </c>
      <c r="D424" s="134">
        <v>530</v>
      </c>
      <c r="E424" s="420" t="s">
        <v>1367</v>
      </c>
      <c r="F424" s="134"/>
      <c r="G424" s="134">
        <v>600</v>
      </c>
      <c r="H424" s="134" t="s">
        <v>1360</v>
      </c>
      <c r="I424" s="134" t="s">
        <v>471</v>
      </c>
      <c r="J424" s="134" t="s">
        <v>557</v>
      </c>
      <c r="K424" s="134">
        <v>5</v>
      </c>
      <c r="L424" s="134" t="s">
        <v>501</v>
      </c>
      <c r="M424" s="134">
        <v>1850</v>
      </c>
      <c r="O424" s="134" t="s">
        <v>475</v>
      </c>
      <c r="P424" s="134" t="s">
        <v>1348</v>
      </c>
      <c r="Q424" s="134" t="s">
        <v>477</v>
      </c>
      <c r="R424" s="43" t="s">
        <v>478</v>
      </c>
      <c r="T424" s="43">
        <v>2</v>
      </c>
      <c r="U424" s="43">
        <v>1</v>
      </c>
    </row>
    <row r="425" spans="1:27">
      <c r="A425" s="121" t="s">
        <v>1368</v>
      </c>
      <c r="B425" s="121"/>
      <c r="C425" s="438" t="s">
        <v>1369</v>
      </c>
      <c r="D425" s="134">
        <v>530</v>
      </c>
      <c r="E425" s="134" t="s">
        <v>1370</v>
      </c>
      <c r="F425" s="134"/>
      <c r="G425" s="134">
        <v>600</v>
      </c>
      <c r="H425" s="134" t="s">
        <v>1360</v>
      </c>
      <c r="I425" s="134" t="s">
        <v>471</v>
      </c>
      <c r="J425" s="134" t="s">
        <v>565</v>
      </c>
      <c r="K425" s="134">
        <v>5</v>
      </c>
      <c r="L425" s="134" t="s">
        <v>501</v>
      </c>
      <c r="O425" s="134" t="s">
        <v>475</v>
      </c>
      <c r="P425" s="134" t="s">
        <v>1348</v>
      </c>
      <c r="Q425" s="134" t="s">
        <v>477</v>
      </c>
      <c r="R425" s="134" t="s">
        <v>478</v>
      </c>
      <c r="S425" s="134"/>
      <c r="T425" s="134">
        <v>2</v>
      </c>
      <c r="U425" s="134">
        <v>1</v>
      </c>
    </row>
    <row r="426" spans="1:27">
      <c r="A426" s="121" t="s">
        <v>1371</v>
      </c>
      <c r="B426" s="121"/>
      <c r="C426" s="438" t="s">
        <v>1369</v>
      </c>
      <c r="D426" s="134">
        <v>530</v>
      </c>
      <c r="E426" s="134" t="s">
        <v>1372</v>
      </c>
      <c r="F426" s="134"/>
      <c r="G426" s="134">
        <v>600</v>
      </c>
      <c r="H426" s="134" t="s">
        <v>1360</v>
      </c>
      <c r="I426" s="134" t="s">
        <v>471</v>
      </c>
      <c r="J426" s="134" t="s">
        <v>565</v>
      </c>
      <c r="K426" s="134">
        <v>5</v>
      </c>
      <c r="L426" s="134" t="s">
        <v>501</v>
      </c>
      <c r="O426" s="134" t="s">
        <v>475</v>
      </c>
      <c r="P426" s="134" t="s">
        <v>476</v>
      </c>
      <c r="Q426" s="134" t="s">
        <v>477</v>
      </c>
      <c r="R426" s="134" t="s">
        <v>478</v>
      </c>
      <c r="S426" s="134"/>
      <c r="T426" s="134">
        <v>2</v>
      </c>
      <c r="U426" s="134">
        <v>1</v>
      </c>
    </row>
    <row r="427" spans="1:27">
      <c r="A427" s="121" t="s">
        <v>1373</v>
      </c>
      <c r="B427" s="121"/>
      <c r="C427" s="438" t="s">
        <v>1369</v>
      </c>
      <c r="D427" s="134">
        <v>530</v>
      </c>
      <c r="E427" s="134" t="s">
        <v>1374</v>
      </c>
      <c r="F427" s="134"/>
      <c r="G427" s="134">
        <v>600</v>
      </c>
      <c r="H427" s="134" t="s">
        <v>1360</v>
      </c>
      <c r="I427" s="134" t="s">
        <v>471</v>
      </c>
      <c r="J427" s="134" t="s">
        <v>557</v>
      </c>
      <c r="K427" s="134">
        <v>5</v>
      </c>
      <c r="L427" s="134" t="s">
        <v>501</v>
      </c>
      <c r="O427" s="134" t="s">
        <v>475</v>
      </c>
      <c r="P427" s="134" t="s">
        <v>1348</v>
      </c>
      <c r="Q427" s="134" t="s">
        <v>477</v>
      </c>
      <c r="R427" s="134" t="s">
        <v>478</v>
      </c>
      <c r="S427" s="134"/>
      <c r="T427" s="134">
        <v>2</v>
      </c>
      <c r="U427" s="134">
        <v>1</v>
      </c>
    </row>
    <row r="428" spans="1:27">
      <c r="A428" s="121" t="s">
        <v>1375</v>
      </c>
      <c r="B428" s="121"/>
      <c r="C428" s="438" t="s">
        <v>1369</v>
      </c>
      <c r="D428" s="134">
        <v>530</v>
      </c>
      <c r="E428" s="134" t="s">
        <v>1376</v>
      </c>
      <c r="F428" s="134"/>
      <c r="G428" s="134">
        <v>600</v>
      </c>
      <c r="H428" s="134" t="s">
        <v>1360</v>
      </c>
      <c r="I428" s="134" t="s">
        <v>471</v>
      </c>
      <c r="J428" s="134" t="s">
        <v>557</v>
      </c>
      <c r="K428" s="134">
        <v>5</v>
      </c>
      <c r="L428" s="134" t="s">
        <v>501</v>
      </c>
      <c r="O428" s="134" t="s">
        <v>475</v>
      </c>
      <c r="P428" s="134" t="s">
        <v>476</v>
      </c>
      <c r="Q428" s="134" t="s">
        <v>477</v>
      </c>
      <c r="R428" s="134" t="s">
        <v>478</v>
      </c>
      <c r="S428" s="134"/>
      <c r="T428" s="134">
        <v>2</v>
      </c>
      <c r="U428" s="134">
        <v>1</v>
      </c>
    </row>
    <row r="429" spans="1:27">
      <c r="A429" s="228"/>
      <c r="B429" s="228"/>
      <c r="C429" s="228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2"/>
      <c r="S429" s="222"/>
      <c r="T429" s="222"/>
      <c r="U429" s="222"/>
    </row>
    <row r="430" spans="1:27">
      <c r="A430" s="121" t="s">
        <v>1377</v>
      </c>
      <c r="B430" s="121"/>
      <c r="C430" s="236">
        <f>SUM(C420:C424)</f>
        <v>5748</v>
      </c>
      <c r="D430" s="134">
        <v>5</v>
      </c>
      <c r="E430" s="134"/>
      <c r="F430" s="134"/>
      <c r="G430" s="134"/>
      <c r="H430" s="134"/>
      <c r="I430" s="134"/>
      <c r="J430" s="134"/>
      <c r="K430" s="134"/>
      <c r="L430" s="134"/>
      <c r="O430" s="134"/>
      <c r="P430" s="134"/>
      <c r="Q430" s="134"/>
    </row>
    <row r="431" spans="1:27">
      <c r="A431" s="121"/>
      <c r="B431" s="121"/>
      <c r="C431" s="121"/>
      <c r="D431" s="134"/>
      <c r="E431" s="134"/>
      <c r="F431" s="134"/>
      <c r="G431" s="134"/>
      <c r="H431" s="134"/>
      <c r="I431" s="134"/>
      <c r="J431" s="134"/>
      <c r="K431" s="134"/>
      <c r="L431" s="134"/>
      <c r="O431" s="134"/>
      <c r="P431" s="134"/>
      <c r="Q431" s="134"/>
    </row>
    <row r="432" spans="1:27" ht="16">
      <c r="A432" s="94" t="s">
        <v>1378</v>
      </c>
      <c r="B432" s="94"/>
      <c r="C432" s="94"/>
      <c r="D432" s="95"/>
      <c r="E432" s="95"/>
      <c r="F432" s="95"/>
      <c r="G432" s="95"/>
      <c r="H432" s="95"/>
      <c r="I432" s="95"/>
      <c r="J432" s="95"/>
      <c r="K432" s="95"/>
      <c r="L432" s="95"/>
      <c r="M432" s="149"/>
      <c r="N432" s="149"/>
      <c r="O432" s="95"/>
      <c r="P432" s="95"/>
      <c r="Q432" s="95"/>
      <c r="R432" s="95"/>
      <c r="S432" s="95"/>
      <c r="T432" s="95"/>
      <c r="U432" s="95"/>
      <c r="V432" s="95"/>
      <c r="W432" s="95"/>
      <c r="X432" s="386"/>
      <c r="Y432" s="95"/>
      <c r="Z432" s="95"/>
      <c r="AA432" s="96"/>
    </row>
    <row r="433" spans="1:27">
      <c r="A433" t="s">
        <v>1295</v>
      </c>
      <c r="C433"/>
    </row>
    <row r="434" spans="1:27">
      <c r="A434" t="s">
        <v>1379</v>
      </c>
      <c r="C434" s="232">
        <v>1663</v>
      </c>
      <c r="D434" s="43">
        <v>500</v>
      </c>
      <c r="E434" s="423" t="s">
        <v>1380</v>
      </c>
      <c r="F434" s="43" t="s">
        <v>395</v>
      </c>
      <c r="G434" s="43">
        <v>125</v>
      </c>
      <c r="H434" s="43" t="s">
        <v>717</v>
      </c>
      <c r="I434" s="134" t="s">
        <v>471</v>
      </c>
      <c r="J434" s="43" t="s">
        <v>472</v>
      </c>
      <c r="K434" s="43">
        <v>5</v>
      </c>
      <c r="L434" s="43" t="s">
        <v>474</v>
      </c>
      <c r="M434" s="134">
        <v>1150</v>
      </c>
      <c r="O434" s="43" t="s">
        <v>493</v>
      </c>
      <c r="P434" s="43" t="s">
        <v>476</v>
      </c>
      <c r="Q434" s="43" t="s">
        <v>477</v>
      </c>
      <c r="R434" s="43" t="s">
        <v>478</v>
      </c>
      <c r="T434" s="43">
        <v>2</v>
      </c>
      <c r="U434" s="43">
        <v>1</v>
      </c>
    </row>
    <row r="435" spans="1:27">
      <c r="C435" s="232"/>
    </row>
    <row r="436" spans="1:27">
      <c r="A436" t="s">
        <v>872</v>
      </c>
      <c r="C436" s="234">
        <f>SUM(C434)</f>
        <v>1663</v>
      </c>
      <c r="D436" s="43">
        <v>1</v>
      </c>
    </row>
    <row r="437" spans="1:27">
      <c r="C437"/>
    </row>
    <row r="438" spans="1:27" ht="16">
      <c r="A438" s="94" t="s">
        <v>1378</v>
      </c>
      <c r="B438" s="94"/>
      <c r="C438" s="94"/>
      <c r="D438" s="95"/>
      <c r="E438" s="95"/>
      <c r="F438" s="95"/>
      <c r="G438" s="95"/>
      <c r="H438" s="95"/>
      <c r="I438" s="95"/>
      <c r="J438" s="95"/>
      <c r="K438" s="95"/>
      <c r="L438" s="95"/>
      <c r="M438" s="149"/>
      <c r="N438" s="149"/>
      <c r="O438" s="95"/>
      <c r="P438" s="95"/>
      <c r="Q438" s="95"/>
      <c r="R438" s="95"/>
      <c r="S438" s="95"/>
      <c r="T438" s="95"/>
      <c r="U438" s="95"/>
      <c r="V438" s="95"/>
      <c r="W438" s="95"/>
      <c r="X438" s="386"/>
      <c r="Y438" s="95"/>
      <c r="Z438" s="95"/>
      <c r="AA438" s="96"/>
    </row>
    <row r="439" spans="1:27">
      <c r="A439" t="s">
        <v>1295</v>
      </c>
      <c r="C439"/>
    </row>
    <row r="440" spans="1:27">
      <c r="C440"/>
    </row>
    <row r="441" spans="1:27">
      <c r="A441" t="s">
        <v>872</v>
      </c>
      <c r="C441"/>
      <c r="D441" s="43">
        <v>0</v>
      </c>
    </row>
    <row r="442" spans="1:27">
      <c r="C442"/>
    </row>
    <row r="443" spans="1:27" ht="16">
      <c r="A443" s="94" t="s">
        <v>1381</v>
      </c>
      <c r="B443" s="94"/>
      <c r="C443" s="94"/>
      <c r="D443" s="95"/>
      <c r="E443" s="95"/>
      <c r="F443" s="95"/>
      <c r="G443" s="95"/>
      <c r="H443" s="95"/>
      <c r="I443" s="95"/>
      <c r="J443" s="95"/>
      <c r="K443" s="95"/>
      <c r="L443" s="95"/>
      <c r="M443" s="149"/>
      <c r="N443" s="149"/>
      <c r="O443" s="95"/>
      <c r="P443" s="95"/>
      <c r="Q443" s="95"/>
      <c r="R443" s="95"/>
      <c r="S443" s="95"/>
      <c r="T443" s="95"/>
      <c r="U443" s="95"/>
      <c r="V443" s="95"/>
      <c r="W443" s="95"/>
      <c r="X443" s="386"/>
      <c r="Y443" s="95"/>
      <c r="Z443" s="95"/>
      <c r="AA443" s="96"/>
    </row>
    <row r="444" spans="1:27">
      <c r="A444" t="s">
        <v>1295</v>
      </c>
      <c r="C444"/>
    </row>
    <row r="445" spans="1:27">
      <c r="A445" t="s">
        <v>1382</v>
      </c>
      <c r="C445"/>
      <c r="D445" s="43">
        <v>0</v>
      </c>
    </row>
    <row r="446" spans="1:27">
      <c r="A446" t="s">
        <v>1383</v>
      </c>
      <c r="C446" s="234">
        <f>SUM(C3:C57,C62:C116,C121:C166,C172:C201,C207:C228,C234:C254,C259:C281,C296:C321,C331:C333,C338:C355,C367:C369,C378:C381,C390,C396:C403,C408:C409,C414:C415,C420:C424,C434)</f>
        <v>614625</v>
      </c>
      <c r="D446" s="43">
        <f>SUM(D436,D430,D417,D411,D405,D392,D384,D371,D364,D335,D328,D290,D256,D231,D204,D169,D118,D59)</f>
        <v>328</v>
      </c>
    </row>
    <row r="448" spans="1:27" ht="16">
      <c r="A448" s="94" t="s">
        <v>1384</v>
      </c>
      <c r="B448" s="94"/>
      <c r="C448" s="94"/>
      <c r="D448" s="95"/>
      <c r="E448" s="95"/>
      <c r="F448" s="95"/>
      <c r="G448" s="95"/>
      <c r="H448" s="95"/>
      <c r="I448" s="95"/>
      <c r="J448" s="95"/>
      <c r="K448" s="95"/>
      <c r="L448" s="95"/>
      <c r="M448" s="149"/>
      <c r="N448" s="149"/>
      <c r="O448" s="95"/>
      <c r="P448" s="95"/>
      <c r="Q448" s="95"/>
      <c r="R448" s="95"/>
      <c r="S448" s="95"/>
      <c r="T448" s="95"/>
      <c r="U448" s="95"/>
      <c r="V448" s="95"/>
      <c r="W448" s="95"/>
      <c r="X448" s="386"/>
      <c r="Y448" s="95"/>
      <c r="Z448" s="95"/>
      <c r="AA448" s="96"/>
    </row>
    <row r="449" spans="1:26" s="133" customFormat="1" ht="16">
      <c r="A449" s="556" t="s">
        <v>1385</v>
      </c>
      <c r="B449" s="556" t="s">
        <v>1386</v>
      </c>
      <c r="C449" s="556"/>
      <c r="D449" s="135"/>
      <c r="E449" s="135"/>
      <c r="F449" s="135"/>
      <c r="G449" s="135"/>
      <c r="H449" s="135"/>
      <c r="I449" s="135"/>
      <c r="J449" s="135"/>
      <c r="K449" s="135"/>
      <c r="L449" s="135" t="s">
        <v>523</v>
      </c>
      <c r="M449" s="135"/>
      <c r="N449" s="135"/>
      <c r="O449" s="135"/>
      <c r="P449" s="135"/>
      <c r="Q449" s="135" t="s">
        <v>477</v>
      </c>
      <c r="R449" s="135" t="s">
        <v>478</v>
      </c>
      <c r="S449" s="135"/>
      <c r="T449" s="135">
        <v>2</v>
      </c>
      <c r="U449" s="135">
        <v>1</v>
      </c>
      <c r="V449" s="135"/>
      <c r="W449" s="135"/>
      <c r="X449" s="507"/>
      <c r="Y449" s="135"/>
      <c r="Z449" s="135"/>
    </row>
    <row r="450" spans="1:26" s="133" customFormat="1" ht="16">
      <c r="A450" s="133" t="s">
        <v>1387</v>
      </c>
      <c r="B450" s="556" t="s">
        <v>1388</v>
      </c>
      <c r="C450" s="556"/>
      <c r="D450" s="135"/>
      <c r="E450" s="135"/>
      <c r="F450" s="135"/>
      <c r="G450" s="135"/>
      <c r="H450" s="135"/>
      <c r="I450" s="135"/>
      <c r="J450" s="135"/>
      <c r="K450" s="135"/>
      <c r="L450" s="135" t="s">
        <v>523</v>
      </c>
      <c r="M450" s="135"/>
      <c r="N450" s="135"/>
      <c r="O450" s="135"/>
      <c r="P450" s="135"/>
      <c r="Q450" s="135" t="s">
        <v>477</v>
      </c>
      <c r="R450" s="135" t="s">
        <v>478</v>
      </c>
      <c r="S450" s="135"/>
      <c r="T450" s="135">
        <v>2</v>
      </c>
      <c r="U450" s="135">
        <v>1</v>
      </c>
      <c r="V450" s="135"/>
      <c r="W450" s="135"/>
      <c r="X450" s="507"/>
      <c r="Y450" s="135"/>
      <c r="Z450" s="135"/>
    </row>
    <row r="451" spans="1:26" s="133" customFormat="1" ht="16">
      <c r="A451" s="556" t="s">
        <v>1389</v>
      </c>
      <c r="B451" s="556" t="s">
        <v>1390</v>
      </c>
      <c r="C451" s="556"/>
      <c r="D451" s="135"/>
      <c r="E451" s="135"/>
      <c r="F451" s="135"/>
      <c r="G451" s="135"/>
      <c r="H451" s="135"/>
      <c r="I451" s="135"/>
      <c r="J451" s="135"/>
      <c r="K451" s="135"/>
      <c r="L451" s="135" t="s">
        <v>523</v>
      </c>
      <c r="M451" s="135"/>
      <c r="N451" s="135"/>
      <c r="O451" s="135"/>
      <c r="P451" s="135"/>
      <c r="Q451" s="135" t="s">
        <v>477</v>
      </c>
      <c r="R451" s="135" t="s">
        <v>478</v>
      </c>
      <c r="S451" s="135"/>
      <c r="T451" s="135">
        <v>2</v>
      </c>
      <c r="U451" s="135">
        <v>1</v>
      </c>
      <c r="V451" s="135"/>
      <c r="W451" s="135"/>
      <c r="X451" s="507"/>
      <c r="Y451" s="135"/>
      <c r="Z451" s="135"/>
    </row>
    <row r="452" spans="1:26" ht="16">
      <c r="A452" s="555"/>
      <c r="B452" s="555"/>
      <c r="C452" s="555"/>
    </row>
    <row r="453" spans="1:26">
      <c r="A453" t="s">
        <v>1295</v>
      </c>
      <c r="C453"/>
    </row>
    <row r="454" spans="1:26">
      <c r="A454" t="s">
        <v>1382</v>
      </c>
      <c r="C454"/>
      <c r="D454" s="43">
        <v>0</v>
      </c>
    </row>
    <row r="455" spans="1:26">
      <c r="A455" t="s">
        <v>1383</v>
      </c>
      <c r="C455" s="234">
        <f>SUM(C8:C62,C67:C121,C126:C171,C177:C206,C212:C233,C239:C259,C264:C286,C301:C326,C336:C338,C343:C360,C372:C374,C383:C386,C395,C401:C408,C413:C414,C419:C420,C425:C429,C439)</f>
        <v>1045756</v>
      </c>
      <c r="D455" s="43">
        <f>SUM(D441,D435,D422,D416,D410,D397,D389,D376,D369,D340,D333,D295,D261,D236,D209,D174,D123,D64)</f>
        <v>5462</v>
      </c>
    </row>
  </sheetData>
  <autoFilter ref="A1:AA446" xr:uid="{C7E89CA6-1B18-4134-B7EC-110B3FEE2533}"/>
  <phoneticPr fontId="18" type="noConversion"/>
  <pageMargins left="0.25" right="0.25" top="0.75" bottom="0.75" header="0.3" footer="0.3"/>
  <pageSetup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DD46-FA5F-7B4B-BAD6-755A5280B49E}">
  <dimension ref="A1:O55"/>
  <sheetViews>
    <sheetView workbookViewId="0">
      <pane ySplit="1" topLeftCell="A2" activePane="bottomLeft" state="frozen"/>
      <selection activeCell="C1" sqref="C1"/>
      <selection pane="bottomLeft" activeCell="A26" sqref="A26"/>
    </sheetView>
  </sheetViews>
  <sheetFormatPr baseColWidth="10" defaultColWidth="11.5" defaultRowHeight="14"/>
  <cols>
    <col min="1" max="1" width="15.5" style="10" customWidth="1"/>
    <col min="2" max="2" width="34" style="10" bestFit="1" customWidth="1"/>
    <col min="3" max="3" width="23.33203125" style="5" customWidth="1"/>
    <col min="4" max="4" width="23.6640625" style="10" customWidth="1"/>
    <col min="5" max="5" width="21.5" style="10" customWidth="1"/>
    <col min="6" max="6" width="11.1640625" style="10" customWidth="1"/>
    <col min="7" max="7" width="11.5" style="10"/>
    <col min="8" max="8" width="27.5" style="10" customWidth="1"/>
    <col min="9" max="9" width="11.5" style="10"/>
    <col min="10" max="10" width="11.5" style="5"/>
    <col min="11" max="16384" width="11.5" style="10"/>
  </cols>
  <sheetData>
    <row r="1" spans="1:13" ht="36.75" customHeight="1">
      <c r="A1" s="22" t="s">
        <v>1391</v>
      </c>
      <c r="B1" s="23" t="s">
        <v>375</v>
      </c>
      <c r="C1" s="23" t="s">
        <v>4</v>
      </c>
      <c r="D1" s="23" t="s">
        <v>1392</v>
      </c>
      <c r="E1" s="23" t="s">
        <v>1</v>
      </c>
      <c r="F1" s="23" t="s">
        <v>5</v>
      </c>
      <c r="G1" s="23" t="s">
        <v>6</v>
      </c>
      <c r="H1" s="23" t="s">
        <v>1393</v>
      </c>
      <c r="I1" s="24" t="s">
        <v>12</v>
      </c>
      <c r="J1" s="24" t="s">
        <v>1394</v>
      </c>
      <c r="K1" s="23" t="s">
        <v>18</v>
      </c>
      <c r="L1" s="25" t="s">
        <v>19</v>
      </c>
      <c r="M1" s="26" t="s">
        <v>22</v>
      </c>
    </row>
    <row r="2" spans="1:13" ht="15">
      <c r="A2" s="82" t="s">
        <v>1395</v>
      </c>
      <c r="B2" s="11" t="s">
        <v>1396</v>
      </c>
      <c r="C2" s="11" t="s">
        <v>1397</v>
      </c>
      <c r="D2" s="11" t="s">
        <v>1398</v>
      </c>
      <c r="E2" s="12" t="s">
        <v>1399</v>
      </c>
      <c r="F2" s="11">
        <v>200</v>
      </c>
      <c r="G2" s="11" t="s">
        <v>1400</v>
      </c>
      <c r="H2" s="11"/>
      <c r="I2" s="13"/>
      <c r="J2" s="13"/>
      <c r="K2" s="14"/>
      <c r="L2" s="83">
        <v>20</v>
      </c>
      <c r="M2" s="11" t="s">
        <v>49</v>
      </c>
    </row>
    <row r="3" spans="1:13" ht="15">
      <c r="A3" s="82" t="s">
        <v>1401</v>
      </c>
      <c r="B3" s="11" t="s">
        <v>1402</v>
      </c>
      <c r="C3" s="11" t="s">
        <v>1403</v>
      </c>
      <c r="D3" s="11" t="s">
        <v>1398</v>
      </c>
      <c r="E3" s="12" t="s">
        <v>1399</v>
      </c>
      <c r="F3" s="11">
        <v>200</v>
      </c>
      <c r="G3" s="11" t="s">
        <v>1400</v>
      </c>
      <c r="H3" s="11"/>
      <c r="I3" s="13"/>
      <c r="J3" s="13"/>
      <c r="K3" s="14"/>
      <c r="L3" s="83">
        <v>20</v>
      </c>
      <c r="M3" s="11" t="s">
        <v>49</v>
      </c>
    </row>
    <row r="4" spans="1:13" ht="15">
      <c r="A4" s="82" t="s">
        <v>1404</v>
      </c>
      <c r="B4" s="11" t="s">
        <v>1405</v>
      </c>
      <c r="C4" s="11" t="s">
        <v>1406</v>
      </c>
      <c r="D4" s="11" t="s">
        <v>1398</v>
      </c>
      <c r="E4" s="129" t="s">
        <v>1407</v>
      </c>
      <c r="F4" s="82">
        <v>200</v>
      </c>
      <c r="G4" s="82" t="s">
        <v>1408</v>
      </c>
      <c r="H4" s="11"/>
      <c r="I4" s="13"/>
      <c r="J4" s="13"/>
      <c r="K4" s="14"/>
      <c r="L4" s="83">
        <v>7.5</v>
      </c>
      <c r="M4" s="11" t="s">
        <v>49</v>
      </c>
    </row>
    <row r="5" spans="1:13" ht="15">
      <c r="A5" s="82" t="s">
        <v>1409</v>
      </c>
      <c r="B5" s="11" t="s">
        <v>1410</v>
      </c>
      <c r="C5" s="11" t="s">
        <v>1411</v>
      </c>
      <c r="D5" s="11" t="s">
        <v>1398</v>
      </c>
      <c r="E5" s="12" t="s">
        <v>1407</v>
      </c>
      <c r="F5" s="11">
        <v>300</v>
      </c>
      <c r="G5" s="11" t="s">
        <v>1408</v>
      </c>
      <c r="H5" s="11"/>
      <c r="I5" s="13"/>
      <c r="J5" s="13"/>
      <c r="K5" s="14"/>
      <c r="L5" s="83">
        <v>7.5</v>
      </c>
      <c r="M5" s="11" t="s">
        <v>49</v>
      </c>
    </row>
    <row r="6" spans="1:13" ht="15">
      <c r="A6" s="82" t="s">
        <v>1412</v>
      </c>
      <c r="B6" s="11" t="s">
        <v>1413</v>
      </c>
      <c r="C6" s="11" t="s">
        <v>1414</v>
      </c>
      <c r="D6" s="11" t="s">
        <v>1398</v>
      </c>
      <c r="E6" s="12" t="s">
        <v>1407</v>
      </c>
      <c r="F6" s="11">
        <v>300</v>
      </c>
      <c r="G6" s="11" t="s">
        <v>1408</v>
      </c>
      <c r="H6" s="11"/>
      <c r="I6" s="13"/>
      <c r="J6" s="13"/>
      <c r="K6" s="14"/>
      <c r="L6" s="83">
        <v>7.5</v>
      </c>
      <c r="M6" s="11" t="s">
        <v>49</v>
      </c>
    </row>
    <row r="7" spans="1:13" ht="15">
      <c r="A7" s="82" t="s">
        <v>1415</v>
      </c>
      <c r="B7" s="11" t="s">
        <v>1416</v>
      </c>
      <c r="C7" s="11" t="s">
        <v>1417</v>
      </c>
      <c r="D7" s="11" t="s">
        <v>1398</v>
      </c>
      <c r="E7" s="12" t="s">
        <v>1407</v>
      </c>
      <c r="F7" s="11">
        <v>300</v>
      </c>
      <c r="G7" s="11" t="s">
        <v>1408</v>
      </c>
      <c r="H7" s="11"/>
      <c r="I7" s="13"/>
      <c r="J7" s="13"/>
      <c r="K7" s="14"/>
      <c r="L7" s="83">
        <v>7.5</v>
      </c>
      <c r="M7" s="11" t="s">
        <v>49</v>
      </c>
    </row>
    <row r="8" spans="1:13" ht="15">
      <c r="A8" s="82" t="s">
        <v>1418</v>
      </c>
      <c r="B8" s="11" t="s">
        <v>1419</v>
      </c>
      <c r="C8" s="11" t="s">
        <v>1420</v>
      </c>
      <c r="D8" s="11" t="s">
        <v>1398</v>
      </c>
      <c r="E8" s="12" t="s">
        <v>1407</v>
      </c>
      <c r="F8" s="11">
        <v>300</v>
      </c>
      <c r="G8" s="11" t="s">
        <v>1408</v>
      </c>
      <c r="H8" s="11"/>
      <c r="I8" s="13"/>
      <c r="J8" s="13"/>
      <c r="K8" s="14"/>
      <c r="L8" s="83">
        <v>7.5</v>
      </c>
      <c r="M8" s="11" t="s">
        <v>49</v>
      </c>
    </row>
    <row r="9" spans="1:13" ht="15">
      <c r="A9" s="82" t="s">
        <v>1421</v>
      </c>
      <c r="B9" s="11" t="s">
        <v>1422</v>
      </c>
      <c r="C9" s="11" t="s">
        <v>1423</v>
      </c>
      <c r="D9" s="11" t="s">
        <v>1398</v>
      </c>
      <c r="E9" s="12" t="s">
        <v>1407</v>
      </c>
      <c r="F9" s="11">
        <v>300</v>
      </c>
      <c r="G9" s="11" t="s">
        <v>1408</v>
      </c>
      <c r="H9" s="11"/>
      <c r="I9" s="13"/>
      <c r="J9" s="13"/>
      <c r="K9" s="14"/>
      <c r="L9" s="83">
        <v>7.5</v>
      </c>
      <c r="M9" s="11" t="s">
        <v>49</v>
      </c>
    </row>
    <row r="10" spans="1:13" ht="15">
      <c r="A10" s="82" t="s">
        <v>1424</v>
      </c>
      <c r="B10" s="11" t="s">
        <v>1425</v>
      </c>
      <c r="C10" s="11" t="s">
        <v>1426</v>
      </c>
      <c r="D10" s="11" t="s">
        <v>1398</v>
      </c>
      <c r="E10" s="12" t="s">
        <v>1407</v>
      </c>
      <c r="F10" s="11">
        <v>300</v>
      </c>
      <c r="G10" s="11" t="s">
        <v>1408</v>
      </c>
      <c r="H10" s="11"/>
      <c r="I10" s="13"/>
      <c r="J10" s="13"/>
      <c r="K10" s="14"/>
      <c r="L10" s="83">
        <v>7.5</v>
      </c>
      <c r="M10" s="11" t="s">
        <v>49</v>
      </c>
    </row>
    <row r="11" spans="1:13" ht="15">
      <c r="A11" s="82" t="s">
        <v>1427</v>
      </c>
      <c r="B11" s="11" t="s">
        <v>1428</v>
      </c>
      <c r="C11" s="11" t="s">
        <v>1429</v>
      </c>
      <c r="D11" s="11" t="s">
        <v>1398</v>
      </c>
      <c r="E11" s="12" t="s">
        <v>1407</v>
      </c>
      <c r="F11" s="11">
        <v>300</v>
      </c>
      <c r="G11" s="11" t="s">
        <v>1408</v>
      </c>
      <c r="H11" s="11"/>
      <c r="I11" s="13"/>
      <c r="J11" s="13"/>
      <c r="K11" s="14"/>
      <c r="L11" s="83">
        <v>7.5</v>
      </c>
      <c r="M11" s="11" t="s">
        <v>49</v>
      </c>
    </row>
    <row r="12" spans="1:13" ht="15">
      <c r="A12" s="82" t="s">
        <v>1430</v>
      </c>
      <c r="B12" s="11" t="s">
        <v>1431</v>
      </c>
      <c r="C12" s="11" t="s">
        <v>1432</v>
      </c>
      <c r="D12" s="11" t="s">
        <v>1398</v>
      </c>
      <c r="E12" s="12" t="s">
        <v>1407</v>
      </c>
      <c r="F12" s="11">
        <v>300</v>
      </c>
      <c r="G12" s="11" t="s">
        <v>1408</v>
      </c>
      <c r="H12" s="11"/>
      <c r="I12" s="13"/>
      <c r="J12" s="13"/>
      <c r="K12" s="14"/>
      <c r="L12" s="83">
        <v>7.5</v>
      </c>
      <c r="M12" s="11" t="s">
        <v>49</v>
      </c>
    </row>
    <row r="13" spans="1:13" ht="15">
      <c r="A13" s="82" t="s">
        <v>1409</v>
      </c>
      <c r="B13" s="11" t="s">
        <v>1433</v>
      </c>
      <c r="C13" s="11" t="s">
        <v>1434</v>
      </c>
      <c r="D13" s="11" t="s">
        <v>1398</v>
      </c>
      <c r="E13" s="12" t="s">
        <v>1407</v>
      </c>
      <c r="F13" s="11">
        <v>310</v>
      </c>
      <c r="G13" s="11" t="s">
        <v>1408</v>
      </c>
      <c r="H13" s="11"/>
      <c r="I13" s="13"/>
      <c r="J13" s="13"/>
      <c r="K13" s="14"/>
      <c r="L13" s="83">
        <v>7.5</v>
      </c>
      <c r="M13" s="11" t="s">
        <v>49</v>
      </c>
    </row>
    <row r="14" spans="1:13" ht="15">
      <c r="A14" s="82" t="s">
        <v>1435</v>
      </c>
      <c r="B14" s="11" t="s">
        <v>1436</v>
      </c>
      <c r="C14" s="11" t="s">
        <v>1437</v>
      </c>
      <c r="D14" s="11" t="s">
        <v>1398</v>
      </c>
      <c r="E14" s="12" t="s">
        <v>1407</v>
      </c>
      <c r="F14" s="11">
        <v>310</v>
      </c>
      <c r="G14" s="11" t="s">
        <v>1408</v>
      </c>
      <c r="H14" s="11"/>
      <c r="I14" s="13"/>
      <c r="J14" s="13"/>
      <c r="K14" s="14"/>
      <c r="L14" s="83">
        <v>7.5</v>
      </c>
      <c r="M14" s="11" t="s">
        <v>49</v>
      </c>
    </row>
    <row r="15" spans="1:13" ht="15">
      <c r="A15" s="82" t="s">
        <v>1438</v>
      </c>
      <c r="B15" s="11" t="s">
        <v>1439</v>
      </c>
      <c r="C15" s="11" t="s">
        <v>1440</v>
      </c>
      <c r="D15" s="11" t="s">
        <v>1398</v>
      </c>
      <c r="E15" s="12" t="s">
        <v>1407</v>
      </c>
      <c r="F15" s="11">
        <v>310</v>
      </c>
      <c r="G15" s="11" t="s">
        <v>1408</v>
      </c>
      <c r="H15" s="11"/>
      <c r="I15" s="13"/>
      <c r="J15" s="13"/>
      <c r="K15" s="14"/>
      <c r="L15" s="83">
        <v>7.5</v>
      </c>
      <c r="M15" s="11" t="s">
        <v>49</v>
      </c>
    </row>
    <row r="16" spans="1:13" ht="15">
      <c r="A16" s="82" t="s">
        <v>1441</v>
      </c>
      <c r="B16" s="11" t="s">
        <v>1442</v>
      </c>
      <c r="C16" s="11" t="s">
        <v>1443</v>
      </c>
      <c r="D16" s="11" t="s">
        <v>1398</v>
      </c>
      <c r="E16" s="12" t="s">
        <v>1407</v>
      </c>
      <c r="F16" s="11">
        <v>310</v>
      </c>
      <c r="G16" s="11" t="s">
        <v>1408</v>
      </c>
      <c r="H16" s="11"/>
      <c r="I16" s="13"/>
      <c r="J16" s="13"/>
      <c r="K16" s="14"/>
      <c r="L16" s="83">
        <v>7.5</v>
      </c>
      <c r="M16" s="11" t="s">
        <v>49</v>
      </c>
    </row>
    <row r="17" spans="1:15" ht="15">
      <c r="A17" s="82" t="s">
        <v>1444</v>
      </c>
      <c r="B17" s="11" t="s">
        <v>1445</v>
      </c>
      <c r="C17" s="11" t="s">
        <v>1446</v>
      </c>
      <c r="D17" s="11" t="s">
        <v>1398</v>
      </c>
      <c r="E17" s="12" t="s">
        <v>1407</v>
      </c>
      <c r="F17" s="11">
        <v>310</v>
      </c>
      <c r="G17" s="11" t="s">
        <v>1408</v>
      </c>
      <c r="H17" s="11"/>
      <c r="I17" s="13"/>
      <c r="J17" s="13"/>
      <c r="K17" s="14"/>
      <c r="L17" s="83">
        <v>7.5</v>
      </c>
      <c r="M17" s="11" t="s">
        <v>49</v>
      </c>
    </row>
    <row r="18" spans="1:15" ht="15">
      <c r="A18" s="82" t="s">
        <v>1447</v>
      </c>
      <c r="B18" s="11" t="s">
        <v>1448</v>
      </c>
      <c r="C18" s="11" t="s">
        <v>1449</v>
      </c>
      <c r="D18" s="11" t="s">
        <v>1398</v>
      </c>
      <c r="E18" s="12" t="s">
        <v>1407</v>
      </c>
      <c r="F18" s="11">
        <v>310</v>
      </c>
      <c r="G18" s="11" t="s">
        <v>1408</v>
      </c>
      <c r="H18" s="11"/>
      <c r="I18" s="13"/>
      <c r="J18" s="13"/>
      <c r="K18" s="14"/>
      <c r="L18" s="83">
        <v>7.5</v>
      </c>
      <c r="M18" s="11" t="s">
        <v>49</v>
      </c>
    </row>
    <row r="19" spans="1:15" ht="15">
      <c r="A19" s="82" t="s">
        <v>1450</v>
      </c>
      <c r="B19" s="11" t="s">
        <v>1451</v>
      </c>
      <c r="C19" s="11" t="s">
        <v>1452</v>
      </c>
      <c r="D19" s="11" t="s">
        <v>1398</v>
      </c>
      <c r="E19" s="12" t="s">
        <v>1407</v>
      </c>
      <c r="F19" s="11">
        <v>400</v>
      </c>
      <c r="G19" s="11" t="s">
        <v>1408</v>
      </c>
      <c r="H19" s="11"/>
      <c r="I19" s="13"/>
      <c r="J19" s="13"/>
      <c r="K19" s="14"/>
      <c r="L19" s="83">
        <v>7.5</v>
      </c>
      <c r="M19" s="11" t="s">
        <v>49</v>
      </c>
    </row>
    <row r="20" spans="1:15" ht="15">
      <c r="A20" s="82" t="s">
        <v>1453</v>
      </c>
      <c r="B20" s="11" t="s">
        <v>1454</v>
      </c>
      <c r="C20" s="11" t="s">
        <v>1455</v>
      </c>
      <c r="D20" s="11" t="s">
        <v>1398</v>
      </c>
      <c r="E20" s="12" t="s">
        <v>1407</v>
      </c>
      <c r="F20" s="11">
        <v>400</v>
      </c>
      <c r="G20" s="11" t="s">
        <v>1408</v>
      </c>
      <c r="H20" s="11"/>
      <c r="I20" s="13"/>
      <c r="J20" s="13"/>
      <c r="K20" s="14"/>
      <c r="L20" s="83">
        <v>3</v>
      </c>
      <c r="M20" s="11" t="s">
        <v>49</v>
      </c>
    </row>
    <row r="21" spans="1:15" ht="15">
      <c r="A21" s="83" t="s">
        <v>1456</v>
      </c>
      <c r="B21" s="12" t="s">
        <v>1457</v>
      </c>
      <c r="C21" s="13" t="s">
        <v>1458</v>
      </c>
      <c r="D21" s="11" t="s">
        <v>1459</v>
      </c>
      <c r="E21" s="12" t="s">
        <v>1407</v>
      </c>
      <c r="F21" s="13">
        <v>430</v>
      </c>
      <c r="G21" s="11" t="s">
        <v>1408</v>
      </c>
      <c r="H21" s="12"/>
      <c r="I21" s="12"/>
      <c r="J21" s="13"/>
      <c r="K21" s="14">
        <v>432</v>
      </c>
      <c r="L21" s="14">
        <v>7.5</v>
      </c>
      <c r="M21" s="11" t="s">
        <v>49</v>
      </c>
    </row>
    <row r="22" spans="1:15" ht="15">
      <c r="A22" s="83" t="s">
        <v>1460</v>
      </c>
      <c r="B22" s="12" t="s">
        <v>1457</v>
      </c>
      <c r="C22" s="13" t="s">
        <v>1461</v>
      </c>
      <c r="D22" s="11" t="s">
        <v>1459</v>
      </c>
      <c r="E22" s="12" t="s">
        <v>1407</v>
      </c>
      <c r="F22" s="13">
        <v>430</v>
      </c>
      <c r="G22" s="11" t="s">
        <v>1408</v>
      </c>
      <c r="H22" s="12"/>
      <c r="I22" s="12"/>
      <c r="J22" s="13"/>
      <c r="K22" s="14">
        <v>432</v>
      </c>
      <c r="L22" s="14">
        <v>7.5</v>
      </c>
      <c r="M22" s="11" t="s">
        <v>49</v>
      </c>
    </row>
    <row r="23" spans="1:15" ht="15">
      <c r="A23" s="83" t="s">
        <v>1462</v>
      </c>
      <c r="B23" s="12" t="s">
        <v>1457</v>
      </c>
      <c r="C23" s="13" t="s">
        <v>1463</v>
      </c>
      <c r="D23" s="11" t="s">
        <v>1459</v>
      </c>
      <c r="E23" s="12" t="s">
        <v>1407</v>
      </c>
      <c r="F23" s="13">
        <v>430</v>
      </c>
      <c r="G23" s="11" t="s">
        <v>1408</v>
      </c>
      <c r="H23" s="12"/>
      <c r="I23" s="12"/>
      <c r="J23" s="13"/>
      <c r="K23" s="14">
        <v>432</v>
      </c>
      <c r="L23" s="14">
        <v>7.5</v>
      </c>
      <c r="M23" s="11" t="s">
        <v>49</v>
      </c>
    </row>
    <row r="24" spans="1:15" ht="15">
      <c r="A24" s="83" t="s">
        <v>1464</v>
      </c>
      <c r="B24" s="12" t="s">
        <v>1457</v>
      </c>
      <c r="C24" s="13" t="s">
        <v>1465</v>
      </c>
      <c r="D24" s="11" t="s">
        <v>1459</v>
      </c>
      <c r="E24" s="12" t="s">
        <v>1407</v>
      </c>
      <c r="F24" s="13">
        <v>430</v>
      </c>
      <c r="G24" s="11" t="s">
        <v>1408</v>
      </c>
      <c r="H24" s="12"/>
      <c r="I24" s="12"/>
      <c r="J24" s="13"/>
      <c r="K24" s="14">
        <v>432</v>
      </c>
      <c r="L24" s="14">
        <v>7.5</v>
      </c>
      <c r="M24" s="11" t="s">
        <v>49</v>
      </c>
    </row>
    <row r="25" spans="1:15" ht="15">
      <c r="A25" s="83" t="s">
        <v>1466</v>
      </c>
      <c r="B25" s="12" t="s">
        <v>1467</v>
      </c>
      <c r="C25" s="13" t="s">
        <v>1468</v>
      </c>
      <c r="D25" s="11" t="s">
        <v>1459</v>
      </c>
      <c r="E25" s="12" t="s">
        <v>1407</v>
      </c>
      <c r="F25" s="13">
        <v>430</v>
      </c>
      <c r="G25" s="11" t="s">
        <v>1408</v>
      </c>
      <c r="H25" s="12"/>
      <c r="I25" s="12"/>
      <c r="J25" s="13"/>
      <c r="K25" s="14">
        <v>432</v>
      </c>
      <c r="L25" s="14">
        <v>3</v>
      </c>
      <c r="M25" s="11" t="s">
        <v>49</v>
      </c>
    </row>
    <row r="26" spans="1:15" ht="15">
      <c r="A26" s="83" t="s">
        <v>1469</v>
      </c>
      <c r="B26" s="12" t="s">
        <v>1470</v>
      </c>
      <c r="C26" s="13" t="s">
        <v>1471</v>
      </c>
      <c r="D26" s="11" t="s">
        <v>1459</v>
      </c>
      <c r="E26" s="12" t="s">
        <v>1399</v>
      </c>
      <c r="F26" s="13">
        <v>600</v>
      </c>
      <c r="G26" s="11" t="s">
        <v>1400</v>
      </c>
      <c r="H26" s="12"/>
      <c r="I26" s="12"/>
      <c r="J26" s="13"/>
      <c r="K26" s="14">
        <v>900</v>
      </c>
      <c r="L26" s="14">
        <v>1.5</v>
      </c>
      <c r="M26" s="11" t="s">
        <v>159</v>
      </c>
    </row>
    <row r="27" spans="1:15" ht="15">
      <c r="A27" s="83" t="s">
        <v>1472</v>
      </c>
      <c r="B27" s="12" t="s">
        <v>1473</v>
      </c>
      <c r="C27" s="219" t="s">
        <v>1474</v>
      </c>
      <c r="D27" s="11" t="s">
        <v>1459</v>
      </c>
      <c r="E27" s="12" t="s">
        <v>1407</v>
      </c>
      <c r="F27" s="13">
        <v>600</v>
      </c>
      <c r="G27" s="11" t="s">
        <v>1408</v>
      </c>
      <c r="H27" s="12"/>
      <c r="I27" s="12"/>
      <c r="J27" s="13"/>
      <c r="K27" s="14">
        <v>432</v>
      </c>
      <c r="L27" s="128">
        <v>5</v>
      </c>
      <c r="M27" s="11" t="s">
        <v>49</v>
      </c>
    </row>
    <row r="28" spans="1:15" ht="15">
      <c r="A28" s="83" t="s">
        <v>1475</v>
      </c>
      <c r="B28" s="12" t="s">
        <v>1476</v>
      </c>
      <c r="C28" s="13" t="s">
        <v>1477</v>
      </c>
      <c r="D28" s="11" t="s">
        <v>1459</v>
      </c>
      <c r="E28" s="12" t="s">
        <v>1407</v>
      </c>
      <c r="F28" s="13">
        <v>430</v>
      </c>
      <c r="G28" s="11" t="s">
        <v>1408</v>
      </c>
      <c r="H28" s="12"/>
      <c r="I28" s="12"/>
      <c r="J28" s="13"/>
      <c r="K28" s="14">
        <v>432</v>
      </c>
      <c r="L28" s="14">
        <v>3</v>
      </c>
      <c r="M28" s="11" t="s">
        <v>159</v>
      </c>
      <c r="O28" s="10" t="s">
        <v>351</v>
      </c>
    </row>
    <row r="29" spans="1:15">
      <c r="A29" s="101"/>
      <c r="D29" s="4"/>
      <c r="F29" s="5"/>
      <c r="G29" s="4"/>
      <c r="K29" s="102"/>
      <c r="L29" s="102"/>
      <c r="M29" s="4"/>
    </row>
    <row r="30" spans="1:15" ht="15" thickBot="1">
      <c r="A30" s="10" t="s">
        <v>1478</v>
      </c>
      <c r="L30" s="10">
        <f>SUM(L2:L28)</f>
        <v>205.5</v>
      </c>
      <c r="N30" s="57">
        <v>205.5</v>
      </c>
      <c r="O30" s="58" t="s">
        <v>381</v>
      </c>
    </row>
    <row r="31" spans="1:15">
      <c r="A31" s="582" t="s">
        <v>1479</v>
      </c>
      <c r="B31" s="583"/>
      <c r="C31" s="583"/>
      <c r="D31" s="583"/>
      <c r="E31" s="583"/>
      <c r="F31" s="583"/>
      <c r="G31" s="583"/>
      <c r="H31" s="583"/>
      <c r="I31" s="583"/>
      <c r="J31" s="583"/>
      <c r="K31" s="583"/>
      <c r="L31" s="583"/>
      <c r="M31" s="583"/>
      <c r="N31" s="59">
        <v>260</v>
      </c>
      <c r="O31" s="60" t="s">
        <v>1480</v>
      </c>
    </row>
    <row r="32" spans="1:15">
      <c r="A32" s="12"/>
      <c r="B32" s="12"/>
      <c r="C32" s="13"/>
      <c r="D32" s="12"/>
      <c r="E32" s="12"/>
      <c r="F32" s="12"/>
      <c r="G32" s="12"/>
      <c r="H32" s="12"/>
      <c r="I32" s="12"/>
      <c r="J32" s="13"/>
      <c r="K32" s="12"/>
      <c r="L32" s="12"/>
      <c r="M32" s="12"/>
      <c r="N32" s="10">
        <v>0.7</v>
      </c>
    </row>
    <row r="33" spans="1:14" ht="15">
      <c r="A33" s="82"/>
      <c r="B33" s="11" t="s">
        <v>1481</v>
      </c>
      <c r="C33" s="11"/>
      <c r="D33" s="11" t="s">
        <v>1398</v>
      </c>
      <c r="E33" s="12" t="s">
        <v>1399</v>
      </c>
      <c r="F33" s="11">
        <v>200</v>
      </c>
      <c r="G33" s="11" t="s">
        <v>1400</v>
      </c>
      <c r="H33" s="11"/>
      <c r="I33" s="13"/>
      <c r="J33" s="13"/>
      <c r="K33" s="14"/>
      <c r="L33" s="15">
        <v>20</v>
      </c>
      <c r="M33" s="11" t="s">
        <v>393</v>
      </c>
      <c r="N33" s="10">
        <f>(N31*N32)</f>
        <v>182</v>
      </c>
    </row>
    <row r="34" spans="1:14" ht="15">
      <c r="A34" s="82"/>
      <c r="B34" s="11" t="s">
        <v>1482</v>
      </c>
      <c r="C34" s="11"/>
      <c r="D34" s="11" t="s">
        <v>1398</v>
      </c>
      <c r="E34" s="12" t="s">
        <v>1407</v>
      </c>
      <c r="F34" s="11">
        <v>300</v>
      </c>
      <c r="G34" s="11" t="s">
        <v>1408</v>
      </c>
      <c r="H34" s="11"/>
      <c r="I34" s="13"/>
      <c r="J34" s="13"/>
      <c r="K34" s="14"/>
      <c r="L34" s="15">
        <v>7.5</v>
      </c>
      <c r="M34" s="11" t="s">
        <v>1483</v>
      </c>
    </row>
    <row r="35" spans="1:14" ht="15">
      <c r="A35" s="82"/>
      <c r="B35" s="11" t="s">
        <v>1484</v>
      </c>
      <c r="C35" s="11"/>
      <c r="D35" s="11" t="s">
        <v>1398</v>
      </c>
      <c r="E35" s="12" t="s">
        <v>1407</v>
      </c>
      <c r="F35" s="11">
        <v>300</v>
      </c>
      <c r="G35" s="11" t="s">
        <v>1408</v>
      </c>
      <c r="H35" s="11"/>
      <c r="I35" s="13"/>
      <c r="J35" s="13"/>
      <c r="K35" s="14"/>
      <c r="L35" s="15">
        <v>7.5</v>
      </c>
      <c r="M35" s="11" t="s">
        <v>1483</v>
      </c>
    </row>
    <row r="36" spans="1:14" ht="15">
      <c r="A36" s="82"/>
      <c r="B36" s="11" t="s">
        <v>1485</v>
      </c>
      <c r="C36" s="11"/>
      <c r="D36" s="11" t="s">
        <v>1398</v>
      </c>
      <c r="E36" s="12" t="s">
        <v>1407</v>
      </c>
      <c r="F36" s="11">
        <v>300</v>
      </c>
      <c r="G36" s="11" t="s">
        <v>1408</v>
      </c>
      <c r="H36" s="11"/>
      <c r="I36" s="13"/>
      <c r="J36" s="13"/>
      <c r="K36" s="14"/>
      <c r="L36" s="15">
        <v>7.5</v>
      </c>
      <c r="M36" s="11" t="s">
        <v>1483</v>
      </c>
    </row>
    <row r="37" spans="1:14" ht="15">
      <c r="A37" s="82"/>
      <c r="B37" s="11" t="s">
        <v>1486</v>
      </c>
      <c r="C37" s="11"/>
      <c r="D37" s="11" t="s">
        <v>1398</v>
      </c>
      <c r="E37" s="12" t="s">
        <v>1407</v>
      </c>
      <c r="F37" s="11">
        <v>300</v>
      </c>
      <c r="G37" s="11" t="s">
        <v>1408</v>
      </c>
      <c r="H37" s="11"/>
      <c r="I37" s="13"/>
      <c r="J37" s="13"/>
      <c r="K37" s="14"/>
      <c r="L37" s="15">
        <v>7.5</v>
      </c>
      <c r="M37" s="11" t="s">
        <v>1483</v>
      </c>
    </row>
    <row r="38" spans="1:14" ht="15">
      <c r="A38" s="82"/>
      <c r="B38" s="11" t="s">
        <v>1487</v>
      </c>
      <c r="C38" s="11"/>
      <c r="D38" s="11" t="s">
        <v>1398</v>
      </c>
      <c r="E38" s="12" t="s">
        <v>1407</v>
      </c>
      <c r="F38" s="11">
        <v>300</v>
      </c>
      <c r="G38" s="11" t="s">
        <v>1408</v>
      </c>
      <c r="H38" s="11"/>
      <c r="I38" s="13"/>
      <c r="J38" s="13"/>
      <c r="K38" s="14"/>
      <c r="L38" s="15">
        <v>7.5</v>
      </c>
      <c r="M38" s="11" t="s">
        <v>1483</v>
      </c>
    </row>
    <row r="39" spans="1:14" ht="15">
      <c r="A39" s="82"/>
      <c r="B39" s="11" t="s">
        <v>1488</v>
      </c>
      <c r="C39" s="11"/>
      <c r="D39" s="11" t="s">
        <v>1398</v>
      </c>
      <c r="E39" s="12" t="s">
        <v>1407</v>
      </c>
      <c r="F39" s="11">
        <v>300</v>
      </c>
      <c r="G39" s="11" t="s">
        <v>1408</v>
      </c>
      <c r="H39" s="11"/>
      <c r="I39" s="13"/>
      <c r="J39" s="13"/>
      <c r="K39" s="14"/>
      <c r="L39" s="15">
        <v>7.5</v>
      </c>
      <c r="M39" s="11" t="s">
        <v>1483</v>
      </c>
    </row>
    <row r="40" spans="1:14" ht="15">
      <c r="A40" s="82"/>
      <c r="B40" s="11" t="s">
        <v>1489</v>
      </c>
      <c r="C40" s="11"/>
      <c r="D40" s="11" t="s">
        <v>1398</v>
      </c>
      <c r="E40" s="12" t="s">
        <v>1407</v>
      </c>
      <c r="F40" s="11">
        <v>300</v>
      </c>
      <c r="G40" s="11" t="s">
        <v>1408</v>
      </c>
      <c r="H40" s="11"/>
      <c r="I40" s="13"/>
      <c r="J40" s="13"/>
      <c r="K40" s="14"/>
      <c r="L40" s="15">
        <v>7.5</v>
      </c>
      <c r="M40" s="11" t="s">
        <v>1483</v>
      </c>
    </row>
    <row r="41" spans="1:14" ht="15">
      <c r="A41" s="82"/>
      <c r="B41" s="11" t="s">
        <v>1490</v>
      </c>
      <c r="C41" s="11"/>
      <c r="D41" s="11" t="s">
        <v>1398</v>
      </c>
      <c r="E41" s="12" t="s">
        <v>1407</v>
      </c>
      <c r="F41" s="11">
        <v>300</v>
      </c>
      <c r="G41" s="11" t="s">
        <v>1408</v>
      </c>
      <c r="H41" s="11"/>
      <c r="I41" s="13"/>
      <c r="J41" s="13"/>
      <c r="K41" s="14"/>
      <c r="L41" s="15">
        <v>7.5</v>
      </c>
      <c r="M41" s="11" t="s">
        <v>1483</v>
      </c>
    </row>
    <row r="42" spans="1:14" ht="15">
      <c r="A42" s="82"/>
      <c r="B42" s="11" t="s">
        <v>1491</v>
      </c>
      <c r="C42" s="11"/>
      <c r="D42" s="11" t="s">
        <v>1398</v>
      </c>
      <c r="E42" s="12" t="s">
        <v>1407</v>
      </c>
      <c r="F42" s="11">
        <v>310</v>
      </c>
      <c r="G42" s="11" t="s">
        <v>1408</v>
      </c>
      <c r="H42" s="11"/>
      <c r="I42" s="13"/>
      <c r="J42" s="13"/>
      <c r="K42" s="14"/>
      <c r="L42" s="15">
        <v>7.5</v>
      </c>
      <c r="M42" s="11" t="s">
        <v>1483</v>
      </c>
    </row>
    <row r="43" spans="1:14" ht="15">
      <c r="A43" s="82"/>
      <c r="B43" s="11" t="s">
        <v>1492</v>
      </c>
      <c r="C43" s="11"/>
      <c r="D43" s="11" t="s">
        <v>1398</v>
      </c>
      <c r="E43" s="12" t="s">
        <v>1407</v>
      </c>
      <c r="F43" s="11">
        <v>310</v>
      </c>
      <c r="G43" s="11" t="s">
        <v>1408</v>
      </c>
      <c r="H43" s="11"/>
      <c r="I43" s="13"/>
      <c r="J43" s="13"/>
      <c r="K43" s="14"/>
      <c r="L43" s="15">
        <v>7.5</v>
      </c>
      <c r="M43" s="11" t="s">
        <v>1483</v>
      </c>
    </row>
    <row r="44" spans="1:14" ht="15">
      <c r="A44" s="82"/>
      <c r="B44" s="11" t="s">
        <v>1493</v>
      </c>
      <c r="C44" s="11"/>
      <c r="D44" s="11" t="s">
        <v>1398</v>
      </c>
      <c r="E44" s="12" t="s">
        <v>1407</v>
      </c>
      <c r="F44" s="11">
        <v>310</v>
      </c>
      <c r="G44" s="11" t="s">
        <v>1408</v>
      </c>
      <c r="H44" s="11"/>
      <c r="I44" s="13"/>
      <c r="J44" s="13"/>
      <c r="K44" s="14"/>
      <c r="L44" s="15">
        <v>7.5</v>
      </c>
      <c r="M44" s="11" t="s">
        <v>1483</v>
      </c>
    </row>
    <row r="45" spans="1:14" ht="15">
      <c r="A45" s="82"/>
      <c r="B45" s="11" t="s">
        <v>1494</v>
      </c>
      <c r="C45" s="11"/>
      <c r="D45" s="11" t="s">
        <v>1398</v>
      </c>
      <c r="E45" s="12" t="s">
        <v>1407</v>
      </c>
      <c r="F45" s="11">
        <v>310</v>
      </c>
      <c r="G45" s="11" t="s">
        <v>1408</v>
      </c>
      <c r="H45" s="11"/>
      <c r="I45" s="13"/>
      <c r="J45" s="13"/>
      <c r="K45" s="14"/>
      <c r="L45" s="15">
        <v>7.5</v>
      </c>
      <c r="M45" s="11" t="s">
        <v>1483</v>
      </c>
    </row>
    <row r="46" spans="1:14" ht="15">
      <c r="A46" s="82"/>
      <c r="B46" s="11" t="s">
        <v>1495</v>
      </c>
      <c r="C46" s="11"/>
      <c r="D46" s="11" t="s">
        <v>1398</v>
      </c>
      <c r="E46" s="12" t="s">
        <v>1407</v>
      </c>
      <c r="F46" s="11">
        <v>310</v>
      </c>
      <c r="G46" s="11" t="s">
        <v>1408</v>
      </c>
      <c r="H46" s="11"/>
      <c r="I46" s="13"/>
      <c r="J46" s="13"/>
      <c r="K46" s="14"/>
      <c r="L46" s="15">
        <v>7.5</v>
      </c>
      <c r="M46" s="11" t="s">
        <v>1483</v>
      </c>
    </row>
    <row r="47" spans="1:14" ht="15">
      <c r="A47" s="82"/>
      <c r="B47" s="11" t="s">
        <v>1496</v>
      </c>
      <c r="C47" s="11"/>
      <c r="D47" s="11" t="s">
        <v>1398</v>
      </c>
      <c r="E47" s="12" t="s">
        <v>1407</v>
      </c>
      <c r="F47" s="11">
        <v>310</v>
      </c>
      <c r="G47" s="11" t="s">
        <v>1408</v>
      </c>
      <c r="H47" s="11"/>
      <c r="I47" s="13"/>
      <c r="J47" s="13"/>
      <c r="K47" s="14"/>
      <c r="L47" s="15">
        <v>7.5</v>
      </c>
      <c r="M47" s="11" t="s">
        <v>1483</v>
      </c>
    </row>
    <row r="48" spans="1:14" ht="15">
      <c r="A48" s="82"/>
      <c r="B48" s="11" t="s">
        <v>1451</v>
      </c>
      <c r="C48" s="11"/>
      <c r="D48" s="11" t="s">
        <v>1398</v>
      </c>
      <c r="E48" s="12" t="s">
        <v>1407</v>
      </c>
      <c r="F48" s="11">
        <v>400</v>
      </c>
      <c r="G48" s="11" t="s">
        <v>1408</v>
      </c>
      <c r="H48" s="11"/>
      <c r="I48" s="13"/>
      <c r="J48" s="13"/>
      <c r="K48" s="14"/>
      <c r="L48" s="15">
        <v>7.5</v>
      </c>
      <c r="M48" s="11" t="s">
        <v>1483</v>
      </c>
    </row>
    <row r="49" spans="1:15" ht="15">
      <c r="A49" s="82"/>
      <c r="B49" s="11" t="s">
        <v>1454</v>
      </c>
      <c r="C49" s="11"/>
      <c r="D49" s="11" t="s">
        <v>1398</v>
      </c>
      <c r="E49" s="12" t="s">
        <v>1407</v>
      </c>
      <c r="F49" s="11">
        <v>400</v>
      </c>
      <c r="G49" s="11" t="s">
        <v>1408</v>
      </c>
      <c r="H49" s="11"/>
      <c r="I49" s="13"/>
      <c r="J49" s="13"/>
      <c r="K49" s="14"/>
      <c r="L49" s="16">
        <v>3</v>
      </c>
      <c r="M49" s="11" t="s">
        <v>1483</v>
      </c>
    </row>
    <row r="50" spans="1:15" ht="15">
      <c r="A50" s="83"/>
      <c r="B50" s="12" t="s">
        <v>1497</v>
      </c>
      <c r="C50" s="13"/>
      <c r="D50" s="11" t="s">
        <v>1459</v>
      </c>
      <c r="E50" s="12" t="s">
        <v>1407</v>
      </c>
      <c r="F50" s="13">
        <v>430</v>
      </c>
      <c r="G50" s="11" t="s">
        <v>1408</v>
      </c>
      <c r="H50" s="12"/>
      <c r="I50" s="12"/>
      <c r="J50" s="13"/>
      <c r="K50" s="14">
        <v>432</v>
      </c>
      <c r="L50" s="14">
        <v>3</v>
      </c>
      <c r="M50" s="11" t="s">
        <v>1483</v>
      </c>
      <c r="O50" s="10" t="s">
        <v>357</v>
      </c>
    </row>
    <row r="51" spans="1:15">
      <c r="A51" s="10" t="s">
        <v>1498</v>
      </c>
      <c r="N51" s="57">
        <v>138.5</v>
      </c>
      <c r="O51" s="58" t="s">
        <v>381</v>
      </c>
    </row>
    <row r="52" spans="1:15">
      <c r="L52" s="10">
        <f>SUM(L33:L50)</f>
        <v>138.5</v>
      </c>
      <c r="N52" s="59">
        <v>162</v>
      </c>
      <c r="O52" s="60" t="s">
        <v>1480</v>
      </c>
    </row>
    <row r="53" spans="1:15">
      <c r="N53" s="10">
        <v>0.7</v>
      </c>
    </row>
    <row r="54" spans="1:15">
      <c r="N54" s="10">
        <f>(N52*N53)</f>
        <v>113.39999999999999</v>
      </c>
    </row>
    <row r="55" spans="1:15">
      <c r="N55" s="10">
        <f>(N33+N54)</f>
        <v>295.39999999999998</v>
      </c>
    </row>
  </sheetData>
  <mergeCells count="1">
    <mergeCell ref="A31:M31"/>
  </mergeCell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BE17-E4A8-49C0-8E53-731A6AF4B0EA}">
  <dimension ref="A1:N86"/>
  <sheetViews>
    <sheetView topLeftCell="A67" workbookViewId="0">
      <selection activeCell="B12" sqref="B12"/>
    </sheetView>
  </sheetViews>
  <sheetFormatPr baseColWidth="10" defaultColWidth="8.6640625" defaultRowHeight="15"/>
  <cols>
    <col min="1" max="2" width="36.33203125" customWidth="1"/>
    <col min="3" max="3" width="12.5" style="43" customWidth="1"/>
    <col min="4" max="4" width="19.5" style="43" customWidth="1"/>
    <col min="5" max="5" width="12.6640625" style="43" customWidth="1"/>
    <col min="6" max="6" width="69" customWidth="1"/>
    <col min="7" max="7" width="15.5" customWidth="1"/>
    <col min="8" max="8" width="14.5" customWidth="1"/>
    <col min="9" max="9" width="14" customWidth="1"/>
    <col min="10" max="10" width="15" customWidth="1"/>
    <col min="13" max="13" width="10.33203125" customWidth="1"/>
    <col min="14" max="14" width="12.5" customWidth="1"/>
  </cols>
  <sheetData>
    <row r="1" spans="1:6">
      <c r="A1" t="s">
        <v>1499</v>
      </c>
      <c r="B1" t="s">
        <v>1500</v>
      </c>
    </row>
    <row r="3" spans="1:6">
      <c r="A3" s="41" t="s">
        <v>1501</v>
      </c>
      <c r="B3" s="41"/>
      <c r="C3" s="42" t="s">
        <v>1502</v>
      </c>
      <c r="D3" s="42" t="s">
        <v>1503</v>
      </c>
      <c r="E3" s="42" t="s">
        <v>1504</v>
      </c>
      <c r="F3" s="41" t="s">
        <v>387</v>
      </c>
    </row>
    <row r="4" spans="1:6">
      <c r="A4" s="37" t="s">
        <v>1505</v>
      </c>
      <c r="B4" s="37"/>
      <c r="C4" s="40">
        <v>480</v>
      </c>
      <c r="D4" s="40">
        <v>60</v>
      </c>
      <c r="E4" s="40">
        <v>1</v>
      </c>
      <c r="F4" s="37" t="s">
        <v>1506</v>
      </c>
    </row>
    <row r="5" spans="1:6">
      <c r="A5" s="37" t="s">
        <v>1507</v>
      </c>
      <c r="B5" s="37"/>
      <c r="C5" s="40">
        <v>120</v>
      </c>
      <c r="D5" s="40">
        <v>5</v>
      </c>
      <c r="E5" s="40">
        <v>1</v>
      </c>
      <c r="F5" s="37" t="s">
        <v>1508</v>
      </c>
    </row>
    <row r="6" spans="1:6">
      <c r="A6" s="37" t="s">
        <v>1509</v>
      </c>
      <c r="B6" s="37"/>
      <c r="C6" s="40">
        <v>480</v>
      </c>
      <c r="D6" s="40">
        <v>60</v>
      </c>
      <c r="E6" s="40">
        <v>1</v>
      </c>
      <c r="F6" s="37" t="s">
        <v>1506</v>
      </c>
    </row>
    <row r="7" spans="1:6">
      <c r="A7" s="37" t="s">
        <v>1507</v>
      </c>
      <c r="B7" s="37"/>
      <c r="C7" s="40">
        <v>120</v>
      </c>
      <c r="D7" s="40">
        <v>5</v>
      </c>
      <c r="E7" s="40">
        <v>1</v>
      </c>
      <c r="F7" s="37" t="s">
        <v>1508</v>
      </c>
    </row>
    <row r="8" spans="1:6">
      <c r="A8" s="37" t="s">
        <v>1510</v>
      </c>
      <c r="B8" s="37"/>
      <c r="C8" s="40">
        <v>480</v>
      </c>
      <c r="D8" s="40">
        <v>60</v>
      </c>
      <c r="E8" s="40">
        <v>2</v>
      </c>
      <c r="F8" s="37" t="s">
        <v>1506</v>
      </c>
    </row>
    <row r="9" spans="1:6">
      <c r="A9" s="37" t="s">
        <v>1507</v>
      </c>
      <c r="B9" s="37"/>
      <c r="C9" s="40">
        <v>120</v>
      </c>
      <c r="D9" s="40">
        <v>5</v>
      </c>
      <c r="E9" s="40">
        <v>1</v>
      </c>
      <c r="F9" s="37" t="s">
        <v>1508</v>
      </c>
    </row>
    <row r="10" spans="1:6">
      <c r="A10" s="37" t="s">
        <v>365</v>
      </c>
      <c r="B10" s="37"/>
      <c r="C10" s="40">
        <v>480</v>
      </c>
      <c r="D10" s="40">
        <v>100</v>
      </c>
      <c r="E10" s="40">
        <v>1</v>
      </c>
      <c r="F10" s="37" t="s">
        <v>1511</v>
      </c>
    </row>
    <row r="11" spans="1:6">
      <c r="A11" s="37" t="s">
        <v>1507</v>
      </c>
      <c r="B11" s="37"/>
      <c r="C11" s="40">
        <v>120</v>
      </c>
      <c r="D11" s="40">
        <v>5</v>
      </c>
      <c r="E11" s="40">
        <v>1</v>
      </c>
      <c r="F11" s="37" t="s">
        <v>1508</v>
      </c>
    </row>
    <row r="12" spans="1:6">
      <c r="A12" s="37" t="s">
        <v>368</v>
      </c>
      <c r="B12" s="37"/>
      <c r="C12" s="40">
        <v>480</v>
      </c>
      <c r="D12" s="40">
        <v>100</v>
      </c>
      <c r="E12" s="40">
        <v>2</v>
      </c>
      <c r="F12" s="37" t="s">
        <v>1511</v>
      </c>
    </row>
    <row r="13" spans="1:6">
      <c r="A13" s="37" t="s">
        <v>1507</v>
      </c>
      <c r="B13" s="37"/>
      <c r="C13" s="40">
        <v>120</v>
      </c>
      <c r="D13" s="40">
        <v>5</v>
      </c>
      <c r="E13" s="40">
        <v>1</v>
      </c>
      <c r="F13" s="37" t="s">
        <v>1508</v>
      </c>
    </row>
    <row r="14" spans="1:6">
      <c r="A14" s="37" t="s">
        <v>1512</v>
      </c>
      <c r="B14" s="37"/>
      <c r="C14" s="40">
        <v>120</v>
      </c>
      <c r="D14" s="40">
        <v>10</v>
      </c>
      <c r="E14" s="40">
        <v>1</v>
      </c>
      <c r="F14" s="37" t="s">
        <v>1513</v>
      </c>
    </row>
    <row r="15" spans="1:6">
      <c r="A15" s="37" t="s">
        <v>1514</v>
      </c>
      <c r="B15" s="37"/>
      <c r="C15" s="40">
        <v>208</v>
      </c>
      <c r="D15" s="40">
        <v>5</v>
      </c>
      <c r="E15" s="40">
        <v>1</v>
      </c>
      <c r="F15" s="37"/>
    </row>
    <row r="16" spans="1:6">
      <c r="A16" s="37" t="s">
        <v>1515</v>
      </c>
      <c r="B16" s="37"/>
      <c r="C16" s="40">
        <v>208</v>
      </c>
      <c r="D16" s="40">
        <v>5</v>
      </c>
      <c r="E16" s="40">
        <v>1</v>
      </c>
      <c r="F16" s="37"/>
    </row>
    <row r="17" spans="1:6">
      <c r="A17" s="37" t="s">
        <v>362</v>
      </c>
      <c r="B17" s="37"/>
      <c r="C17" s="40">
        <v>480</v>
      </c>
      <c r="D17" s="40">
        <v>100</v>
      </c>
      <c r="E17" s="40">
        <v>1</v>
      </c>
      <c r="F17" s="37" t="s">
        <v>1516</v>
      </c>
    </row>
    <row r="18" spans="1:6">
      <c r="A18" s="37" t="s">
        <v>1507</v>
      </c>
      <c r="B18" s="37"/>
      <c r="C18" s="40">
        <v>120</v>
      </c>
      <c r="D18" s="40">
        <v>5</v>
      </c>
      <c r="E18" s="40">
        <v>1</v>
      </c>
      <c r="F18" s="37" t="s">
        <v>1517</v>
      </c>
    </row>
    <row r="19" spans="1:6">
      <c r="A19" s="37" t="s">
        <v>1518</v>
      </c>
      <c r="B19" s="37"/>
      <c r="C19" s="40">
        <v>120</v>
      </c>
      <c r="D19" s="40">
        <v>5</v>
      </c>
      <c r="E19" s="40">
        <v>1</v>
      </c>
      <c r="F19" s="37" t="s">
        <v>1517</v>
      </c>
    </row>
    <row r="20" spans="1:6">
      <c r="A20" s="37" t="s">
        <v>1519</v>
      </c>
      <c r="B20" s="37"/>
      <c r="C20" s="40">
        <v>120</v>
      </c>
      <c r="D20" s="40">
        <v>5</v>
      </c>
      <c r="E20" s="40">
        <v>1</v>
      </c>
      <c r="F20" s="37" t="s">
        <v>1517</v>
      </c>
    </row>
    <row r="21" spans="1:6">
      <c r="A21" s="37" t="s">
        <v>1520</v>
      </c>
      <c r="B21" s="37"/>
      <c r="C21" s="40">
        <v>120</v>
      </c>
      <c r="D21" s="40">
        <v>5</v>
      </c>
      <c r="E21" s="40">
        <v>2</v>
      </c>
      <c r="F21" s="37" t="s">
        <v>1517</v>
      </c>
    </row>
    <row r="22" spans="1:6">
      <c r="A22" s="37" t="s">
        <v>1521</v>
      </c>
      <c r="B22" s="37"/>
      <c r="C22" s="40">
        <v>120</v>
      </c>
      <c r="D22" s="40">
        <v>5</v>
      </c>
      <c r="E22" s="40">
        <v>1</v>
      </c>
      <c r="F22" s="37" t="s">
        <v>1517</v>
      </c>
    </row>
    <row r="23" spans="1:6">
      <c r="A23" s="37" t="s">
        <v>1522</v>
      </c>
      <c r="B23" s="37"/>
      <c r="C23" s="40">
        <v>480</v>
      </c>
      <c r="D23" s="40">
        <v>250</v>
      </c>
      <c r="E23" s="40">
        <v>1</v>
      </c>
      <c r="F23" s="37"/>
    </row>
    <row r="24" spans="1:6">
      <c r="A24" s="37" t="s">
        <v>1523</v>
      </c>
      <c r="B24" s="37"/>
      <c r="C24" s="40">
        <v>480</v>
      </c>
      <c r="D24" s="40">
        <v>250</v>
      </c>
      <c r="E24" s="40">
        <v>1</v>
      </c>
      <c r="F24" s="37"/>
    </row>
    <row r="25" spans="1:6">
      <c r="A25" s="37" t="s">
        <v>1524</v>
      </c>
      <c r="B25" s="37"/>
      <c r="C25" s="40">
        <v>480</v>
      </c>
      <c r="D25" s="40">
        <v>250</v>
      </c>
      <c r="E25" s="40">
        <v>2</v>
      </c>
      <c r="F25" s="37"/>
    </row>
    <row r="26" spans="1:6">
      <c r="A26" s="37" t="s">
        <v>1525</v>
      </c>
      <c r="B26" s="37"/>
      <c r="C26" s="40">
        <v>480</v>
      </c>
      <c r="D26" s="40">
        <v>80</v>
      </c>
      <c r="E26" s="40">
        <v>1</v>
      </c>
      <c r="F26" s="37" t="s">
        <v>1516</v>
      </c>
    </row>
    <row r="27" spans="1:6">
      <c r="A27" s="37" t="s">
        <v>1526</v>
      </c>
      <c r="B27" s="37"/>
      <c r="C27" s="40">
        <v>480</v>
      </c>
      <c r="D27" s="40">
        <v>80</v>
      </c>
      <c r="E27" s="40">
        <v>1</v>
      </c>
      <c r="F27" s="37" t="s">
        <v>1516</v>
      </c>
    </row>
    <row r="28" spans="1:6">
      <c r="A28" s="37" t="s">
        <v>1527</v>
      </c>
      <c r="B28" s="37"/>
      <c r="C28" s="40">
        <v>480</v>
      </c>
      <c r="D28" s="40">
        <v>50</v>
      </c>
      <c r="E28" s="40">
        <v>1</v>
      </c>
      <c r="F28" s="37"/>
    </row>
    <row r="29" spans="1:6">
      <c r="A29" s="37" t="s">
        <v>1528</v>
      </c>
      <c r="B29" s="37"/>
      <c r="C29" s="40">
        <v>480</v>
      </c>
      <c r="D29" s="40">
        <v>40</v>
      </c>
      <c r="E29" s="40">
        <v>1</v>
      </c>
      <c r="F29" s="37" t="s">
        <v>1529</v>
      </c>
    </row>
    <row r="30" spans="1:6">
      <c r="A30" s="37" t="s">
        <v>1530</v>
      </c>
      <c r="B30" s="37"/>
      <c r="C30" s="40">
        <v>480</v>
      </c>
      <c r="D30" s="40">
        <v>5</v>
      </c>
      <c r="E30" s="40">
        <v>1</v>
      </c>
      <c r="F30" s="37"/>
    </row>
    <row r="31" spans="1:6">
      <c r="A31" s="37" t="s">
        <v>1531</v>
      </c>
      <c r="B31" s="37"/>
      <c r="C31" s="40">
        <v>120</v>
      </c>
      <c r="D31" s="40">
        <v>15</v>
      </c>
      <c r="E31" s="40">
        <v>1</v>
      </c>
      <c r="F31" s="37" t="s">
        <v>1532</v>
      </c>
    </row>
    <row r="32" spans="1:6">
      <c r="A32" s="37" t="s">
        <v>1533</v>
      </c>
      <c r="B32" s="37"/>
      <c r="C32" s="40">
        <v>120</v>
      </c>
      <c r="D32" s="40">
        <v>15</v>
      </c>
      <c r="E32" s="40">
        <v>1</v>
      </c>
      <c r="F32" s="37" t="s">
        <v>1532</v>
      </c>
    </row>
    <row r="33" spans="1:12">
      <c r="A33" s="37" t="s">
        <v>1534</v>
      </c>
      <c r="B33" s="37"/>
      <c r="C33" s="40">
        <v>120</v>
      </c>
      <c r="D33" s="40">
        <v>15</v>
      </c>
      <c r="E33" s="40">
        <v>1</v>
      </c>
      <c r="F33" s="37" t="s">
        <v>1532</v>
      </c>
    </row>
    <row r="34" spans="1:12">
      <c r="A34" s="37" t="s">
        <v>1535</v>
      </c>
      <c r="B34" s="37"/>
      <c r="C34" s="40">
        <v>120</v>
      </c>
      <c r="D34" s="40">
        <v>15</v>
      </c>
      <c r="E34" s="40">
        <v>1</v>
      </c>
      <c r="F34" s="37" t="s">
        <v>1532</v>
      </c>
    </row>
    <row r="35" spans="1:12">
      <c r="A35" s="37" t="s">
        <v>1536</v>
      </c>
      <c r="B35" s="37"/>
      <c r="C35" s="40">
        <v>120</v>
      </c>
      <c r="D35" s="40">
        <v>15</v>
      </c>
      <c r="E35" s="40">
        <v>2</v>
      </c>
      <c r="F35" s="37" t="s">
        <v>1537</v>
      </c>
    </row>
    <row r="36" spans="1:12">
      <c r="A36" s="37" t="s">
        <v>1538</v>
      </c>
      <c r="B36" s="37"/>
      <c r="C36" s="40">
        <v>120</v>
      </c>
      <c r="D36" s="40">
        <v>5</v>
      </c>
      <c r="E36" s="40">
        <v>1</v>
      </c>
      <c r="F36" s="37" t="s">
        <v>1539</v>
      </c>
    </row>
    <row r="37" spans="1:12">
      <c r="A37" s="37" t="s">
        <v>1540</v>
      </c>
      <c r="B37" s="37"/>
      <c r="C37" s="40">
        <v>120</v>
      </c>
      <c r="D37" s="40">
        <v>5</v>
      </c>
      <c r="E37" s="40">
        <v>1</v>
      </c>
      <c r="F37" s="37" t="s">
        <v>1541</v>
      </c>
    </row>
    <row r="38" spans="1:12">
      <c r="A38" s="37" t="s">
        <v>1542</v>
      </c>
      <c r="B38" s="37"/>
      <c r="C38" s="40">
        <v>120</v>
      </c>
      <c r="D38" s="40">
        <v>5</v>
      </c>
      <c r="E38" s="40">
        <v>2</v>
      </c>
      <c r="F38" s="37" t="s">
        <v>1532</v>
      </c>
    </row>
    <row r="39" spans="1:12">
      <c r="A39" s="37" t="s">
        <v>1543</v>
      </c>
      <c r="B39" s="37"/>
      <c r="C39" s="40">
        <v>480</v>
      </c>
      <c r="D39" s="40">
        <v>150</v>
      </c>
      <c r="E39" s="40">
        <v>1</v>
      </c>
      <c r="F39" s="37" t="s">
        <v>1544</v>
      </c>
    </row>
    <row r="40" spans="1:12">
      <c r="A40" s="37" t="s">
        <v>1545</v>
      </c>
      <c r="B40" s="37"/>
      <c r="C40" s="40">
        <v>480</v>
      </c>
      <c r="D40" s="40">
        <v>125</v>
      </c>
      <c r="E40" s="40">
        <v>1</v>
      </c>
      <c r="F40" s="37" t="s">
        <v>1546</v>
      </c>
    </row>
    <row r="41" spans="1:12">
      <c r="A41" s="37" t="s">
        <v>1547</v>
      </c>
      <c r="B41" s="37"/>
      <c r="C41" s="40">
        <v>480</v>
      </c>
      <c r="D41" s="40">
        <v>20</v>
      </c>
      <c r="E41" s="40">
        <v>1</v>
      </c>
      <c r="F41" s="37" t="s">
        <v>1548</v>
      </c>
    </row>
    <row r="42" spans="1:12">
      <c r="A42" s="37" t="s">
        <v>1549</v>
      </c>
      <c r="B42" s="37"/>
      <c r="C42" s="40">
        <v>480</v>
      </c>
      <c r="D42" s="40">
        <v>30</v>
      </c>
      <c r="E42" s="40">
        <v>1</v>
      </c>
      <c r="F42" s="37" t="s">
        <v>1513</v>
      </c>
    </row>
    <row r="43" spans="1:12">
      <c r="A43" s="37" t="s">
        <v>1550</v>
      </c>
      <c r="B43" s="37"/>
      <c r="C43" s="40">
        <v>480</v>
      </c>
      <c r="D43" s="40">
        <v>10</v>
      </c>
      <c r="E43" s="40">
        <v>1</v>
      </c>
      <c r="F43" s="37"/>
    </row>
    <row r="44" spans="1:12">
      <c r="A44" s="37" t="s">
        <v>1551</v>
      </c>
      <c r="B44" s="37"/>
      <c r="C44" s="40" t="s">
        <v>1552</v>
      </c>
      <c r="D44" s="40">
        <v>15</v>
      </c>
      <c r="E44" s="40">
        <v>1</v>
      </c>
      <c r="F44" s="37"/>
    </row>
    <row r="45" spans="1:12">
      <c r="A45" s="37" t="s">
        <v>1553</v>
      </c>
      <c r="B45" s="37"/>
      <c r="C45" s="40">
        <v>480</v>
      </c>
      <c r="D45" s="40">
        <v>30</v>
      </c>
      <c r="E45" s="40">
        <v>1</v>
      </c>
      <c r="F45" s="37"/>
    </row>
    <row r="46" spans="1:12">
      <c r="A46" s="37" t="s">
        <v>1554</v>
      </c>
      <c r="B46" s="37"/>
      <c r="C46" s="40" t="s">
        <v>1555</v>
      </c>
      <c r="D46" s="40">
        <v>29.2</v>
      </c>
      <c r="E46" s="40">
        <v>1</v>
      </c>
      <c r="F46" s="85" t="s">
        <v>1556</v>
      </c>
      <c r="G46" s="43"/>
      <c r="H46" s="43"/>
      <c r="I46" s="43"/>
      <c r="J46" s="43"/>
      <c r="K46" s="43"/>
      <c r="L46" s="43"/>
    </row>
    <row r="47" spans="1:12">
      <c r="A47" s="37" t="s">
        <v>1557</v>
      </c>
      <c r="B47" s="37"/>
      <c r="C47" s="40" t="s">
        <v>1558</v>
      </c>
      <c r="D47" s="40">
        <v>115</v>
      </c>
      <c r="E47" s="40">
        <v>1</v>
      </c>
      <c r="F47" s="85" t="s">
        <v>1559</v>
      </c>
    </row>
    <row r="48" spans="1:12">
      <c r="A48" s="37" t="s">
        <v>1560</v>
      </c>
      <c r="B48" s="37"/>
      <c r="C48" s="40" t="s">
        <v>1561</v>
      </c>
      <c r="D48" s="40">
        <v>7.5</v>
      </c>
      <c r="E48" s="40">
        <v>1</v>
      </c>
      <c r="F48" s="37" t="s">
        <v>1562</v>
      </c>
    </row>
    <row r="49" spans="1:6">
      <c r="A49" s="37" t="s">
        <v>1563</v>
      </c>
      <c r="B49" s="37"/>
      <c r="C49" s="40" t="s">
        <v>1561</v>
      </c>
      <c r="D49" s="40">
        <v>90</v>
      </c>
      <c r="E49" s="40">
        <v>1</v>
      </c>
      <c r="F49" s="37" t="s">
        <v>1564</v>
      </c>
    </row>
    <row r="50" spans="1:6">
      <c r="A50" s="37" t="s">
        <v>1565</v>
      </c>
      <c r="B50" s="37"/>
      <c r="C50" s="40" t="s">
        <v>1561</v>
      </c>
      <c r="D50" s="40">
        <v>2</v>
      </c>
      <c r="E50" s="40">
        <v>1</v>
      </c>
      <c r="F50" s="37" t="s">
        <v>1566</v>
      </c>
    </row>
    <row r="51" spans="1:6">
      <c r="A51" s="37" t="s">
        <v>1567</v>
      </c>
      <c r="B51" s="37"/>
      <c r="C51" s="40" t="s">
        <v>1561</v>
      </c>
      <c r="D51" s="40">
        <v>6.2</v>
      </c>
      <c r="E51" s="40">
        <v>1</v>
      </c>
      <c r="F51" s="37" t="s">
        <v>1568</v>
      </c>
    </row>
    <row r="52" spans="1:6">
      <c r="A52" s="37" t="s">
        <v>1569</v>
      </c>
      <c r="B52" s="37"/>
      <c r="C52" s="40" t="s">
        <v>1561</v>
      </c>
      <c r="D52" s="40">
        <v>2</v>
      </c>
      <c r="E52" s="40">
        <v>1</v>
      </c>
      <c r="F52" s="37" t="s">
        <v>1570</v>
      </c>
    </row>
    <row r="53" spans="1:6">
      <c r="A53" s="37" t="s">
        <v>1571</v>
      </c>
      <c r="B53" s="37"/>
      <c r="C53" s="40" t="s">
        <v>1561</v>
      </c>
      <c r="D53" s="40">
        <v>7.6</v>
      </c>
      <c r="E53" s="40">
        <v>1</v>
      </c>
      <c r="F53" s="37" t="s">
        <v>1572</v>
      </c>
    </row>
    <row r="54" spans="1:6">
      <c r="A54" s="37" t="s">
        <v>1573</v>
      </c>
      <c r="B54" s="37"/>
      <c r="C54" s="40" t="s">
        <v>1561</v>
      </c>
      <c r="D54" s="40">
        <v>6.4</v>
      </c>
      <c r="E54" s="40">
        <v>1</v>
      </c>
      <c r="F54" s="37" t="s">
        <v>1574</v>
      </c>
    </row>
    <row r="55" spans="1:6">
      <c r="A55" s="37" t="s">
        <v>1575</v>
      </c>
      <c r="B55" s="37"/>
      <c r="C55" s="40" t="s">
        <v>1561</v>
      </c>
      <c r="D55" s="40">
        <v>1.5</v>
      </c>
      <c r="E55" s="40">
        <v>1</v>
      </c>
      <c r="F55" s="37" t="s">
        <v>1570</v>
      </c>
    </row>
    <row r="56" spans="1:6">
      <c r="A56" s="37" t="s">
        <v>1576</v>
      </c>
      <c r="B56" s="37"/>
      <c r="C56" s="40" t="s">
        <v>1561</v>
      </c>
      <c r="D56" s="40">
        <v>5</v>
      </c>
      <c r="E56" s="40">
        <v>1</v>
      </c>
      <c r="F56" s="37" t="s">
        <v>1574</v>
      </c>
    </row>
    <row r="57" spans="1:6">
      <c r="A57" s="37" t="s">
        <v>1577</v>
      </c>
      <c r="B57" s="37"/>
      <c r="C57" s="40" t="s">
        <v>1561</v>
      </c>
      <c r="D57" s="40">
        <v>7.5</v>
      </c>
      <c r="E57" s="40">
        <v>1</v>
      </c>
      <c r="F57" s="37" t="s">
        <v>1570</v>
      </c>
    </row>
    <row r="58" spans="1:6">
      <c r="A58" s="37" t="s">
        <v>1578</v>
      </c>
      <c r="B58" s="37"/>
      <c r="C58" s="40" t="s">
        <v>1561</v>
      </c>
      <c r="D58" s="40">
        <v>8</v>
      </c>
      <c r="E58" s="40">
        <v>1</v>
      </c>
      <c r="F58" s="37" t="s">
        <v>1568</v>
      </c>
    </row>
    <row r="59" spans="1:6">
      <c r="A59" s="37" t="s">
        <v>1579</v>
      </c>
      <c r="B59" s="37"/>
      <c r="C59" s="40" t="s">
        <v>1580</v>
      </c>
      <c r="D59" s="40">
        <v>14</v>
      </c>
      <c r="E59" s="40">
        <v>1</v>
      </c>
      <c r="F59" s="37" t="s">
        <v>1574</v>
      </c>
    </row>
    <row r="60" spans="1:6">
      <c r="A60" s="37" t="s">
        <v>1581</v>
      </c>
      <c r="B60" s="37"/>
      <c r="C60" s="40" t="s">
        <v>1580</v>
      </c>
      <c r="D60" s="40">
        <v>98</v>
      </c>
      <c r="E60" s="40">
        <v>1</v>
      </c>
      <c r="F60" s="37" t="s">
        <v>1582</v>
      </c>
    </row>
    <row r="61" spans="1:6">
      <c r="A61" s="37" t="s">
        <v>1583</v>
      </c>
      <c r="B61" s="37"/>
      <c r="C61" s="40" t="s">
        <v>1584</v>
      </c>
      <c r="D61" s="40">
        <v>10.6</v>
      </c>
      <c r="E61" s="40">
        <v>1</v>
      </c>
      <c r="F61" s="37" t="s">
        <v>1585</v>
      </c>
    </row>
    <row r="62" spans="1:6">
      <c r="A62" s="37" t="s">
        <v>1586</v>
      </c>
      <c r="B62" s="37"/>
      <c r="C62" s="40" t="s">
        <v>1555</v>
      </c>
      <c r="D62" s="40">
        <v>88</v>
      </c>
      <c r="E62" s="40">
        <v>1</v>
      </c>
      <c r="F62" s="37" t="s">
        <v>1587</v>
      </c>
    </row>
    <row r="63" spans="1:6">
      <c r="A63" s="37" t="s">
        <v>1588</v>
      </c>
      <c r="B63" s="37"/>
      <c r="C63" s="40" t="s">
        <v>1558</v>
      </c>
      <c r="D63" s="40">
        <v>22</v>
      </c>
      <c r="E63" s="40">
        <v>1</v>
      </c>
      <c r="F63" s="37" t="s">
        <v>1589</v>
      </c>
    </row>
    <row r="64" spans="1:6">
      <c r="A64" s="84" t="s">
        <v>1590</v>
      </c>
      <c r="B64" s="295"/>
    </row>
    <row r="65" spans="1:14">
      <c r="A65" s="21" t="s">
        <v>1591</v>
      </c>
    </row>
    <row r="66" spans="1:14">
      <c r="A66" s="76" t="s">
        <v>1592</v>
      </c>
    </row>
    <row r="67" spans="1:14">
      <c r="A67" s="76" t="s">
        <v>1543</v>
      </c>
    </row>
    <row r="68" spans="1:14">
      <c r="A68" s="76" t="s">
        <v>1593</v>
      </c>
    </row>
    <row r="69" spans="1:14">
      <c r="A69" s="77"/>
    </row>
    <row r="70" spans="1:14">
      <c r="C70" s="43" t="s">
        <v>359</v>
      </c>
      <c r="D70" s="43" t="s">
        <v>1594</v>
      </c>
      <c r="F70" t="s">
        <v>1595</v>
      </c>
    </row>
    <row r="71" spans="1:14">
      <c r="A71" s="61" t="s">
        <v>1596</v>
      </c>
      <c r="B71" s="61"/>
      <c r="C71" s="43">
        <v>0.75</v>
      </c>
      <c r="D71" s="47">
        <f>SUM(D4,D5,D6,D7,D9,D10,D11,D13,D14,D15,D16,D17,D18,D19,D20,D21,D21,D23,D24,D26,D27,D28,D29,D30,D31,D32,D33,D34,D36,D37,D39,D40,D41,D42,D43,D46,D47,D48,D49,D50,D51,D52,D53,D54,D55,D56,D57,D58,D59,D60,D61,D62,D63)</f>
        <v>2070.5</v>
      </c>
      <c r="E71" s="62">
        <f>(C71*D71)</f>
        <v>1552.875</v>
      </c>
    </row>
    <row r="72" spans="1:14">
      <c r="A72" s="61"/>
      <c r="B72" s="61"/>
      <c r="D72" s="47"/>
      <c r="E72" s="62"/>
    </row>
    <row r="73" spans="1:14">
      <c r="A73" s="61" t="s">
        <v>1597</v>
      </c>
      <c r="B73" s="61"/>
      <c r="C73" s="43">
        <v>0.8</v>
      </c>
      <c r="D73" s="48">
        <f>SUM(D4:D63)</f>
        <v>2545.4999999999995</v>
      </c>
      <c r="E73" s="43">
        <f>(C73*D73)</f>
        <v>2036.3999999999996</v>
      </c>
    </row>
    <row r="74" spans="1:14">
      <c r="G74" s="45"/>
      <c r="H74" s="46"/>
      <c r="I74" s="46"/>
      <c r="J74" s="46"/>
      <c r="K74" s="46"/>
      <c r="L74" s="46"/>
      <c r="M74" s="46"/>
      <c r="N74" s="39"/>
    </row>
    <row r="75" spans="1:14">
      <c r="F75" s="63" t="s">
        <v>1598</v>
      </c>
      <c r="G75" s="65" t="s">
        <v>1599</v>
      </c>
      <c r="H75" s="66" t="s">
        <v>1600</v>
      </c>
      <c r="I75" s="66" t="s">
        <v>1601</v>
      </c>
      <c r="J75" s="66" t="s">
        <v>1602</v>
      </c>
      <c r="K75" s="66" t="s">
        <v>1603</v>
      </c>
      <c r="L75" s="66" t="s">
        <v>1502</v>
      </c>
      <c r="M75" s="66" t="s">
        <v>1604</v>
      </c>
      <c r="N75" s="67" t="s">
        <v>1605</v>
      </c>
    </row>
    <row r="76" spans="1:14">
      <c r="F76" s="61" t="s">
        <v>1596</v>
      </c>
      <c r="G76" s="55">
        <v>1552.9</v>
      </c>
      <c r="H76">
        <v>506</v>
      </c>
      <c r="I76">
        <v>125</v>
      </c>
      <c r="J76">
        <v>119.48</v>
      </c>
      <c r="K76">
        <f>SUM(G76:J76)</f>
        <v>2303.38</v>
      </c>
      <c r="L76">
        <v>480</v>
      </c>
      <c r="M76">
        <v>1.73</v>
      </c>
      <c r="N76" s="72">
        <f>((K76*L76*M76)/1000)</f>
        <v>1912.7267520000003</v>
      </c>
    </row>
    <row r="77" spans="1:14">
      <c r="C77" s="43" t="s">
        <v>1606</v>
      </c>
      <c r="D77" s="43">
        <v>3013</v>
      </c>
      <c r="E77" s="43">
        <f>(2546*0.8)</f>
        <v>2036.8000000000002</v>
      </c>
      <c r="F77" s="61"/>
      <c r="G77" s="68" t="s">
        <v>1607</v>
      </c>
      <c r="H77" s="69" t="s">
        <v>1608</v>
      </c>
      <c r="I77" s="69" t="s">
        <v>1608</v>
      </c>
      <c r="J77" s="69" t="s">
        <v>1609</v>
      </c>
      <c r="K77" s="70"/>
      <c r="L77" s="70"/>
      <c r="M77" s="70"/>
      <c r="N77" s="71"/>
    </row>
    <row r="78" spans="1:14">
      <c r="C78" s="43" t="s">
        <v>1610</v>
      </c>
      <c r="F78" s="61" t="s">
        <v>1597</v>
      </c>
      <c r="G78" s="55">
        <v>2036.4</v>
      </c>
      <c r="H78">
        <v>930</v>
      </c>
      <c r="I78">
        <v>202</v>
      </c>
      <c r="J78">
        <v>237.04</v>
      </c>
      <c r="K78">
        <f>SUM(G78:J78)</f>
        <v>3405.44</v>
      </c>
      <c r="L78">
        <v>480</v>
      </c>
      <c r="M78">
        <v>1.73</v>
      </c>
      <c r="N78" s="72">
        <f>((K78*L78*M78)/1000)</f>
        <v>2827.8773759999999</v>
      </c>
    </row>
    <row r="79" spans="1:14">
      <c r="G79" s="55"/>
      <c r="N79" s="73"/>
    </row>
    <row r="80" spans="1:14">
      <c r="F80" s="64" t="s">
        <v>1611</v>
      </c>
      <c r="G80" s="55"/>
      <c r="N80" s="73"/>
    </row>
    <row r="81" spans="6:14">
      <c r="F81" s="61" t="s">
        <v>1596</v>
      </c>
      <c r="G81" s="55">
        <v>2070.5</v>
      </c>
      <c r="H81">
        <v>1053.5</v>
      </c>
      <c r="I81">
        <v>260</v>
      </c>
      <c r="J81">
        <v>392.5</v>
      </c>
      <c r="K81">
        <f>SUM(G81:J81)</f>
        <v>3776.5</v>
      </c>
      <c r="L81">
        <v>480</v>
      </c>
      <c r="M81">
        <v>1.73</v>
      </c>
      <c r="N81" s="72">
        <f>((K81*L81*M81)/1000)</f>
        <v>3136.0056</v>
      </c>
    </row>
    <row r="82" spans="6:14">
      <c r="F82" s="61"/>
      <c r="G82" s="65" t="s">
        <v>1612</v>
      </c>
      <c r="H82" s="66" t="s">
        <v>371</v>
      </c>
      <c r="I82" s="66" t="s">
        <v>1613</v>
      </c>
      <c r="J82" s="66" t="s">
        <v>1614</v>
      </c>
      <c r="K82" s="66" t="s">
        <v>1603</v>
      </c>
      <c r="L82" s="66" t="s">
        <v>1615</v>
      </c>
      <c r="M82" s="66" t="s">
        <v>1604</v>
      </c>
      <c r="N82" s="78" t="s">
        <v>1605</v>
      </c>
    </row>
    <row r="83" spans="6:14">
      <c r="F83" s="61" t="s">
        <v>1597</v>
      </c>
      <c r="G83" s="74">
        <v>2530.5</v>
      </c>
      <c r="H83" s="33">
        <v>1314.5</v>
      </c>
      <c r="I83" s="33">
        <v>421</v>
      </c>
      <c r="J83" s="33">
        <v>693.1</v>
      </c>
      <c r="K83" s="33">
        <f>SUM(G83:J83)</f>
        <v>4959.1000000000004</v>
      </c>
      <c r="L83" s="33">
        <v>480</v>
      </c>
      <c r="M83" s="33">
        <v>1.73</v>
      </c>
      <c r="N83" s="75">
        <f>((K83*L83*M83)/1000)</f>
        <v>4118.0366400000003</v>
      </c>
    </row>
    <row r="85" spans="6:14">
      <c r="G85" t="s">
        <v>1616</v>
      </c>
      <c r="H85" t="s">
        <v>1617</v>
      </c>
    </row>
    <row r="86" spans="6:14">
      <c r="G86" t="s">
        <v>1618</v>
      </c>
      <c r="H86" t="s">
        <v>1619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A2E8-4ACC-4A78-B452-6FD961DECA7B}">
  <dimension ref="A1:J52"/>
  <sheetViews>
    <sheetView topLeftCell="B28" workbookViewId="0"/>
  </sheetViews>
  <sheetFormatPr baseColWidth="10" defaultColWidth="8.6640625" defaultRowHeight="15"/>
  <cols>
    <col min="1" max="1" width="16.33203125" customWidth="1"/>
    <col min="2" max="2" width="14.5" customWidth="1"/>
    <col min="3" max="3" width="18.1640625" customWidth="1"/>
    <col min="4" max="4" width="11.33203125" customWidth="1"/>
    <col min="5" max="5" width="12" customWidth="1"/>
    <col min="6" max="6" width="9.6640625" customWidth="1"/>
    <col min="7" max="8" width="10.5" customWidth="1"/>
    <col min="10" max="10" width="10.1640625" customWidth="1"/>
  </cols>
  <sheetData>
    <row r="1" spans="1:10">
      <c r="A1" s="41" t="s">
        <v>1501</v>
      </c>
      <c r="B1" s="42" t="s">
        <v>1620</v>
      </c>
      <c r="C1" s="42" t="s">
        <v>1621</v>
      </c>
      <c r="D1" s="42" t="s">
        <v>1502</v>
      </c>
      <c r="E1" s="42" t="s">
        <v>381</v>
      </c>
      <c r="F1" s="42" t="s">
        <v>1480</v>
      </c>
      <c r="G1" s="42" t="s">
        <v>1622</v>
      </c>
      <c r="H1" s="42" t="s">
        <v>1623</v>
      </c>
      <c r="I1" s="42" t="s">
        <v>1624</v>
      </c>
      <c r="J1" s="42" t="s">
        <v>1625</v>
      </c>
    </row>
    <row r="2" spans="1:10">
      <c r="A2" s="37" t="s">
        <v>1626</v>
      </c>
      <c r="B2" s="37" t="s">
        <v>1627</v>
      </c>
      <c r="C2" s="37" t="s">
        <v>1628</v>
      </c>
      <c r="D2" s="37">
        <v>480</v>
      </c>
      <c r="E2" s="37">
        <v>2</v>
      </c>
      <c r="F2" s="37">
        <v>3.4</v>
      </c>
      <c r="G2" s="37">
        <v>0.75</v>
      </c>
      <c r="H2" s="37">
        <f>(F2*G2)</f>
        <v>2.5499999999999998</v>
      </c>
      <c r="I2" s="37">
        <v>0.95</v>
      </c>
      <c r="J2" s="37">
        <f>(F2*I2)</f>
        <v>3.23</v>
      </c>
    </row>
    <row r="3" spans="1:10">
      <c r="A3" s="37" t="s">
        <v>1626</v>
      </c>
      <c r="B3" s="37" t="s">
        <v>1627</v>
      </c>
      <c r="C3" s="37" t="s">
        <v>344</v>
      </c>
      <c r="D3" s="37">
        <v>480</v>
      </c>
      <c r="E3" s="37">
        <v>0.88</v>
      </c>
      <c r="F3" s="37">
        <v>1.6</v>
      </c>
      <c r="G3" s="37">
        <v>0.3</v>
      </c>
      <c r="H3" s="37">
        <f>(F3*G3)</f>
        <v>0.48</v>
      </c>
      <c r="I3" s="37">
        <v>0.6</v>
      </c>
      <c r="J3" s="37">
        <f>(F3*I3)</f>
        <v>0.96</v>
      </c>
    </row>
    <row r="4" spans="1:10">
      <c r="A4" s="37" t="s">
        <v>1626</v>
      </c>
      <c r="B4" s="37" t="s">
        <v>1627</v>
      </c>
      <c r="C4" s="37" t="s">
        <v>344</v>
      </c>
      <c r="D4" s="37">
        <v>480</v>
      </c>
      <c r="E4" s="37">
        <v>0.88</v>
      </c>
      <c r="F4" s="37">
        <v>1.6</v>
      </c>
      <c r="G4" s="37">
        <v>0.3</v>
      </c>
      <c r="H4" s="37">
        <f>(F4*G4)</f>
        <v>0.48</v>
      </c>
      <c r="I4" s="37">
        <v>0.6</v>
      </c>
      <c r="J4" s="37">
        <f>(F4*I4)</f>
        <v>0.96</v>
      </c>
    </row>
    <row r="5" spans="1:10">
      <c r="A5" s="37" t="s">
        <v>1629</v>
      </c>
      <c r="B5" s="37" t="s">
        <v>1627</v>
      </c>
      <c r="C5" s="37" t="s">
        <v>1628</v>
      </c>
      <c r="D5" s="37">
        <v>480</v>
      </c>
      <c r="E5" s="37">
        <v>0.5</v>
      </c>
      <c r="F5" s="37">
        <v>1.1000000000000001</v>
      </c>
      <c r="G5" s="37">
        <v>0.1</v>
      </c>
      <c r="H5" s="37">
        <f t="shared" ref="H5:H33" si="0">(F5*G5)</f>
        <v>0.11000000000000001</v>
      </c>
      <c r="I5" s="37">
        <v>0.15</v>
      </c>
      <c r="J5" s="37">
        <f>(F5*I5)</f>
        <v>0.16500000000000001</v>
      </c>
    </row>
    <row r="6" spans="1:10">
      <c r="A6" s="37" t="s">
        <v>1630</v>
      </c>
      <c r="B6" s="37" t="s">
        <v>1627</v>
      </c>
      <c r="C6" s="37" t="s">
        <v>1631</v>
      </c>
      <c r="D6" s="37">
        <v>480</v>
      </c>
      <c r="E6" s="37">
        <v>5</v>
      </c>
      <c r="F6" s="37">
        <v>7.6</v>
      </c>
      <c r="G6" s="37">
        <v>0.3</v>
      </c>
      <c r="H6" s="37">
        <f t="shared" si="0"/>
        <v>2.2799999999999998</v>
      </c>
      <c r="I6" s="37">
        <v>0.6</v>
      </c>
      <c r="J6" s="37">
        <f t="shared" ref="J6:J33" si="1">(F6*I6)</f>
        <v>4.5599999999999996</v>
      </c>
    </row>
    <row r="7" spans="1:10">
      <c r="A7" s="37" t="s">
        <v>1632</v>
      </c>
      <c r="B7" s="37" t="s">
        <v>1627</v>
      </c>
      <c r="C7" s="37" t="s">
        <v>136</v>
      </c>
      <c r="D7" s="37">
        <v>480</v>
      </c>
      <c r="E7" s="37">
        <v>5</v>
      </c>
      <c r="F7" s="37">
        <v>7.6</v>
      </c>
      <c r="G7" s="37">
        <v>0.3</v>
      </c>
      <c r="H7" s="37">
        <f t="shared" si="0"/>
        <v>2.2799999999999998</v>
      </c>
      <c r="I7" s="37">
        <v>0.6</v>
      </c>
      <c r="J7" s="37">
        <f t="shared" si="1"/>
        <v>4.5599999999999996</v>
      </c>
    </row>
    <row r="8" spans="1:10">
      <c r="A8" s="37" t="s">
        <v>1553</v>
      </c>
      <c r="B8" s="37" t="s">
        <v>1627</v>
      </c>
      <c r="C8" s="37" t="s">
        <v>1631</v>
      </c>
      <c r="D8" s="37">
        <v>480</v>
      </c>
      <c r="E8" s="37">
        <v>25</v>
      </c>
      <c r="F8" s="37">
        <v>34</v>
      </c>
      <c r="G8" s="37">
        <v>0.3</v>
      </c>
      <c r="H8" s="37">
        <f t="shared" si="0"/>
        <v>10.199999999999999</v>
      </c>
      <c r="I8" s="37">
        <v>0.6</v>
      </c>
      <c r="J8" s="37">
        <f t="shared" si="1"/>
        <v>20.399999999999999</v>
      </c>
    </row>
    <row r="9" spans="1:10">
      <c r="A9" s="37" t="s">
        <v>1633</v>
      </c>
      <c r="B9" s="37" t="s">
        <v>1634</v>
      </c>
      <c r="C9" s="37" t="s">
        <v>136</v>
      </c>
      <c r="D9" s="37">
        <v>480</v>
      </c>
      <c r="E9" s="37">
        <v>3</v>
      </c>
      <c r="F9" s="37">
        <v>4.8</v>
      </c>
      <c r="G9" s="37">
        <v>0.5</v>
      </c>
      <c r="H9" s="37">
        <f t="shared" si="0"/>
        <v>2.4</v>
      </c>
      <c r="I9" s="86">
        <v>1</v>
      </c>
      <c r="J9" s="37">
        <f t="shared" si="1"/>
        <v>4.8</v>
      </c>
    </row>
    <row r="10" spans="1:10">
      <c r="A10" s="37" t="s">
        <v>1635</v>
      </c>
      <c r="B10" s="37" t="s">
        <v>1634</v>
      </c>
      <c r="C10" s="37" t="s">
        <v>1636</v>
      </c>
      <c r="D10" s="37">
        <v>480</v>
      </c>
      <c r="E10" s="37">
        <v>0.5</v>
      </c>
      <c r="F10" s="37">
        <v>1.1000000000000001</v>
      </c>
      <c r="G10" s="37">
        <v>0.1</v>
      </c>
      <c r="H10" s="37">
        <f t="shared" si="0"/>
        <v>0.11000000000000001</v>
      </c>
      <c r="I10" s="37">
        <v>0.2</v>
      </c>
      <c r="J10" s="37">
        <f t="shared" si="1"/>
        <v>0.22000000000000003</v>
      </c>
    </row>
    <row r="11" spans="1:10">
      <c r="A11" s="37" t="s">
        <v>1637</v>
      </c>
      <c r="B11" s="37" t="s">
        <v>1634</v>
      </c>
      <c r="C11" s="37" t="s">
        <v>1636</v>
      </c>
      <c r="D11" s="37">
        <v>480</v>
      </c>
      <c r="E11" s="37">
        <v>0.5</v>
      </c>
      <c r="F11" s="37">
        <v>1.1000000000000001</v>
      </c>
      <c r="G11" s="37">
        <v>0.1</v>
      </c>
      <c r="H11" s="37">
        <f t="shared" si="0"/>
        <v>0.11000000000000001</v>
      </c>
      <c r="I11" s="37">
        <v>0.2</v>
      </c>
      <c r="J11" s="37">
        <f t="shared" si="1"/>
        <v>0.22000000000000003</v>
      </c>
    </row>
    <row r="12" spans="1:10">
      <c r="A12" s="37" t="s">
        <v>1638</v>
      </c>
      <c r="B12" s="37" t="s">
        <v>1634</v>
      </c>
      <c r="C12" s="37" t="s">
        <v>136</v>
      </c>
      <c r="D12" s="37">
        <v>480</v>
      </c>
      <c r="E12" s="37">
        <v>3</v>
      </c>
      <c r="F12" s="37">
        <v>4.8</v>
      </c>
      <c r="G12" s="37">
        <v>0.5</v>
      </c>
      <c r="H12" s="37">
        <f t="shared" si="0"/>
        <v>2.4</v>
      </c>
      <c r="I12" s="86">
        <v>1</v>
      </c>
      <c r="J12" s="37">
        <f t="shared" si="1"/>
        <v>4.8</v>
      </c>
    </row>
    <row r="13" spans="1:10">
      <c r="A13" s="37" t="s">
        <v>1639</v>
      </c>
      <c r="B13" s="37" t="s">
        <v>1634</v>
      </c>
      <c r="C13" s="37" t="s">
        <v>1636</v>
      </c>
      <c r="D13" s="37">
        <v>480</v>
      </c>
      <c r="E13" s="37">
        <v>0.5</v>
      </c>
      <c r="F13" s="37">
        <v>1.1000000000000001</v>
      </c>
      <c r="G13" s="37">
        <v>0.1</v>
      </c>
      <c r="H13" s="37">
        <f t="shared" si="0"/>
        <v>0.11000000000000001</v>
      </c>
      <c r="I13" s="37">
        <v>0.2</v>
      </c>
      <c r="J13" s="37">
        <f t="shared" si="1"/>
        <v>0.22000000000000003</v>
      </c>
    </row>
    <row r="14" spans="1:10">
      <c r="A14" s="37" t="s">
        <v>1640</v>
      </c>
      <c r="B14" s="37" t="s">
        <v>1634</v>
      </c>
      <c r="C14" s="37" t="s">
        <v>1636</v>
      </c>
      <c r="D14" s="37">
        <v>480</v>
      </c>
      <c r="E14" s="37">
        <v>0.5</v>
      </c>
      <c r="F14" s="37">
        <v>1.1000000000000001</v>
      </c>
      <c r="G14" s="37">
        <v>0.1</v>
      </c>
      <c r="H14" s="37">
        <f t="shared" si="0"/>
        <v>0.11000000000000001</v>
      </c>
      <c r="I14" s="37">
        <v>0.2</v>
      </c>
      <c r="J14" s="37">
        <f t="shared" si="1"/>
        <v>0.22000000000000003</v>
      </c>
    </row>
    <row r="15" spans="1:10">
      <c r="A15" s="37" t="s">
        <v>1641</v>
      </c>
      <c r="B15" s="37" t="s">
        <v>1634</v>
      </c>
      <c r="C15" s="37" t="s">
        <v>136</v>
      </c>
      <c r="D15" s="37">
        <v>480</v>
      </c>
      <c r="E15" s="37">
        <v>3</v>
      </c>
      <c r="F15" s="37">
        <v>4.8</v>
      </c>
      <c r="G15" s="37">
        <v>0.5</v>
      </c>
      <c r="H15" s="37">
        <f t="shared" si="0"/>
        <v>2.4</v>
      </c>
      <c r="I15" s="86">
        <v>1</v>
      </c>
      <c r="J15" s="37">
        <f t="shared" si="1"/>
        <v>4.8</v>
      </c>
    </row>
    <row r="16" spans="1:10">
      <c r="A16" s="37" t="s">
        <v>1642</v>
      </c>
      <c r="B16" s="37" t="s">
        <v>1634</v>
      </c>
      <c r="C16" s="37" t="s">
        <v>1636</v>
      </c>
      <c r="D16" s="37">
        <v>480</v>
      </c>
      <c r="E16" s="37">
        <v>0.5</v>
      </c>
      <c r="F16" s="37">
        <v>1.1000000000000001</v>
      </c>
      <c r="G16" s="37">
        <v>0.1</v>
      </c>
      <c r="H16" s="37">
        <f t="shared" si="0"/>
        <v>0.11000000000000001</v>
      </c>
      <c r="I16" s="37">
        <v>0.2</v>
      </c>
      <c r="J16" s="37">
        <f t="shared" si="1"/>
        <v>0.22000000000000003</v>
      </c>
    </row>
    <row r="17" spans="1:10">
      <c r="A17" s="37" t="s">
        <v>1643</v>
      </c>
      <c r="B17" s="37" t="s">
        <v>1634</v>
      </c>
      <c r="C17" s="37" t="s">
        <v>1636</v>
      </c>
      <c r="D17" s="37">
        <v>480</v>
      </c>
      <c r="E17" s="37">
        <v>0.5</v>
      </c>
      <c r="F17" s="37">
        <v>1.1000000000000001</v>
      </c>
      <c r="G17" s="37">
        <v>0.1</v>
      </c>
      <c r="H17" s="37">
        <f t="shared" si="0"/>
        <v>0.11000000000000001</v>
      </c>
      <c r="I17" s="37">
        <v>0.2</v>
      </c>
      <c r="J17" s="37">
        <f t="shared" si="1"/>
        <v>0.22000000000000003</v>
      </c>
    </row>
    <row r="18" spans="1:10">
      <c r="A18" s="37" t="s">
        <v>1644</v>
      </c>
      <c r="B18" s="37" t="s">
        <v>1634</v>
      </c>
      <c r="C18" s="37" t="s">
        <v>136</v>
      </c>
      <c r="D18" s="37">
        <v>480</v>
      </c>
      <c r="E18" s="37">
        <v>3</v>
      </c>
      <c r="F18" s="37">
        <v>4.8</v>
      </c>
      <c r="G18" s="37">
        <v>0.5</v>
      </c>
      <c r="H18" s="37">
        <f t="shared" si="0"/>
        <v>2.4</v>
      </c>
      <c r="I18" s="86">
        <v>1</v>
      </c>
      <c r="J18" s="37">
        <f t="shared" si="1"/>
        <v>4.8</v>
      </c>
    </row>
    <row r="19" spans="1:10">
      <c r="A19" s="37" t="s">
        <v>1645</v>
      </c>
      <c r="B19" s="37" t="s">
        <v>1634</v>
      </c>
      <c r="C19" s="37" t="s">
        <v>1636</v>
      </c>
      <c r="D19" s="37">
        <v>480</v>
      </c>
      <c r="E19" s="37">
        <v>0.5</v>
      </c>
      <c r="F19" s="37">
        <v>1.1000000000000001</v>
      </c>
      <c r="G19" s="37">
        <v>0.1</v>
      </c>
      <c r="H19" s="37">
        <f t="shared" si="0"/>
        <v>0.11000000000000001</v>
      </c>
      <c r="I19" s="37">
        <v>0.2</v>
      </c>
      <c r="J19" s="37">
        <f t="shared" si="1"/>
        <v>0.22000000000000003</v>
      </c>
    </row>
    <row r="20" spans="1:10">
      <c r="A20" s="37" t="s">
        <v>1646</v>
      </c>
      <c r="B20" s="37" t="s">
        <v>1634</v>
      </c>
      <c r="C20" s="37" t="s">
        <v>1636</v>
      </c>
      <c r="D20" s="37">
        <v>480</v>
      </c>
      <c r="E20" s="37">
        <v>0.5</v>
      </c>
      <c r="F20" s="37">
        <v>1.1000000000000001</v>
      </c>
      <c r="G20" s="37">
        <v>0.1</v>
      </c>
      <c r="H20" s="37">
        <f t="shared" si="0"/>
        <v>0.11000000000000001</v>
      </c>
      <c r="I20" s="37">
        <v>0.2</v>
      </c>
      <c r="J20" s="37">
        <f t="shared" si="1"/>
        <v>0.22000000000000003</v>
      </c>
    </row>
    <row r="21" spans="1:10">
      <c r="A21" s="37" t="s">
        <v>1647</v>
      </c>
      <c r="B21" s="37" t="s">
        <v>1634</v>
      </c>
      <c r="C21" s="37" t="s">
        <v>136</v>
      </c>
      <c r="D21" s="37">
        <v>480</v>
      </c>
      <c r="E21" s="37">
        <v>3</v>
      </c>
      <c r="F21" s="37">
        <v>4.8</v>
      </c>
      <c r="G21" s="37">
        <v>0.5</v>
      </c>
      <c r="H21" s="37">
        <f t="shared" si="0"/>
        <v>2.4</v>
      </c>
      <c r="I21" s="86">
        <v>1</v>
      </c>
      <c r="J21" s="37">
        <f t="shared" si="1"/>
        <v>4.8</v>
      </c>
    </row>
    <row r="22" spans="1:10">
      <c r="A22" s="37" t="s">
        <v>1648</v>
      </c>
      <c r="B22" s="37" t="s">
        <v>1634</v>
      </c>
      <c r="C22" s="37" t="s">
        <v>1636</v>
      </c>
      <c r="D22" s="37">
        <v>480</v>
      </c>
      <c r="E22" s="37">
        <v>0.5</v>
      </c>
      <c r="F22" s="37">
        <v>1.1000000000000001</v>
      </c>
      <c r="G22" s="37">
        <v>0.1</v>
      </c>
      <c r="H22" s="37">
        <f t="shared" si="0"/>
        <v>0.11000000000000001</v>
      </c>
      <c r="I22" s="37">
        <v>0.2</v>
      </c>
      <c r="J22" s="37">
        <f t="shared" si="1"/>
        <v>0.22000000000000003</v>
      </c>
    </row>
    <row r="23" spans="1:10">
      <c r="A23" s="37" t="s">
        <v>1649</v>
      </c>
      <c r="B23" s="37" t="s">
        <v>1634</v>
      </c>
      <c r="C23" s="37" t="s">
        <v>1636</v>
      </c>
      <c r="D23" s="37">
        <v>480</v>
      </c>
      <c r="E23" s="37">
        <v>0.5</v>
      </c>
      <c r="F23" s="37">
        <v>1.1000000000000001</v>
      </c>
      <c r="G23" s="37">
        <v>0.1</v>
      </c>
      <c r="H23" s="37">
        <f t="shared" si="0"/>
        <v>0.11000000000000001</v>
      </c>
      <c r="I23" s="37">
        <v>0.2</v>
      </c>
      <c r="J23" s="37">
        <f t="shared" si="1"/>
        <v>0.22000000000000003</v>
      </c>
    </row>
    <row r="24" spans="1:10">
      <c r="A24" s="37" t="s">
        <v>1650</v>
      </c>
      <c r="B24" s="37" t="s">
        <v>1634</v>
      </c>
      <c r="C24" s="37" t="s">
        <v>1651</v>
      </c>
      <c r="D24" s="37">
        <v>480</v>
      </c>
      <c r="E24" s="37">
        <v>5</v>
      </c>
      <c r="F24" s="37">
        <v>7.6</v>
      </c>
      <c r="G24" s="37">
        <v>0.25</v>
      </c>
      <c r="H24" s="37">
        <f t="shared" si="0"/>
        <v>1.9</v>
      </c>
      <c r="I24" s="37">
        <v>0.5</v>
      </c>
      <c r="J24" s="37">
        <f t="shared" si="1"/>
        <v>3.8</v>
      </c>
    </row>
    <row r="25" spans="1:10">
      <c r="A25" s="37" t="s">
        <v>1652</v>
      </c>
      <c r="B25" s="37" t="s">
        <v>1634</v>
      </c>
      <c r="C25" s="37" t="s">
        <v>1651</v>
      </c>
      <c r="D25" s="37">
        <v>480</v>
      </c>
      <c r="E25" s="37">
        <v>5</v>
      </c>
      <c r="F25" s="37">
        <v>7.6</v>
      </c>
      <c r="G25" s="37">
        <v>0.25</v>
      </c>
      <c r="H25" s="37">
        <f t="shared" si="0"/>
        <v>1.9</v>
      </c>
      <c r="I25" s="37">
        <v>0.5</v>
      </c>
      <c r="J25" s="37">
        <f t="shared" si="1"/>
        <v>3.8</v>
      </c>
    </row>
    <row r="26" spans="1:10">
      <c r="A26" s="37" t="s">
        <v>1653</v>
      </c>
      <c r="B26" s="37" t="s">
        <v>1634</v>
      </c>
      <c r="C26" s="37" t="s">
        <v>1654</v>
      </c>
      <c r="D26" s="37">
        <v>480</v>
      </c>
      <c r="E26" s="37">
        <v>1</v>
      </c>
      <c r="F26" s="37">
        <v>1.8</v>
      </c>
      <c r="G26" s="37">
        <v>0.25</v>
      </c>
      <c r="H26" s="37">
        <f t="shared" si="0"/>
        <v>0.45</v>
      </c>
      <c r="I26" s="37">
        <v>0.5</v>
      </c>
      <c r="J26" s="37">
        <f t="shared" si="1"/>
        <v>0.9</v>
      </c>
    </row>
    <row r="27" spans="1:10">
      <c r="A27" s="37" t="s">
        <v>1655</v>
      </c>
      <c r="B27" s="37" t="s">
        <v>1634</v>
      </c>
      <c r="C27" s="37" t="s">
        <v>1656</v>
      </c>
      <c r="D27" s="37">
        <v>480</v>
      </c>
      <c r="E27" s="37">
        <v>150</v>
      </c>
      <c r="F27" s="37">
        <v>180</v>
      </c>
      <c r="G27" s="37">
        <v>0.3</v>
      </c>
      <c r="H27" s="37">
        <f t="shared" si="0"/>
        <v>54</v>
      </c>
      <c r="I27" s="37">
        <v>0.6</v>
      </c>
      <c r="J27" s="37">
        <f t="shared" si="1"/>
        <v>108</v>
      </c>
    </row>
    <row r="28" spans="1:10">
      <c r="A28" s="37" t="s">
        <v>1657</v>
      </c>
      <c r="B28" s="37" t="s">
        <v>548</v>
      </c>
      <c r="C28" s="37" t="s">
        <v>1654</v>
      </c>
      <c r="D28" s="37">
        <v>480</v>
      </c>
      <c r="E28" s="37">
        <v>1</v>
      </c>
      <c r="F28" s="37">
        <v>1.8</v>
      </c>
      <c r="G28" s="37">
        <v>0.25</v>
      </c>
      <c r="H28" s="37">
        <f t="shared" si="0"/>
        <v>0.45</v>
      </c>
      <c r="I28" s="37">
        <v>0.5</v>
      </c>
      <c r="J28" s="37">
        <f t="shared" si="1"/>
        <v>0.9</v>
      </c>
    </row>
    <row r="29" spans="1:10">
      <c r="A29" s="37" t="s">
        <v>1658</v>
      </c>
      <c r="B29" s="37" t="s">
        <v>548</v>
      </c>
      <c r="C29" s="37" t="s">
        <v>136</v>
      </c>
      <c r="D29" s="37">
        <v>480</v>
      </c>
      <c r="E29" s="37">
        <v>60</v>
      </c>
      <c r="F29" s="37">
        <v>77</v>
      </c>
      <c r="G29" s="37">
        <v>0.3</v>
      </c>
      <c r="H29" s="37">
        <f t="shared" si="0"/>
        <v>23.099999999999998</v>
      </c>
      <c r="I29" s="37">
        <v>0.6</v>
      </c>
      <c r="J29" s="37">
        <f t="shared" si="1"/>
        <v>46.199999999999996</v>
      </c>
    </row>
    <row r="30" spans="1:10">
      <c r="A30" s="37" t="s">
        <v>1659</v>
      </c>
      <c r="B30" s="37" t="s">
        <v>548</v>
      </c>
      <c r="C30" s="37" t="s">
        <v>1660</v>
      </c>
      <c r="D30" s="37">
        <v>480</v>
      </c>
      <c r="E30" s="37">
        <v>3</v>
      </c>
      <c r="F30" s="37">
        <v>4.8</v>
      </c>
      <c r="G30" s="37">
        <v>0.25</v>
      </c>
      <c r="H30" s="37">
        <f t="shared" si="0"/>
        <v>1.2</v>
      </c>
      <c r="I30" s="37">
        <v>0.5</v>
      </c>
      <c r="J30" s="37">
        <f t="shared" si="1"/>
        <v>2.4</v>
      </c>
    </row>
    <row r="31" spans="1:10">
      <c r="A31" s="37" t="s">
        <v>1661</v>
      </c>
      <c r="B31" s="37" t="s">
        <v>548</v>
      </c>
      <c r="C31" s="37" t="s">
        <v>1660</v>
      </c>
      <c r="D31" s="37">
        <v>480</v>
      </c>
      <c r="E31" s="37">
        <v>3</v>
      </c>
      <c r="F31" s="37">
        <v>4.8</v>
      </c>
      <c r="G31" s="37">
        <v>0.25</v>
      </c>
      <c r="H31" s="37">
        <f t="shared" si="0"/>
        <v>1.2</v>
      </c>
      <c r="I31" s="37">
        <v>0.5</v>
      </c>
      <c r="J31" s="37">
        <f t="shared" si="1"/>
        <v>2.4</v>
      </c>
    </row>
    <row r="32" spans="1:10">
      <c r="A32" s="37" t="s">
        <v>1662</v>
      </c>
      <c r="B32" s="37" t="s">
        <v>548</v>
      </c>
      <c r="C32" s="37" t="s">
        <v>1660</v>
      </c>
      <c r="D32" s="37">
        <v>480</v>
      </c>
      <c r="E32" s="37">
        <v>5</v>
      </c>
      <c r="F32" s="37">
        <v>7.6</v>
      </c>
      <c r="G32" s="37">
        <v>0.25</v>
      </c>
      <c r="H32" s="37">
        <f t="shared" si="0"/>
        <v>1.9</v>
      </c>
      <c r="I32" s="37">
        <v>0.5</v>
      </c>
      <c r="J32" s="37">
        <f t="shared" si="1"/>
        <v>3.8</v>
      </c>
    </row>
    <row r="33" spans="1:10">
      <c r="A33" s="37" t="s">
        <v>1663</v>
      </c>
      <c r="B33" s="37" t="s">
        <v>548</v>
      </c>
      <c r="C33" s="37" t="s">
        <v>1660</v>
      </c>
      <c r="D33" s="37">
        <v>480</v>
      </c>
      <c r="E33" s="37">
        <v>5</v>
      </c>
      <c r="F33" s="37">
        <v>7.6</v>
      </c>
      <c r="G33" s="37">
        <v>0.25</v>
      </c>
      <c r="H33" s="37">
        <f t="shared" si="0"/>
        <v>1.9</v>
      </c>
      <c r="I33" s="37">
        <v>0.5</v>
      </c>
      <c r="J33" s="37">
        <f t="shared" si="1"/>
        <v>3.8</v>
      </c>
    </row>
    <row r="34" spans="1:10">
      <c r="A34" s="37"/>
      <c r="B34" s="37"/>
      <c r="C34" s="37"/>
      <c r="D34" s="37"/>
      <c r="E34" s="37"/>
      <c r="F34" s="37"/>
      <c r="G34" s="87">
        <f>AVERAGE(G2:G33)</f>
        <v>0.26406249999999992</v>
      </c>
      <c r="H34" s="37"/>
      <c r="I34" s="87">
        <f>AVERAGE(I2:I33)</f>
        <v>0.50937499999999991</v>
      </c>
      <c r="J34" s="37"/>
    </row>
    <row r="35" spans="1:10">
      <c r="A35" s="37"/>
      <c r="B35" s="37"/>
      <c r="C35" s="37"/>
      <c r="D35" s="37"/>
      <c r="E35" s="37" t="s">
        <v>1664</v>
      </c>
      <c r="F35" s="37">
        <f>SUM(F2:F33)</f>
        <v>392.5</v>
      </c>
      <c r="G35" s="37"/>
      <c r="H35" s="37">
        <f>SUM(H2:H33)</f>
        <v>119.48</v>
      </c>
      <c r="I35" s="37"/>
      <c r="J35" s="37">
        <f>SUM(J2:J33)</f>
        <v>237.035</v>
      </c>
    </row>
    <row r="37" spans="1:10">
      <c r="A37" t="s">
        <v>357</v>
      </c>
    </row>
    <row r="38" spans="1:10">
      <c r="A38" s="37" t="s">
        <v>1665</v>
      </c>
      <c r="B38" s="37" t="s">
        <v>1634</v>
      </c>
      <c r="C38" s="37" t="s">
        <v>1651</v>
      </c>
      <c r="D38" s="37">
        <v>480</v>
      </c>
      <c r="E38" s="37">
        <v>5</v>
      </c>
      <c r="F38" s="37">
        <v>7.6</v>
      </c>
    </row>
    <row r="39" spans="1:10">
      <c r="A39" s="37" t="s">
        <v>1666</v>
      </c>
      <c r="B39" s="37" t="s">
        <v>1634</v>
      </c>
      <c r="C39" s="37" t="s">
        <v>1651</v>
      </c>
      <c r="D39" s="37">
        <v>480</v>
      </c>
      <c r="E39" s="37">
        <v>5</v>
      </c>
      <c r="F39" s="37">
        <v>7.6</v>
      </c>
    </row>
    <row r="40" spans="1:10">
      <c r="A40" s="37" t="s">
        <v>1667</v>
      </c>
      <c r="B40" s="37" t="s">
        <v>1634</v>
      </c>
      <c r="C40" s="37" t="s">
        <v>1654</v>
      </c>
      <c r="D40" s="37">
        <v>480</v>
      </c>
      <c r="E40" s="37">
        <v>1</v>
      </c>
      <c r="F40" s="37">
        <v>1.8</v>
      </c>
    </row>
    <row r="41" spans="1:10">
      <c r="A41" s="37" t="s">
        <v>1668</v>
      </c>
      <c r="B41" s="37" t="s">
        <v>1634</v>
      </c>
      <c r="C41" s="37" t="s">
        <v>1656</v>
      </c>
      <c r="D41" s="37">
        <v>480</v>
      </c>
      <c r="E41" s="37">
        <v>150</v>
      </c>
      <c r="F41" s="37">
        <v>180</v>
      </c>
    </row>
    <row r="42" spans="1:10">
      <c r="A42" s="37" t="s">
        <v>1669</v>
      </c>
      <c r="B42" s="37" t="s">
        <v>548</v>
      </c>
      <c r="C42" s="37" t="s">
        <v>1654</v>
      </c>
      <c r="D42" s="37">
        <v>480</v>
      </c>
      <c r="E42" s="37">
        <v>1</v>
      </c>
      <c r="F42" s="37">
        <v>1.8</v>
      </c>
    </row>
    <row r="43" spans="1:10">
      <c r="A43" s="37" t="s">
        <v>1670</v>
      </c>
      <c r="B43" s="37" t="s">
        <v>548</v>
      </c>
      <c r="C43" s="37" t="s">
        <v>136</v>
      </c>
      <c r="D43" s="37">
        <v>480</v>
      </c>
      <c r="E43" s="37">
        <v>60</v>
      </c>
      <c r="F43" s="37">
        <v>77</v>
      </c>
    </row>
    <row r="44" spans="1:10">
      <c r="A44" s="37" t="s">
        <v>1671</v>
      </c>
      <c r="B44" s="37" t="s">
        <v>548</v>
      </c>
      <c r="C44" s="37" t="s">
        <v>1660</v>
      </c>
      <c r="D44" s="37">
        <v>480</v>
      </c>
      <c r="E44" s="37">
        <v>3</v>
      </c>
      <c r="F44" s="37">
        <v>4.8</v>
      </c>
    </row>
    <row r="45" spans="1:10">
      <c r="A45" s="37" t="s">
        <v>1672</v>
      </c>
      <c r="B45" s="37" t="s">
        <v>548</v>
      </c>
      <c r="C45" s="37" t="s">
        <v>1660</v>
      </c>
      <c r="D45" s="37">
        <v>480</v>
      </c>
      <c r="E45" s="37">
        <v>3</v>
      </c>
      <c r="F45" s="37">
        <v>4.8</v>
      </c>
    </row>
    <row r="46" spans="1:10">
      <c r="A46" s="37" t="s">
        <v>1673</v>
      </c>
      <c r="B46" s="37" t="s">
        <v>548</v>
      </c>
      <c r="C46" s="37" t="s">
        <v>1660</v>
      </c>
      <c r="D46" s="37">
        <v>480</v>
      </c>
      <c r="E46" s="37">
        <v>5</v>
      </c>
      <c r="F46" s="37">
        <v>7.6</v>
      </c>
    </row>
    <row r="47" spans="1:10">
      <c r="A47" s="37" t="s">
        <v>1674</v>
      </c>
      <c r="B47" s="37" t="s">
        <v>548</v>
      </c>
      <c r="C47" s="37" t="s">
        <v>1660</v>
      </c>
      <c r="D47" s="37">
        <v>480</v>
      </c>
      <c r="E47" s="37">
        <v>5</v>
      </c>
      <c r="F47" s="37">
        <v>7.6</v>
      </c>
    </row>
    <row r="49" spans="1:6">
      <c r="E49" t="s">
        <v>1675</v>
      </c>
      <c r="F49">
        <f>SUM(F38:F47)</f>
        <v>300.60000000000008</v>
      </c>
    </row>
    <row r="52" spans="1:6">
      <c r="A52" t="s">
        <v>1676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325D-E762-41E4-8340-C4FB2E8592D1}">
  <dimension ref="A1:R225"/>
  <sheetViews>
    <sheetView workbookViewId="0">
      <pane ySplit="1" topLeftCell="A2" activePane="bottomLeft" state="frozen"/>
      <selection pane="bottomLeft" activeCell="M1" sqref="M1:N1048576"/>
    </sheetView>
  </sheetViews>
  <sheetFormatPr baseColWidth="10" defaultColWidth="8.6640625" defaultRowHeight="15"/>
  <cols>
    <col min="1" max="1" width="31.1640625" customWidth="1"/>
    <col min="2" max="2" width="14.33203125" customWidth="1"/>
    <col min="3" max="3" width="14.5" style="37" customWidth="1"/>
    <col min="4" max="4" width="13" customWidth="1"/>
    <col min="5" max="5" width="34.6640625" style="43" customWidth="1"/>
    <col min="6" max="6" width="22.5" customWidth="1"/>
    <col min="7" max="7" width="15.6640625" customWidth="1"/>
    <col min="8" max="8" width="10.1640625" style="1" customWidth="1"/>
    <col min="9" max="9" width="10.1640625" style="3" customWidth="1"/>
    <col min="10" max="10" width="14.33203125" customWidth="1"/>
    <col min="11" max="11" width="13.6640625" customWidth="1"/>
    <col min="12" max="12" width="11.5" style="250" customWidth="1"/>
    <col min="13" max="13" width="11.6640625" customWidth="1"/>
    <col min="14" max="14" width="12.6640625" customWidth="1"/>
    <col min="15" max="15" width="29.33203125" style="121" customWidth="1"/>
    <col min="18" max="18" width="72.6640625" customWidth="1"/>
  </cols>
  <sheetData>
    <row r="1" spans="1:18" ht="18" customHeight="1">
      <c r="A1" s="115" t="s">
        <v>1677</v>
      </c>
      <c r="B1" s="116" t="s">
        <v>23</v>
      </c>
      <c r="C1" s="248" t="s">
        <v>1678</v>
      </c>
      <c r="D1" s="117" t="s">
        <v>1679</v>
      </c>
      <c r="E1" s="118" t="s">
        <v>440</v>
      </c>
      <c r="F1" s="118" t="s">
        <v>1680</v>
      </c>
      <c r="G1" s="118" t="s">
        <v>1681</v>
      </c>
      <c r="H1" s="120" t="s">
        <v>1682</v>
      </c>
      <c r="I1" s="120" t="s">
        <v>1683</v>
      </c>
      <c r="J1" s="118" t="s">
        <v>1684</v>
      </c>
      <c r="K1" s="118" t="s">
        <v>1685</v>
      </c>
      <c r="L1" s="120" t="s">
        <v>1686</v>
      </c>
      <c r="M1" s="118" t="s">
        <v>1687</v>
      </c>
      <c r="N1" s="119" t="s">
        <v>1688</v>
      </c>
      <c r="O1" s="588" t="s">
        <v>1689</v>
      </c>
      <c r="P1" s="589"/>
      <c r="Q1" s="589"/>
      <c r="R1" s="590"/>
    </row>
    <row r="2" spans="1:18" ht="18" customHeight="1">
      <c r="A2" s="244" t="s">
        <v>1690</v>
      </c>
      <c r="B2" s="244">
        <v>1</v>
      </c>
      <c r="C2" s="244">
        <v>200</v>
      </c>
      <c r="D2" s="244" t="s">
        <v>1691</v>
      </c>
      <c r="E2" s="244" t="s">
        <v>1692</v>
      </c>
      <c r="F2" s="244" t="s">
        <v>1693</v>
      </c>
      <c r="G2" s="244" t="s">
        <v>1694</v>
      </c>
      <c r="H2" s="245">
        <v>246.5</v>
      </c>
      <c r="I2" s="245">
        <v>177</v>
      </c>
      <c r="J2" s="244" t="s">
        <v>1695</v>
      </c>
      <c r="K2" s="244" t="s">
        <v>1696</v>
      </c>
      <c r="L2" s="246">
        <v>17517</v>
      </c>
      <c r="M2" s="244" t="s">
        <v>1697</v>
      </c>
      <c r="N2" s="247" t="s">
        <v>492</v>
      </c>
      <c r="O2" s="584"/>
      <c r="P2" s="584"/>
      <c r="Q2" s="584"/>
      <c r="R2" s="584"/>
    </row>
    <row r="3" spans="1:18" ht="16">
      <c r="A3" s="244" t="s">
        <v>1698</v>
      </c>
      <c r="B3" s="244">
        <v>1</v>
      </c>
      <c r="C3" s="244">
        <v>200</v>
      </c>
      <c r="D3" s="244" t="s">
        <v>1699</v>
      </c>
      <c r="E3" s="244" t="s">
        <v>1700</v>
      </c>
      <c r="F3" s="244" t="s">
        <v>1693</v>
      </c>
      <c r="G3" s="244" t="s">
        <v>1694</v>
      </c>
      <c r="H3" s="245">
        <v>256.44</v>
      </c>
      <c r="I3" s="245">
        <v>138</v>
      </c>
      <c r="J3" s="244" t="s">
        <v>1695</v>
      </c>
      <c r="K3" s="244" t="s">
        <v>1696</v>
      </c>
      <c r="L3" s="246">
        <v>11961</v>
      </c>
      <c r="M3" s="244" t="s">
        <v>1701</v>
      </c>
      <c r="N3" s="247" t="s">
        <v>348</v>
      </c>
      <c r="O3" s="584"/>
      <c r="P3" s="584"/>
      <c r="Q3" s="584"/>
      <c r="R3" s="584"/>
    </row>
    <row r="4" spans="1:18" ht="16">
      <c r="A4" s="244" t="s">
        <v>1702</v>
      </c>
      <c r="B4" s="244">
        <v>1</v>
      </c>
      <c r="C4" s="244">
        <v>200</v>
      </c>
      <c r="D4" s="244" t="s">
        <v>1703</v>
      </c>
      <c r="E4" s="244" t="s">
        <v>1700</v>
      </c>
      <c r="F4" s="244" t="s">
        <v>1693</v>
      </c>
      <c r="G4" s="244" t="s">
        <v>1694</v>
      </c>
      <c r="H4" s="245">
        <v>256.44</v>
      </c>
      <c r="I4" s="245">
        <v>138</v>
      </c>
      <c r="J4" s="244" t="s">
        <v>1695</v>
      </c>
      <c r="K4" s="244" t="s">
        <v>1696</v>
      </c>
      <c r="L4" s="246">
        <v>11962</v>
      </c>
      <c r="M4" s="244" t="s">
        <v>1701</v>
      </c>
      <c r="N4" s="247" t="s">
        <v>348</v>
      </c>
      <c r="O4" s="584"/>
      <c r="P4" s="584"/>
      <c r="Q4" s="584"/>
      <c r="R4" s="584"/>
    </row>
    <row r="5" spans="1:18" ht="16">
      <c r="A5" s="244" t="s">
        <v>1704</v>
      </c>
      <c r="B5" s="244">
        <v>2</v>
      </c>
      <c r="C5" s="244">
        <v>200</v>
      </c>
      <c r="D5" s="244" t="s">
        <v>1705</v>
      </c>
      <c r="E5" s="244" t="s">
        <v>1700</v>
      </c>
      <c r="F5" s="244" t="s">
        <v>1693</v>
      </c>
      <c r="G5" s="244" t="s">
        <v>1694</v>
      </c>
      <c r="H5" s="245">
        <v>256.44</v>
      </c>
      <c r="I5" s="245">
        <v>138</v>
      </c>
      <c r="J5" s="244" t="s">
        <v>1695</v>
      </c>
      <c r="K5" s="244" t="s">
        <v>1696</v>
      </c>
      <c r="L5" s="246">
        <v>11963</v>
      </c>
      <c r="M5" s="244" t="s">
        <v>1701</v>
      </c>
      <c r="N5" s="247" t="s">
        <v>348</v>
      </c>
      <c r="O5" s="584"/>
      <c r="P5" s="584"/>
      <c r="Q5" s="584"/>
      <c r="R5" s="584"/>
    </row>
    <row r="6" spans="1:18" ht="16">
      <c r="A6" s="244" t="s">
        <v>1706</v>
      </c>
      <c r="B6" s="244">
        <v>1</v>
      </c>
      <c r="C6" s="244">
        <v>200</v>
      </c>
      <c r="D6" s="244" t="s">
        <v>1707</v>
      </c>
      <c r="E6" s="244" t="s">
        <v>1700</v>
      </c>
      <c r="F6" s="244" t="s">
        <v>1693</v>
      </c>
      <c r="G6" s="244" t="s">
        <v>1694</v>
      </c>
      <c r="H6" s="245">
        <v>242.19</v>
      </c>
      <c r="I6" s="245">
        <v>156</v>
      </c>
      <c r="J6" s="244" t="s">
        <v>1695</v>
      </c>
      <c r="K6" s="244" t="s">
        <v>1696</v>
      </c>
      <c r="L6" s="246">
        <v>15020</v>
      </c>
      <c r="M6" s="244" t="s">
        <v>1701</v>
      </c>
      <c r="N6" s="247" t="s">
        <v>348</v>
      </c>
      <c r="O6" s="584"/>
      <c r="P6" s="584"/>
      <c r="Q6" s="584"/>
      <c r="R6" s="584"/>
    </row>
    <row r="7" spans="1:18" ht="16">
      <c r="A7" s="244" t="s">
        <v>1708</v>
      </c>
      <c r="B7" s="244">
        <v>1</v>
      </c>
      <c r="C7" s="244">
        <v>300</v>
      </c>
      <c r="D7" s="244" t="s">
        <v>1709</v>
      </c>
      <c r="E7" s="244" t="s">
        <v>1700</v>
      </c>
      <c r="F7" s="244" t="s">
        <v>1710</v>
      </c>
      <c r="G7" s="244" t="s">
        <v>1694</v>
      </c>
      <c r="H7" s="245">
        <v>416.81</v>
      </c>
      <c r="I7" s="245">
        <v>174</v>
      </c>
      <c r="J7" s="244" t="s">
        <v>1695</v>
      </c>
      <c r="K7" s="244" t="s">
        <v>1696</v>
      </c>
      <c r="L7" s="246">
        <v>32532</v>
      </c>
      <c r="M7" s="244" t="s">
        <v>1711</v>
      </c>
      <c r="N7" s="247" t="s">
        <v>348</v>
      </c>
      <c r="O7" s="584"/>
      <c r="P7" s="584"/>
      <c r="Q7" s="584"/>
      <c r="R7" s="584"/>
    </row>
    <row r="8" spans="1:18" ht="16">
      <c r="A8" s="244" t="s">
        <v>1712</v>
      </c>
      <c r="B8" s="244">
        <v>1</v>
      </c>
      <c r="C8" s="244">
        <v>300</v>
      </c>
      <c r="D8" s="244" t="s">
        <v>1713</v>
      </c>
      <c r="E8" s="244" t="s">
        <v>1700</v>
      </c>
      <c r="F8" s="244" t="s">
        <v>1710</v>
      </c>
      <c r="G8" s="244" t="s">
        <v>1694</v>
      </c>
      <c r="H8" s="245">
        <v>416.81</v>
      </c>
      <c r="I8" s="245">
        <v>174</v>
      </c>
      <c r="J8" s="244" t="s">
        <v>1695</v>
      </c>
      <c r="K8" s="244" t="s">
        <v>1696</v>
      </c>
      <c r="L8" s="246">
        <v>32532</v>
      </c>
      <c r="M8" s="244" t="s">
        <v>1711</v>
      </c>
      <c r="N8" s="247" t="s">
        <v>348</v>
      </c>
      <c r="O8" s="584"/>
      <c r="P8" s="584"/>
      <c r="Q8" s="584"/>
      <c r="R8" s="584"/>
    </row>
    <row r="9" spans="1:18" ht="16">
      <c r="A9" s="244" t="s">
        <v>1714</v>
      </c>
      <c r="B9" s="244">
        <v>1</v>
      </c>
      <c r="C9" s="244">
        <v>300</v>
      </c>
      <c r="D9" s="244" t="s">
        <v>1715</v>
      </c>
      <c r="E9" s="244" t="s">
        <v>1700</v>
      </c>
      <c r="F9" s="244" t="s">
        <v>1710</v>
      </c>
      <c r="G9" s="244" t="s">
        <v>1694</v>
      </c>
      <c r="H9" s="245">
        <v>416.81</v>
      </c>
      <c r="I9" s="245">
        <v>174</v>
      </c>
      <c r="J9" s="244" t="s">
        <v>1695</v>
      </c>
      <c r="K9" s="244" t="s">
        <v>1696</v>
      </c>
      <c r="L9" s="246">
        <v>32532</v>
      </c>
      <c r="M9" s="244" t="s">
        <v>1711</v>
      </c>
      <c r="N9" s="247" t="s">
        <v>348</v>
      </c>
      <c r="O9" s="584"/>
      <c r="P9" s="584"/>
      <c r="Q9" s="584"/>
      <c r="R9" s="584"/>
    </row>
    <row r="10" spans="1:18" ht="16">
      <c r="A10" s="244" t="s">
        <v>1716</v>
      </c>
      <c r="B10" s="244">
        <v>1</v>
      </c>
      <c r="C10" s="244">
        <v>300</v>
      </c>
      <c r="D10" s="244" t="s">
        <v>1717</v>
      </c>
      <c r="E10" s="244" t="s">
        <v>1700</v>
      </c>
      <c r="F10" s="244" t="s">
        <v>1710</v>
      </c>
      <c r="G10" s="244" t="s">
        <v>1694</v>
      </c>
      <c r="H10" s="245">
        <v>416.81</v>
      </c>
      <c r="I10" s="245">
        <v>174</v>
      </c>
      <c r="J10" s="244" t="s">
        <v>1695</v>
      </c>
      <c r="K10" s="244" t="s">
        <v>1696</v>
      </c>
      <c r="L10" s="246">
        <v>32532</v>
      </c>
      <c r="M10" s="244" t="s">
        <v>1711</v>
      </c>
      <c r="N10" s="247" t="s">
        <v>348</v>
      </c>
      <c r="O10" s="584"/>
      <c r="P10" s="584"/>
      <c r="Q10" s="584"/>
      <c r="R10" s="584"/>
    </row>
    <row r="11" spans="1:18" ht="16">
      <c r="A11" s="244" t="s">
        <v>1718</v>
      </c>
      <c r="B11" s="244">
        <v>1</v>
      </c>
      <c r="C11" s="244">
        <v>300</v>
      </c>
      <c r="D11" s="244" t="s">
        <v>1719</v>
      </c>
      <c r="E11" s="244" t="s">
        <v>1700</v>
      </c>
      <c r="F11" s="244" t="s">
        <v>1710</v>
      </c>
      <c r="G11" s="244" t="s">
        <v>1694</v>
      </c>
      <c r="H11" s="245">
        <v>416.81</v>
      </c>
      <c r="I11" s="245">
        <v>174</v>
      </c>
      <c r="J11" s="244" t="s">
        <v>1695</v>
      </c>
      <c r="K11" s="244" t="s">
        <v>1696</v>
      </c>
      <c r="L11" s="246">
        <v>32532</v>
      </c>
      <c r="M11" s="244" t="s">
        <v>1711</v>
      </c>
      <c r="N11" s="247" t="s">
        <v>348</v>
      </c>
      <c r="O11" s="584"/>
      <c r="P11" s="584"/>
      <c r="Q11" s="584"/>
      <c r="R11" s="584"/>
    </row>
    <row r="12" spans="1:18" ht="16">
      <c r="A12" s="244" t="s">
        <v>1720</v>
      </c>
      <c r="B12" s="244">
        <v>1</v>
      </c>
      <c r="C12" s="244">
        <v>300</v>
      </c>
      <c r="D12" s="244" t="s">
        <v>1721</v>
      </c>
      <c r="E12" s="244" t="s">
        <v>1700</v>
      </c>
      <c r="F12" s="244" t="s">
        <v>1710</v>
      </c>
      <c r="G12" s="244" t="s">
        <v>1694</v>
      </c>
      <c r="H12" s="245">
        <v>416.81</v>
      </c>
      <c r="I12" s="245">
        <v>174</v>
      </c>
      <c r="J12" s="244" t="s">
        <v>1695</v>
      </c>
      <c r="K12" s="244" t="s">
        <v>1696</v>
      </c>
      <c r="L12" s="246">
        <v>32532</v>
      </c>
      <c r="M12" s="244" t="s">
        <v>1711</v>
      </c>
      <c r="N12" s="247" t="s">
        <v>348</v>
      </c>
      <c r="O12" s="584"/>
      <c r="P12" s="584"/>
      <c r="Q12" s="584"/>
      <c r="R12" s="584"/>
    </row>
    <row r="13" spans="1:18" ht="16">
      <c r="A13" s="244" t="s">
        <v>1722</v>
      </c>
      <c r="B13" s="244">
        <v>1</v>
      </c>
      <c r="C13" s="244">
        <v>300</v>
      </c>
      <c r="D13" s="244" t="s">
        <v>1723</v>
      </c>
      <c r="E13" s="244" t="s">
        <v>1700</v>
      </c>
      <c r="F13" s="244" t="s">
        <v>1710</v>
      </c>
      <c r="G13" s="244" t="s">
        <v>1694</v>
      </c>
      <c r="H13" s="245">
        <v>416.81</v>
      </c>
      <c r="I13" s="245">
        <v>174</v>
      </c>
      <c r="J13" s="244" t="s">
        <v>1695</v>
      </c>
      <c r="K13" s="244" t="s">
        <v>1696</v>
      </c>
      <c r="L13" s="246">
        <v>32532</v>
      </c>
      <c r="M13" s="244" t="s">
        <v>1711</v>
      </c>
      <c r="N13" s="247" t="s">
        <v>348</v>
      </c>
      <c r="O13" s="584"/>
      <c r="P13" s="584"/>
      <c r="Q13" s="584"/>
      <c r="R13" s="584"/>
    </row>
    <row r="14" spans="1:18" ht="16">
      <c r="A14" s="244" t="s">
        <v>1724</v>
      </c>
      <c r="B14" s="244">
        <v>1</v>
      </c>
      <c r="C14" s="244">
        <v>300</v>
      </c>
      <c r="D14" s="244" t="s">
        <v>1725</v>
      </c>
      <c r="E14" s="244" t="s">
        <v>1700</v>
      </c>
      <c r="F14" s="244" t="s">
        <v>1710</v>
      </c>
      <c r="G14" s="244" t="s">
        <v>1694</v>
      </c>
      <c r="H14" s="245">
        <v>416.81</v>
      </c>
      <c r="I14" s="245">
        <v>174</v>
      </c>
      <c r="J14" s="244" t="s">
        <v>1695</v>
      </c>
      <c r="K14" s="244" t="s">
        <v>1696</v>
      </c>
      <c r="L14" s="246">
        <v>32532</v>
      </c>
      <c r="M14" s="244" t="s">
        <v>1711</v>
      </c>
      <c r="N14" s="247" t="s">
        <v>348</v>
      </c>
      <c r="O14" s="584"/>
      <c r="P14" s="584"/>
      <c r="Q14" s="584"/>
      <c r="R14" s="584"/>
    </row>
    <row r="15" spans="1:18" ht="16">
      <c r="A15" s="244" t="s">
        <v>1726</v>
      </c>
      <c r="B15" s="244">
        <v>1</v>
      </c>
      <c r="C15" s="244">
        <v>310</v>
      </c>
      <c r="D15" s="244" t="s">
        <v>1727</v>
      </c>
      <c r="E15" s="244" t="s">
        <v>1700</v>
      </c>
      <c r="F15" s="244" t="s">
        <v>1710</v>
      </c>
      <c r="G15" s="244" t="s">
        <v>1694</v>
      </c>
      <c r="H15" s="245">
        <v>416.81</v>
      </c>
      <c r="I15" s="245">
        <v>174</v>
      </c>
      <c r="J15" s="244" t="s">
        <v>1695</v>
      </c>
      <c r="K15" s="244" t="s">
        <v>1696</v>
      </c>
      <c r="L15" s="246">
        <v>32532</v>
      </c>
      <c r="M15" s="244" t="s">
        <v>1711</v>
      </c>
      <c r="N15" s="247" t="s">
        <v>348</v>
      </c>
      <c r="O15" s="584"/>
      <c r="P15" s="584"/>
      <c r="Q15" s="584"/>
      <c r="R15" s="584"/>
    </row>
    <row r="16" spans="1:18" ht="16">
      <c r="A16" s="244" t="s">
        <v>1728</v>
      </c>
      <c r="B16" s="244">
        <v>1</v>
      </c>
      <c r="C16" s="244">
        <v>310</v>
      </c>
      <c r="D16" s="244" t="s">
        <v>1729</v>
      </c>
      <c r="E16" s="244" t="s">
        <v>1700</v>
      </c>
      <c r="F16" s="244" t="s">
        <v>1710</v>
      </c>
      <c r="G16" s="244" t="s">
        <v>1694</v>
      </c>
      <c r="H16" s="245">
        <v>416.81</v>
      </c>
      <c r="I16" s="245">
        <v>174</v>
      </c>
      <c r="J16" s="244" t="s">
        <v>1695</v>
      </c>
      <c r="K16" s="244" t="s">
        <v>1696</v>
      </c>
      <c r="L16" s="246">
        <v>32532</v>
      </c>
      <c r="M16" s="244" t="s">
        <v>1711</v>
      </c>
      <c r="N16" s="247" t="s">
        <v>348</v>
      </c>
      <c r="O16" s="584"/>
      <c r="P16" s="584"/>
      <c r="Q16" s="584"/>
      <c r="R16" s="584"/>
    </row>
    <row r="17" spans="1:18" ht="16">
      <c r="A17" s="244" t="s">
        <v>1730</v>
      </c>
      <c r="B17" s="244">
        <v>1</v>
      </c>
      <c r="C17" s="244">
        <v>310</v>
      </c>
      <c r="D17" s="244" t="s">
        <v>1731</v>
      </c>
      <c r="E17" s="244" t="s">
        <v>1700</v>
      </c>
      <c r="F17" s="244" t="s">
        <v>1710</v>
      </c>
      <c r="G17" s="244" t="s">
        <v>1694</v>
      </c>
      <c r="H17" s="245">
        <v>416.81</v>
      </c>
      <c r="I17" s="245">
        <v>174</v>
      </c>
      <c r="J17" s="244" t="s">
        <v>1695</v>
      </c>
      <c r="K17" s="244" t="s">
        <v>1696</v>
      </c>
      <c r="L17" s="246">
        <v>32532</v>
      </c>
      <c r="M17" s="244" t="s">
        <v>1711</v>
      </c>
      <c r="N17" s="247" t="s">
        <v>348</v>
      </c>
      <c r="O17" s="584"/>
      <c r="P17" s="584"/>
      <c r="Q17" s="584"/>
      <c r="R17" s="584"/>
    </row>
    <row r="18" spans="1:18" ht="16">
      <c r="A18" s="244" t="s">
        <v>1732</v>
      </c>
      <c r="B18" s="244">
        <v>1</v>
      </c>
      <c r="C18" s="244">
        <v>310</v>
      </c>
      <c r="D18" s="244" t="s">
        <v>1733</v>
      </c>
      <c r="E18" s="244" t="s">
        <v>1700</v>
      </c>
      <c r="F18" s="244" t="s">
        <v>1710</v>
      </c>
      <c r="G18" s="244" t="s">
        <v>1694</v>
      </c>
      <c r="H18" s="245">
        <v>416.81</v>
      </c>
      <c r="I18" s="245">
        <v>174</v>
      </c>
      <c r="J18" s="244" t="s">
        <v>1695</v>
      </c>
      <c r="K18" s="244" t="s">
        <v>1696</v>
      </c>
      <c r="L18" s="246">
        <v>32532</v>
      </c>
      <c r="M18" s="244" t="s">
        <v>1711</v>
      </c>
      <c r="N18" s="247" t="s">
        <v>348</v>
      </c>
      <c r="O18" s="584"/>
      <c r="P18" s="584"/>
      <c r="Q18" s="584"/>
      <c r="R18" s="584"/>
    </row>
    <row r="19" spans="1:18" ht="16">
      <c r="A19" s="244" t="s">
        <v>1734</v>
      </c>
      <c r="B19" s="244">
        <v>1</v>
      </c>
      <c r="C19" s="244">
        <v>310</v>
      </c>
      <c r="D19" s="244" t="s">
        <v>1735</v>
      </c>
      <c r="E19" s="244" t="s">
        <v>1700</v>
      </c>
      <c r="F19" s="244" t="s">
        <v>1710</v>
      </c>
      <c r="G19" s="244" t="s">
        <v>1694</v>
      </c>
      <c r="H19" s="245">
        <v>416.81</v>
      </c>
      <c r="I19" s="245">
        <v>174</v>
      </c>
      <c r="J19" s="244" t="s">
        <v>1695</v>
      </c>
      <c r="K19" s="244" t="s">
        <v>1696</v>
      </c>
      <c r="L19" s="246">
        <v>32532</v>
      </c>
      <c r="M19" s="244" t="s">
        <v>1711</v>
      </c>
      <c r="N19" s="247" t="s">
        <v>348</v>
      </c>
      <c r="O19" s="584"/>
      <c r="P19" s="584"/>
      <c r="Q19" s="584"/>
      <c r="R19" s="584"/>
    </row>
    <row r="20" spans="1:18" ht="16">
      <c r="A20" s="244" t="s">
        <v>1736</v>
      </c>
      <c r="B20" s="244">
        <v>1</v>
      </c>
      <c r="C20" s="244">
        <v>310</v>
      </c>
      <c r="D20" s="244" t="s">
        <v>1737</v>
      </c>
      <c r="E20" s="244" t="s">
        <v>1700</v>
      </c>
      <c r="F20" s="244" t="s">
        <v>1710</v>
      </c>
      <c r="G20" s="244" t="s">
        <v>1694</v>
      </c>
      <c r="H20" s="245">
        <v>416.81</v>
      </c>
      <c r="I20" s="245">
        <v>174</v>
      </c>
      <c r="J20" s="244" t="s">
        <v>1695</v>
      </c>
      <c r="K20" s="244" t="s">
        <v>1696</v>
      </c>
      <c r="L20" s="246">
        <v>32532</v>
      </c>
      <c r="M20" s="244" t="s">
        <v>1711</v>
      </c>
      <c r="N20" s="247" t="s">
        <v>348</v>
      </c>
      <c r="O20" s="584"/>
      <c r="P20" s="584"/>
      <c r="Q20" s="584"/>
      <c r="R20" s="584"/>
    </row>
    <row r="21" spans="1:18" ht="16">
      <c r="A21" s="244" t="s">
        <v>1738</v>
      </c>
      <c r="B21" s="244">
        <v>2</v>
      </c>
      <c r="C21" s="244" t="s">
        <v>348</v>
      </c>
      <c r="D21" s="244" t="s">
        <v>1739</v>
      </c>
      <c r="E21" s="244" t="s">
        <v>1700</v>
      </c>
      <c r="F21" s="244" t="s">
        <v>1710</v>
      </c>
      <c r="G21" s="244" t="s">
        <v>1694</v>
      </c>
      <c r="H21" s="245">
        <v>416.81</v>
      </c>
      <c r="I21" s="245">
        <v>174</v>
      </c>
      <c r="J21" s="244" t="s">
        <v>1695</v>
      </c>
      <c r="K21" s="244" t="s">
        <v>1696</v>
      </c>
      <c r="L21" s="246">
        <v>32532</v>
      </c>
      <c r="M21" s="244" t="s">
        <v>1711</v>
      </c>
      <c r="N21" s="247" t="s">
        <v>348</v>
      </c>
      <c r="O21" s="584"/>
      <c r="P21" s="584"/>
      <c r="Q21" s="584"/>
      <c r="R21" s="584"/>
    </row>
    <row r="22" spans="1:18" ht="16">
      <c r="A22" s="244" t="s">
        <v>1740</v>
      </c>
      <c r="B22" s="244">
        <v>2</v>
      </c>
      <c r="C22" s="244" t="s">
        <v>348</v>
      </c>
      <c r="D22" s="244" t="s">
        <v>1741</v>
      </c>
      <c r="E22" s="244" t="s">
        <v>1700</v>
      </c>
      <c r="F22" s="244" t="s">
        <v>1710</v>
      </c>
      <c r="G22" s="244" t="s">
        <v>1694</v>
      </c>
      <c r="H22" s="245">
        <v>416.81</v>
      </c>
      <c r="I22" s="245">
        <v>174</v>
      </c>
      <c r="J22" s="244" t="s">
        <v>1695</v>
      </c>
      <c r="K22" s="244" t="s">
        <v>1696</v>
      </c>
      <c r="L22" s="246">
        <v>32532</v>
      </c>
      <c r="M22" s="244" t="s">
        <v>1711</v>
      </c>
      <c r="N22" s="247" t="s">
        <v>348</v>
      </c>
      <c r="O22" s="584"/>
      <c r="P22" s="584"/>
      <c r="Q22" s="584"/>
      <c r="R22" s="584"/>
    </row>
    <row r="23" spans="1:18" ht="16">
      <c r="A23" s="244" t="s">
        <v>1742</v>
      </c>
      <c r="B23" s="244">
        <v>2</v>
      </c>
      <c r="C23" s="244" t="s">
        <v>348</v>
      </c>
      <c r="D23" s="244" t="s">
        <v>1743</v>
      </c>
      <c r="E23" s="244" t="s">
        <v>1700</v>
      </c>
      <c r="F23" s="244" t="s">
        <v>1710</v>
      </c>
      <c r="G23" s="244" t="s">
        <v>1694</v>
      </c>
      <c r="H23" s="245">
        <v>416.81</v>
      </c>
      <c r="I23" s="245">
        <v>174</v>
      </c>
      <c r="J23" s="244" t="s">
        <v>1695</v>
      </c>
      <c r="K23" s="244" t="s">
        <v>1696</v>
      </c>
      <c r="L23" s="246">
        <v>32532</v>
      </c>
      <c r="M23" s="244" t="s">
        <v>1711</v>
      </c>
      <c r="N23" s="247" t="s">
        <v>348</v>
      </c>
      <c r="O23" s="584"/>
      <c r="P23" s="584"/>
      <c r="Q23" s="584"/>
      <c r="R23" s="584"/>
    </row>
    <row r="24" spans="1:18" ht="16">
      <c r="A24" s="244" t="s">
        <v>1744</v>
      </c>
      <c r="B24" s="244">
        <v>2</v>
      </c>
      <c r="C24" s="244" t="s">
        <v>348</v>
      </c>
      <c r="D24" s="244" t="s">
        <v>1745</v>
      </c>
      <c r="E24" s="244" t="s">
        <v>1700</v>
      </c>
      <c r="F24" s="244" t="s">
        <v>1710</v>
      </c>
      <c r="G24" s="244" t="s">
        <v>1694</v>
      </c>
      <c r="H24" s="245">
        <v>416.81</v>
      </c>
      <c r="I24" s="245">
        <v>174</v>
      </c>
      <c r="J24" s="244" t="s">
        <v>1695</v>
      </c>
      <c r="K24" s="244" t="s">
        <v>1696</v>
      </c>
      <c r="L24" s="246">
        <v>32532</v>
      </c>
      <c r="M24" s="244" t="s">
        <v>1711</v>
      </c>
      <c r="N24" s="247" t="s">
        <v>348</v>
      </c>
      <c r="O24" s="584"/>
      <c r="P24" s="584"/>
      <c r="Q24" s="584"/>
      <c r="R24" s="584"/>
    </row>
    <row r="25" spans="1:18" ht="16">
      <c r="A25" s="244" t="s">
        <v>1746</v>
      </c>
      <c r="B25" s="244">
        <v>2</v>
      </c>
      <c r="C25" s="244" t="s">
        <v>348</v>
      </c>
      <c r="D25" s="244" t="s">
        <v>1747</v>
      </c>
      <c r="E25" s="244" t="s">
        <v>1700</v>
      </c>
      <c r="F25" s="244" t="s">
        <v>1710</v>
      </c>
      <c r="G25" s="244" t="s">
        <v>1694</v>
      </c>
      <c r="H25" s="245">
        <v>416.81</v>
      </c>
      <c r="I25" s="245">
        <v>174</v>
      </c>
      <c r="J25" s="244" t="s">
        <v>1695</v>
      </c>
      <c r="K25" s="244" t="s">
        <v>1696</v>
      </c>
      <c r="L25" s="246">
        <v>32532</v>
      </c>
      <c r="M25" s="244" t="s">
        <v>1711</v>
      </c>
      <c r="N25" s="247" t="s">
        <v>348</v>
      </c>
      <c r="O25" s="584"/>
      <c r="P25" s="584"/>
      <c r="Q25" s="584"/>
      <c r="R25" s="584"/>
    </row>
    <row r="26" spans="1:18" ht="16">
      <c r="A26" s="244" t="s">
        <v>1748</v>
      </c>
      <c r="B26" s="244">
        <v>2</v>
      </c>
      <c r="C26" s="244" t="s">
        <v>348</v>
      </c>
      <c r="D26" s="244" t="s">
        <v>1749</v>
      </c>
      <c r="E26" s="244" t="s">
        <v>1700</v>
      </c>
      <c r="F26" s="244" t="s">
        <v>1710</v>
      </c>
      <c r="G26" s="244" t="s">
        <v>1694</v>
      </c>
      <c r="H26" s="245">
        <v>416.81</v>
      </c>
      <c r="I26" s="245">
        <v>174</v>
      </c>
      <c r="J26" s="244" t="s">
        <v>1695</v>
      </c>
      <c r="K26" s="244" t="s">
        <v>1696</v>
      </c>
      <c r="L26" s="246">
        <v>32532</v>
      </c>
      <c r="M26" s="244" t="s">
        <v>1711</v>
      </c>
      <c r="N26" s="247" t="s">
        <v>348</v>
      </c>
      <c r="O26" s="584"/>
      <c r="P26" s="584"/>
      <c r="Q26" s="584"/>
      <c r="R26" s="584"/>
    </row>
    <row r="27" spans="1:18" ht="16">
      <c r="A27" s="244" t="s">
        <v>1750</v>
      </c>
      <c r="B27" s="244">
        <v>2</v>
      </c>
      <c r="C27" s="244" t="s">
        <v>348</v>
      </c>
      <c r="D27" s="244" t="s">
        <v>1751</v>
      </c>
      <c r="E27" s="244" t="s">
        <v>1700</v>
      </c>
      <c r="F27" s="244" t="s">
        <v>1710</v>
      </c>
      <c r="G27" s="244" t="s">
        <v>1694</v>
      </c>
      <c r="H27" s="245">
        <v>416.81</v>
      </c>
      <c r="I27" s="245">
        <v>174</v>
      </c>
      <c r="J27" s="244" t="s">
        <v>1695</v>
      </c>
      <c r="K27" s="244" t="s">
        <v>1696</v>
      </c>
      <c r="L27" s="246">
        <v>32532</v>
      </c>
      <c r="M27" s="244" t="s">
        <v>1711</v>
      </c>
      <c r="N27" s="247" t="s">
        <v>348</v>
      </c>
      <c r="O27" s="584"/>
      <c r="P27" s="584"/>
      <c r="Q27" s="584"/>
      <c r="R27" s="584"/>
    </row>
    <row r="28" spans="1:18" ht="16">
      <c r="A28" s="244" t="s">
        <v>1752</v>
      </c>
      <c r="B28" s="244">
        <v>2</v>
      </c>
      <c r="C28" s="244" t="s">
        <v>348</v>
      </c>
      <c r="D28" s="244" t="s">
        <v>1753</v>
      </c>
      <c r="E28" s="244" t="s">
        <v>1700</v>
      </c>
      <c r="F28" s="244" t="s">
        <v>1710</v>
      </c>
      <c r="G28" s="244" t="s">
        <v>1694</v>
      </c>
      <c r="H28" s="245">
        <v>416.81</v>
      </c>
      <c r="I28" s="245">
        <v>174</v>
      </c>
      <c r="J28" s="244" t="s">
        <v>1695</v>
      </c>
      <c r="K28" s="244" t="s">
        <v>1696</v>
      </c>
      <c r="L28" s="246">
        <v>32532</v>
      </c>
      <c r="M28" s="244" t="s">
        <v>1711</v>
      </c>
      <c r="N28" s="247" t="s">
        <v>348</v>
      </c>
      <c r="O28" s="584"/>
      <c r="P28" s="584"/>
      <c r="Q28" s="584"/>
      <c r="R28" s="584"/>
    </row>
    <row r="29" spans="1:18" ht="16">
      <c r="A29" s="244" t="s">
        <v>1754</v>
      </c>
      <c r="B29" s="244">
        <v>2</v>
      </c>
      <c r="C29" s="244" t="s">
        <v>348</v>
      </c>
      <c r="D29" s="244" t="s">
        <v>1755</v>
      </c>
      <c r="E29" s="244" t="s">
        <v>1700</v>
      </c>
      <c r="F29" s="244" t="s">
        <v>1710</v>
      </c>
      <c r="G29" s="244" t="s">
        <v>1694</v>
      </c>
      <c r="H29" s="245">
        <v>416.81</v>
      </c>
      <c r="I29" s="245">
        <v>174</v>
      </c>
      <c r="J29" s="244" t="s">
        <v>1695</v>
      </c>
      <c r="K29" s="244" t="s">
        <v>1696</v>
      </c>
      <c r="L29" s="246">
        <v>32532</v>
      </c>
      <c r="M29" s="244" t="s">
        <v>1711</v>
      </c>
      <c r="N29" s="247" t="s">
        <v>348</v>
      </c>
      <c r="O29" s="584"/>
      <c r="P29" s="584"/>
      <c r="Q29" s="584"/>
      <c r="R29" s="584"/>
    </row>
    <row r="30" spans="1:18" ht="16">
      <c r="A30" s="244" t="s">
        <v>1756</v>
      </c>
      <c r="B30" s="244">
        <v>2</v>
      </c>
      <c r="C30" s="244" t="s">
        <v>348</v>
      </c>
      <c r="D30" s="244" t="s">
        <v>1757</v>
      </c>
      <c r="E30" s="244" t="s">
        <v>1700</v>
      </c>
      <c r="F30" s="244" t="s">
        <v>1710</v>
      </c>
      <c r="G30" s="244" t="s">
        <v>1694</v>
      </c>
      <c r="H30" s="245">
        <v>416.81</v>
      </c>
      <c r="I30" s="245">
        <v>174</v>
      </c>
      <c r="J30" s="244" t="s">
        <v>1695</v>
      </c>
      <c r="K30" s="244" t="s">
        <v>1696</v>
      </c>
      <c r="L30" s="246">
        <v>32532</v>
      </c>
      <c r="M30" s="244" t="s">
        <v>1711</v>
      </c>
      <c r="N30" s="247" t="s">
        <v>348</v>
      </c>
      <c r="O30" s="584"/>
      <c r="P30" s="584"/>
      <c r="Q30" s="584"/>
      <c r="R30" s="584"/>
    </row>
    <row r="31" spans="1:18" ht="16">
      <c r="A31" s="244" t="s">
        <v>1758</v>
      </c>
      <c r="B31" s="244">
        <v>2</v>
      </c>
      <c r="C31" s="244" t="s">
        <v>348</v>
      </c>
      <c r="D31" s="244" t="s">
        <v>1759</v>
      </c>
      <c r="E31" s="244" t="s">
        <v>1700</v>
      </c>
      <c r="F31" s="244" t="s">
        <v>1710</v>
      </c>
      <c r="G31" s="244" t="s">
        <v>1694</v>
      </c>
      <c r="H31" s="245">
        <v>416.81</v>
      </c>
      <c r="I31" s="245">
        <v>174</v>
      </c>
      <c r="J31" s="244" t="s">
        <v>1695</v>
      </c>
      <c r="K31" s="244" t="s">
        <v>1696</v>
      </c>
      <c r="L31" s="246">
        <v>32532</v>
      </c>
      <c r="M31" s="244" t="s">
        <v>1711</v>
      </c>
      <c r="N31" s="247" t="s">
        <v>348</v>
      </c>
      <c r="O31" s="584"/>
      <c r="P31" s="584"/>
      <c r="Q31" s="584"/>
      <c r="R31" s="584"/>
    </row>
    <row r="32" spans="1:18" ht="16">
      <c r="A32" s="244" t="s">
        <v>1760</v>
      </c>
      <c r="B32" s="244">
        <v>2</v>
      </c>
      <c r="C32" s="244" t="s">
        <v>348</v>
      </c>
      <c r="D32" s="244" t="s">
        <v>1761</v>
      </c>
      <c r="E32" s="244" t="s">
        <v>1700</v>
      </c>
      <c r="F32" s="244" t="s">
        <v>1710</v>
      </c>
      <c r="G32" s="244" t="s">
        <v>1694</v>
      </c>
      <c r="H32" s="245">
        <v>416.81</v>
      </c>
      <c r="I32" s="245">
        <v>174</v>
      </c>
      <c r="J32" s="244" t="s">
        <v>1695</v>
      </c>
      <c r="K32" s="244" t="s">
        <v>1696</v>
      </c>
      <c r="L32" s="246">
        <v>32532</v>
      </c>
      <c r="M32" s="244" t="s">
        <v>1711</v>
      </c>
      <c r="N32" s="247" t="s">
        <v>348</v>
      </c>
      <c r="O32" s="584"/>
      <c r="P32" s="584"/>
      <c r="Q32" s="584"/>
      <c r="R32" s="584"/>
    </row>
    <row r="33" spans="1:18" ht="16">
      <c r="A33" s="244" t="s">
        <v>1762</v>
      </c>
      <c r="B33" s="244">
        <v>2</v>
      </c>
      <c r="C33" s="244" t="s">
        <v>348</v>
      </c>
      <c r="D33" s="244" t="s">
        <v>1763</v>
      </c>
      <c r="E33" s="244" t="s">
        <v>1700</v>
      </c>
      <c r="F33" s="244" t="s">
        <v>1710</v>
      </c>
      <c r="G33" s="244" t="s">
        <v>1694</v>
      </c>
      <c r="H33" s="245">
        <v>416.81</v>
      </c>
      <c r="I33" s="245">
        <v>174</v>
      </c>
      <c r="J33" s="244" t="s">
        <v>1695</v>
      </c>
      <c r="K33" s="244" t="s">
        <v>1696</v>
      </c>
      <c r="L33" s="246">
        <v>32532</v>
      </c>
      <c r="M33" s="244" t="s">
        <v>1711</v>
      </c>
      <c r="N33" s="247" t="s">
        <v>348</v>
      </c>
      <c r="O33" s="584"/>
      <c r="P33" s="584"/>
      <c r="Q33" s="584"/>
      <c r="R33" s="584"/>
    </row>
    <row r="34" spans="1:18" ht="16">
      <c r="A34" s="244" t="s">
        <v>1764</v>
      </c>
      <c r="B34" s="244">
        <v>1</v>
      </c>
      <c r="C34" s="244">
        <v>400</v>
      </c>
      <c r="D34" s="244" t="s">
        <v>1765</v>
      </c>
      <c r="E34" s="244" t="s">
        <v>1700</v>
      </c>
      <c r="F34" s="244" t="s">
        <v>1710</v>
      </c>
      <c r="G34" s="244" t="s">
        <v>1694</v>
      </c>
      <c r="H34" s="245">
        <v>437.25</v>
      </c>
      <c r="I34" s="245">
        <v>180</v>
      </c>
      <c r="J34" s="244" t="s">
        <v>1695</v>
      </c>
      <c r="K34" s="244" t="s">
        <v>1696</v>
      </c>
      <c r="L34" s="246" t="s">
        <v>1766</v>
      </c>
      <c r="M34" s="244" t="s">
        <v>1711</v>
      </c>
      <c r="N34" s="247" t="s">
        <v>348</v>
      </c>
      <c r="O34" s="584"/>
      <c r="P34" s="584"/>
      <c r="Q34" s="584"/>
      <c r="R34" s="584"/>
    </row>
    <row r="35" spans="1:18" ht="16">
      <c r="A35" s="244" t="s">
        <v>1767</v>
      </c>
      <c r="B35" s="244">
        <v>2</v>
      </c>
      <c r="C35" s="244" t="s">
        <v>348</v>
      </c>
      <c r="D35" s="249"/>
      <c r="E35" s="244" t="s">
        <v>1700</v>
      </c>
      <c r="F35" s="244" t="s">
        <v>1710</v>
      </c>
      <c r="G35" s="244" t="s">
        <v>1694</v>
      </c>
      <c r="H35" s="245">
        <v>437.25</v>
      </c>
      <c r="I35" s="245">
        <v>180</v>
      </c>
      <c r="J35" s="244" t="s">
        <v>1695</v>
      </c>
      <c r="K35" s="244" t="s">
        <v>1696</v>
      </c>
      <c r="L35" s="246" t="s">
        <v>1766</v>
      </c>
      <c r="M35" s="244" t="s">
        <v>1711</v>
      </c>
      <c r="N35" s="247" t="s">
        <v>348</v>
      </c>
      <c r="O35" s="584"/>
      <c r="P35" s="584"/>
      <c r="Q35" s="584"/>
      <c r="R35" s="584"/>
    </row>
    <row r="36" spans="1:18" ht="16">
      <c r="A36" s="244" t="s">
        <v>1768</v>
      </c>
      <c r="B36" s="244">
        <v>1</v>
      </c>
      <c r="C36" s="244">
        <v>400</v>
      </c>
      <c r="D36" s="244" t="s">
        <v>1769</v>
      </c>
      <c r="E36" s="244" t="s">
        <v>1700</v>
      </c>
      <c r="F36" s="244" t="s">
        <v>1770</v>
      </c>
      <c r="G36" s="244" t="s">
        <v>1694</v>
      </c>
      <c r="H36" s="245">
        <v>582.13</v>
      </c>
      <c r="I36" s="245">
        <v>48</v>
      </c>
      <c r="J36" s="244" t="s">
        <v>1695</v>
      </c>
      <c r="K36" s="244" t="s">
        <v>1771</v>
      </c>
      <c r="L36" s="245">
        <v>3712</v>
      </c>
      <c r="M36" s="244" t="s">
        <v>1697</v>
      </c>
      <c r="N36" s="247" t="s">
        <v>348</v>
      </c>
      <c r="O36" s="587"/>
      <c r="P36" s="587"/>
      <c r="Q36" s="587"/>
      <c r="R36" s="587"/>
    </row>
    <row r="37" spans="1:18" ht="16">
      <c r="A37" s="244" t="s">
        <v>1772</v>
      </c>
      <c r="B37" s="244">
        <v>2</v>
      </c>
      <c r="C37" s="244" t="s">
        <v>348</v>
      </c>
      <c r="D37" s="249"/>
      <c r="E37" s="244" t="s">
        <v>1700</v>
      </c>
      <c r="F37" s="244" t="s">
        <v>1770</v>
      </c>
      <c r="G37" s="244" t="s">
        <v>1694</v>
      </c>
      <c r="H37" s="245">
        <v>582.13</v>
      </c>
      <c r="I37" s="245">
        <v>48</v>
      </c>
      <c r="J37" s="244" t="s">
        <v>1695</v>
      </c>
      <c r="K37" s="244" t="s">
        <v>1771</v>
      </c>
      <c r="L37" s="245">
        <v>3712</v>
      </c>
      <c r="M37" s="244" t="s">
        <v>1697</v>
      </c>
      <c r="N37" s="247" t="s">
        <v>348</v>
      </c>
      <c r="O37" s="587"/>
      <c r="P37" s="587"/>
      <c r="Q37" s="587"/>
      <c r="R37" s="587"/>
    </row>
    <row r="38" spans="1:18" ht="16">
      <c r="A38" s="244" t="s">
        <v>1773</v>
      </c>
      <c r="B38" s="244">
        <v>1</v>
      </c>
      <c r="C38" s="244">
        <v>410</v>
      </c>
      <c r="D38" s="244" t="s">
        <v>1774</v>
      </c>
      <c r="E38" s="244" t="s">
        <v>1700</v>
      </c>
      <c r="F38" s="244" t="s">
        <v>1770</v>
      </c>
      <c r="G38" s="244" t="s">
        <v>1694</v>
      </c>
      <c r="H38" s="245">
        <v>168</v>
      </c>
      <c r="I38" s="245">
        <v>72</v>
      </c>
      <c r="J38" s="244" t="s">
        <v>1695</v>
      </c>
      <c r="K38" s="244" t="s">
        <v>1775</v>
      </c>
      <c r="L38" s="245">
        <v>1742</v>
      </c>
      <c r="M38" s="244" t="s">
        <v>1697</v>
      </c>
      <c r="N38" s="247" t="s">
        <v>348</v>
      </c>
      <c r="O38" s="586"/>
      <c r="P38" s="586"/>
      <c r="Q38" s="586"/>
      <c r="R38" s="586"/>
    </row>
    <row r="39" spans="1:18" ht="16">
      <c r="A39" s="244" t="s">
        <v>1776</v>
      </c>
      <c r="B39" s="244">
        <v>2</v>
      </c>
      <c r="C39" s="244" t="s">
        <v>348</v>
      </c>
      <c r="D39" s="249"/>
      <c r="E39" s="244" t="s">
        <v>1700</v>
      </c>
      <c r="F39" s="244" t="s">
        <v>1770</v>
      </c>
      <c r="G39" s="244" t="s">
        <v>1694</v>
      </c>
      <c r="H39" s="245">
        <v>168</v>
      </c>
      <c r="I39" s="245">
        <v>72</v>
      </c>
      <c r="J39" s="244" t="s">
        <v>1695</v>
      </c>
      <c r="K39" s="244" t="s">
        <v>1775</v>
      </c>
      <c r="L39" s="245">
        <v>1742</v>
      </c>
      <c r="M39" s="244" t="s">
        <v>1697</v>
      </c>
      <c r="N39" s="247" t="s">
        <v>348</v>
      </c>
      <c r="O39" s="586"/>
      <c r="P39" s="586"/>
      <c r="Q39" s="586"/>
      <c r="R39" s="586"/>
    </row>
    <row r="40" spans="1:18" ht="16">
      <c r="A40" s="244" t="s">
        <v>1777</v>
      </c>
      <c r="B40" s="244">
        <v>1</v>
      </c>
      <c r="C40" s="244">
        <v>410</v>
      </c>
      <c r="D40" s="244" t="s">
        <v>1778</v>
      </c>
      <c r="E40" s="244" t="s">
        <v>1700</v>
      </c>
      <c r="F40" s="244" t="s">
        <v>1770</v>
      </c>
      <c r="G40" s="244" t="s">
        <v>1694</v>
      </c>
      <c r="H40" s="245">
        <v>60</v>
      </c>
      <c r="I40" s="245">
        <v>36</v>
      </c>
      <c r="J40" s="244" t="s">
        <v>1695</v>
      </c>
      <c r="K40" s="244" t="s">
        <v>1696</v>
      </c>
      <c r="L40" s="245">
        <v>280</v>
      </c>
      <c r="M40" s="244" t="s">
        <v>1697</v>
      </c>
      <c r="N40" s="247" t="s">
        <v>348</v>
      </c>
      <c r="O40" s="585"/>
      <c r="P40" s="584"/>
      <c r="Q40" s="584"/>
      <c r="R40" s="584"/>
    </row>
    <row r="41" spans="1:18" ht="16">
      <c r="A41" s="244" t="s">
        <v>1779</v>
      </c>
      <c r="B41" s="244">
        <v>2</v>
      </c>
      <c r="C41" s="244" t="s">
        <v>348</v>
      </c>
      <c r="D41" s="249"/>
      <c r="E41" s="244" t="s">
        <v>1700</v>
      </c>
      <c r="F41" s="244" t="s">
        <v>1770</v>
      </c>
      <c r="G41" s="244" t="s">
        <v>1694</v>
      </c>
      <c r="H41" s="245">
        <v>60</v>
      </c>
      <c r="I41" s="245">
        <v>36</v>
      </c>
      <c r="J41" s="244" t="s">
        <v>1695</v>
      </c>
      <c r="K41" s="244" t="s">
        <v>1696</v>
      </c>
      <c r="L41" s="245">
        <v>280</v>
      </c>
      <c r="M41" s="244" t="s">
        <v>1697</v>
      </c>
      <c r="N41" s="247" t="s">
        <v>348</v>
      </c>
      <c r="O41" s="585"/>
      <c r="P41" s="584"/>
      <c r="Q41" s="584"/>
      <c r="R41" s="584"/>
    </row>
    <row r="42" spans="1:18" ht="16">
      <c r="A42" s="244" t="s">
        <v>1780</v>
      </c>
      <c r="B42" s="244">
        <v>1</v>
      </c>
      <c r="C42" s="244">
        <v>410</v>
      </c>
      <c r="D42" s="244" t="s">
        <v>1781</v>
      </c>
      <c r="E42" s="244" t="s">
        <v>1700</v>
      </c>
      <c r="F42" s="244" t="s">
        <v>1770</v>
      </c>
      <c r="G42" s="244" t="s">
        <v>1694</v>
      </c>
      <c r="H42" s="245">
        <v>108</v>
      </c>
      <c r="I42" s="245">
        <v>60</v>
      </c>
      <c r="J42" s="244" t="s">
        <v>1782</v>
      </c>
      <c r="K42" s="244" t="s">
        <v>1696</v>
      </c>
      <c r="L42" s="245">
        <v>1500</v>
      </c>
      <c r="M42" s="244" t="s">
        <v>1697</v>
      </c>
      <c r="N42" s="247" t="s">
        <v>348</v>
      </c>
      <c r="O42" s="585"/>
      <c r="P42" s="584"/>
      <c r="Q42" s="584"/>
      <c r="R42" s="584"/>
    </row>
    <row r="43" spans="1:18" ht="16">
      <c r="A43" s="244" t="s">
        <v>1783</v>
      </c>
      <c r="B43" s="244">
        <v>2</v>
      </c>
      <c r="C43" s="244" t="s">
        <v>348</v>
      </c>
      <c r="D43" s="249"/>
      <c r="E43" s="244" t="s">
        <v>1700</v>
      </c>
      <c r="F43" s="244" t="s">
        <v>1770</v>
      </c>
      <c r="G43" s="244" t="s">
        <v>1694</v>
      </c>
      <c r="H43" s="245">
        <v>108</v>
      </c>
      <c r="I43" s="245">
        <v>60</v>
      </c>
      <c r="J43" s="244" t="s">
        <v>1782</v>
      </c>
      <c r="K43" s="244" t="s">
        <v>1696</v>
      </c>
      <c r="L43" s="245">
        <v>1500</v>
      </c>
      <c r="M43" s="244" t="s">
        <v>1697</v>
      </c>
      <c r="N43" s="247" t="s">
        <v>348</v>
      </c>
      <c r="O43" s="585"/>
      <c r="P43" s="584"/>
      <c r="Q43" s="584"/>
      <c r="R43" s="584"/>
    </row>
    <row r="44" spans="1:18" ht="16">
      <c r="A44" s="244" t="s">
        <v>1784</v>
      </c>
      <c r="B44" s="244">
        <v>1</v>
      </c>
      <c r="C44" s="244">
        <v>400</v>
      </c>
      <c r="D44" s="244" t="s">
        <v>1785</v>
      </c>
      <c r="E44" s="244" t="s">
        <v>1700</v>
      </c>
      <c r="F44" s="244" t="s">
        <v>1770</v>
      </c>
      <c r="G44" s="244" t="s">
        <v>1694</v>
      </c>
      <c r="H44" s="245">
        <v>120</v>
      </c>
      <c r="I44" s="245">
        <v>96</v>
      </c>
      <c r="J44" s="244" t="s">
        <v>1695</v>
      </c>
      <c r="K44" s="244" t="s">
        <v>1696</v>
      </c>
      <c r="L44" s="246">
        <v>4814</v>
      </c>
      <c r="M44" s="244" t="s">
        <v>1711</v>
      </c>
      <c r="N44" s="247" t="s">
        <v>348</v>
      </c>
      <c r="O44" s="585"/>
      <c r="P44" s="584"/>
      <c r="Q44" s="584"/>
      <c r="R44" s="584"/>
    </row>
    <row r="45" spans="1:18" ht="16">
      <c r="A45" s="244" t="s">
        <v>1786</v>
      </c>
      <c r="B45" s="244">
        <v>2</v>
      </c>
      <c r="C45" s="244" t="s">
        <v>348</v>
      </c>
      <c r="D45" s="249"/>
      <c r="E45" s="244" t="s">
        <v>1700</v>
      </c>
      <c r="F45" s="244" t="s">
        <v>1770</v>
      </c>
      <c r="G45" s="244" t="s">
        <v>1694</v>
      </c>
      <c r="H45" s="245">
        <v>120</v>
      </c>
      <c r="I45" s="245">
        <v>96</v>
      </c>
      <c r="J45" s="244" t="s">
        <v>1695</v>
      </c>
      <c r="K45" s="244" t="s">
        <v>1696</v>
      </c>
      <c r="L45" s="246">
        <v>4814</v>
      </c>
      <c r="M45" s="244" t="s">
        <v>1711</v>
      </c>
      <c r="N45" s="247" t="s">
        <v>348</v>
      </c>
      <c r="O45" s="585"/>
      <c r="P45" s="584"/>
      <c r="Q45" s="584"/>
      <c r="R45" s="584"/>
    </row>
    <row r="46" spans="1:18" ht="16">
      <c r="A46" s="244" t="s">
        <v>1787</v>
      </c>
      <c r="B46" s="244">
        <v>1</v>
      </c>
      <c r="C46" s="244">
        <v>430</v>
      </c>
      <c r="D46" s="244" t="s">
        <v>1788</v>
      </c>
      <c r="E46" s="244" t="s">
        <v>1692</v>
      </c>
      <c r="F46" s="244" t="s">
        <v>1789</v>
      </c>
      <c r="G46" s="244" t="s">
        <v>1790</v>
      </c>
      <c r="H46" s="245">
        <v>300</v>
      </c>
      <c r="I46" s="245">
        <v>216</v>
      </c>
      <c r="J46" s="244" t="s">
        <v>1791</v>
      </c>
      <c r="K46" s="244" t="s">
        <v>1696</v>
      </c>
      <c r="L46" s="245">
        <v>47229</v>
      </c>
      <c r="M46" s="244" t="s">
        <v>1711</v>
      </c>
      <c r="N46" s="247" t="s">
        <v>348</v>
      </c>
      <c r="O46" s="584"/>
      <c r="P46" s="584"/>
      <c r="Q46" s="584"/>
      <c r="R46" s="584"/>
    </row>
    <row r="47" spans="1:18" ht="16">
      <c r="A47" s="244" t="s">
        <v>1792</v>
      </c>
      <c r="B47" s="244">
        <v>1</v>
      </c>
      <c r="C47" s="244">
        <v>430</v>
      </c>
      <c r="D47" s="244" t="s">
        <v>1793</v>
      </c>
      <c r="E47" s="244" t="s">
        <v>1692</v>
      </c>
      <c r="F47" s="244" t="s">
        <v>1789</v>
      </c>
      <c r="G47" s="244" t="s">
        <v>1790</v>
      </c>
      <c r="H47" s="245">
        <v>300</v>
      </c>
      <c r="I47" s="245">
        <v>216</v>
      </c>
      <c r="J47" s="244" t="s">
        <v>1791</v>
      </c>
      <c r="K47" s="244" t="s">
        <v>1696</v>
      </c>
      <c r="L47" s="245">
        <v>47229</v>
      </c>
      <c r="M47" s="244" t="s">
        <v>1711</v>
      </c>
      <c r="N47" s="247" t="s">
        <v>348</v>
      </c>
      <c r="O47" s="584"/>
      <c r="P47" s="584"/>
      <c r="Q47" s="584"/>
      <c r="R47" s="584"/>
    </row>
    <row r="48" spans="1:18" ht="16">
      <c r="A48" s="244" t="s">
        <v>1794</v>
      </c>
      <c r="B48" s="244">
        <v>1</v>
      </c>
      <c r="C48" s="244">
        <v>430</v>
      </c>
      <c r="D48" s="244" t="s">
        <v>1795</v>
      </c>
      <c r="E48" s="244" t="s">
        <v>1692</v>
      </c>
      <c r="F48" s="244" t="s">
        <v>1789</v>
      </c>
      <c r="G48" s="244" t="s">
        <v>1790</v>
      </c>
      <c r="H48" s="245">
        <v>300</v>
      </c>
      <c r="I48" s="245">
        <v>216</v>
      </c>
      <c r="J48" s="244" t="s">
        <v>1791</v>
      </c>
      <c r="K48" s="244" t="s">
        <v>1696</v>
      </c>
      <c r="L48" s="245">
        <v>47229</v>
      </c>
      <c r="M48" s="244" t="s">
        <v>1711</v>
      </c>
      <c r="N48" s="247" t="s">
        <v>348</v>
      </c>
      <c r="O48" s="584"/>
      <c r="P48" s="584"/>
      <c r="Q48" s="584"/>
      <c r="R48" s="584"/>
    </row>
    <row r="49" spans="1:18" ht="16">
      <c r="A49" s="244" t="s">
        <v>1796</v>
      </c>
      <c r="B49" s="244">
        <v>1</v>
      </c>
      <c r="C49" s="244">
        <v>430</v>
      </c>
      <c r="D49" s="244" t="s">
        <v>1797</v>
      </c>
      <c r="E49" s="244" t="s">
        <v>1692</v>
      </c>
      <c r="F49" s="244" t="s">
        <v>1789</v>
      </c>
      <c r="G49" s="244" t="s">
        <v>1790</v>
      </c>
      <c r="H49" s="245">
        <v>300</v>
      </c>
      <c r="I49" s="245">
        <v>216</v>
      </c>
      <c r="J49" s="244" t="s">
        <v>1791</v>
      </c>
      <c r="K49" s="244" t="s">
        <v>1696</v>
      </c>
      <c r="L49" s="245">
        <v>47229</v>
      </c>
      <c r="M49" s="244" t="s">
        <v>1711</v>
      </c>
      <c r="N49" s="247" t="s">
        <v>348</v>
      </c>
      <c r="O49" s="584"/>
      <c r="P49" s="584"/>
      <c r="Q49" s="584"/>
      <c r="R49" s="584"/>
    </row>
    <row r="50" spans="1:18" ht="16">
      <c r="A50" s="244" t="s">
        <v>1798</v>
      </c>
      <c r="B50" s="244">
        <v>1</v>
      </c>
      <c r="C50" s="244">
        <v>430</v>
      </c>
      <c r="D50" s="244" t="s">
        <v>1799</v>
      </c>
      <c r="E50" s="244" t="s">
        <v>1692</v>
      </c>
      <c r="F50" s="244" t="s">
        <v>1800</v>
      </c>
      <c r="G50" s="244" t="s">
        <v>1790</v>
      </c>
      <c r="H50" s="245">
        <v>244.25</v>
      </c>
      <c r="I50" s="245">
        <v>144</v>
      </c>
      <c r="J50" s="244" t="s">
        <v>1695</v>
      </c>
      <c r="K50" s="244" t="s">
        <v>1696</v>
      </c>
      <c r="L50" s="246" t="s">
        <v>1801</v>
      </c>
      <c r="M50" s="244" t="s">
        <v>1711</v>
      </c>
      <c r="N50" s="247" t="s">
        <v>393</v>
      </c>
      <c r="O50" s="584"/>
      <c r="P50" s="584"/>
      <c r="Q50" s="584"/>
      <c r="R50" s="584"/>
    </row>
    <row r="51" spans="1:18" ht="16">
      <c r="A51" s="244" t="s">
        <v>1802</v>
      </c>
      <c r="B51" s="244">
        <v>1</v>
      </c>
      <c r="C51" s="244">
        <v>430</v>
      </c>
      <c r="D51" s="244" t="s">
        <v>1803</v>
      </c>
      <c r="E51" s="244" t="s">
        <v>1692</v>
      </c>
      <c r="F51" s="244" t="s">
        <v>1800</v>
      </c>
      <c r="G51" s="244" t="s">
        <v>1790</v>
      </c>
      <c r="H51" s="245">
        <v>132.19</v>
      </c>
      <c r="I51" s="245">
        <v>66</v>
      </c>
      <c r="J51" s="244" t="s">
        <v>1695</v>
      </c>
      <c r="K51" s="244" t="s">
        <v>1696</v>
      </c>
      <c r="L51" s="246">
        <v>1173</v>
      </c>
      <c r="M51" s="244" t="s">
        <v>1711</v>
      </c>
      <c r="N51" s="247" t="s">
        <v>348</v>
      </c>
      <c r="O51" s="584"/>
      <c r="P51" s="584"/>
      <c r="Q51" s="584"/>
      <c r="R51" s="584"/>
    </row>
    <row r="52" spans="1:18" ht="16">
      <c r="A52" s="244" t="s">
        <v>1804</v>
      </c>
      <c r="B52" s="244">
        <v>1</v>
      </c>
      <c r="C52" s="244">
        <v>421</v>
      </c>
      <c r="D52" s="244" t="s">
        <v>1805</v>
      </c>
      <c r="E52" s="244" t="s">
        <v>1692</v>
      </c>
      <c r="F52" s="244" t="s">
        <v>1806</v>
      </c>
      <c r="G52" s="244" t="s">
        <v>1790</v>
      </c>
      <c r="H52" s="245">
        <v>288</v>
      </c>
      <c r="I52" s="245">
        <v>178.81</v>
      </c>
      <c r="J52" s="244" t="s">
        <v>1791</v>
      </c>
      <c r="K52" s="244" t="s">
        <v>1696</v>
      </c>
      <c r="L52" s="246">
        <v>31097</v>
      </c>
      <c r="M52" s="244" t="s">
        <v>1807</v>
      </c>
      <c r="N52" s="247" t="s">
        <v>348</v>
      </c>
      <c r="O52" s="584"/>
      <c r="P52" s="584"/>
      <c r="Q52" s="584"/>
      <c r="R52" s="584"/>
    </row>
    <row r="53" spans="1:18" ht="16">
      <c r="A53" s="244" t="s">
        <v>1808</v>
      </c>
      <c r="B53" s="244">
        <v>1</v>
      </c>
      <c r="C53" s="244">
        <v>421</v>
      </c>
      <c r="D53" s="244" t="s">
        <v>1809</v>
      </c>
      <c r="E53" s="244" t="s">
        <v>1692</v>
      </c>
      <c r="F53" s="244" t="s">
        <v>1806</v>
      </c>
      <c r="G53" s="244" t="s">
        <v>1790</v>
      </c>
      <c r="H53" s="245">
        <v>288</v>
      </c>
      <c r="I53" s="245">
        <v>178.81</v>
      </c>
      <c r="J53" s="244" t="s">
        <v>1791</v>
      </c>
      <c r="K53" s="244" t="s">
        <v>1696</v>
      </c>
      <c r="L53" s="246">
        <v>31097</v>
      </c>
      <c r="M53" s="244" t="s">
        <v>1807</v>
      </c>
      <c r="N53" s="247" t="s">
        <v>348</v>
      </c>
      <c r="O53" s="584"/>
      <c r="P53" s="584"/>
      <c r="Q53" s="584"/>
      <c r="R53" s="584"/>
    </row>
    <row r="54" spans="1:18" ht="16">
      <c r="A54" s="244" t="s">
        <v>1810</v>
      </c>
      <c r="B54" s="244">
        <v>2</v>
      </c>
      <c r="C54" s="244">
        <v>421</v>
      </c>
      <c r="D54" s="244" t="s">
        <v>1811</v>
      </c>
      <c r="E54" s="244" t="s">
        <v>109</v>
      </c>
      <c r="F54" s="244" t="s">
        <v>1806</v>
      </c>
      <c r="G54" s="244" t="s">
        <v>1790</v>
      </c>
      <c r="H54" s="245">
        <v>288</v>
      </c>
      <c r="I54" s="245">
        <v>178.81</v>
      </c>
      <c r="J54" s="244" t="s">
        <v>1791</v>
      </c>
      <c r="K54" s="244" t="s">
        <v>1696</v>
      </c>
      <c r="L54" s="246">
        <v>31097</v>
      </c>
      <c r="M54" s="244" t="s">
        <v>1807</v>
      </c>
      <c r="N54" s="247" t="s">
        <v>348</v>
      </c>
      <c r="O54" s="584"/>
      <c r="P54" s="584"/>
      <c r="Q54" s="584"/>
      <c r="R54" s="584"/>
    </row>
    <row r="55" spans="1:18" ht="16">
      <c r="A55" s="244" t="s">
        <v>1812</v>
      </c>
      <c r="B55" s="244">
        <v>2</v>
      </c>
      <c r="C55" s="244">
        <v>421</v>
      </c>
      <c r="D55" s="244" t="s">
        <v>1813</v>
      </c>
      <c r="E55" s="244" t="s">
        <v>109</v>
      </c>
      <c r="F55" s="244" t="s">
        <v>1806</v>
      </c>
      <c r="G55" s="244" t="s">
        <v>1790</v>
      </c>
      <c r="H55" s="245">
        <v>288</v>
      </c>
      <c r="I55" s="245">
        <v>178.81</v>
      </c>
      <c r="J55" s="244" t="s">
        <v>1791</v>
      </c>
      <c r="K55" s="244" t="s">
        <v>1696</v>
      </c>
      <c r="L55" s="246">
        <v>31097</v>
      </c>
      <c r="M55" s="244" t="s">
        <v>1807</v>
      </c>
      <c r="N55" s="247" t="s">
        <v>348</v>
      </c>
      <c r="O55" s="584"/>
      <c r="P55" s="584"/>
      <c r="Q55" s="584"/>
      <c r="R55" s="584"/>
    </row>
    <row r="56" spans="1:18" ht="16">
      <c r="A56" s="244" t="s">
        <v>1814</v>
      </c>
      <c r="B56" s="244">
        <v>1</v>
      </c>
      <c r="C56" s="244">
        <v>420</v>
      </c>
      <c r="D56" s="244" t="s">
        <v>1815</v>
      </c>
      <c r="E56" s="244" t="s">
        <v>1692</v>
      </c>
      <c r="F56" s="244" t="s">
        <v>1816</v>
      </c>
      <c r="G56" s="244" t="s">
        <v>1694</v>
      </c>
      <c r="H56" s="245">
        <v>246.69</v>
      </c>
      <c r="I56" s="245">
        <v>132</v>
      </c>
      <c r="J56" s="244" t="s">
        <v>1695</v>
      </c>
      <c r="K56" s="244" t="s">
        <v>1696</v>
      </c>
      <c r="L56" s="246">
        <v>12197</v>
      </c>
      <c r="M56" s="244" t="s">
        <v>1807</v>
      </c>
      <c r="N56" s="247" t="s">
        <v>348</v>
      </c>
      <c r="O56" s="584"/>
      <c r="P56" s="584"/>
      <c r="Q56" s="584"/>
      <c r="R56" s="584"/>
    </row>
    <row r="57" spans="1:18" ht="16">
      <c r="A57" s="244" t="s">
        <v>1817</v>
      </c>
      <c r="B57" s="244">
        <v>2</v>
      </c>
      <c r="C57" s="244">
        <v>420</v>
      </c>
      <c r="D57" s="244" t="s">
        <v>1818</v>
      </c>
      <c r="E57" s="244" t="s">
        <v>1692</v>
      </c>
      <c r="F57" s="244" t="s">
        <v>1816</v>
      </c>
      <c r="G57" s="244" t="s">
        <v>1694</v>
      </c>
      <c r="H57" s="245">
        <v>246.69</v>
      </c>
      <c r="I57" s="245">
        <v>132</v>
      </c>
      <c r="J57" s="244" t="s">
        <v>1695</v>
      </c>
      <c r="K57" s="244" t="s">
        <v>1696</v>
      </c>
      <c r="L57" s="246">
        <v>12197</v>
      </c>
      <c r="M57" s="244" t="s">
        <v>1807</v>
      </c>
      <c r="N57" s="247" t="s">
        <v>348</v>
      </c>
      <c r="O57" s="584"/>
      <c r="P57" s="584"/>
      <c r="Q57" s="584"/>
      <c r="R57" s="584"/>
    </row>
    <row r="58" spans="1:18" ht="16">
      <c r="A58" s="244" t="s">
        <v>1819</v>
      </c>
      <c r="B58" s="244">
        <v>1</v>
      </c>
      <c r="C58" s="244">
        <v>600</v>
      </c>
      <c r="D58" s="244" t="s">
        <v>1820</v>
      </c>
      <c r="E58" s="244" t="s">
        <v>1692</v>
      </c>
      <c r="F58" s="244" t="s">
        <v>1693</v>
      </c>
      <c r="G58" s="244" t="s">
        <v>1694</v>
      </c>
      <c r="H58" s="245">
        <v>248.44</v>
      </c>
      <c r="I58" s="245">
        <v>132</v>
      </c>
      <c r="J58" s="244" t="s">
        <v>1695</v>
      </c>
      <c r="K58" s="244" t="s">
        <v>1696</v>
      </c>
      <c r="L58" s="246">
        <v>10005</v>
      </c>
      <c r="M58" s="244" t="s">
        <v>1701</v>
      </c>
      <c r="N58" s="247" t="s">
        <v>348</v>
      </c>
      <c r="O58" s="584"/>
      <c r="P58" s="584"/>
      <c r="Q58" s="584"/>
      <c r="R58" s="584"/>
    </row>
    <row r="59" spans="1:18" ht="16">
      <c r="A59" s="244" t="s">
        <v>1821</v>
      </c>
      <c r="B59" s="244">
        <v>1</v>
      </c>
      <c r="C59" s="244">
        <v>600</v>
      </c>
      <c r="D59" s="244" t="s">
        <v>1822</v>
      </c>
      <c r="E59" s="244" t="s">
        <v>1823</v>
      </c>
      <c r="F59" s="244" t="s">
        <v>1824</v>
      </c>
      <c r="G59" s="244" t="s">
        <v>1694</v>
      </c>
      <c r="H59" s="246">
        <v>141.5</v>
      </c>
      <c r="I59" s="246">
        <v>96</v>
      </c>
      <c r="J59" s="244" t="s">
        <v>1825</v>
      </c>
      <c r="K59" s="244" t="s">
        <v>1826</v>
      </c>
      <c r="L59" s="246">
        <v>3050</v>
      </c>
      <c r="M59" s="244" t="s">
        <v>1697</v>
      </c>
      <c r="N59" s="247" t="s">
        <v>348</v>
      </c>
      <c r="O59" s="584"/>
      <c r="P59" s="584"/>
      <c r="Q59" s="584"/>
      <c r="R59" s="584"/>
    </row>
    <row r="60" spans="1:18" ht="16">
      <c r="A60" s="244" t="s">
        <v>331</v>
      </c>
      <c r="B60" s="244">
        <v>1</v>
      </c>
      <c r="C60" s="244">
        <v>600</v>
      </c>
      <c r="D60" s="244" t="s">
        <v>1827</v>
      </c>
      <c r="E60" s="244" t="s">
        <v>1692</v>
      </c>
      <c r="F60" s="244" t="s">
        <v>1828</v>
      </c>
      <c r="G60" s="244" t="s">
        <v>1790</v>
      </c>
      <c r="H60" s="246">
        <v>276</v>
      </c>
      <c r="I60" s="246">
        <v>178.8</v>
      </c>
      <c r="J60" s="244" t="s">
        <v>1791</v>
      </c>
      <c r="K60" s="244" t="s">
        <v>1696</v>
      </c>
      <c r="L60" s="246">
        <v>29593</v>
      </c>
      <c r="M60" s="244" t="s">
        <v>1697</v>
      </c>
      <c r="N60" s="247" t="s">
        <v>348</v>
      </c>
      <c r="O60" s="584"/>
      <c r="P60" s="584"/>
      <c r="Q60" s="584"/>
      <c r="R60" s="584"/>
    </row>
    <row r="61" spans="1:18" ht="16">
      <c r="A61" s="114" t="s">
        <v>1829</v>
      </c>
      <c r="B61" s="244">
        <v>1</v>
      </c>
      <c r="C61" s="114">
        <v>530</v>
      </c>
      <c r="D61" s="114" t="s">
        <v>1830</v>
      </c>
      <c r="E61" s="244" t="s">
        <v>1692</v>
      </c>
      <c r="F61" s="244" t="s">
        <v>1831</v>
      </c>
      <c r="G61" s="244" t="s">
        <v>1790</v>
      </c>
      <c r="H61" s="245">
        <v>217.125</v>
      </c>
      <c r="I61" s="245">
        <v>144</v>
      </c>
      <c r="J61" s="244" t="s">
        <v>1791</v>
      </c>
      <c r="K61" s="244" t="s">
        <v>1696</v>
      </c>
      <c r="L61" s="246">
        <v>13430</v>
      </c>
      <c r="M61" s="244" t="s">
        <v>1697</v>
      </c>
      <c r="N61" s="247" t="s">
        <v>393</v>
      </c>
      <c r="O61" s="584"/>
      <c r="P61" s="584"/>
      <c r="Q61" s="584"/>
      <c r="R61" s="584"/>
    </row>
    <row r="62" spans="1:18" ht="16">
      <c r="A62" s="114" t="s">
        <v>1832</v>
      </c>
      <c r="B62" s="244">
        <v>1</v>
      </c>
      <c r="C62" s="114">
        <v>510</v>
      </c>
      <c r="D62" s="114" t="s">
        <v>1833</v>
      </c>
      <c r="E62" s="244" t="s">
        <v>363</v>
      </c>
      <c r="F62" s="244" t="s">
        <v>1834</v>
      </c>
      <c r="G62" s="244" t="s">
        <v>1694</v>
      </c>
      <c r="H62" s="245">
        <v>192</v>
      </c>
      <c r="I62" s="245">
        <v>141</v>
      </c>
      <c r="J62" s="244" t="s">
        <v>1825</v>
      </c>
      <c r="K62" s="244" t="s">
        <v>1826</v>
      </c>
      <c r="L62" s="246">
        <v>12000</v>
      </c>
      <c r="M62" s="244" t="s">
        <v>1697</v>
      </c>
      <c r="N62" s="247" t="s">
        <v>348</v>
      </c>
      <c r="O62" s="584"/>
      <c r="P62" s="584"/>
      <c r="Q62" s="584"/>
      <c r="R62" s="584"/>
    </row>
    <row r="63" spans="1:18" ht="16">
      <c r="A63" s="114" t="s">
        <v>1835</v>
      </c>
      <c r="B63" s="244">
        <v>1</v>
      </c>
      <c r="C63" s="114">
        <v>420</v>
      </c>
      <c r="D63" s="114" t="s">
        <v>1836</v>
      </c>
      <c r="E63" s="244" t="s">
        <v>363</v>
      </c>
      <c r="F63" s="244" t="s">
        <v>1816</v>
      </c>
      <c r="G63" s="244" t="s">
        <v>1694</v>
      </c>
      <c r="H63" s="245">
        <v>159.1</v>
      </c>
      <c r="I63" s="245">
        <v>90</v>
      </c>
      <c r="J63" s="244" t="s">
        <v>1825</v>
      </c>
      <c r="K63" s="244" t="s">
        <v>1826</v>
      </c>
      <c r="L63" s="246" t="s">
        <v>1837</v>
      </c>
      <c r="M63" s="244" t="s">
        <v>1697</v>
      </c>
      <c r="N63" s="247" t="s">
        <v>348</v>
      </c>
      <c r="O63" s="584"/>
      <c r="P63" s="584"/>
      <c r="Q63" s="584"/>
      <c r="R63" s="584"/>
    </row>
    <row r="64" spans="1:18" ht="16">
      <c r="A64" s="114" t="s">
        <v>1838</v>
      </c>
      <c r="B64" s="244">
        <v>1</v>
      </c>
      <c r="C64" s="114">
        <v>510</v>
      </c>
      <c r="D64" s="114" t="s">
        <v>1839</v>
      </c>
      <c r="E64" s="244" t="s">
        <v>1840</v>
      </c>
      <c r="F64" s="244" t="s">
        <v>1834</v>
      </c>
      <c r="G64" s="244" t="s">
        <v>1841</v>
      </c>
      <c r="H64" s="245">
        <v>53</v>
      </c>
      <c r="I64" s="245">
        <v>40</v>
      </c>
      <c r="J64" s="244" t="s">
        <v>1825</v>
      </c>
      <c r="K64" s="244" t="s">
        <v>1826</v>
      </c>
      <c r="L64" s="246">
        <v>330</v>
      </c>
      <c r="M64" s="244" t="s">
        <v>1697</v>
      </c>
      <c r="N64" s="247" t="s">
        <v>348</v>
      </c>
      <c r="O64" s="585"/>
      <c r="P64" s="584"/>
      <c r="Q64" s="584"/>
      <c r="R64" s="584"/>
    </row>
    <row r="65" spans="1:18" ht="16">
      <c r="A65" s="114" t="s">
        <v>1842</v>
      </c>
      <c r="B65" s="244">
        <v>1</v>
      </c>
      <c r="C65" s="114">
        <v>510</v>
      </c>
      <c r="D65" s="114" t="s">
        <v>1843</v>
      </c>
      <c r="E65" s="244" t="s">
        <v>1840</v>
      </c>
      <c r="F65" s="244" t="s">
        <v>1834</v>
      </c>
      <c r="G65" s="244" t="s">
        <v>1841</v>
      </c>
      <c r="H65" s="245">
        <v>53</v>
      </c>
      <c r="I65" s="245">
        <v>40</v>
      </c>
      <c r="J65" s="244" t="s">
        <v>1825</v>
      </c>
      <c r="K65" s="244" t="s">
        <v>1826</v>
      </c>
      <c r="L65" s="246">
        <v>330</v>
      </c>
      <c r="M65" s="244" t="s">
        <v>1697</v>
      </c>
      <c r="N65" s="247" t="s">
        <v>348</v>
      </c>
      <c r="O65" s="585"/>
      <c r="P65" s="584"/>
      <c r="Q65" s="584"/>
      <c r="R65" s="584"/>
    </row>
    <row r="66" spans="1:18" ht="16">
      <c r="A66" s="114" t="s">
        <v>1844</v>
      </c>
      <c r="B66" s="244">
        <v>1</v>
      </c>
      <c r="C66" s="114">
        <v>510</v>
      </c>
      <c r="D66" s="114" t="s">
        <v>1845</v>
      </c>
      <c r="E66" s="244" t="s">
        <v>1840</v>
      </c>
      <c r="F66" s="244" t="s">
        <v>1834</v>
      </c>
      <c r="G66" s="244" t="s">
        <v>1841</v>
      </c>
      <c r="H66" s="245">
        <v>53</v>
      </c>
      <c r="I66" s="245">
        <v>40</v>
      </c>
      <c r="J66" s="244" t="s">
        <v>1825</v>
      </c>
      <c r="K66" s="244" t="s">
        <v>1826</v>
      </c>
      <c r="L66" s="246">
        <v>330</v>
      </c>
      <c r="M66" s="244" t="s">
        <v>1697</v>
      </c>
      <c r="N66" s="247" t="s">
        <v>348</v>
      </c>
      <c r="O66" s="585"/>
      <c r="P66" s="584"/>
      <c r="Q66" s="584"/>
      <c r="R66" s="584"/>
    </row>
    <row r="67" spans="1:18" ht="16">
      <c r="A67" s="114" t="s">
        <v>1846</v>
      </c>
      <c r="B67" s="244">
        <v>1</v>
      </c>
      <c r="C67" s="114">
        <v>520</v>
      </c>
      <c r="D67" s="114" t="s">
        <v>1847</v>
      </c>
      <c r="E67" s="244" t="s">
        <v>1840</v>
      </c>
      <c r="F67" s="244" t="s">
        <v>1834</v>
      </c>
      <c r="G67" s="244" t="s">
        <v>1841</v>
      </c>
      <c r="H67" s="245">
        <v>53</v>
      </c>
      <c r="I67" s="245">
        <v>40</v>
      </c>
      <c r="J67" s="244" t="s">
        <v>1825</v>
      </c>
      <c r="K67" s="244" t="s">
        <v>1826</v>
      </c>
      <c r="L67" s="246">
        <v>330</v>
      </c>
      <c r="M67" s="244" t="s">
        <v>1697</v>
      </c>
      <c r="N67" s="247" t="s">
        <v>348</v>
      </c>
      <c r="O67" s="585"/>
      <c r="P67" s="584"/>
      <c r="Q67" s="584"/>
      <c r="R67" s="584"/>
    </row>
    <row r="68" spans="1:18" ht="16">
      <c r="A68" s="114" t="s">
        <v>1848</v>
      </c>
      <c r="B68" s="244">
        <v>1</v>
      </c>
      <c r="C68" s="114">
        <v>520</v>
      </c>
      <c r="D68" s="114" t="s">
        <v>1849</v>
      </c>
      <c r="E68" s="244" t="s">
        <v>1840</v>
      </c>
      <c r="F68" s="244" t="s">
        <v>1834</v>
      </c>
      <c r="G68" s="244" t="s">
        <v>1841</v>
      </c>
      <c r="H68" s="245">
        <v>53</v>
      </c>
      <c r="I68" s="245">
        <v>40</v>
      </c>
      <c r="J68" s="244" t="s">
        <v>1825</v>
      </c>
      <c r="K68" s="244" t="s">
        <v>1826</v>
      </c>
      <c r="L68" s="246">
        <v>330</v>
      </c>
      <c r="M68" s="244" t="s">
        <v>1697</v>
      </c>
      <c r="N68" s="247" t="s">
        <v>348</v>
      </c>
      <c r="O68" s="585"/>
      <c r="P68" s="584"/>
      <c r="Q68" s="584"/>
      <c r="R68" s="584"/>
    </row>
    <row r="69" spans="1:18" ht="16">
      <c r="A69" s="114" t="s">
        <v>1850</v>
      </c>
      <c r="B69" s="244">
        <v>1</v>
      </c>
      <c r="C69" s="114">
        <v>520</v>
      </c>
      <c r="D69" s="114" t="s">
        <v>1851</v>
      </c>
      <c r="E69" s="244" t="s">
        <v>1840</v>
      </c>
      <c r="F69" s="244" t="s">
        <v>1834</v>
      </c>
      <c r="G69" s="244" t="s">
        <v>1841</v>
      </c>
      <c r="H69" s="245">
        <v>113</v>
      </c>
      <c r="I69" s="245">
        <v>47</v>
      </c>
      <c r="J69" s="244" t="s">
        <v>1825</v>
      </c>
      <c r="K69" s="244" t="s">
        <v>1826</v>
      </c>
      <c r="L69" s="246" t="s">
        <v>1852</v>
      </c>
      <c r="M69" s="244" t="s">
        <v>1697</v>
      </c>
      <c r="N69" s="247" t="s">
        <v>348</v>
      </c>
      <c r="O69" s="585"/>
      <c r="P69" s="584"/>
      <c r="Q69" s="584"/>
      <c r="R69" s="584"/>
    </row>
    <row r="70" spans="1:18" ht="16">
      <c r="A70" s="114" t="s">
        <v>1853</v>
      </c>
      <c r="B70" s="244">
        <v>1</v>
      </c>
      <c r="C70" s="114">
        <v>530</v>
      </c>
      <c r="D70" s="114" t="s">
        <v>1854</v>
      </c>
      <c r="E70" s="244" t="s">
        <v>1840</v>
      </c>
      <c r="F70" s="244" t="s">
        <v>1834</v>
      </c>
      <c r="G70" s="244" t="s">
        <v>1841</v>
      </c>
      <c r="H70" s="245">
        <v>53</v>
      </c>
      <c r="I70" s="245">
        <v>40</v>
      </c>
      <c r="J70" s="244" t="s">
        <v>1825</v>
      </c>
      <c r="K70" s="244" t="s">
        <v>1826</v>
      </c>
      <c r="L70" s="246">
        <v>330</v>
      </c>
      <c r="M70" s="244" t="s">
        <v>1697</v>
      </c>
      <c r="N70" s="247" t="s">
        <v>348</v>
      </c>
      <c r="O70" s="585"/>
      <c r="P70" s="584"/>
      <c r="Q70" s="584"/>
      <c r="R70" s="584"/>
    </row>
    <row r="71" spans="1:18">
      <c r="A71" s="114"/>
      <c r="B71" s="114"/>
      <c r="C71"/>
      <c r="G71" s="43"/>
      <c r="H71" s="3"/>
      <c r="K71" s="43"/>
    </row>
    <row r="72" spans="1:18" ht="16">
      <c r="A72" s="114" t="s">
        <v>1855</v>
      </c>
      <c r="B72" s="114">
        <v>1</v>
      </c>
      <c r="C72" s="114">
        <v>540</v>
      </c>
      <c r="D72" s="114" t="s">
        <v>1856</v>
      </c>
      <c r="E72" s="43" t="s">
        <v>1857</v>
      </c>
      <c r="F72" s="244" t="s">
        <v>1858</v>
      </c>
      <c r="G72" s="244" t="s">
        <v>1841</v>
      </c>
      <c r="H72" s="3">
        <v>102</v>
      </c>
      <c r="I72" s="3">
        <v>36</v>
      </c>
      <c r="J72" s="244" t="s">
        <v>1695</v>
      </c>
      <c r="K72" s="43" t="s">
        <v>1859</v>
      </c>
      <c r="L72" s="250">
        <v>400</v>
      </c>
      <c r="M72" s="244" t="s">
        <v>1697</v>
      </c>
      <c r="N72" s="247" t="s">
        <v>348</v>
      </c>
    </row>
    <row r="73" spans="1:18" ht="16">
      <c r="A73" s="114" t="s">
        <v>1860</v>
      </c>
      <c r="B73" s="114">
        <v>1</v>
      </c>
      <c r="C73" s="114">
        <v>540</v>
      </c>
      <c r="D73" s="114" t="s">
        <v>1856</v>
      </c>
      <c r="E73" s="43" t="s">
        <v>1857</v>
      </c>
      <c r="F73" s="244" t="s">
        <v>1858</v>
      </c>
      <c r="G73" s="244" t="s">
        <v>1841</v>
      </c>
      <c r="H73" s="3">
        <v>102</v>
      </c>
      <c r="I73" s="3">
        <v>36</v>
      </c>
      <c r="J73" s="244" t="s">
        <v>1695</v>
      </c>
      <c r="K73" s="43" t="s">
        <v>1859</v>
      </c>
      <c r="L73" s="250">
        <v>400</v>
      </c>
      <c r="M73" s="244" t="s">
        <v>1697</v>
      </c>
      <c r="N73" s="247" t="s">
        <v>348</v>
      </c>
    </row>
    <row r="74" spans="1:18" ht="16">
      <c r="A74" s="114" t="s">
        <v>1861</v>
      </c>
      <c r="B74" s="114">
        <v>2</v>
      </c>
      <c r="C74" s="114">
        <v>540</v>
      </c>
      <c r="D74" s="114" t="s">
        <v>1856</v>
      </c>
      <c r="E74" s="43" t="s">
        <v>1857</v>
      </c>
      <c r="F74" s="244" t="s">
        <v>1858</v>
      </c>
      <c r="G74" s="244" t="s">
        <v>1841</v>
      </c>
      <c r="H74" s="3">
        <v>102</v>
      </c>
      <c r="I74" s="3">
        <v>36</v>
      </c>
      <c r="J74" s="244" t="s">
        <v>1695</v>
      </c>
      <c r="K74" s="43" t="s">
        <v>1859</v>
      </c>
      <c r="L74" s="250">
        <v>400</v>
      </c>
      <c r="M74" s="244" t="s">
        <v>1697</v>
      </c>
      <c r="N74" s="247" t="s">
        <v>348</v>
      </c>
    </row>
    <row r="75" spans="1:18" ht="16">
      <c r="A75" s="114" t="s">
        <v>1862</v>
      </c>
      <c r="B75" s="114">
        <v>1</v>
      </c>
      <c r="C75" s="114">
        <v>540</v>
      </c>
      <c r="D75" s="114" t="s">
        <v>1856</v>
      </c>
      <c r="E75" s="43" t="s">
        <v>1857</v>
      </c>
      <c r="F75" s="244" t="s">
        <v>1858</v>
      </c>
      <c r="G75" s="244" t="s">
        <v>1841</v>
      </c>
      <c r="H75" s="3">
        <v>75</v>
      </c>
      <c r="I75" s="3">
        <v>24</v>
      </c>
      <c r="J75" s="244" t="s">
        <v>1695</v>
      </c>
      <c r="K75" s="43" t="s">
        <v>1859</v>
      </c>
      <c r="L75" s="250">
        <v>125</v>
      </c>
      <c r="M75" s="244" t="s">
        <v>1697</v>
      </c>
      <c r="N75" s="247" t="s">
        <v>348</v>
      </c>
    </row>
    <row r="76" spans="1:18" ht="16">
      <c r="A76" s="114" t="s">
        <v>1863</v>
      </c>
      <c r="B76" s="114">
        <v>1</v>
      </c>
      <c r="C76" s="114">
        <v>540</v>
      </c>
      <c r="D76" s="114" t="s">
        <v>1856</v>
      </c>
      <c r="E76" s="43" t="s">
        <v>1857</v>
      </c>
      <c r="F76" s="244" t="s">
        <v>1858</v>
      </c>
      <c r="G76" s="244" t="s">
        <v>1841</v>
      </c>
      <c r="H76" s="3">
        <v>75</v>
      </c>
      <c r="I76" s="3">
        <v>24</v>
      </c>
      <c r="J76" s="244" t="s">
        <v>1695</v>
      </c>
      <c r="K76" s="43" t="s">
        <v>1859</v>
      </c>
      <c r="L76" s="250">
        <v>125</v>
      </c>
      <c r="M76" s="244" t="s">
        <v>1697</v>
      </c>
      <c r="N76" s="247" t="s">
        <v>348</v>
      </c>
    </row>
    <row r="77" spans="1:18" ht="16">
      <c r="A77" s="114" t="s">
        <v>1864</v>
      </c>
      <c r="B77" s="114">
        <v>1</v>
      </c>
      <c r="C77" s="114">
        <v>540</v>
      </c>
      <c r="D77" s="114" t="s">
        <v>1856</v>
      </c>
      <c r="E77" s="43" t="s">
        <v>1857</v>
      </c>
      <c r="F77" s="244" t="s">
        <v>1858</v>
      </c>
      <c r="G77" s="244" t="s">
        <v>1841</v>
      </c>
      <c r="H77" s="3">
        <v>92</v>
      </c>
      <c r="I77" s="3">
        <v>30</v>
      </c>
      <c r="J77" s="244" t="s">
        <v>1695</v>
      </c>
      <c r="K77" s="43" t="s">
        <v>1859</v>
      </c>
      <c r="L77" s="250">
        <v>240</v>
      </c>
      <c r="M77" s="244" t="s">
        <v>1697</v>
      </c>
      <c r="N77" s="247" t="s">
        <v>348</v>
      </c>
    </row>
    <row r="78" spans="1:18">
      <c r="A78" s="114"/>
      <c r="B78" s="114"/>
      <c r="C78"/>
      <c r="G78" s="43"/>
      <c r="H78" s="3"/>
    </row>
    <row r="79" spans="1:18">
      <c r="A79" s="114"/>
      <c r="B79" s="114"/>
      <c r="C79"/>
      <c r="G79" s="43"/>
      <c r="H79" s="3"/>
    </row>
    <row r="80" spans="1:18">
      <c r="A80" s="114"/>
      <c r="B80" s="114"/>
      <c r="C80"/>
      <c r="G80" s="43"/>
      <c r="H80" s="3"/>
    </row>
    <row r="81" spans="1:8">
      <c r="A81" s="114"/>
      <c r="B81" s="114"/>
      <c r="C81"/>
      <c r="G81" s="43"/>
      <c r="H81" s="3"/>
    </row>
    <row r="82" spans="1:8">
      <c r="A82" s="114"/>
      <c r="B82" s="114"/>
      <c r="C82"/>
      <c r="G82" s="43"/>
      <c r="H82" s="3"/>
    </row>
    <row r="83" spans="1:8">
      <c r="C83"/>
    </row>
    <row r="84" spans="1:8">
      <c r="C84"/>
    </row>
    <row r="85" spans="1:8">
      <c r="C85"/>
    </row>
    <row r="86" spans="1:8">
      <c r="C86"/>
    </row>
    <row r="87" spans="1:8">
      <c r="C87"/>
    </row>
    <row r="88" spans="1:8">
      <c r="C88"/>
    </row>
    <row r="89" spans="1:8">
      <c r="C89"/>
    </row>
    <row r="90" spans="1:8">
      <c r="C90"/>
    </row>
    <row r="91" spans="1:8">
      <c r="C91"/>
    </row>
    <row r="92" spans="1:8">
      <c r="C92"/>
    </row>
    <row r="93" spans="1:8">
      <c r="C93"/>
    </row>
    <row r="94" spans="1:8">
      <c r="C94"/>
    </row>
    <row r="95" spans="1:8">
      <c r="C95"/>
    </row>
    <row r="96" spans="1:8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</sheetData>
  <mergeCells count="70">
    <mergeCell ref="O3:R3"/>
    <mergeCell ref="O4:R4"/>
    <mergeCell ref="O2:R2"/>
    <mergeCell ref="O1:R1"/>
    <mergeCell ref="O70:R70"/>
    <mergeCell ref="O65:R65"/>
    <mergeCell ref="O66:R66"/>
    <mergeCell ref="O67:R67"/>
    <mergeCell ref="O68:R68"/>
    <mergeCell ref="O69:R69"/>
    <mergeCell ref="O60:R60"/>
    <mergeCell ref="O61:R61"/>
    <mergeCell ref="O62:R62"/>
    <mergeCell ref="O63:R63"/>
    <mergeCell ref="O64:R64"/>
    <mergeCell ref="O55:R55"/>
    <mergeCell ref="O5:R5"/>
    <mergeCell ref="O6:R6"/>
    <mergeCell ref="O7:R7"/>
    <mergeCell ref="O8:R8"/>
    <mergeCell ref="O10:R10"/>
    <mergeCell ref="O11:R11"/>
    <mergeCell ref="O12:R12"/>
    <mergeCell ref="O13:R13"/>
    <mergeCell ref="O19:R19"/>
    <mergeCell ref="O9:R9"/>
    <mergeCell ref="O15:R15"/>
    <mergeCell ref="O14:R14"/>
    <mergeCell ref="O16:R16"/>
    <mergeCell ref="O17:R17"/>
    <mergeCell ref="O18:R18"/>
    <mergeCell ref="O24:R24"/>
    <mergeCell ref="O20:R20"/>
    <mergeCell ref="O21:R21"/>
    <mergeCell ref="O22:R22"/>
    <mergeCell ref="O23:R23"/>
    <mergeCell ref="O29:R29"/>
    <mergeCell ref="O25:R25"/>
    <mergeCell ref="O26:R26"/>
    <mergeCell ref="O27:R27"/>
    <mergeCell ref="O28:R28"/>
    <mergeCell ref="O34:R34"/>
    <mergeCell ref="O30:R30"/>
    <mergeCell ref="O31:R31"/>
    <mergeCell ref="O32:R32"/>
    <mergeCell ref="O33:R33"/>
    <mergeCell ref="O39:R39"/>
    <mergeCell ref="O35:R35"/>
    <mergeCell ref="O36:R36"/>
    <mergeCell ref="O37:R37"/>
    <mergeCell ref="O38:R38"/>
    <mergeCell ref="O44:R44"/>
    <mergeCell ref="O40:R40"/>
    <mergeCell ref="O41:R41"/>
    <mergeCell ref="O42:R42"/>
    <mergeCell ref="O43:R43"/>
    <mergeCell ref="O49:R49"/>
    <mergeCell ref="O45:R45"/>
    <mergeCell ref="O46:R46"/>
    <mergeCell ref="O47:R47"/>
    <mergeCell ref="O48:R48"/>
    <mergeCell ref="O57:R57"/>
    <mergeCell ref="O50:R50"/>
    <mergeCell ref="O58:R58"/>
    <mergeCell ref="O54:R54"/>
    <mergeCell ref="O59:R59"/>
    <mergeCell ref="O51:R51"/>
    <mergeCell ref="O52:R52"/>
    <mergeCell ref="O53:R53"/>
    <mergeCell ref="O56:R56"/>
  </mergeCells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7355-8307-BE44-9312-AE3DF932DB2A}">
  <sheetPr>
    <pageSetUpPr fitToPage="1"/>
  </sheetPr>
  <dimension ref="A1:T361"/>
  <sheetViews>
    <sheetView zoomScale="85" zoomScaleNormal="85" workbookViewId="0">
      <pane ySplit="1" topLeftCell="A32" activePane="bottomLeft" state="frozen"/>
      <selection pane="bottomLeft" activeCell="A32" sqref="A32"/>
    </sheetView>
  </sheetViews>
  <sheetFormatPr baseColWidth="10" defaultColWidth="11.5" defaultRowHeight="15"/>
  <cols>
    <col min="1" max="1" width="21.1640625" customWidth="1"/>
    <col min="2" max="2" width="12" customWidth="1"/>
    <col min="3" max="3" width="42.6640625" customWidth="1"/>
    <col min="4" max="4" width="23" bestFit="1" customWidth="1"/>
    <col min="5" max="5" width="20.33203125" bestFit="1" customWidth="1"/>
    <col min="6" max="6" width="23" customWidth="1"/>
    <col min="7" max="7" width="20.1640625" bestFit="1" customWidth="1"/>
    <col min="8" max="8" width="13.6640625" style="43" customWidth="1"/>
    <col min="9" max="9" width="14" style="43" customWidth="1"/>
    <col min="10" max="10" width="32.5" customWidth="1"/>
    <col min="11" max="11" width="11.6640625" style="43" customWidth="1"/>
    <col min="12" max="12" width="16.5" style="43" bestFit="1" customWidth="1"/>
    <col min="13" max="13" width="16.5" style="43" customWidth="1"/>
    <col min="14" max="14" width="19.1640625" style="43" customWidth="1"/>
    <col min="15" max="15" width="20.5" style="43" customWidth="1"/>
    <col min="16" max="16" width="14.6640625" style="385" customWidth="1"/>
    <col min="17" max="18" width="13.6640625" style="43" customWidth="1"/>
    <col min="19" max="19" width="20.5" style="43" customWidth="1"/>
    <col min="20" max="20" width="93.6640625" customWidth="1"/>
  </cols>
  <sheetData>
    <row r="1" spans="1:20">
      <c r="A1" s="103" t="s">
        <v>1</v>
      </c>
      <c r="B1" s="104" t="s">
        <v>1678</v>
      </c>
      <c r="C1" s="240" t="s">
        <v>1865</v>
      </c>
      <c r="D1" s="104" t="s">
        <v>1866</v>
      </c>
      <c r="E1" s="104" t="s">
        <v>1867</v>
      </c>
      <c r="F1" s="104" t="s">
        <v>1868</v>
      </c>
      <c r="G1" s="104" t="s">
        <v>1869</v>
      </c>
      <c r="H1" s="103" t="s">
        <v>1870</v>
      </c>
      <c r="I1" s="103" t="s">
        <v>450</v>
      </c>
      <c r="J1" s="104" t="s">
        <v>459</v>
      </c>
      <c r="K1" s="103" t="s">
        <v>23</v>
      </c>
      <c r="L1" s="103" t="s">
        <v>1871</v>
      </c>
      <c r="M1" s="103" t="s">
        <v>1872</v>
      </c>
      <c r="N1" s="103" t="s">
        <v>1873</v>
      </c>
      <c r="O1" s="103" t="s">
        <v>1874</v>
      </c>
      <c r="P1" s="392" t="s">
        <v>34</v>
      </c>
      <c r="Q1" s="390" t="s">
        <v>35</v>
      </c>
      <c r="R1" s="390" t="s">
        <v>1875</v>
      </c>
      <c r="S1" s="390" t="s">
        <v>1876</v>
      </c>
      <c r="T1" s="340" t="s">
        <v>1877</v>
      </c>
    </row>
    <row r="2" spans="1:20">
      <c r="A2" s="334" t="s">
        <v>1878</v>
      </c>
      <c r="B2" s="335" t="s">
        <v>1596</v>
      </c>
      <c r="C2" s="333"/>
      <c r="D2" s="332"/>
      <c r="E2" s="332"/>
      <c r="F2" s="332"/>
      <c r="G2" s="332"/>
      <c r="H2" s="331"/>
      <c r="I2" s="331"/>
      <c r="J2" s="332"/>
      <c r="K2" s="331"/>
      <c r="L2" s="331"/>
      <c r="M2" s="331"/>
      <c r="N2" s="331"/>
      <c r="O2" s="331"/>
      <c r="P2" s="393"/>
      <c r="Q2" s="331"/>
      <c r="R2" s="331"/>
      <c r="S2" s="331"/>
      <c r="T2" s="341"/>
    </row>
    <row r="3" spans="1:20">
      <c r="A3" s="484" t="s">
        <v>1879</v>
      </c>
      <c r="B3" s="484">
        <v>4014</v>
      </c>
      <c r="C3" s="237" t="s">
        <v>1880</v>
      </c>
      <c r="D3" s="237" t="s">
        <v>1881</v>
      </c>
      <c r="E3" s="237" t="s">
        <v>1882</v>
      </c>
      <c r="F3" s="237" t="s">
        <v>1883</v>
      </c>
      <c r="G3" s="237" t="s">
        <v>1884</v>
      </c>
      <c r="H3" s="241" t="s">
        <v>1885</v>
      </c>
      <c r="I3" s="241" t="s">
        <v>1886</v>
      </c>
      <c r="J3" s="237" t="s">
        <v>1887</v>
      </c>
      <c r="K3" s="241"/>
      <c r="L3" s="241" t="s">
        <v>1888</v>
      </c>
      <c r="M3" s="241" t="s">
        <v>1889</v>
      </c>
      <c r="N3" s="241" t="s">
        <v>1548</v>
      </c>
      <c r="O3" s="241" t="s">
        <v>1890</v>
      </c>
      <c r="P3" s="394"/>
      <c r="Q3" s="241"/>
      <c r="R3" s="241"/>
      <c r="S3" s="241"/>
      <c r="T3" s="238" t="s">
        <v>1891</v>
      </c>
    </row>
    <row r="4" spans="1:20">
      <c r="A4" s="484" t="s">
        <v>1879</v>
      </c>
      <c r="B4" s="484">
        <v>4023</v>
      </c>
      <c r="C4" s="237" t="s">
        <v>1892</v>
      </c>
      <c r="D4" s="237" t="s">
        <v>1881</v>
      </c>
      <c r="E4" s="237" t="s">
        <v>1882</v>
      </c>
      <c r="F4" s="237" t="s">
        <v>413</v>
      </c>
      <c r="G4" s="237" t="s">
        <v>1884</v>
      </c>
      <c r="H4" s="241" t="s">
        <v>1885</v>
      </c>
      <c r="I4" s="241" t="s">
        <v>1166</v>
      </c>
      <c r="J4" s="237" t="s">
        <v>1893</v>
      </c>
      <c r="K4" s="241"/>
      <c r="L4" s="241" t="s">
        <v>1888</v>
      </c>
      <c r="M4" s="241" t="s">
        <v>1889</v>
      </c>
      <c r="N4" s="241" t="s">
        <v>1548</v>
      </c>
      <c r="O4" s="241" t="s">
        <v>1890</v>
      </c>
      <c r="P4" s="394"/>
      <c r="Q4" s="241"/>
      <c r="R4" s="241"/>
      <c r="S4" s="241"/>
      <c r="T4" s="238" t="s">
        <v>1894</v>
      </c>
    </row>
    <row r="5" spans="1:20">
      <c r="A5" s="484" t="s">
        <v>1879</v>
      </c>
      <c r="B5" s="484">
        <v>4113</v>
      </c>
      <c r="C5" s="237" t="s">
        <v>1895</v>
      </c>
      <c r="D5" s="237" t="s">
        <v>1881</v>
      </c>
      <c r="E5" s="237" t="s">
        <v>1882</v>
      </c>
      <c r="F5" s="237" t="s">
        <v>413</v>
      </c>
      <c r="G5" s="237" t="s">
        <v>1896</v>
      </c>
      <c r="H5" s="241" t="s">
        <v>1885</v>
      </c>
      <c r="I5" s="241" t="s">
        <v>1886</v>
      </c>
      <c r="J5" s="237" t="s">
        <v>1897</v>
      </c>
      <c r="K5" s="241"/>
      <c r="L5" s="241" t="s">
        <v>1898</v>
      </c>
      <c r="M5" s="241" t="s">
        <v>1889</v>
      </c>
      <c r="N5" s="241" t="s">
        <v>1548</v>
      </c>
      <c r="O5" s="241" t="s">
        <v>1890</v>
      </c>
      <c r="P5" s="394"/>
      <c r="Q5" s="241"/>
      <c r="R5" s="241"/>
      <c r="S5" s="241"/>
      <c r="T5" s="238" t="s">
        <v>1899</v>
      </c>
    </row>
    <row r="6" spans="1:20">
      <c r="A6" s="484" t="s">
        <v>1879</v>
      </c>
      <c r="B6" s="484">
        <v>4143</v>
      </c>
      <c r="C6" s="237" t="s">
        <v>1900</v>
      </c>
      <c r="D6" s="237" t="s">
        <v>1881</v>
      </c>
      <c r="E6" s="237" t="s">
        <v>1882</v>
      </c>
      <c r="F6" s="237" t="s">
        <v>1901</v>
      </c>
      <c r="G6" s="237" t="s">
        <v>1902</v>
      </c>
      <c r="H6" s="241" t="s">
        <v>1885</v>
      </c>
      <c r="I6" s="241" t="s">
        <v>1284</v>
      </c>
      <c r="J6" s="237" t="s">
        <v>1897</v>
      </c>
      <c r="K6" s="241"/>
      <c r="L6" s="241" t="s">
        <v>1888</v>
      </c>
      <c r="M6" s="241" t="s">
        <v>1889</v>
      </c>
      <c r="N6" s="241" t="s">
        <v>1548</v>
      </c>
      <c r="O6" s="241" t="s">
        <v>1890</v>
      </c>
      <c r="P6" s="394"/>
      <c r="Q6" s="241"/>
      <c r="R6" s="241"/>
      <c r="S6" s="241"/>
      <c r="T6" s="238" t="s">
        <v>1903</v>
      </c>
    </row>
    <row r="7" spans="1:20">
      <c r="A7" s="484" t="s">
        <v>1879</v>
      </c>
      <c r="B7" s="484">
        <v>4260</v>
      </c>
      <c r="C7" s="237" t="s">
        <v>1904</v>
      </c>
      <c r="D7" s="237" t="s">
        <v>1881</v>
      </c>
      <c r="E7" s="237" t="s">
        <v>1882</v>
      </c>
      <c r="F7" s="237" t="s">
        <v>413</v>
      </c>
      <c r="G7" s="237" t="s">
        <v>1905</v>
      </c>
      <c r="H7" s="241" t="s">
        <v>1885</v>
      </c>
      <c r="I7" s="241" t="s">
        <v>616</v>
      </c>
      <c r="J7" s="237" t="s">
        <v>1906</v>
      </c>
      <c r="K7" s="241"/>
      <c r="L7" s="241" t="s">
        <v>258</v>
      </c>
      <c r="M7" s="241" t="s">
        <v>1889</v>
      </c>
      <c r="N7" s="241" t="s">
        <v>1548</v>
      </c>
      <c r="O7" s="241" t="s">
        <v>1890</v>
      </c>
      <c r="P7" s="394"/>
      <c r="Q7" s="241"/>
      <c r="R7" s="241"/>
      <c r="S7" s="241"/>
      <c r="T7" s="238" t="s">
        <v>1907</v>
      </c>
    </row>
    <row r="8" spans="1:20">
      <c r="A8" s="484" t="s">
        <v>1879</v>
      </c>
      <c r="B8" s="484">
        <v>4207</v>
      </c>
      <c r="C8" s="237" t="s">
        <v>1908</v>
      </c>
      <c r="D8" s="237" t="s">
        <v>1881</v>
      </c>
      <c r="E8" s="237" t="s">
        <v>1882</v>
      </c>
      <c r="F8" s="237" t="s">
        <v>418</v>
      </c>
      <c r="G8" s="237"/>
      <c r="H8" s="241" t="s">
        <v>1885</v>
      </c>
      <c r="I8" s="241" t="s">
        <v>1089</v>
      </c>
      <c r="J8" s="237" t="s">
        <v>1909</v>
      </c>
      <c r="K8" s="241"/>
      <c r="L8" s="241" t="s">
        <v>1910</v>
      </c>
      <c r="M8" s="241" t="s">
        <v>1889</v>
      </c>
      <c r="N8" s="241" t="s">
        <v>1548</v>
      </c>
      <c r="O8" s="241" t="s">
        <v>1890</v>
      </c>
      <c r="P8" s="394"/>
      <c r="Q8" s="241"/>
      <c r="R8" s="241"/>
      <c r="S8" s="241"/>
      <c r="T8" s="238" t="s">
        <v>1911</v>
      </c>
    </row>
    <row r="9" spans="1:20">
      <c r="A9" s="484" t="s">
        <v>1879</v>
      </c>
      <c r="B9" s="484">
        <v>4228</v>
      </c>
      <c r="C9" s="237" t="s">
        <v>1912</v>
      </c>
      <c r="D9" s="237" t="s">
        <v>1881</v>
      </c>
      <c r="E9" s="237" t="s">
        <v>1882</v>
      </c>
      <c r="F9" s="237" t="s">
        <v>413</v>
      </c>
      <c r="G9" s="237" t="s">
        <v>1905</v>
      </c>
      <c r="H9" s="241" t="s">
        <v>1885</v>
      </c>
      <c r="I9" s="241" t="s">
        <v>616</v>
      </c>
      <c r="J9" s="237" t="s">
        <v>1906</v>
      </c>
      <c r="K9" s="241"/>
      <c r="L9" s="241" t="s">
        <v>258</v>
      </c>
      <c r="M9" s="241" t="s">
        <v>1889</v>
      </c>
      <c r="N9" s="241" t="s">
        <v>1548</v>
      </c>
      <c r="O9" s="241" t="s">
        <v>1890</v>
      </c>
      <c r="P9" s="394"/>
      <c r="Q9" s="241"/>
      <c r="R9" s="241"/>
      <c r="S9" s="241"/>
      <c r="T9" s="238" t="s">
        <v>1913</v>
      </c>
    </row>
    <row r="10" spans="1:20">
      <c r="A10" s="484" t="s">
        <v>1914</v>
      </c>
      <c r="B10" s="484">
        <v>52101</v>
      </c>
      <c r="C10" s="237" t="s">
        <v>1915</v>
      </c>
      <c r="D10" s="237" t="s">
        <v>1881</v>
      </c>
      <c r="E10" s="237" t="s">
        <v>1916</v>
      </c>
      <c r="F10" s="237" t="s">
        <v>438</v>
      </c>
      <c r="G10" s="237" t="s">
        <v>1917</v>
      </c>
      <c r="H10" s="241" t="s">
        <v>1885</v>
      </c>
      <c r="I10" s="241" t="s">
        <v>1918</v>
      </c>
      <c r="J10" s="237" t="s">
        <v>1919</v>
      </c>
      <c r="K10" s="241"/>
      <c r="L10" s="241"/>
      <c r="M10" s="241" t="s">
        <v>1889</v>
      </c>
      <c r="N10" s="241" t="s">
        <v>1548</v>
      </c>
      <c r="O10" s="241" t="s">
        <v>1920</v>
      </c>
      <c r="P10" s="394"/>
      <c r="Q10" s="241"/>
      <c r="R10" s="241"/>
      <c r="S10" s="241"/>
      <c r="T10" s="238" t="s">
        <v>1921</v>
      </c>
    </row>
    <row r="11" spans="1:20">
      <c r="A11" s="484" t="s">
        <v>1914</v>
      </c>
      <c r="B11" s="484">
        <v>53001</v>
      </c>
      <c r="C11" s="237" t="s">
        <v>1922</v>
      </c>
      <c r="D11" s="237" t="s">
        <v>1881</v>
      </c>
      <c r="E11" s="237" t="s">
        <v>1916</v>
      </c>
      <c r="F11" s="237" t="s">
        <v>438</v>
      </c>
      <c r="G11" s="237" t="s">
        <v>472</v>
      </c>
      <c r="H11" s="241" t="s">
        <v>1885</v>
      </c>
      <c r="I11" s="241" t="s">
        <v>1923</v>
      </c>
      <c r="J11" s="237" t="s">
        <v>1924</v>
      </c>
      <c r="K11" s="241"/>
      <c r="L11" s="241"/>
      <c r="M11" s="241" t="s">
        <v>1889</v>
      </c>
      <c r="N11" s="241" t="s">
        <v>1548</v>
      </c>
      <c r="O11" s="241" t="s">
        <v>1920</v>
      </c>
      <c r="P11" s="394"/>
      <c r="Q11" s="241"/>
      <c r="R11" s="241"/>
      <c r="S11" s="241"/>
      <c r="T11" s="238" t="s">
        <v>1925</v>
      </c>
    </row>
    <row r="12" spans="1:20">
      <c r="A12" s="484" t="s">
        <v>1914</v>
      </c>
      <c r="B12" s="484">
        <v>53002</v>
      </c>
      <c r="C12" s="237" t="s">
        <v>1926</v>
      </c>
      <c r="D12" s="237" t="s">
        <v>1881</v>
      </c>
      <c r="E12" s="237" t="s">
        <v>1916</v>
      </c>
      <c r="F12" s="237" t="s">
        <v>438</v>
      </c>
      <c r="G12" s="237" t="s">
        <v>472</v>
      </c>
      <c r="H12" s="241" t="s">
        <v>1885</v>
      </c>
      <c r="I12" s="241" t="s">
        <v>1927</v>
      </c>
      <c r="J12" s="237" t="s">
        <v>1928</v>
      </c>
      <c r="K12" s="241"/>
      <c r="L12" s="241"/>
      <c r="M12" s="241" t="s">
        <v>1889</v>
      </c>
      <c r="N12" s="241" t="s">
        <v>1548</v>
      </c>
      <c r="O12" s="241" t="s">
        <v>1920</v>
      </c>
      <c r="P12" s="394"/>
      <c r="Q12" s="241"/>
      <c r="R12" s="241"/>
      <c r="S12" s="241"/>
      <c r="T12" s="242" t="s">
        <v>1929</v>
      </c>
    </row>
    <row r="13" spans="1:20">
      <c r="A13" s="484" t="s">
        <v>1930</v>
      </c>
      <c r="B13" s="484">
        <v>2001</v>
      </c>
      <c r="C13" s="237" t="s">
        <v>534</v>
      </c>
      <c r="D13" s="237" t="s">
        <v>1881</v>
      </c>
      <c r="E13" s="237" t="s">
        <v>1916</v>
      </c>
      <c r="F13" s="237" t="s">
        <v>1319</v>
      </c>
      <c r="G13" s="237"/>
      <c r="H13" s="241" t="s">
        <v>1885</v>
      </c>
      <c r="I13" s="241" t="s">
        <v>536</v>
      </c>
      <c r="J13" s="237" t="s">
        <v>1928</v>
      </c>
      <c r="K13" s="241"/>
      <c r="L13" s="241"/>
      <c r="M13" s="241" t="s">
        <v>1889</v>
      </c>
      <c r="N13" s="241" t="s">
        <v>1548</v>
      </c>
      <c r="O13" s="241" t="s">
        <v>1920</v>
      </c>
      <c r="P13" s="394"/>
      <c r="Q13" s="241"/>
      <c r="R13" s="241"/>
      <c r="S13" s="241"/>
      <c r="T13" s="238" t="s">
        <v>1931</v>
      </c>
    </row>
    <row r="14" spans="1:20">
      <c r="A14" s="484" t="s">
        <v>1914</v>
      </c>
      <c r="B14" s="484">
        <v>2038</v>
      </c>
      <c r="C14" s="237" t="s">
        <v>1932</v>
      </c>
      <c r="D14" s="237" t="s">
        <v>1881</v>
      </c>
      <c r="E14" s="237" t="s">
        <v>1916</v>
      </c>
      <c r="F14" s="237" t="s">
        <v>498</v>
      </c>
      <c r="G14" s="237" t="s">
        <v>472</v>
      </c>
      <c r="H14" s="241" t="s">
        <v>1885</v>
      </c>
      <c r="I14" s="241" t="s">
        <v>1933</v>
      </c>
      <c r="J14" s="237" t="s">
        <v>1906</v>
      </c>
      <c r="K14" s="241"/>
      <c r="L14" s="241"/>
      <c r="M14" s="241" t="s">
        <v>1889</v>
      </c>
      <c r="N14" s="241" t="s">
        <v>1548</v>
      </c>
      <c r="O14" s="241" t="s">
        <v>1920</v>
      </c>
      <c r="P14" s="394"/>
      <c r="Q14" s="241"/>
      <c r="R14" s="241"/>
      <c r="S14" s="241"/>
      <c r="T14" s="238" t="s">
        <v>1934</v>
      </c>
    </row>
    <row r="15" spans="1:20">
      <c r="A15" s="484" t="s">
        <v>1914</v>
      </c>
      <c r="B15" s="484">
        <v>4008</v>
      </c>
      <c r="C15" s="237" t="s">
        <v>1935</v>
      </c>
      <c r="D15" s="237" t="s">
        <v>1881</v>
      </c>
      <c r="E15" s="237" t="s">
        <v>1916</v>
      </c>
      <c r="F15" s="237" t="s">
        <v>498</v>
      </c>
      <c r="G15" s="237"/>
      <c r="H15" s="241" t="s">
        <v>1885</v>
      </c>
      <c r="I15" s="241" t="s">
        <v>1936</v>
      </c>
      <c r="J15" s="237" t="s">
        <v>1906</v>
      </c>
      <c r="K15" s="241"/>
      <c r="L15" s="241"/>
      <c r="M15" s="241" t="s">
        <v>1889</v>
      </c>
      <c r="N15" s="241" t="s">
        <v>1548</v>
      </c>
      <c r="O15" s="241" t="s">
        <v>1920</v>
      </c>
      <c r="P15" s="394"/>
      <c r="Q15" s="241"/>
      <c r="R15" s="241"/>
      <c r="S15" s="241"/>
      <c r="T15" s="238" t="s">
        <v>1937</v>
      </c>
    </row>
    <row r="16" spans="1:20">
      <c r="A16" s="484" t="s">
        <v>1914</v>
      </c>
      <c r="B16" s="484">
        <v>4032</v>
      </c>
      <c r="C16" s="237" t="s">
        <v>1938</v>
      </c>
      <c r="D16" s="237" t="s">
        <v>1881</v>
      </c>
      <c r="E16" s="237" t="s">
        <v>1916</v>
      </c>
      <c r="F16" s="237" t="s">
        <v>438</v>
      </c>
      <c r="G16" s="237"/>
      <c r="H16" s="241" t="s">
        <v>1885</v>
      </c>
      <c r="I16" s="241" t="s">
        <v>1939</v>
      </c>
      <c r="J16" s="237" t="s">
        <v>1906</v>
      </c>
      <c r="K16" s="241"/>
      <c r="L16" s="241"/>
      <c r="M16" s="241" t="s">
        <v>1889</v>
      </c>
      <c r="N16" s="241" t="s">
        <v>1548</v>
      </c>
      <c r="O16" s="241" t="s">
        <v>1920</v>
      </c>
      <c r="P16" s="394"/>
      <c r="Q16" s="241"/>
      <c r="R16" s="241"/>
      <c r="S16" s="241"/>
      <c r="T16" s="238" t="s">
        <v>1940</v>
      </c>
    </row>
    <row r="17" spans="1:20">
      <c r="A17" s="484" t="s">
        <v>1914</v>
      </c>
      <c r="B17" s="484">
        <v>4040</v>
      </c>
      <c r="C17" s="237" t="s">
        <v>1941</v>
      </c>
      <c r="D17" s="237" t="s">
        <v>1881</v>
      </c>
      <c r="E17" s="237" t="s">
        <v>1916</v>
      </c>
      <c r="F17" s="237" t="s">
        <v>438</v>
      </c>
      <c r="G17" s="237"/>
      <c r="H17" s="241" t="s">
        <v>1885</v>
      </c>
      <c r="I17" s="241" t="s">
        <v>1089</v>
      </c>
      <c r="J17" s="237" t="s">
        <v>1942</v>
      </c>
      <c r="K17" s="241"/>
      <c r="L17" s="241" t="s">
        <v>258</v>
      </c>
      <c r="M17" s="241" t="s">
        <v>1889</v>
      </c>
      <c r="N17" s="241" t="s">
        <v>1548</v>
      </c>
      <c r="O17" s="241" t="s">
        <v>1920</v>
      </c>
      <c r="P17" s="394"/>
      <c r="Q17" s="241"/>
      <c r="R17" s="241"/>
      <c r="S17" s="241"/>
      <c r="T17" s="238" t="s">
        <v>1943</v>
      </c>
    </row>
    <row r="18" spans="1:20">
      <c r="A18" s="484" t="s">
        <v>1914</v>
      </c>
      <c r="B18" s="484">
        <v>4308</v>
      </c>
      <c r="C18" s="237" t="s">
        <v>1944</v>
      </c>
      <c r="D18" s="237" t="s">
        <v>1881</v>
      </c>
      <c r="E18" s="237" t="s">
        <v>1916</v>
      </c>
      <c r="F18" s="237" t="s">
        <v>1945</v>
      </c>
      <c r="G18" s="237" t="s">
        <v>1917</v>
      </c>
      <c r="H18" s="241" t="s">
        <v>1885</v>
      </c>
      <c r="I18" s="241" t="s">
        <v>616</v>
      </c>
      <c r="J18" s="237" t="s">
        <v>1906</v>
      </c>
      <c r="K18" s="241"/>
      <c r="L18" s="241"/>
      <c r="M18" s="241" t="s">
        <v>1889</v>
      </c>
      <c r="N18" s="241" t="s">
        <v>1548</v>
      </c>
      <c r="O18" s="241" t="s">
        <v>1920</v>
      </c>
      <c r="P18" s="394"/>
      <c r="Q18" s="241"/>
      <c r="R18" s="241"/>
      <c r="S18" s="241"/>
      <c r="T18" s="238" t="s">
        <v>1946</v>
      </c>
    </row>
    <row r="19" spans="1:20">
      <c r="A19" s="484" t="s">
        <v>1914</v>
      </c>
      <c r="B19" s="484">
        <v>4402</v>
      </c>
      <c r="C19" s="237" t="s">
        <v>294</v>
      </c>
      <c r="D19" s="237" t="s">
        <v>1881</v>
      </c>
      <c r="E19" s="237" t="s">
        <v>1916</v>
      </c>
      <c r="F19" s="237" t="s">
        <v>957</v>
      </c>
      <c r="G19" s="237"/>
      <c r="H19" s="241" t="s">
        <v>1885</v>
      </c>
      <c r="I19" s="241" t="s">
        <v>1927</v>
      </c>
      <c r="J19" s="237" t="s">
        <v>1947</v>
      </c>
      <c r="K19" s="241"/>
      <c r="L19" s="241"/>
      <c r="M19" s="241" t="s">
        <v>1889</v>
      </c>
      <c r="N19" s="241" t="s">
        <v>1548</v>
      </c>
      <c r="O19" s="241" t="s">
        <v>1920</v>
      </c>
      <c r="P19" s="394"/>
      <c r="Q19" s="241"/>
      <c r="R19" s="241"/>
      <c r="S19" s="241"/>
      <c r="T19" s="238" t="s">
        <v>1948</v>
      </c>
    </row>
    <row r="20" spans="1:20">
      <c r="A20" s="484" t="s">
        <v>1914</v>
      </c>
      <c r="B20" s="484">
        <v>6025</v>
      </c>
      <c r="C20" s="237" t="s">
        <v>444</v>
      </c>
      <c r="D20" s="237" t="s">
        <v>1881</v>
      </c>
      <c r="E20" s="237" t="s">
        <v>1916</v>
      </c>
      <c r="F20" s="237" t="s">
        <v>1257</v>
      </c>
      <c r="G20" s="237" t="s">
        <v>1949</v>
      </c>
      <c r="H20" s="241" t="s">
        <v>1885</v>
      </c>
      <c r="I20" s="241" t="s">
        <v>616</v>
      </c>
      <c r="J20" s="237" t="s">
        <v>1906</v>
      </c>
      <c r="K20" s="241"/>
      <c r="L20" s="241"/>
      <c r="M20" s="241" t="s">
        <v>1889</v>
      </c>
      <c r="N20" s="241" t="s">
        <v>1548</v>
      </c>
      <c r="O20" s="241" t="s">
        <v>1920</v>
      </c>
      <c r="P20" s="394"/>
      <c r="Q20" s="241"/>
      <c r="R20" s="241"/>
      <c r="S20" s="241"/>
      <c r="T20" s="238" t="s">
        <v>1950</v>
      </c>
    </row>
    <row r="21" spans="1:20">
      <c r="A21" s="484" t="s">
        <v>1914</v>
      </c>
      <c r="B21" s="484">
        <v>8000</v>
      </c>
      <c r="C21" s="237" t="s">
        <v>1951</v>
      </c>
      <c r="D21" s="237" t="s">
        <v>1881</v>
      </c>
      <c r="E21" s="237" t="s">
        <v>1952</v>
      </c>
      <c r="F21" s="237" t="s">
        <v>443</v>
      </c>
      <c r="G21" s="237" t="s">
        <v>1949</v>
      </c>
      <c r="H21" s="241" t="s">
        <v>1885</v>
      </c>
      <c r="I21" s="241" t="s">
        <v>1953</v>
      </c>
      <c r="J21" s="237" t="s">
        <v>1954</v>
      </c>
      <c r="K21" s="241"/>
      <c r="L21" s="241"/>
      <c r="M21" s="241" t="s">
        <v>1889</v>
      </c>
      <c r="N21" s="241" t="s">
        <v>1548</v>
      </c>
      <c r="O21" s="241" t="s">
        <v>1920</v>
      </c>
      <c r="P21" s="394"/>
      <c r="Q21" s="241"/>
      <c r="R21" s="241"/>
      <c r="S21" s="241"/>
      <c r="T21" s="238" t="s">
        <v>1955</v>
      </c>
    </row>
    <row r="22" spans="1:20">
      <c r="A22" s="484" t="s">
        <v>1914</v>
      </c>
      <c r="B22" s="484">
        <v>6008</v>
      </c>
      <c r="C22" s="237" t="s">
        <v>1956</v>
      </c>
      <c r="D22" s="237" t="s">
        <v>1881</v>
      </c>
      <c r="E22" s="237" t="s">
        <v>1916</v>
      </c>
      <c r="F22" s="237" t="s">
        <v>1957</v>
      </c>
      <c r="G22" s="237" t="s">
        <v>1958</v>
      </c>
      <c r="H22" s="241" t="s">
        <v>1885</v>
      </c>
      <c r="I22" s="241" t="s">
        <v>616</v>
      </c>
      <c r="J22" s="237" t="s">
        <v>1906</v>
      </c>
      <c r="K22" s="241"/>
      <c r="L22" s="241"/>
      <c r="M22" s="241" t="s">
        <v>1889</v>
      </c>
      <c r="N22" s="241" t="s">
        <v>1548</v>
      </c>
      <c r="O22" s="241" t="s">
        <v>1920</v>
      </c>
      <c r="P22" s="394"/>
      <c r="Q22" s="241"/>
      <c r="R22" s="241"/>
      <c r="S22" s="241"/>
      <c r="T22" s="238" t="s">
        <v>1959</v>
      </c>
    </row>
    <row r="23" spans="1:20">
      <c r="A23" s="484" t="s">
        <v>1914</v>
      </c>
      <c r="B23" s="484">
        <v>6034</v>
      </c>
      <c r="C23" s="237" t="s">
        <v>1960</v>
      </c>
      <c r="D23" s="237" t="s">
        <v>1881</v>
      </c>
      <c r="E23" s="237" t="s">
        <v>1916</v>
      </c>
      <c r="F23" s="237" t="s">
        <v>337</v>
      </c>
      <c r="G23" s="237" t="s">
        <v>1961</v>
      </c>
      <c r="H23" s="241" t="s">
        <v>1885</v>
      </c>
      <c r="I23" s="241" t="s">
        <v>1089</v>
      </c>
      <c r="J23" s="237" t="s">
        <v>1962</v>
      </c>
      <c r="K23" s="497"/>
      <c r="L23" s="497"/>
      <c r="M23" s="497" t="s">
        <v>1889</v>
      </c>
      <c r="N23" s="497" t="s">
        <v>1548</v>
      </c>
      <c r="O23" s="497" t="s">
        <v>1920</v>
      </c>
      <c r="P23" s="498"/>
      <c r="Q23" s="497"/>
      <c r="R23" s="497"/>
      <c r="S23" s="497"/>
      <c r="T23" s="499" t="s">
        <v>1963</v>
      </c>
    </row>
    <row r="24" spans="1:20">
      <c r="A24" s="484" t="s">
        <v>1914</v>
      </c>
      <c r="B24" s="484">
        <v>6009</v>
      </c>
      <c r="C24" s="237" t="s">
        <v>1964</v>
      </c>
      <c r="D24" s="237" t="s">
        <v>1881</v>
      </c>
      <c r="E24" s="237" t="s">
        <v>1965</v>
      </c>
      <c r="F24" s="237" t="s">
        <v>520</v>
      </c>
      <c r="G24" s="237" t="s">
        <v>644</v>
      </c>
      <c r="H24" s="241" t="s">
        <v>1966</v>
      </c>
      <c r="I24" s="241" t="s">
        <v>1967</v>
      </c>
      <c r="J24" s="237" t="s">
        <v>1906</v>
      </c>
      <c r="K24" s="241"/>
      <c r="L24" s="241"/>
      <c r="M24" s="241" t="s">
        <v>509</v>
      </c>
      <c r="N24" s="241" t="s">
        <v>1968</v>
      </c>
      <c r="O24" s="241" t="s">
        <v>1969</v>
      </c>
      <c r="P24" s="394"/>
      <c r="Q24" s="241"/>
      <c r="R24" s="241"/>
      <c r="S24" s="241"/>
      <c r="T24" s="238" t="s">
        <v>1970</v>
      </c>
    </row>
    <row r="25" spans="1:20">
      <c r="A25" s="484" t="s">
        <v>1914</v>
      </c>
      <c r="B25" s="484">
        <v>7003</v>
      </c>
      <c r="C25" s="237" t="s">
        <v>1971</v>
      </c>
      <c r="D25" s="237" t="s">
        <v>1881</v>
      </c>
      <c r="E25" s="237" t="s">
        <v>1965</v>
      </c>
      <c r="F25" s="237" t="s">
        <v>418</v>
      </c>
      <c r="G25" s="237" t="s">
        <v>1972</v>
      </c>
      <c r="H25" s="241" t="s">
        <v>1885</v>
      </c>
      <c r="I25" s="241" t="s">
        <v>1973</v>
      </c>
      <c r="J25" s="237" t="s">
        <v>1974</v>
      </c>
      <c r="K25" s="241"/>
      <c r="L25" s="241" t="s">
        <v>1888</v>
      </c>
      <c r="M25" s="241" t="s">
        <v>509</v>
      </c>
      <c r="N25" s="241" t="s">
        <v>1968</v>
      </c>
      <c r="O25" s="241" t="s">
        <v>1969</v>
      </c>
      <c r="P25" s="394"/>
      <c r="Q25" s="241"/>
      <c r="R25" s="241"/>
      <c r="S25" s="241"/>
      <c r="T25" s="238" t="s">
        <v>1975</v>
      </c>
    </row>
    <row r="26" spans="1:20">
      <c r="A26" s="484" t="s">
        <v>1914</v>
      </c>
      <c r="B26" s="484">
        <v>51101</v>
      </c>
      <c r="C26" s="237" t="s">
        <v>1976</v>
      </c>
      <c r="D26" s="237" t="s">
        <v>1881</v>
      </c>
      <c r="E26" s="237" t="s">
        <v>1965</v>
      </c>
      <c r="F26" s="237" t="s">
        <v>1977</v>
      </c>
      <c r="G26" s="237" t="s">
        <v>1978</v>
      </c>
      <c r="H26" s="241" t="s">
        <v>1979</v>
      </c>
      <c r="I26" s="241" t="s">
        <v>1980</v>
      </c>
      <c r="J26" s="237" t="s">
        <v>1947</v>
      </c>
      <c r="K26" s="241"/>
      <c r="L26" s="241" t="s">
        <v>1888</v>
      </c>
      <c r="M26" s="241" t="s">
        <v>509</v>
      </c>
      <c r="N26" s="241" t="s">
        <v>1968</v>
      </c>
      <c r="O26" s="241" t="s">
        <v>1969</v>
      </c>
      <c r="P26" s="394"/>
      <c r="Q26" s="241"/>
      <c r="R26" s="241"/>
      <c r="S26" s="241"/>
      <c r="T26" s="242" t="s">
        <v>1981</v>
      </c>
    </row>
    <row r="27" spans="1:20">
      <c r="A27" s="484" t="s">
        <v>1914</v>
      </c>
      <c r="B27" s="484">
        <v>51102</v>
      </c>
      <c r="C27" s="237" t="s">
        <v>1982</v>
      </c>
      <c r="D27" s="237" t="s">
        <v>1881</v>
      </c>
      <c r="E27" s="237" t="s">
        <v>1965</v>
      </c>
      <c r="F27" s="237" t="s">
        <v>1977</v>
      </c>
      <c r="G27" s="237" t="s">
        <v>1978</v>
      </c>
      <c r="H27" s="241" t="s">
        <v>1979</v>
      </c>
      <c r="I27" s="241" t="s">
        <v>1980</v>
      </c>
      <c r="J27" s="237" t="s">
        <v>1947</v>
      </c>
      <c r="K27" s="241"/>
      <c r="L27" s="241" t="s">
        <v>1888</v>
      </c>
      <c r="M27" s="241" t="s">
        <v>509</v>
      </c>
      <c r="N27" s="241" t="s">
        <v>1968</v>
      </c>
      <c r="O27" s="241" t="s">
        <v>1969</v>
      </c>
      <c r="P27" s="394"/>
      <c r="Q27" s="241"/>
      <c r="R27" s="241"/>
      <c r="S27" s="241"/>
      <c r="T27" s="242" t="s">
        <v>1983</v>
      </c>
    </row>
    <row r="28" spans="1:20">
      <c r="A28" s="484" t="s">
        <v>1914</v>
      </c>
      <c r="B28" s="484">
        <v>51301</v>
      </c>
      <c r="C28" s="237" t="s">
        <v>1984</v>
      </c>
      <c r="D28" s="237" t="s">
        <v>1881</v>
      </c>
      <c r="E28" s="237" t="s">
        <v>1965</v>
      </c>
      <c r="F28" s="237" t="s">
        <v>520</v>
      </c>
      <c r="G28" s="237" t="s">
        <v>507</v>
      </c>
      <c r="H28" s="241" t="s">
        <v>1966</v>
      </c>
      <c r="I28" s="241" t="s">
        <v>1985</v>
      </c>
      <c r="J28" s="237" t="s">
        <v>1919</v>
      </c>
      <c r="K28" s="241"/>
      <c r="L28" s="241"/>
      <c r="M28" s="241" t="s">
        <v>509</v>
      </c>
      <c r="N28" s="241" t="s">
        <v>1968</v>
      </c>
      <c r="O28" s="241" t="s">
        <v>1969</v>
      </c>
      <c r="P28" s="394"/>
      <c r="Q28" s="241"/>
      <c r="R28" s="241"/>
      <c r="S28" s="241"/>
      <c r="T28" s="242" t="s">
        <v>1986</v>
      </c>
    </row>
    <row r="29" spans="1:20">
      <c r="A29" s="484" t="s">
        <v>1930</v>
      </c>
      <c r="B29" s="484">
        <v>2008</v>
      </c>
      <c r="C29" s="237" t="s">
        <v>1987</v>
      </c>
      <c r="D29" s="237" t="s">
        <v>1881</v>
      </c>
      <c r="E29" s="237" t="s">
        <v>1965</v>
      </c>
      <c r="F29" s="237" t="s">
        <v>520</v>
      </c>
      <c r="G29" s="237" t="s">
        <v>1988</v>
      </c>
      <c r="H29" s="241" t="s">
        <v>1966</v>
      </c>
      <c r="I29" s="241" t="s">
        <v>1989</v>
      </c>
      <c r="J29" s="237" t="s">
        <v>1928</v>
      </c>
      <c r="K29" s="241"/>
      <c r="L29" s="241"/>
      <c r="M29" s="241" t="s">
        <v>509</v>
      </c>
      <c r="N29" s="241" t="s">
        <v>1968</v>
      </c>
      <c r="O29" s="241" t="s">
        <v>1969</v>
      </c>
      <c r="P29" s="394"/>
      <c r="Q29" s="241"/>
      <c r="R29" s="241"/>
      <c r="S29" s="241"/>
      <c r="T29" s="238" t="s">
        <v>1990</v>
      </c>
    </row>
    <row r="30" spans="1:20">
      <c r="A30" s="484" t="s">
        <v>1914</v>
      </c>
      <c r="B30" s="484">
        <v>4054</v>
      </c>
      <c r="C30" s="237" t="s">
        <v>1991</v>
      </c>
      <c r="D30" s="237" t="s">
        <v>1881</v>
      </c>
      <c r="E30" s="237" t="s">
        <v>1965</v>
      </c>
      <c r="F30" s="237" t="s">
        <v>520</v>
      </c>
      <c r="G30" s="237" t="s">
        <v>507</v>
      </c>
      <c r="H30" s="241" t="s">
        <v>1966</v>
      </c>
      <c r="I30" s="241" t="s">
        <v>1992</v>
      </c>
      <c r="J30" s="237" t="s">
        <v>1947</v>
      </c>
      <c r="K30" s="241"/>
      <c r="L30" s="241" t="s">
        <v>1993</v>
      </c>
      <c r="M30" s="241" t="s">
        <v>509</v>
      </c>
      <c r="N30" s="241" t="s">
        <v>1968</v>
      </c>
      <c r="O30" s="241" t="s">
        <v>1969</v>
      </c>
      <c r="P30" s="394"/>
      <c r="Q30" s="241"/>
      <c r="R30" s="241"/>
      <c r="S30" s="241"/>
      <c r="T30" s="238" t="s">
        <v>1994</v>
      </c>
    </row>
    <row r="31" spans="1:20">
      <c r="A31" s="484" t="s">
        <v>1914</v>
      </c>
      <c r="B31" s="484">
        <v>4108</v>
      </c>
      <c r="C31" s="237" t="s">
        <v>1995</v>
      </c>
      <c r="D31" s="237" t="s">
        <v>1881</v>
      </c>
      <c r="E31" s="237" t="s">
        <v>1965</v>
      </c>
      <c r="F31" s="237" t="s">
        <v>520</v>
      </c>
      <c r="G31" s="237" t="s">
        <v>1996</v>
      </c>
      <c r="H31" s="241" t="s">
        <v>1966</v>
      </c>
      <c r="I31" s="241" t="s">
        <v>1997</v>
      </c>
      <c r="J31" s="237" t="s">
        <v>1906</v>
      </c>
      <c r="K31" s="241"/>
      <c r="L31" s="241" t="s">
        <v>1993</v>
      </c>
      <c r="M31" s="241" t="s">
        <v>509</v>
      </c>
      <c r="N31" s="241" t="s">
        <v>1968</v>
      </c>
      <c r="O31" s="241" t="s">
        <v>1969</v>
      </c>
      <c r="P31" s="394"/>
      <c r="Q31" s="241"/>
      <c r="R31" s="241"/>
      <c r="S31" s="241"/>
      <c r="T31" s="238" t="s">
        <v>1998</v>
      </c>
    </row>
    <row r="32" spans="1:20" s="569" customFormat="1">
      <c r="A32" s="577" t="s">
        <v>1914</v>
      </c>
      <c r="B32" s="577">
        <v>2006</v>
      </c>
      <c r="C32" s="577" t="s">
        <v>1999</v>
      </c>
      <c r="D32" s="577" t="s">
        <v>1881</v>
      </c>
      <c r="E32" s="577" t="s">
        <v>1965</v>
      </c>
      <c r="F32" s="577" t="s">
        <v>520</v>
      </c>
      <c r="G32" s="577" t="s">
        <v>507</v>
      </c>
      <c r="H32" s="578" t="s">
        <v>1966</v>
      </c>
      <c r="I32" s="578" t="s">
        <v>1989</v>
      </c>
      <c r="J32" s="577" t="s">
        <v>1906</v>
      </c>
      <c r="K32" s="578"/>
      <c r="L32" s="578"/>
      <c r="M32" s="578" t="s">
        <v>509</v>
      </c>
      <c r="N32" s="578" t="s">
        <v>1968</v>
      </c>
      <c r="O32" s="578" t="s">
        <v>1969</v>
      </c>
      <c r="P32" s="579"/>
      <c r="Q32" s="578"/>
      <c r="R32" s="578"/>
      <c r="S32" s="578"/>
      <c r="T32" s="580" t="s">
        <v>2000</v>
      </c>
    </row>
    <row r="33" spans="1:20">
      <c r="A33" s="484" t="s">
        <v>1914</v>
      </c>
      <c r="B33" s="484">
        <v>51001</v>
      </c>
      <c r="C33" s="237" t="s">
        <v>2001</v>
      </c>
      <c r="D33" s="237" t="s">
        <v>1881</v>
      </c>
      <c r="E33" s="237" t="s">
        <v>1965</v>
      </c>
      <c r="F33" s="237" t="s">
        <v>418</v>
      </c>
      <c r="G33" s="237" t="s">
        <v>557</v>
      </c>
      <c r="H33" s="241" t="s">
        <v>1885</v>
      </c>
      <c r="I33" s="241" t="s">
        <v>1939</v>
      </c>
      <c r="J33" s="237" t="s">
        <v>1906</v>
      </c>
      <c r="K33" s="241"/>
      <c r="L33" s="241"/>
      <c r="M33" s="241" t="s">
        <v>509</v>
      </c>
      <c r="N33" s="241" t="s">
        <v>1968</v>
      </c>
      <c r="O33" s="241" t="s">
        <v>1969</v>
      </c>
      <c r="P33" s="394"/>
      <c r="Q33" s="241"/>
      <c r="R33" s="241"/>
      <c r="S33" s="241"/>
      <c r="T33" s="238" t="s">
        <v>2002</v>
      </c>
    </row>
    <row r="34" spans="1:20">
      <c r="A34" s="238" t="s">
        <v>2003</v>
      </c>
      <c r="B34" s="238" t="s">
        <v>2004</v>
      </c>
      <c r="C34" s="238" t="s">
        <v>2005</v>
      </c>
      <c r="D34" s="237"/>
      <c r="E34" s="237"/>
      <c r="F34" s="237"/>
      <c r="G34" s="237"/>
      <c r="H34" s="241"/>
      <c r="I34" s="241"/>
      <c r="J34" s="237"/>
      <c r="K34" s="241"/>
      <c r="L34" s="241"/>
      <c r="M34" s="241"/>
      <c r="N34" s="241"/>
      <c r="O34" s="241"/>
      <c r="P34" s="394"/>
      <c r="Q34" s="241"/>
      <c r="R34" s="241"/>
      <c r="S34" s="241"/>
      <c r="T34" s="238"/>
    </row>
    <row r="35" spans="1:20">
      <c r="A35" s="38"/>
      <c r="B35" s="38"/>
      <c r="C35" s="154"/>
      <c r="D35" s="38"/>
      <c r="E35" s="38"/>
      <c r="F35" s="38"/>
      <c r="G35" s="38"/>
      <c r="H35" s="40"/>
      <c r="I35" s="40"/>
      <c r="J35" s="154"/>
      <c r="K35" s="40"/>
      <c r="L35" s="40"/>
      <c r="M35" s="40"/>
      <c r="N35" s="40"/>
      <c r="O35" s="40"/>
      <c r="P35" s="395"/>
      <c r="Q35" s="40"/>
      <c r="R35" s="40"/>
      <c r="S35" s="40"/>
      <c r="T35" s="99"/>
    </row>
    <row r="36" spans="1:20">
      <c r="A36" s="105"/>
      <c r="B36" s="105"/>
      <c r="C36" s="105"/>
      <c r="D36" s="105"/>
      <c r="E36" s="105"/>
      <c r="F36" s="105"/>
      <c r="G36" s="105"/>
      <c r="H36" s="106"/>
      <c r="I36" s="106"/>
      <c r="J36" s="105"/>
      <c r="K36" s="106"/>
      <c r="L36" s="106"/>
      <c r="M36" s="106"/>
      <c r="N36" s="106"/>
      <c r="O36" s="106"/>
      <c r="P36" s="396"/>
      <c r="Q36" s="106"/>
      <c r="R36" s="106"/>
      <c r="S36" s="106"/>
      <c r="T36" s="107"/>
    </row>
    <row r="37" spans="1:20">
      <c r="A37" s="484" t="s">
        <v>2006</v>
      </c>
      <c r="B37" s="484">
        <v>51001</v>
      </c>
      <c r="C37" s="237" t="s">
        <v>2007</v>
      </c>
      <c r="D37" s="237" t="s">
        <v>2008</v>
      </c>
      <c r="E37" s="237" t="s">
        <v>2009</v>
      </c>
      <c r="F37" s="237" t="s">
        <v>418</v>
      </c>
      <c r="G37" s="237" t="s">
        <v>1917</v>
      </c>
      <c r="H37" s="241" t="s">
        <v>1203</v>
      </c>
      <c r="I37" s="241" t="s">
        <v>2010</v>
      </c>
      <c r="J37" s="237" t="s">
        <v>2011</v>
      </c>
      <c r="K37" s="241"/>
      <c r="L37" s="241"/>
      <c r="M37" s="241" t="s">
        <v>509</v>
      </c>
      <c r="N37" s="241" t="s">
        <v>1968</v>
      </c>
      <c r="O37" s="241" t="s">
        <v>2012</v>
      </c>
      <c r="P37" s="394"/>
      <c r="Q37" s="241"/>
      <c r="R37" s="241"/>
      <c r="S37" s="241"/>
      <c r="T37" s="238" t="s">
        <v>2013</v>
      </c>
    </row>
    <row r="38" spans="1:20">
      <c r="A38" s="484" t="s">
        <v>2006</v>
      </c>
      <c r="B38" s="484">
        <v>50101</v>
      </c>
      <c r="C38" s="237" t="s">
        <v>2014</v>
      </c>
      <c r="D38" s="237" t="s">
        <v>2008</v>
      </c>
      <c r="E38" s="237" t="s">
        <v>2015</v>
      </c>
      <c r="F38" s="237" t="s">
        <v>1319</v>
      </c>
      <c r="G38" s="237" t="s">
        <v>1917</v>
      </c>
      <c r="H38" s="241" t="s">
        <v>1203</v>
      </c>
      <c r="I38" s="241" t="s">
        <v>2010</v>
      </c>
      <c r="J38" s="237" t="s">
        <v>2011</v>
      </c>
      <c r="K38" s="241"/>
      <c r="L38" s="241"/>
      <c r="M38" s="241" t="s">
        <v>509</v>
      </c>
      <c r="N38" s="241" t="s">
        <v>1968</v>
      </c>
      <c r="O38" s="241" t="s">
        <v>2012</v>
      </c>
      <c r="P38" s="394"/>
      <c r="Q38" s="241"/>
      <c r="R38" s="241"/>
      <c r="S38" s="241"/>
      <c r="T38" s="238" t="s">
        <v>2016</v>
      </c>
    </row>
    <row r="39" spans="1:20">
      <c r="A39" s="237" t="s">
        <v>2006</v>
      </c>
      <c r="B39" s="237">
        <v>52006</v>
      </c>
      <c r="C39" s="237" t="s">
        <v>2017</v>
      </c>
      <c r="D39" s="237" t="s">
        <v>2008</v>
      </c>
      <c r="E39" s="237" t="s">
        <v>2015</v>
      </c>
      <c r="F39" s="237" t="s">
        <v>438</v>
      </c>
      <c r="G39" s="237" t="s">
        <v>1917</v>
      </c>
      <c r="H39" s="241" t="s">
        <v>1203</v>
      </c>
      <c r="I39" s="241" t="s">
        <v>2010</v>
      </c>
      <c r="J39" s="237" t="s">
        <v>2011</v>
      </c>
      <c r="K39" s="241"/>
      <c r="L39" s="241"/>
      <c r="M39" s="241" t="s">
        <v>509</v>
      </c>
      <c r="N39" s="241" t="s">
        <v>1968</v>
      </c>
      <c r="O39" s="241" t="s">
        <v>2012</v>
      </c>
      <c r="P39" s="394"/>
      <c r="Q39" s="241"/>
      <c r="R39" s="241"/>
      <c r="S39" s="241"/>
      <c r="T39" s="238" t="s">
        <v>2018</v>
      </c>
    </row>
    <row r="40" spans="1:20">
      <c r="A40" s="484" t="s">
        <v>2006</v>
      </c>
      <c r="B40" s="484">
        <v>52101</v>
      </c>
      <c r="C40" s="237" t="s">
        <v>2019</v>
      </c>
      <c r="D40" s="237" t="s">
        <v>2008</v>
      </c>
      <c r="E40" s="237" t="s">
        <v>2015</v>
      </c>
      <c r="F40" s="237" t="s">
        <v>438</v>
      </c>
      <c r="G40" s="237" t="s">
        <v>1917</v>
      </c>
      <c r="H40" s="241" t="s">
        <v>1203</v>
      </c>
      <c r="I40" s="241" t="s">
        <v>2010</v>
      </c>
      <c r="J40" s="237" t="s">
        <v>2011</v>
      </c>
      <c r="K40" s="241"/>
      <c r="L40" s="241"/>
      <c r="M40" s="241" t="s">
        <v>509</v>
      </c>
      <c r="N40" s="241" t="s">
        <v>1968</v>
      </c>
      <c r="O40" s="241" t="s">
        <v>2012</v>
      </c>
      <c r="P40" s="394"/>
      <c r="Q40" s="241"/>
      <c r="R40" s="241"/>
      <c r="S40" s="241"/>
      <c r="T40" s="238" t="s">
        <v>2020</v>
      </c>
    </row>
    <row r="41" spans="1:20">
      <c r="A41" s="484" t="s">
        <v>2006</v>
      </c>
      <c r="B41" s="484">
        <v>53001</v>
      </c>
      <c r="C41" s="237" t="s">
        <v>1922</v>
      </c>
      <c r="D41" s="237" t="s">
        <v>2008</v>
      </c>
      <c r="E41" s="237" t="s">
        <v>2015</v>
      </c>
      <c r="F41" s="237" t="s">
        <v>437</v>
      </c>
      <c r="G41" s="237" t="s">
        <v>1917</v>
      </c>
      <c r="H41" s="241" t="s">
        <v>1203</v>
      </c>
      <c r="I41" s="241" t="s">
        <v>2010</v>
      </c>
      <c r="J41" s="237" t="s">
        <v>2011</v>
      </c>
      <c r="K41" s="241"/>
      <c r="L41" s="241"/>
      <c r="M41" s="241" t="s">
        <v>509</v>
      </c>
      <c r="N41" s="241" t="s">
        <v>1968</v>
      </c>
      <c r="O41" s="241" t="s">
        <v>2012</v>
      </c>
      <c r="P41" s="394"/>
      <c r="Q41" s="241"/>
      <c r="R41" s="241"/>
      <c r="S41" s="241"/>
      <c r="T41" s="238" t="s">
        <v>2021</v>
      </c>
    </row>
    <row r="42" spans="1:20">
      <c r="A42" s="484" t="s">
        <v>2006</v>
      </c>
      <c r="B42" s="484">
        <v>53002</v>
      </c>
      <c r="C42" s="237" t="s">
        <v>1926</v>
      </c>
      <c r="D42" s="237" t="s">
        <v>2008</v>
      </c>
      <c r="E42" s="237" t="s">
        <v>2015</v>
      </c>
      <c r="F42" s="237" t="s">
        <v>437</v>
      </c>
      <c r="G42" s="237" t="s">
        <v>1917</v>
      </c>
      <c r="H42" s="241" t="s">
        <v>1203</v>
      </c>
      <c r="I42" s="241" t="s">
        <v>2010</v>
      </c>
      <c r="J42" s="237" t="s">
        <v>2011</v>
      </c>
      <c r="K42" s="241"/>
      <c r="L42" s="241"/>
      <c r="M42" s="241" t="s">
        <v>509</v>
      </c>
      <c r="N42" s="241" t="s">
        <v>1968</v>
      </c>
      <c r="O42" s="241" t="s">
        <v>2012</v>
      </c>
      <c r="P42" s="394"/>
      <c r="Q42" s="241"/>
      <c r="R42" s="241"/>
      <c r="S42" s="241"/>
      <c r="T42" s="238" t="s">
        <v>2022</v>
      </c>
    </row>
    <row r="43" spans="1:20">
      <c r="A43" s="484" t="s">
        <v>2006</v>
      </c>
      <c r="B43" s="484">
        <v>54001</v>
      </c>
      <c r="C43" s="237" t="s">
        <v>2023</v>
      </c>
      <c r="D43" s="237" t="s">
        <v>2008</v>
      </c>
      <c r="E43" s="237" t="s">
        <v>2015</v>
      </c>
      <c r="F43" s="237" t="s">
        <v>2024</v>
      </c>
      <c r="G43" s="237" t="s">
        <v>1013</v>
      </c>
      <c r="H43" s="241" t="s">
        <v>1203</v>
      </c>
      <c r="I43" s="241" t="s">
        <v>1071</v>
      </c>
      <c r="J43" s="237" t="s">
        <v>2011</v>
      </c>
      <c r="K43" s="241"/>
      <c r="L43" s="241"/>
      <c r="M43" s="241" t="s">
        <v>509</v>
      </c>
      <c r="N43" s="241" t="s">
        <v>1968</v>
      </c>
      <c r="O43" s="241" t="s">
        <v>2012</v>
      </c>
      <c r="P43" s="394"/>
      <c r="Q43" s="241"/>
      <c r="R43" s="241"/>
      <c r="S43" s="241"/>
      <c r="T43" s="238" t="s">
        <v>2025</v>
      </c>
    </row>
    <row r="44" spans="1:20">
      <c r="A44" s="484" t="s">
        <v>2006</v>
      </c>
      <c r="B44" s="484">
        <v>54002</v>
      </c>
      <c r="C44" s="237" t="s">
        <v>2026</v>
      </c>
      <c r="D44" s="237" t="s">
        <v>2008</v>
      </c>
      <c r="E44" s="237" t="s">
        <v>2015</v>
      </c>
      <c r="F44" s="237" t="s">
        <v>2024</v>
      </c>
      <c r="G44" s="237" t="s">
        <v>1013</v>
      </c>
      <c r="H44" s="241" t="s">
        <v>1203</v>
      </c>
      <c r="I44" s="241" t="s">
        <v>1071</v>
      </c>
      <c r="J44" s="237" t="s">
        <v>2011</v>
      </c>
      <c r="K44" s="241"/>
      <c r="L44" s="241"/>
      <c r="M44" s="241" t="s">
        <v>509</v>
      </c>
      <c r="N44" s="241" t="s">
        <v>1968</v>
      </c>
      <c r="O44" s="241" t="s">
        <v>2012</v>
      </c>
      <c r="P44" s="394"/>
      <c r="Q44" s="241"/>
      <c r="R44" s="241"/>
      <c r="S44" s="241"/>
      <c r="T44" s="238" t="s">
        <v>2025</v>
      </c>
    </row>
    <row r="45" spans="1:20">
      <c r="A45" s="484" t="s">
        <v>2006</v>
      </c>
      <c r="B45" s="484">
        <v>4011</v>
      </c>
      <c r="C45" s="237" t="s">
        <v>2027</v>
      </c>
      <c r="D45" s="237" t="s">
        <v>2008</v>
      </c>
      <c r="E45" s="237" t="s">
        <v>2015</v>
      </c>
      <c r="F45" s="237" t="s">
        <v>2028</v>
      </c>
      <c r="G45" s="237" t="s">
        <v>2029</v>
      </c>
      <c r="H45" s="241" t="s">
        <v>1203</v>
      </c>
      <c r="I45" s="241" t="s">
        <v>2030</v>
      </c>
      <c r="J45" s="237" t="s">
        <v>2011</v>
      </c>
      <c r="K45" s="241"/>
      <c r="L45" s="241"/>
      <c r="M45" s="241" t="s">
        <v>509</v>
      </c>
      <c r="N45" s="241" t="s">
        <v>1968</v>
      </c>
      <c r="O45" s="241" t="s">
        <v>2012</v>
      </c>
      <c r="P45" s="394"/>
      <c r="Q45" s="241"/>
      <c r="R45" s="241"/>
      <c r="S45" s="241"/>
      <c r="T45" s="238" t="s">
        <v>2031</v>
      </c>
    </row>
    <row r="46" spans="1:20">
      <c r="A46" s="484" t="s">
        <v>2006</v>
      </c>
      <c r="B46" s="484">
        <v>4012</v>
      </c>
      <c r="C46" s="237" t="s">
        <v>2032</v>
      </c>
      <c r="D46" s="237" t="s">
        <v>2033</v>
      </c>
      <c r="E46" s="237" t="s">
        <v>2015</v>
      </c>
      <c r="F46" s="237" t="s">
        <v>2028</v>
      </c>
      <c r="G46" s="237" t="s">
        <v>2029</v>
      </c>
      <c r="H46" s="241" t="s">
        <v>1203</v>
      </c>
      <c r="I46" s="241" t="s">
        <v>2030</v>
      </c>
      <c r="J46" s="237" t="s">
        <v>2011</v>
      </c>
      <c r="K46" s="241"/>
      <c r="L46" s="241" t="s">
        <v>2034</v>
      </c>
      <c r="M46" s="241" t="s">
        <v>509</v>
      </c>
      <c r="N46" s="241" t="s">
        <v>1968</v>
      </c>
      <c r="O46" s="241" t="s">
        <v>2012</v>
      </c>
      <c r="P46" s="394"/>
      <c r="Q46" s="241"/>
      <c r="R46" s="241"/>
      <c r="S46" s="241"/>
      <c r="T46" s="238" t="s">
        <v>2035</v>
      </c>
    </row>
    <row r="47" spans="1:20">
      <c r="A47" s="484" t="s">
        <v>2006</v>
      </c>
      <c r="B47" s="484">
        <v>4017</v>
      </c>
      <c r="C47" s="237" t="s">
        <v>2036</v>
      </c>
      <c r="D47" s="237" t="s">
        <v>2008</v>
      </c>
      <c r="E47" s="237" t="s">
        <v>2037</v>
      </c>
      <c r="F47" s="237" t="s">
        <v>2038</v>
      </c>
      <c r="G47" s="237" t="s">
        <v>2029</v>
      </c>
      <c r="H47" s="241" t="s">
        <v>1203</v>
      </c>
      <c r="I47" s="241" t="s">
        <v>1886</v>
      </c>
      <c r="J47" s="237" t="s">
        <v>2039</v>
      </c>
      <c r="K47" s="241"/>
      <c r="L47" s="241" t="s">
        <v>2034</v>
      </c>
      <c r="M47" s="241" t="s">
        <v>509</v>
      </c>
      <c r="N47" s="241" t="s">
        <v>1968</v>
      </c>
      <c r="O47" s="241" t="s">
        <v>2040</v>
      </c>
      <c r="P47" s="394"/>
      <c r="Q47" s="241"/>
      <c r="R47" s="241"/>
      <c r="S47" s="241"/>
      <c r="T47" s="238" t="s">
        <v>2041</v>
      </c>
    </row>
    <row r="48" spans="1:20">
      <c r="A48" s="484" t="s">
        <v>2006</v>
      </c>
      <c r="B48" s="484">
        <v>4055</v>
      </c>
      <c r="C48" s="237" t="s">
        <v>2042</v>
      </c>
      <c r="D48" s="237" t="s">
        <v>2008</v>
      </c>
      <c r="E48" s="237" t="s">
        <v>2015</v>
      </c>
      <c r="F48" s="237" t="s">
        <v>520</v>
      </c>
      <c r="G48" s="237" t="s">
        <v>1988</v>
      </c>
      <c r="H48" s="241" t="s">
        <v>1203</v>
      </c>
      <c r="I48" s="241" t="s">
        <v>1290</v>
      </c>
      <c r="J48" s="237" t="s">
        <v>2011</v>
      </c>
      <c r="K48" s="241"/>
      <c r="L48" s="241" t="s">
        <v>2034</v>
      </c>
      <c r="M48" s="241" t="s">
        <v>509</v>
      </c>
      <c r="N48" s="241" t="s">
        <v>1968</v>
      </c>
      <c r="O48" s="241" t="s">
        <v>2012</v>
      </c>
      <c r="P48" s="394"/>
      <c r="Q48" s="241"/>
      <c r="R48" s="241"/>
      <c r="S48" s="241"/>
      <c r="T48" s="238" t="s">
        <v>2043</v>
      </c>
    </row>
    <row r="49" spans="1:20">
      <c r="A49" s="484" t="s">
        <v>2006</v>
      </c>
      <c r="B49" s="484">
        <v>4056</v>
      </c>
      <c r="C49" s="237" t="s">
        <v>2044</v>
      </c>
      <c r="D49" s="237" t="s">
        <v>2008</v>
      </c>
      <c r="E49" s="237" t="s">
        <v>2037</v>
      </c>
      <c r="F49" s="237" t="s">
        <v>2028</v>
      </c>
      <c r="G49" s="237" t="s">
        <v>2029</v>
      </c>
      <c r="H49" s="241" t="s">
        <v>1203</v>
      </c>
      <c r="I49" s="241" t="s">
        <v>2030</v>
      </c>
      <c r="J49" s="237" t="s">
        <v>2039</v>
      </c>
      <c r="K49" s="241"/>
      <c r="L49" s="241" t="s">
        <v>2034</v>
      </c>
      <c r="M49" s="241" t="s">
        <v>509</v>
      </c>
      <c r="N49" s="241" t="s">
        <v>1968</v>
      </c>
      <c r="O49" s="241" t="s">
        <v>2040</v>
      </c>
      <c r="P49" s="394"/>
      <c r="Q49" s="241"/>
      <c r="R49" s="241"/>
      <c r="S49" s="241"/>
      <c r="T49" s="238" t="s">
        <v>2045</v>
      </c>
    </row>
    <row r="50" spans="1:20">
      <c r="A50" s="484" t="s">
        <v>2006</v>
      </c>
      <c r="B50" s="484">
        <v>4102</v>
      </c>
      <c r="C50" s="237" t="s">
        <v>2046</v>
      </c>
      <c r="D50" s="237" t="s">
        <v>2008</v>
      </c>
      <c r="E50" s="237" t="s">
        <v>2015</v>
      </c>
      <c r="F50" s="237" t="s">
        <v>2028</v>
      </c>
      <c r="G50" s="237" t="s">
        <v>2029</v>
      </c>
      <c r="H50" s="241" t="s">
        <v>1203</v>
      </c>
      <c r="I50" s="241" t="s">
        <v>2030</v>
      </c>
      <c r="J50" s="237" t="s">
        <v>2011</v>
      </c>
      <c r="K50" s="241"/>
      <c r="L50" s="241" t="s">
        <v>2034</v>
      </c>
      <c r="M50" s="241" t="s">
        <v>509</v>
      </c>
      <c r="N50" s="241" t="s">
        <v>1968</v>
      </c>
      <c r="O50" s="241" t="s">
        <v>2012</v>
      </c>
      <c r="P50" s="394"/>
      <c r="Q50" s="241"/>
      <c r="R50" s="241"/>
      <c r="S50" s="241"/>
      <c r="T50" s="238" t="s">
        <v>2047</v>
      </c>
    </row>
    <row r="51" spans="1:20">
      <c r="A51" s="484" t="s">
        <v>2006</v>
      </c>
      <c r="B51" s="484">
        <v>4203</v>
      </c>
      <c r="C51" s="237" t="s">
        <v>2048</v>
      </c>
      <c r="D51" s="237" t="s">
        <v>2008</v>
      </c>
      <c r="E51" s="237" t="s">
        <v>2009</v>
      </c>
      <c r="F51" s="237" t="s">
        <v>418</v>
      </c>
      <c r="G51" s="237" t="s">
        <v>1917</v>
      </c>
      <c r="H51" s="241" t="s">
        <v>1203</v>
      </c>
      <c r="I51" s="241" t="s">
        <v>2010</v>
      </c>
      <c r="J51" s="237" t="s">
        <v>2011</v>
      </c>
      <c r="K51" s="241"/>
      <c r="L51" s="241" t="s">
        <v>258</v>
      </c>
      <c r="M51" s="241" t="s">
        <v>509</v>
      </c>
      <c r="N51" s="241" t="s">
        <v>1968</v>
      </c>
      <c r="O51" s="241" t="s">
        <v>2012</v>
      </c>
      <c r="P51" s="394"/>
      <c r="Q51" s="241"/>
      <c r="R51" s="241"/>
      <c r="S51" s="241"/>
      <c r="T51" s="238" t="s">
        <v>2049</v>
      </c>
    </row>
    <row r="52" spans="1:20">
      <c r="A52" s="484" t="s">
        <v>2006</v>
      </c>
      <c r="B52" s="484">
        <v>4227</v>
      </c>
      <c r="C52" s="237" t="s">
        <v>2050</v>
      </c>
      <c r="D52" s="237" t="s">
        <v>2008</v>
      </c>
      <c r="E52" s="237" t="s">
        <v>2009</v>
      </c>
      <c r="F52" s="237" t="s">
        <v>413</v>
      </c>
      <c r="G52" s="237" t="s">
        <v>1917</v>
      </c>
      <c r="H52" s="241" t="s">
        <v>1203</v>
      </c>
      <c r="I52" s="241" t="s">
        <v>2010</v>
      </c>
      <c r="J52" s="237" t="s">
        <v>2011</v>
      </c>
      <c r="K52" s="241"/>
      <c r="L52" s="241" t="s">
        <v>2051</v>
      </c>
      <c r="M52" s="241" t="s">
        <v>509</v>
      </c>
      <c r="N52" s="241" t="s">
        <v>1968</v>
      </c>
      <c r="O52" s="241" t="s">
        <v>2012</v>
      </c>
      <c r="P52" s="394"/>
      <c r="Q52" s="241"/>
      <c r="R52" s="241"/>
      <c r="S52" s="241"/>
      <c r="T52" s="238" t="s">
        <v>2052</v>
      </c>
    </row>
    <row r="53" spans="1:20">
      <c r="A53" s="484" t="s">
        <v>2006</v>
      </c>
      <c r="B53" s="484">
        <v>4267</v>
      </c>
      <c r="C53" s="237" t="s">
        <v>1907</v>
      </c>
      <c r="D53" s="237" t="s">
        <v>2008</v>
      </c>
      <c r="E53" s="237" t="s">
        <v>2009</v>
      </c>
      <c r="F53" s="237" t="s">
        <v>413</v>
      </c>
      <c r="G53" s="237" t="s">
        <v>1917</v>
      </c>
      <c r="H53" s="241" t="s">
        <v>1203</v>
      </c>
      <c r="I53" s="241" t="s">
        <v>2010</v>
      </c>
      <c r="J53" s="237" t="s">
        <v>2011</v>
      </c>
      <c r="K53" s="241"/>
      <c r="L53" s="241" t="s">
        <v>2051</v>
      </c>
      <c r="M53" s="241" t="s">
        <v>509</v>
      </c>
      <c r="N53" s="241" t="s">
        <v>1968</v>
      </c>
      <c r="O53" s="241" t="s">
        <v>2012</v>
      </c>
      <c r="P53" s="394"/>
      <c r="Q53" s="241"/>
      <c r="R53" s="241"/>
      <c r="S53" s="241"/>
      <c r="T53" s="238" t="s">
        <v>2053</v>
      </c>
    </row>
    <row r="54" spans="1:20">
      <c r="A54" s="484" t="s">
        <v>2006</v>
      </c>
      <c r="B54" s="484">
        <v>4300</v>
      </c>
      <c r="C54" s="237" t="s">
        <v>2054</v>
      </c>
      <c r="D54" s="237" t="s">
        <v>2008</v>
      </c>
      <c r="E54" s="237" t="s">
        <v>2037</v>
      </c>
      <c r="F54" s="237" t="s">
        <v>2055</v>
      </c>
      <c r="G54" s="237" t="s">
        <v>594</v>
      </c>
      <c r="H54" s="241" t="s">
        <v>1203</v>
      </c>
      <c r="I54" s="241" t="s">
        <v>2056</v>
      </c>
      <c r="J54" s="237" t="s">
        <v>2057</v>
      </c>
      <c r="K54" s="241"/>
      <c r="L54" s="241"/>
      <c r="M54" s="241" t="s">
        <v>509</v>
      </c>
      <c r="N54" s="241" t="s">
        <v>1968</v>
      </c>
      <c r="O54" s="241" t="s">
        <v>2012</v>
      </c>
      <c r="P54" s="394"/>
      <c r="Q54" s="241"/>
      <c r="R54" s="241"/>
      <c r="S54" s="241"/>
      <c r="T54" s="238" t="s">
        <v>2058</v>
      </c>
    </row>
    <row r="55" spans="1:20">
      <c r="A55" s="484" t="s">
        <v>2006</v>
      </c>
      <c r="B55" s="484">
        <v>4318</v>
      </c>
      <c r="C55" s="237" t="s">
        <v>2059</v>
      </c>
      <c r="D55" s="237" t="s">
        <v>2008</v>
      </c>
      <c r="E55" s="237" t="s">
        <v>2037</v>
      </c>
      <c r="F55" s="237" t="s">
        <v>2060</v>
      </c>
      <c r="G55" s="237" t="s">
        <v>594</v>
      </c>
      <c r="H55" s="241" t="s">
        <v>1203</v>
      </c>
      <c r="I55" s="241" t="s">
        <v>2056</v>
      </c>
      <c r="J55" s="237" t="s">
        <v>2057</v>
      </c>
      <c r="K55" s="241"/>
      <c r="L55" s="241"/>
      <c r="M55" s="241" t="s">
        <v>509</v>
      </c>
      <c r="N55" s="241" t="s">
        <v>1968</v>
      </c>
      <c r="O55" s="241" t="s">
        <v>2012</v>
      </c>
      <c r="P55" s="394"/>
      <c r="Q55" s="241"/>
      <c r="R55" s="241"/>
      <c r="S55" s="241"/>
      <c r="T55" s="238" t="s">
        <v>2061</v>
      </c>
    </row>
    <row r="56" spans="1:20">
      <c r="A56" s="484" t="s">
        <v>2006</v>
      </c>
      <c r="B56" s="484">
        <v>4033</v>
      </c>
      <c r="C56" s="237" t="s">
        <v>2062</v>
      </c>
      <c r="D56" s="237" t="s">
        <v>2008</v>
      </c>
      <c r="E56" s="237" t="s">
        <v>2015</v>
      </c>
      <c r="F56" s="237" t="s">
        <v>438</v>
      </c>
      <c r="G56" s="237" t="s">
        <v>1917</v>
      </c>
      <c r="H56" s="241" t="s">
        <v>1203</v>
      </c>
      <c r="I56" s="241" t="s">
        <v>2010</v>
      </c>
      <c r="J56" s="237" t="s">
        <v>2011</v>
      </c>
      <c r="K56" s="241"/>
      <c r="L56" s="241" t="s">
        <v>258</v>
      </c>
      <c r="M56" s="241" t="s">
        <v>509</v>
      </c>
      <c r="N56" s="241" t="s">
        <v>1968</v>
      </c>
      <c r="O56" s="241" t="s">
        <v>2012</v>
      </c>
      <c r="P56" s="394"/>
      <c r="Q56" s="241"/>
      <c r="R56" s="241"/>
      <c r="S56" s="241"/>
      <c r="T56" s="238" t="s">
        <v>2063</v>
      </c>
    </row>
    <row r="57" spans="1:20">
      <c r="A57" s="237" t="s">
        <v>2006</v>
      </c>
      <c r="B57" s="237">
        <v>6033</v>
      </c>
      <c r="C57" s="237" t="s">
        <v>2064</v>
      </c>
      <c r="D57" s="237"/>
      <c r="E57" s="237" t="s">
        <v>2015</v>
      </c>
      <c r="F57" s="237" t="s">
        <v>438</v>
      </c>
      <c r="G57" s="237" t="s">
        <v>1065</v>
      </c>
      <c r="H57" s="241" t="s">
        <v>1203</v>
      </c>
      <c r="I57" s="241" t="s">
        <v>2010</v>
      </c>
      <c r="J57" s="237" t="s">
        <v>2011</v>
      </c>
      <c r="K57" s="241"/>
      <c r="L57" s="241"/>
      <c r="M57" s="241" t="s">
        <v>509</v>
      </c>
      <c r="N57" s="241" t="s">
        <v>1968</v>
      </c>
      <c r="O57" s="241"/>
      <c r="P57" s="397">
        <v>45118</v>
      </c>
      <c r="Q57" s="309" t="s">
        <v>2065</v>
      </c>
      <c r="R57" s="309" t="s">
        <v>2066</v>
      </c>
      <c r="S57" s="309"/>
      <c r="T57" s="238"/>
    </row>
    <row r="58" spans="1:20">
      <c r="A58" s="237" t="s">
        <v>2006</v>
      </c>
      <c r="B58" s="237">
        <v>6032</v>
      </c>
      <c r="C58" s="237" t="s">
        <v>2067</v>
      </c>
      <c r="D58" s="237"/>
      <c r="E58" s="237" t="s">
        <v>2015</v>
      </c>
      <c r="F58" s="237" t="s">
        <v>438</v>
      </c>
      <c r="G58" s="237" t="s">
        <v>1065</v>
      </c>
      <c r="H58" s="241" t="s">
        <v>1203</v>
      </c>
      <c r="I58" s="241" t="s">
        <v>2010</v>
      </c>
      <c r="J58" s="237" t="s">
        <v>2011</v>
      </c>
      <c r="K58" s="241"/>
      <c r="L58" s="241"/>
      <c r="M58" s="241" t="s">
        <v>509</v>
      </c>
      <c r="N58" s="241" t="s">
        <v>1968</v>
      </c>
      <c r="O58" s="241"/>
      <c r="P58" s="397">
        <v>45118</v>
      </c>
      <c r="Q58" s="309" t="s">
        <v>2065</v>
      </c>
      <c r="R58" s="309" t="s">
        <v>2068</v>
      </c>
      <c r="S58" s="309"/>
      <c r="T58" s="310" t="s">
        <v>2069</v>
      </c>
    </row>
    <row r="59" spans="1:20">
      <c r="A59" s="237" t="s">
        <v>2006</v>
      </c>
      <c r="B59" s="237">
        <v>54003</v>
      </c>
      <c r="C59" s="237" t="s">
        <v>2070</v>
      </c>
      <c r="D59" s="237"/>
      <c r="E59" s="237" t="s">
        <v>2015</v>
      </c>
      <c r="F59" s="237" t="s">
        <v>438</v>
      </c>
      <c r="G59" s="237" t="s">
        <v>1013</v>
      </c>
      <c r="H59" s="241" t="s">
        <v>1203</v>
      </c>
      <c r="I59" s="241" t="s">
        <v>2071</v>
      </c>
      <c r="J59" s="237" t="s">
        <v>2011</v>
      </c>
      <c r="K59" s="241"/>
      <c r="L59" s="241"/>
      <c r="M59" s="241" t="s">
        <v>509</v>
      </c>
      <c r="N59" s="241" t="s">
        <v>1968</v>
      </c>
      <c r="O59" s="241"/>
      <c r="P59" s="397">
        <v>45118</v>
      </c>
      <c r="Q59" s="309" t="s">
        <v>2072</v>
      </c>
      <c r="R59" s="309" t="s">
        <v>2073</v>
      </c>
      <c r="S59" s="309"/>
      <c r="T59" s="310" t="s">
        <v>2074</v>
      </c>
    </row>
    <row r="60" spans="1:20">
      <c r="A60" s="237" t="s">
        <v>2006</v>
      </c>
      <c r="B60" s="237">
        <v>6031</v>
      </c>
      <c r="C60" s="237" t="s">
        <v>2075</v>
      </c>
      <c r="D60" s="237" t="s">
        <v>2008</v>
      </c>
      <c r="E60" s="237" t="s">
        <v>2037</v>
      </c>
      <c r="F60" s="237" t="s">
        <v>2076</v>
      </c>
      <c r="G60" s="237" t="s">
        <v>2077</v>
      </c>
      <c r="H60" s="241" t="s">
        <v>1203</v>
      </c>
      <c r="I60" s="241" t="s">
        <v>2078</v>
      </c>
      <c r="J60" s="237" t="s">
        <v>2079</v>
      </c>
      <c r="K60" s="241"/>
      <c r="L60" s="241"/>
      <c r="M60" s="241" t="s">
        <v>509</v>
      </c>
      <c r="N60" s="241" t="s">
        <v>1968</v>
      </c>
      <c r="O60" s="241"/>
      <c r="P60" s="397">
        <v>45118</v>
      </c>
      <c r="Q60" s="309" t="s">
        <v>2072</v>
      </c>
      <c r="R60" s="309" t="s">
        <v>2080</v>
      </c>
      <c r="S60" s="309"/>
      <c r="T60" s="310"/>
    </row>
    <row r="61" spans="1:20">
      <c r="A61" s="237"/>
      <c r="B61" s="237"/>
      <c r="C61" s="237">
        <v>25</v>
      </c>
      <c r="D61" s="237"/>
      <c r="E61" s="237"/>
      <c r="F61" s="237"/>
      <c r="G61" s="237"/>
      <c r="H61" s="241"/>
      <c r="I61" s="241"/>
      <c r="J61" s="237"/>
      <c r="K61" s="241"/>
      <c r="L61" s="241"/>
      <c r="M61" s="241"/>
      <c r="N61" s="241"/>
      <c r="O61" s="241"/>
      <c r="P61" s="394"/>
      <c r="Q61" s="241"/>
      <c r="R61" s="241"/>
      <c r="S61" s="241"/>
      <c r="T61" s="99"/>
    </row>
    <row r="62" spans="1:20">
      <c r="A62" s="237"/>
      <c r="B62" s="237"/>
      <c r="C62" s="237"/>
      <c r="D62" s="237"/>
      <c r="E62" s="237"/>
      <c r="F62" s="237"/>
      <c r="G62" s="237"/>
      <c r="H62" s="241"/>
      <c r="I62" s="241"/>
      <c r="J62" s="237"/>
      <c r="K62" s="241"/>
      <c r="L62" s="241"/>
      <c r="M62" s="241"/>
      <c r="N62" s="241"/>
      <c r="O62" s="241"/>
      <c r="P62" s="395"/>
      <c r="Q62" s="40"/>
      <c r="R62" s="40"/>
      <c r="S62" s="40"/>
      <c r="T62" s="99"/>
    </row>
    <row r="63" spans="1:20" ht="14.25" customHeight="1">
      <c r="A63" s="105"/>
      <c r="B63" s="105"/>
      <c r="C63" s="105"/>
      <c r="D63" s="105"/>
      <c r="E63" s="105"/>
      <c r="F63" s="105"/>
      <c r="G63" s="105"/>
      <c r="H63" s="106"/>
      <c r="I63" s="106"/>
      <c r="J63" s="105"/>
      <c r="K63" s="106"/>
      <c r="L63" s="106"/>
      <c r="M63" s="106"/>
      <c r="N63" s="106"/>
      <c r="O63" s="106"/>
      <c r="P63" s="396"/>
      <c r="Q63" s="106"/>
      <c r="R63" s="106"/>
      <c r="S63" s="106"/>
      <c r="T63" s="107"/>
    </row>
    <row r="64" spans="1:20">
      <c r="A64" s="484" t="s">
        <v>2081</v>
      </c>
      <c r="B64" s="484">
        <v>52101</v>
      </c>
      <c r="C64" s="237" t="s">
        <v>2082</v>
      </c>
      <c r="D64" s="237" t="s">
        <v>2083</v>
      </c>
      <c r="E64" s="237" t="s">
        <v>2084</v>
      </c>
      <c r="F64" s="237" t="s">
        <v>2085</v>
      </c>
      <c r="G64" s="237" t="s">
        <v>2086</v>
      </c>
      <c r="H64" s="241" t="s">
        <v>2087</v>
      </c>
      <c r="I64" s="241" t="s">
        <v>2071</v>
      </c>
      <c r="J64" s="237" t="s">
        <v>2088</v>
      </c>
      <c r="K64" s="241"/>
      <c r="L64" s="241"/>
      <c r="M64" s="241" t="s">
        <v>509</v>
      </c>
      <c r="N64" s="241" t="s">
        <v>1968</v>
      </c>
      <c r="O64" s="241" t="s">
        <v>2089</v>
      </c>
      <c r="P64" s="394"/>
      <c r="Q64" s="241"/>
      <c r="R64" s="241"/>
      <c r="S64" s="241"/>
      <c r="T64" s="238" t="s">
        <v>2090</v>
      </c>
    </row>
    <row r="65" spans="1:20">
      <c r="A65" s="484" t="s">
        <v>2081</v>
      </c>
      <c r="B65" s="484">
        <v>52102</v>
      </c>
      <c r="C65" s="237" t="s">
        <v>2091</v>
      </c>
      <c r="D65" s="237" t="s">
        <v>2083</v>
      </c>
      <c r="E65" s="237" t="s">
        <v>2084</v>
      </c>
      <c r="F65" s="237" t="s">
        <v>2092</v>
      </c>
      <c r="G65" s="237" t="s">
        <v>2086</v>
      </c>
      <c r="H65" s="241" t="s">
        <v>2087</v>
      </c>
      <c r="I65" s="241" t="s">
        <v>2071</v>
      </c>
      <c r="J65" s="237" t="s">
        <v>2088</v>
      </c>
      <c r="K65" s="241"/>
      <c r="L65" s="241"/>
      <c r="M65" s="241" t="s">
        <v>509</v>
      </c>
      <c r="N65" s="241" t="s">
        <v>1968</v>
      </c>
      <c r="O65" s="241" t="s">
        <v>2089</v>
      </c>
      <c r="P65" s="394"/>
      <c r="Q65" s="241"/>
      <c r="R65" s="241"/>
      <c r="S65" s="241"/>
      <c r="T65" s="238" t="s">
        <v>2090</v>
      </c>
    </row>
    <row r="66" spans="1:20">
      <c r="A66" s="484" t="s">
        <v>2081</v>
      </c>
      <c r="B66" s="484">
        <v>53001</v>
      </c>
      <c r="C66" s="237" t="s">
        <v>2093</v>
      </c>
      <c r="D66" s="237" t="s">
        <v>2083</v>
      </c>
      <c r="E66" s="237" t="s">
        <v>2084</v>
      </c>
      <c r="F66" s="237" t="s">
        <v>2094</v>
      </c>
      <c r="G66" s="237" t="s">
        <v>2086</v>
      </c>
      <c r="H66" s="241" t="s">
        <v>2087</v>
      </c>
      <c r="I66" s="241" t="s">
        <v>2095</v>
      </c>
      <c r="J66" s="237" t="s">
        <v>2096</v>
      </c>
      <c r="K66" s="241"/>
      <c r="L66" s="241"/>
      <c r="M66" s="241" t="s">
        <v>509</v>
      </c>
      <c r="N66" s="241" t="s">
        <v>1968</v>
      </c>
      <c r="O66" s="241" t="s">
        <v>2089</v>
      </c>
      <c r="P66" s="394"/>
      <c r="Q66" s="241"/>
      <c r="R66" s="241"/>
      <c r="S66" s="241"/>
      <c r="T66" s="238" t="s">
        <v>2097</v>
      </c>
    </row>
    <row r="67" spans="1:20">
      <c r="A67" s="484" t="s">
        <v>2098</v>
      </c>
      <c r="B67" s="484">
        <v>2007</v>
      </c>
      <c r="C67" s="237" t="s">
        <v>2099</v>
      </c>
      <c r="D67" s="237" t="s">
        <v>2083</v>
      </c>
      <c r="E67" s="237" t="s">
        <v>2084</v>
      </c>
      <c r="F67" s="237" t="s">
        <v>2094</v>
      </c>
      <c r="G67" s="237" t="s">
        <v>2086</v>
      </c>
      <c r="H67" s="241" t="s">
        <v>2087</v>
      </c>
      <c r="I67" s="241" t="s">
        <v>2095</v>
      </c>
      <c r="J67" s="237" t="s">
        <v>2096</v>
      </c>
      <c r="K67" s="241"/>
      <c r="L67" s="241"/>
      <c r="M67" s="241" t="s">
        <v>509</v>
      </c>
      <c r="N67" s="241" t="s">
        <v>1968</v>
      </c>
      <c r="O67" s="241" t="s">
        <v>2089</v>
      </c>
      <c r="P67" s="394"/>
      <c r="Q67" s="241"/>
      <c r="R67" s="241"/>
      <c r="S67" s="241"/>
      <c r="T67" s="238" t="s">
        <v>2100</v>
      </c>
    </row>
    <row r="68" spans="1:20">
      <c r="A68" s="484" t="s">
        <v>2081</v>
      </c>
      <c r="B68" s="484">
        <v>2017</v>
      </c>
      <c r="C68" s="237" t="s">
        <v>2101</v>
      </c>
      <c r="D68" s="237" t="s">
        <v>2102</v>
      </c>
      <c r="E68" s="237" t="s">
        <v>2037</v>
      </c>
      <c r="F68" s="237" t="s">
        <v>2094</v>
      </c>
      <c r="G68" s="237" t="s">
        <v>2103</v>
      </c>
      <c r="H68" s="241" t="s">
        <v>2087</v>
      </c>
      <c r="I68" s="241" t="s">
        <v>2104</v>
      </c>
      <c r="J68" s="237" t="s">
        <v>2039</v>
      </c>
      <c r="K68" s="241"/>
      <c r="L68" s="241"/>
      <c r="M68" s="241" t="s">
        <v>509</v>
      </c>
      <c r="N68" s="241" t="s">
        <v>1968</v>
      </c>
      <c r="O68" s="241" t="s">
        <v>2105</v>
      </c>
      <c r="P68" s="394"/>
      <c r="Q68" s="241"/>
      <c r="R68" s="241"/>
      <c r="S68" s="241"/>
      <c r="T68" s="238" t="s">
        <v>2106</v>
      </c>
    </row>
    <row r="69" spans="1:20">
      <c r="A69" s="484" t="s">
        <v>2081</v>
      </c>
      <c r="B69" s="484">
        <v>2024</v>
      </c>
      <c r="C69" s="237" t="s">
        <v>2107</v>
      </c>
      <c r="D69" s="237" t="s">
        <v>2102</v>
      </c>
      <c r="E69" s="237" t="s">
        <v>2037</v>
      </c>
      <c r="F69" s="237" t="s">
        <v>2094</v>
      </c>
      <c r="G69" s="237" t="s">
        <v>2103</v>
      </c>
      <c r="H69" s="241" t="s">
        <v>2087</v>
      </c>
      <c r="I69" s="241" t="s">
        <v>2104</v>
      </c>
      <c r="J69" s="237" t="s">
        <v>2039</v>
      </c>
      <c r="K69" s="241"/>
      <c r="L69" s="241"/>
      <c r="M69" s="241" t="s">
        <v>509</v>
      </c>
      <c r="N69" s="241" t="s">
        <v>1968</v>
      </c>
      <c r="O69" s="241" t="s">
        <v>2105</v>
      </c>
      <c r="P69" s="394"/>
      <c r="Q69" s="241"/>
      <c r="R69" s="241"/>
      <c r="S69" s="241"/>
      <c r="T69" s="238" t="s">
        <v>2108</v>
      </c>
    </row>
    <row r="70" spans="1:20">
      <c r="A70" s="484" t="s">
        <v>2081</v>
      </c>
      <c r="B70" s="484">
        <v>2045</v>
      </c>
      <c r="C70" s="237" t="s">
        <v>2109</v>
      </c>
      <c r="D70" s="237" t="s">
        <v>2102</v>
      </c>
      <c r="E70" s="237" t="s">
        <v>2037</v>
      </c>
      <c r="F70" s="237" t="s">
        <v>2094</v>
      </c>
      <c r="G70" s="237" t="s">
        <v>2103</v>
      </c>
      <c r="H70" s="241" t="s">
        <v>2087</v>
      </c>
      <c r="I70" s="241" t="s">
        <v>2110</v>
      </c>
      <c r="J70" s="237" t="s">
        <v>2039</v>
      </c>
      <c r="K70" s="241"/>
      <c r="L70" s="241"/>
      <c r="M70" s="241" t="s">
        <v>509</v>
      </c>
      <c r="N70" s="241" t="s">
        <v>1968</v>
      </c>
      <c r="O70" s="241" t="s">
        <v>2105</v>
      </c>
      <c r="P70" s="394"/>
      <c r="Q70" s="241"/>
      <c r="R70" s="241"/>
      <c r="S70" s="241"/>
      <c r="T70" s="238" t="s">
        <v>2111</v>
      </c>
    </row>
    <row r="71" spans="1:20">
      <c r="A71" s="484" t="s">
        <v>2081</v>
      </c>
      <c r="B71" s="484">
        <v>3011</v>
      </c>
      <c r="C71" s="237" t="s">
        <v>2112</v>
      </c>
      <c r="D71" s="237" t="s">
        <v>2083</v>
      </c>
      <c r="E71" s="237" t="s">
        <v>2084</v>
      </c>
      <c r="F71" s="237" t="s">
        <v>2094</v>
      </c>
      <c r="G71" s="237" t="s">
        <v>2086</v>
      </c>
      <c r="H71" s="241" t="s">
        <v>2087</v>
      </c>
      <c r="I71" s="241" t="s">
        <v>2095</v>
      </c>
      <c r="J71" s="237" t="s">
        <v>2096</v>
      </c>
      <c r="K71" s="241"/>
      <c r="L71" s="241"/>
      <c r="M71" s="241" t="s">
        <v>509</v>
      </c>
      <c r="N71" s="241" t="s">
        <v>1968</v>
      </c>
      <c r="O71" s="241" t="s">
        <v>2089</v>
      </c>
      <c r="P71" s="394"/>
      <c r="Q71" s="241"/>
      <c r="R71" s="241"/>
      <c r="S71" s="241"/>
      <c r="T71" s="238" t="s">
        <v>2113</v>
      </c>
    </row>
    <row r="72" spans="1:20">
      <c r="A72" s="484" t="s">
        <v>2081</v>
      </c>
      <c r="B72" s="484">
        <v>3021</v>
      </c>
      <c r="C72" s="237" t="s">
        <v>2114</v>
      </c>
      <c r="D72" s="237" t="s">
        <v>2083</v>
      </c>
      <c r="E72" s="237" t="s">
        <v>2084</v>
      </c>
      <c r="F72" s="237" t="s">
        <v>2094</v>
      </c>
      <c r="G72" s="237" t="s">
        <v>2086</v>
      </c>
      <c r="H72" s="241" t="s">
        <v>2087</v>
      </c>
      <c r="I72" s="241" t="s">
        <v>2095</v>
      </c>
      <c r="J72" s="237" t="s">
        <v>2096</v>
      </c>
      <c r="K72" s="241"/>
      <c r="L72" s="241"/>
      <c r="M72" s="241" t="s">
        <v>509</v>
      </c>
      <c r="N72" s="241" t="s">
        <v>1968</v>
      </c>
      <c r="O72" s="241" t="s">
        <v>2089</v>
      </c>
      <c r="P72" s="394"/>
      <c r="Q72" s="241"/>
      <c r="R72" s="241"/>
      <c r="S72" s="241"/>
      <c r="T72" s="238" t="s">
        <v>2115</v>
      </c>
    </row>
    <row r="73" spans="1:20">
      <c r="A73" s="484" t="s">
        <v>2081</v>
      </c>
      <c r="B73" s="484">
        <v>3031</v>
      </c>
      <c r="C73" s="237" t="s">
        <v>2116</v>
      </c>
      <c r="D73" s="237" t="s">
        <v>2083</v>
      </c>
      <c r="E73" s="237" t="s">
        <v>2084</v>
      </c>
      <c r="F73" s="237" t="s">
        <v>2094</v>
      </c>
      <c r="G73" s="237" t="s">
        <v>2086</v>
      </c>
      <c r="H73" s="241" t="s">
        <v>2087</v>
      </c>
      <c r="I73" s="241" t="s">
        <v>2095</v>
      </c>
      <c r="J73" s="237" t="s">
        <v>2096</v>
      </c>
      <c r="K73" s="241"/>
      <c r="L73" s="241"/>
      <c r="M73" s="241" t="s">
        <v>509</v>
      </c>
      <c r="N73" s="241" t="s">
        <v>1968</v>
      </c>
      <c r="O73" s="241" t="s">
        <v>2089</v>
      </c>
      <c r="P73" s="394"/>
      <c r="Q73" s="241"/>
      <c r="R73" s="241"/>
      <c r="S73" s="241"/>
      <c r="T73" s="238" t="s">
        <v>2117</v>
      </c>
    </row>
    <row r="74" spans="1:20">
      <c r="A74" s="484" t="s">
        <v>2081</v>
      </c>
      <c r="B74" s="484">
        <v>3041</v>
      </c>
      <c r="C74" s="237" t="s">
        <v>2118</v>
      </c>
      <c r="D74" s="237" t="s">
        <v>2083</v>
      </c>
      <c r="E74" s="237" t="s">
        <v>2084</v>
      </c>
      <c r="F74" s="237" t="s">
        <v>2094</v>
      </c>
      <c r="G74" s="237" t="s">
        <v>2086</v>
      </c>
      <c r="H74" s="241" t="s">
        <v>2087</v>
      </c>
      <c r="I74" s="241" t="s">
        <v>2095</v>
      </c>
      <c r="J74" s="237" t="s">
        <v>2096</v>
      </c>
      <c r="K74" s="241"/>
      <c r="L74" s="241"/>
      <c r="M74" s="241" t="s">
        <v>509</v>
      </c>
      <c r="N74" s="241" t="s">
        <v>1968</v>
      </c>
      <c r="O74" s="241" t="s">
        <v>2089</v>
      </c>
      <c r="P74" s="394"/>
      <c r="Q74" s="241"/>
      <c r="R74" s="241"/>
      <c r="S74" s="241"/>
      <c r="T74" s="238" t="s">
        <v>2119</v>
      </c>
    </row>
    <row r="75" spans="1:20">
      <c r="A75" s="484" t="s">
        <v>2081</v>
      </c>
      <c r="B75" s="484">
        <v>3051</v>
      </c>
      <c r="C75" s="237" t="s">
        <v>2120</v>
      </c>
      <c r="D75" s="237" t="s">
        <v>2083</v>
      </c>
      <c r="E75" s="237" t="s">
        <v>2084</v>
      </c>
      <c r="F75" s="237" t="s">
        <v>2094</v>
      </c>
      <c r="G75" s="237" t="s">
        <v>2086</v>
      </c>
      <c r="H75" s="241" t="s">
        <v>2087</v>
      </c>
      <c r="I75" s="241" t="s">
        <v>2095</v>
      </c>
      <c r="J75" s="237" t="s">
        <v>2096</v>
      </c>
      <c r="K75" s="241"/>
      <c r="L75" s="241"/>
      <c r="M75" s="241" t="s">
        <v>509</v>
      </c>
      <c r="N75" s="241" t="s">
        <v>1968</v>
      </c>
      <c r="O75" s="241" t="s">
        <v>2089</v>
      </c>
      <c r="P75" s="394"/>
      <c r="Q75" s="241"/>
      <c r="R75" s="241"/>
      <c r="S75" s="241"/>
      <c r="T75" s="238" t="s">
        <v>2121</v>
      </c>
    </row>
    <row r="76" spans="1:20">
      <c r="A76" s="484" t="s">
        <v>2081</v>
      </c>
      <c r="B76" s="484">
        <v>3061</v>
      </c>
      <c r="C76" s="237" t="s">
        <v>2122</v>
      </c>
      <c r="D76" s="237" t="s">
        <v>2083</v>
      </c>
      <c r="E76" s="237" t="s">
        <v>2084</v>
      </c>
      <c r="F76" s="237" t="s">
        <v>2094</v>
      </c>
      <c r="G76" s="237" t="s">
        <v>2086</v>
      </c>
      <c r="H76" s="241" t="s">
        <v>2087</v>
      </c>
      <c r="I76" s="241" t="s">
        <v>2095</v>
      </c>
      <c r="J76" s="237" t="s">
        <v>2096</v>
      </c>
      <c r="K76" s="241"/>
      <c r="L76" s="241"/>
      <c r="M76" s="241" t="s">
        <v>509</v>
      </c>
      <c r="N76" s="241" t="s">
        <v>1968</v>
      </c>
      <c r="O76" s="241" t="s">
        <v>2089</v>
      </c>
      <c r="P76" s="394"/>
      <c r="Q76" s="241"/>
      <c r="R76" s="241"/>
      <c r="S76" s="241"/>
      <c r="T76" s="238" t="s">
        <v>2123</v>
      </c>
    </row>
    <row r="77" spans="1:20">
      <c r="A77" s="484" t="s">
        <v>2081</v>
      </c>
      <c r="B77" s="484">
        <v>3071</v>
      </c>
      <c r="C77" s="237" t="s">
        <v>2124</v>
      </c>
      <c r="D77" s="237" t="s">
        <v>2083</v>
      </c>
      <c r="E77" s="237" t="s">
        <v>2084</v>
      </c>
      <c r="F77" s="237" t="s">
        <v>2094</v>
      </c>
      <c r="G77" s="237" t="s">
        <v>2086</v>
      </c>
      <c r="H77" s="241" t="s">
        <v>2087</v>
      </c>
      <c r="I77" s="241" t="s">
        <v>2095</v>
      </c>
      <c r="J77" s="237" t="s">
        <v>2096</v>
      </c>
      <c r="K77" s="241"/>
      <c r="L77" s="241"/>
      <c r="M77" s="241" t="s">
        <v>509</v>
      </c>
      <c r="N77" s="241" t="s">
        <v>1968</v>
      </c>
      <c r="O77" s="241" t="s">
        <v>2089</v>
      </c>
      <c r="P77" s="394"/>
      <c r="Q77" s="241"/>
      <c r="R77" s="241"/>
      <c r="S77" s="241"/>
      <c r="T77" s="238" t="s">
        <v>2125</v>
      </c>
    </row>
    <row r="78" spans="1:20">
      <c r="A78" s="484" t="s">
        <v>2081</v>
      </c>
      <c r="B78" s="484">
        <v>3081</v>
      </c>
      <c r="C78" s="237" t="s">
        <v>2126</v>
      </c>
      <c r="D78" s="237" t="s">
        <v>2083</v>
      </c>
      <c r="E78" s="237" t="s">
        <v>2084</v>
      </c>
      <c r="F78" s="237" t="s">
        <v>2094</v>
      </c>
      <c r="G78" s="237" t="s">
        <v>2086</v>
      </c>
      <c r="H78" s="241" t="s">
        <v>2087</v>
      </c>
      <c r="I78" s="241" t="s">
        <v>2095</v>
      </c>
      <c r="J78" s="237" t="s">
        <v>2096</v>
      </c>
      <c r="K78" s="241"/>
      <c r="L78" s="241"/>
      <c r="M78" s="241" t="s">
        <v>509</v>
      </c>
      <c r="N78" s="241" t="s">
        <v>1968</v>
      </c>
      <c r="O78" s="241" t="s">
        <v>2089</v>
      </c>
      <c r="P78" s="394"/>
      <c r="Q78" s="241"/>
      <c r="R78" s="241"/>
      <c r="S78" s="241"/>
      <c r="T78" s="238" t="s">
        <v>2127</v>
      </c>
    </row>
    <row r="79" spans="1:20">
      <c r="A79" s="484" t="s">
        <v>2081</v>
      </c>
      <c r="B79" s="484">
        <v>3091</v>
      </c>
      <c r="C79" s="237" t="s">
        <v>2128</v>
      </c>
      <c r="D79" s="237" t="s">
        <v>2083</v>
      </c>
      <c r="E79" s="237" t="s">
        <v>2084</v>
      </c>
      <c r="F79" s="237" t="s">
        <v>2094</v>
      </c>
      <c r="G79" s="237" t="s">
        <v>2086</v>
      </c>
      <c r="H79" s="241" t="s">
        <v>2087</v>
      </c>
      <c r="I79" s="241" t="s">
        <v>2095</v>
      </c>
      <c r="J79" s="237" t="s">
        <v>2096</v>
      </c>
      <c r="K79" s="241"/>
      <c r="L79" s="241"/>
      <c r="M79" s="241" t="s">
        <v>509</v>
      </c>
      <c r="N79" s="241" t="s">
        <v>1968</v>
      </c>
      <c r="O79" s="241" t="s">
        <v>2089</v>
      </c>
      <c r="P79" s="394"/>
      <c r="Q79" s="241"/>
      <c r="R79" s="241"/>
      <c r="S79" s="241"/>
      <c r="T79" s="238" t="s">
        <v>2129</v>
      </c>
    </row>
    <row r="80" spans="1:20">
      <c r="A80" s="484" t="s">
        <v>2081</v>
      </c>
      <c r="B80" s="484">
        <v>3101</v>
      </c>
      <c r="C80" s="237" t="s">
        <v>2130</v>
      </c>
      <c r="D80" s="237" t="s">
        <v>2083</v>
      </c>
      <c r="E80" s="237" t="s">
        <v>2084</v>
      </c>
      <c r="F80" s="237" t="s">
        <v>2094</v>
      </c>
      <c r="G80" s="237" t="s">
        <v>2086</v>
      </c>
      <c r="H80" s="241" t="s">
        <v>2087</v>
      </c>
      <c r="I80" s="241" t="s">
        <v>2095</v>
      </c>
      <c r="J80" s="237" t="s">
        <v>2096</v>
      </c>
      <c r="K80" s="241"/>
      <c r="L80" s="241"/>
      <c r="M80" s="241" t="s">
        <v>509</v>
      </c>
      <c r="N80" s="241" t="s">
        <v>1968</v>
      </c>
      <c r="O80" s="241" t="s">
        <v>2089</v>
      </c>
      <c r="P80" s="394"/>
      <c r="Q80" s="241"/>
      <c r="R80" s="241"/>
      <c r="S80" s="241"/>
      <c r="T80" s="238" t="s">
        <v>2131</v>
      </c>
    </row>
    <row r="81" spans="1:20">
      <c r="A81" s="484" t="s">
        <v>2081</v>
      </c>
      <c r="B81" s="484">
        <v>3111</v>
      </c>
      <c r="C81" s="237" t="s">
        <v>2132</v>
      </c>
      <c r="D81" s="237" t="s">
        <v>2083</v>
      </c>
      <c r="E81" s="237" t="s">
        <v>2084</v>
      </c>
      <c r="F81" s="237" t="s">
        <v>2094</v>
      </c>
      <c r="G81" s="237" t="s">
        <v>2086</v>
      </c>
      <c r="H81" s="241" t="s">
        <v>2087</v>
      </c>
      <c r="I81" s="241" t="s">
        <v>2095</v>
      </c>
      <c r="J81" s="237" t="s">
        <v>2096</v>
      </c>
      <c r="K81" s="241"/>
      <c r="L81" s="241"/>
      <c r="M81" s="241" t="s">
        <v>509</v>
      </c>
      <c r="N81" s="241" t="s">
        <v>1968</v>
      </c>
      <c r="O81" s="241" t="s">
        <v>2089</v>
      </c>
      <c r="P81" s="394"/>
      <c r="Q81" s="241"/>
      <c r="R81" s="241"/>
      <c r="S81" s="241"/>
      <c r="T81" s="238" t="s">
        <v>2133</v>
      </c>
    </row>
    <row r="82" spans="1:20">
      <c r="A82" s="484" t="s">
        <v>2081</v>
      </c>
      <c r="B82" s="484">
        <v>3121</v>
      </c>
      <c r="C82" s="237" t="s">
        <v>2134</v>
      </c>
      <c r="D82" s="237" t="s">
        <v>2083</v>
      </c>
      <c r="E82" s="237" t="s">
        <v>2084</v>
      </c>
      <c r="F82" s="237" t="s">
        <v>2094</v>
      </c>
      <c r="G82" s="237" t="s">
        <v>2086</v>
      </c>
      <c r="H82" s="241" t="s">
        <v>2087</v>
      </c>
      <c r="I82" s="241" t="s">
        <v>2095</v>
      </c>
      <c r="J82" s="237" t="s">
        <v>2096</v>
      </c>
      <c r="K82" s="241"/>
      <c r="L82" s="241"/>
      <c r="M82" s="241" t="s">
        <v>509</v>
      </c>
      <c r="N82" s="241" t="s">
        <v>1968</v>
      </c>
      <c r="O82" s="241" t="s">
        <v>2089</v>
      </c>
      <c r="P82" s="394"/>
      <c r="Q82" s="241"/>
      <c r="R82" s="241"/>
      <c r="S82" s="241"/>
      <c r="T82" s="238" t="s">
        <v>2135</v>
      </c>
    </row>
    <row r="83" spans="1:20">
      <c r="A83" s="484" t="s">
        <v>2081</v>
      </c>
      <c r="B83" s="484">
        <v>3131</v>
      </c>
      <c r="C83" s="237" t="s">
        <v>2136</v>
      </c>
      <c r="D83" s="237" t="s">
        <v>2083</v>
      </c>
      <c r="E83" s="237" t="s">
        <v>2084</v>
      </c>
      <c r="F83" s="237" t="s">
        <v>2094</v>
      </c>
      <c r="G83" s="237" t="s">
        <v>2086</v>
      </c>
      <c r="H83" s="241" t="s">
        <v>2087</v>
      </c>
      <c r="I83" s="241" t="s">
        <v>2095</v>
      </c>
      <c r="J83" s="237" t="s">
        <v>2096</v>
      </c>
      <c r="K83" s="241"/>
      <c r="L83" s="241"/>
      <c r="M83" s="241" t="s">
        <v>509</v>
      </c>
      <c r="N83" s="241" t="s">
        <v>1968</v>
      </c>
      <c r="O83" s="241" t="s">
        <v>2089</v>
      </c>
      <c r="P83" s="394"/>
      <c r="Q83" s="241"/>
      <c r="R83" s="241"/>
      <c r="S83" s="241"/>
      <c r="T83" s="238" t="s">
        <v>2137</v>
      </c>
    </row>
    <row r="84" spans="1:20">
      <c r="A84" s="484" t="s">
        <v>2081</v>
      </c>
      <c r="B84" s="484">
        <v>3141</v>
      </c>
      <c r="C84" s="237" t="s">
        <v>2138</v>
      </c>
      <c r="D84" s="237" t="s">
        <v>2083</v>
      </c>
      <c r="E84" s="237" t="s">
        <v>2084</v>
      </c>
      <c r="F84" s="237" t="s">
        <v>2094</v>
      </c>
      <c r="G84" s="237" t="s">
        <v>2086</v>
      </c>
      <c r="H84" s="241" t="s">
        <v>2087</v>
      </c>
      <c r="I84" s="241" t="s">
        <v>2095</v>
      </c>
      <c r="J84" s="237" t="s">
        <v>2096</v>
      </c>
      <c r="K84" s="241"/>
      <c r="L84" s="241"/>
      <c r="M84" s="241" t="s">
        <v>509</v>
      </c>
      <c r="N84" s="241" t="s">
        <v>1968</v>
      </c>
      <c r="O84" s="241" t="s">
        <v>2089</v>
      </c>
      <c r="P84" s="394"/>
      <c r="Q84" s="241"/>
      <c r="R84" s="241"/>
      <c r="S84" s="241"/>
      <c r="T84" s="238" t="s">
        <v>2139</v>
      </c>
    </row>
    <row r="85" spans="1:20">
      <c r="A85" s="484" t="s">
        <v>2081</v>
      </c>
      <c r="B85" s="484">
        <v>4003</v>
      </c>
      <c r="C85" s="237" t="s">
        <v>1764</v>
      </c>
      <c r="D85" s="237" t="s">
        <v>2083</v>
      </c>
      <c r="E85" s="237" t="s">
        <v>2084</v>
      </c>
      <c r="F85" s="237" t="s">
        <v>2094</v>
      </c>
      <c r="G85" s="237" t="s">
        <v>2086</v>
      </c>
      <c r="H85" s="241" t="s">
        <v>2087</v>
      </c>
      <c r="I85" s="241" t="s">
        <v>616</v>
      </c>
      <c r="J85" s="237" t="s">
        <v>2096</v>
      </c>
      <c r="K85" s="241"/>
      <c r="L85" s="241"/>
      <c r="M85" s="241" t="s">
        <v>509</v>
      </c>
      <c r="N85" s="241" t="s">
        <v>1968</v>
      </c>
      <c r="O85" s="241" t="s">
        <v>2089</v>
      </c>
      <c r="P85" s="394"/>
      <c r="Q85" s="241"/>
      <c r="R85" s="241"/>
      <c r="S85" s="241"/>
      <c r="T85" s="238" t="s">
        <v>2140</v>
      </c>
    </row>
    <row r="86" spans="1:20">
      <c r="A86" s="484" t="s">
        <v>2081</v>
      </c>
      <c r="B86" s="484">
        <v>4019</v>
      </c>
      <c r="C86" s="237" t="s">
        <v>2141</v>
      </c>
      <c r="D86" s="237" t="s">
        <v>960</v>
      </c>
      <c r="E86" s="237" t="s">
        <v>2142</v>
      </c>
      <c r="F86" s="237" t="s">
        <v>2143</v>
      </c>
      <c r="G86" s="237" t="s">
        <v>2103</v>
      </c>
      <c r="H86" s="241" t="s">
        <v>2087</v>
      </c>
      <c r="I86" s="241" t="s">
        <v>2144</v>
      </c>
      <c r="J86" s="237" t="s">
        <v>2145</v>
      </c>
      <c r="K86" s="241"/>
      <c r="L86" s="241" t="s">
        <v>258</v>
      </c>
      <c r="M86" s="241" t="s">
        <v>509</v>
      </c>
      <c r="N86" s="241" t="s">
        <v>1968</v>
      </c>
      <c r="O86" s="241" t="s">
        <v>2146</v>
      </c>
      <c r="P86" s="394"/>
      <c r="Q86" s="241"/>
      <c r="R86" s="241"/>
      <c r="S86" s="241"/>
      <c r="T86" s="238" t="s">
        <v>2147</v>
      </c>
    </row>
    <row r="87" spans="1:20">
      <c r="A87" s="484" t="s">
        <v>2081</v>
      </c>
      <c r="B87" s="484">
        <v>4141</v>
      </c>
      <c r="C87" s="237" t="s">
        <v>2148</v>
      </c>
      <c r="D87" s="237" t="s">
        <v>2083</v>
      </c>
      <c r="E87" s="237" t="s">
        <v>2084</v>
      </c>
      <c r="F87" s="237" t="s">
        <v>2094</v>
      </c>
      <c r="G87" s="237" t="s">
        <v>2086</v>
      </c>
      <c r="H87" s="241" t="s">
        <v>2087</v>
      </c>
      <c r="I87" s="241" t="s">
        <v>2071</v>
      </c>
      <c r="J87" s="237" t="s">
        <v>2096</v>
      </c>
      <c r="K87" s="241"/>
      <c r="L87" s="241" t="s">
        <v>258</v>
      </c>
      <c r="M87" s="241" t="s">
        <v>509</v>
      </c>
      <c r="N87" s="241" t="s">
        <v>1968</v>
      </c>
      <c r="O87" s="241" t="s">
        <v>2089</v>
      </c>
      <c r="P87" s="394"/>
      <c r="Q87" s="241"/>
      <c r="R87" s="241"/>
      <c r="S87" s="241"/>
      <c r="T87" s="238" t="s">
        <v>2149</v>
      </c>
    </row>
    <row r="88" spans="1:20">
      <c r="A88" s="484" t="s">
        <v>2081</v>
      </c>
      <c r="B88" s="484">
        <v>4057</v>
      </c>
      <c r="C88" s="237" t="s">
        <v>1784</v>
      </c>
      <c r="D88" s="237" t="s">
        <v>960</v>
      </c>
      <c r="E88" s="237" t="s">
        <v>2142</v>
      </c>
      <c r="F88" s="237" t="s">
        <v>2094</v>
      </c>
      <c r="G88" s="237" t="s">
        <v>2103</v>
      </c>
      <c r="H88" s="241" t="s">
        <v>2087</v>
      </c>
      <c r="I88" s="241" t="s">
        <v>2150</v>
      </c>
      <c r="J88" s="237" t="s">
        <v>2145</v>
      </c>
      <c r="K88" s="241"/>
      <c r="L88" s="241" t="s">
        <v>2034</v>
      </c>
      <c r="M88" s="241" t="s">
        <v>509</v>
      </c>
      <c r="N88" s="241" t="s">
        <v>1968</v>
      </c>
      <c r="O88" s="241" t="s">
        <v>2146</v>
      </c>
      <c r="P88" s="394"/>
      <c r="Q88" s="241"/>
      <c r="R88" s="241"/>
      <c r="S88" s="241"/>
      <c r="T88" s="238" t="s">
        <v>2151</v>
      </c>
    </row>
    <row r="89" spans="1:20">
      <c r="A89" s="484" t="s">
        <v>2081</v>
      </c>
      <c r="B89" s="484">
        <v>4104</v>
      </c>
      <c r="C89" s="237" t="s">
        <v>2152</v>
      </c>
      <c r="D89" s="237" t="s">
        <v>960</v>
      </c>
      <c r="E89" s="237" t="s">
        <v>2142</v>
      </c>
      <c r="F89" s="237" t="s">
        <v>1773</v>
      </c>
      <c r="G89" s="237" t="s">
        <v>2103</v>
      </c>
      <c r="H89" s="241" t="s">
        <v>2087</v>
      </c>
      <c r="I89" s="241" t="s">
        <v>2144</v>
      </c>
      <c r="J89" s="237" t="s">
        <v>2145</v>
      </c>
      <c r="K89" s="241"/>
      <c r="L89" s="241" t="s">
        <v>2051</v>
      </c>
      <c r="M89" s="241" t="s">
        <v>509</v>
      </c>
      <c r="N89" s="241" t="s">
        <v>1968</v>
      </c>
      <c r="O89" s="241" t="s">
        <v>2146</v>
      </c>
      <c r="P89" s="394"/>
      <c r="Q89" s="241"/>
      <c r="R89" s="241"/>
      <c r="S89" s="241"/>
      <c r="T89" s="238" t="s">
        <v>2153</v>
      </c>
    </row>
    <row r="90" spans="1:20">
      <c r="A90" s="484" t="s">
        <v>2081</v>
      </c>
      <c r="B90" s="484">
        <v>4131</v>
      </c>
      <c r="C90" s="237" t="s">
        <v>2154</v>
      </c>
      <c r="D90" s="237" t="s">
        <v>2083</v>
      </c>
      <c r="E90" s="237" t="s">
        <v>2084</v>
      </c>
      <c r="F90" s="237" t="s">
        <v>2094</v>
      </c>
      <c r="G90" s="237" t="s">
        <v>2086</v>
      </c>
      <c r="H90" s="241" t="s">
        <v>2087</v>
      </c>
      <c r="I90" s="241" t="s">
        <v>2071</v>
      </c>
      <c r="J90" s="237" t="s">
        <v>2096</v>
      </c>
      <c r="K90" s="241"/>
      <c r="L90" s="241" t="s">
        <v>258</v>
      </c>
      <c r="M90" s="241" t="s">
        <v>509</v>
      </c>
      <c r="N90" s="241" t="s">
        <v>1968</v>
      </c>
      <c r="O90" s="241" t="s">
        <v>2089</v>
      </c>
      <c r="P90" s="394"/>
      <c r="Q90" s="241"/>
      <c r="R90" s="241"/>
      <c r="S90" s="241"/>
      <c r="T90" s="238" t="s">
        <v>2155</v>
      </c>
    </row>
    <row r="91" spans="1:20">
      <c r="A91" s="237" t="s">
        <v>2081</v>
      </c>
      <c r="B91" s="237">
        <v>4201</v>
      </c>
      <c r="C91" s="237" t="s">
        <v>2156</v>
      </c>
      <c r="D91" s="237" t="s">
        <v>2083</v>
      </c>
      <c r="E91" s="237" t="s">
        <v>2084</v>
      </c>
      <c r="F91" s="237" t="s">
        <v>2094</v>
      </c>
      <c r="G91" s="237" t="s">
        <v>2086</v>
      </c>
      <c r="H91" s="241" t="s">
        <v>2087</v>
      </c>
      <c r="I91" s="241" t="s">
        <v>2157</v>
      </c>
      <c r="J91" s="237" t="s">
        <v>2096</v>
      </c>
      <c r="K91" s="241"/>
      <c r="L91" s="241" t="s">
        <v>258</v>
      </c>
      <c r="M91" s="241" t="s">
        <v>509</v>
      </c>
      <c r="N91" s="241" t="s">
        <v>1968</v>
      </c>
      <c r="O91" s="241" t="s">
        <v>2089</v>
      </c>
      <c r="P91" s="394"/>
      <c r="Q91" s="241"/>
      <c r="R91" s="241"/>
      <c r="S91" s="241"/>
      <c r="T91" s="238" t="s">
        <v>2158</v>
      </c>
    </row>
    <row r="92" spans="1:20">
      <c r="A92" s="484" t="s">
        <v>2081</v>
      </c>
      <c r="B92" s="484">
        <v>4212</v>
      </c>
      <c r="C92" s="237" t="s">
        <v>2159</v>
      </c>
      <c r="D92" s="237" t="s">
        <v>2083</v>
      </c>
      <c r="E92" s="237" t="s">
        <v>2084</v>
      </c>
      <c r="F92" s="237" t="s">
        <v>2094</v>
      </c>
      <c r="G92" s="237" t="s">
        <v>2086</v>
      </c>
      <c r="H92" s="241" t="s">
        <v>2087</v>
      </c>
      <c r="I92" s="241" t="s">
        <v>2160</v>
      </c>
      <c r="J92" s="237" t="s">
        <v>2096</v>
      </c>
      <c r="K92" s="241"/>
      <c r="L92" s="241" t="s">
        <v>258</v>
      </c>
      <c r="M92" s="241" t="s">
        <v>509</v>
      </c>
      <c r="N92" s="241" t="s">
        <v>1968</v>
      </c>
      <c r="O92" s="241" t="s">
        <v>2089</v>
      </c>
      <c r="P92" s="394"/>
      <c r="Q92" s="241"/>
      <c r="R92" s="241"/>
      <c r="S92" s="241"/>
      <c r="T92" s="242" t="s">
        <v>2161</v>
      </c>
    </row>
    <row r="93" spans="1:20">
      <c r="A93" s="484" t="s">
        <v>2081</v>
      </c>
      <c r="B93" s="484">
        <v>4222</v>
      </c>
      <c r="C93" s="237" t="s">
        <v>2162</v>
      </c>
      <c r="D93" s="237" t="s">
        <v>2083</v>
      </c>
      <c r="E93" s="237" t="s">
        <v>2084</v>
      </c>
      <c r="F93" s="237" t="s">
        <v>2094</v>
      </c>
      <c r="G93" s="237" t="s">
        <v>2086</v>
      </c>
      <c r="H93" s="241" t="s">
        <v>2087</v>
      </c>
      <c r="I93" s="241" t="s">
        <v>2095</v>
      </c>
      <c r="J93" s="237" t="s">
        <v>2096</v>
      </c>
      <c r="K93" s="241"/>
      <c r="L93" s="241" t="s">
        <v>258</v>
      </c>
      <c r="M93" s="241" t="s">
        <v>509</v>
      </c>
      <c r="N93" s="241" t="s">
        <v>1968</v>
      </c>
      <c r="O93" s="241" t="s">
        <v>2089</v>
      </c>
      <c r="P93" s="394"/>
      <c r="Q93" s="241"/>
      <c r="R93" s="241"/>
      <c r="S93" s="241"/>
      <c r="T93" s="238" t="s">
        <v>2163</v>
      </c>
    </row>
    <row r="94" spans="1:20">
      <c r="A94" s="484" t="s">
        <v>2081</v>
      </c>
      <c r="B94" s="484">
        <v>4252</v>
      </c>
      <c r="C94" s="237" t="s">
        <v>2164</v>
      </c>
      <c r="D94" s="237" t="s">
        <v>2083</v>
      </c>
      <c r="E94" s="237" t="s">
        <v>2084</v>
      </c>
      <c r="F94" s="237" t="s">
        <v>2094</v>
      </c>
      <c r="G94" s="237" t="s">
        <v>2086</v>
      </c>
      <c r="H94" s="241" t="s">
        <v>2087</v>
      </c>
      <c r="I94" s="241" t="s">
        <v>2095</v>
      </c>
      <c r="J94" s="237" t="s">
        <v>2096</v>
      </c>
      <c r="K94" s="241"/>
      <c r="L94" s="241" t="s">
        <v>258</v>
      </c>
      <c r="M94" s="241" t="s">
        <v>509</v>
      </c>
      <c r="N94" s="241" t="s">
        <v>1968</v>
      </c>
      <c r="O94" s="241" t="s">
        <v>2089</v>
      </c>
      <c r="P94" s="394"/>
      <c r="Q94" s="241"/>
      <c r="R94" s="241"/>
      <c r="S94" s="241"/>
      <c r="T94" s="242" t="s">
        <v>2165</v>
      </c>
    </row>
    <row r="95" spans="1:20">
      <c r="A95" s="484" t="s">
        <v>2081</v>
      </c>
      <c r="B95" s="484">
        <v>4262</v>
      </c>
      <c r="C95" s="237" t="s">
        <v>2166</v>
      </c>
      <c r="D95" s="237" t="s">
        <v>2083</v>
      </c>
      <c r="E95" s="237" t="s">
        <v>2084</v>
      </c>
      <c r="F95" s="237" t="s">
        <v>2094</v>
      </c>
      <c r="G95" s="237" t="s">
        <v>2086</v>
      </c>
      <c r="H95" s="241" t="s">
        <v>2087</v>
      </c>
      <c r="I95" s="241" t="s">
        <v>2095</v>
      </c>
      <c r="J95" s="237" t="s">
        <v>2096</v>
      </c>
      <c r="K95" s="241"/>
      <c r="L95" s="241" t="s">
        <v>258</v>
      </c>
      <c r="M95" s="241" t="s">
        <v>509</v>
      </c>
      <c r="N95" s="241" t="s">
        <v>1968</v>
      </c>
      <c r="O95" s="241" t="s">
        <v>2089</v>
      </c>
      <c r="P95" s="394"/>
      <c r="Q95" s="241"/>
      <c r="R95" s="241"/>
      <c r="S95" s="241"/>
      <c r="T95" s="242" t="s">
        <v>2165</v>
      </c>
    </row>
    <row r="96" spans="1:20">
      <c r="A96" s="484" t="s">
        <v>2081</v>
      </c>
      <c r="B96" s="484">
        <v>4304</v>
      </c>
      <c r="C96" s="237" t="s">
        <v>2167</v>
      </c>
      <c r="D96" s="237" t="s">
        <v>2083</v>
      </c>
      <c r="E96" s="237" t="s">
        <v>2084</v>
      </c>
      <c r="F96" s="237" t="s">
        <v>2094</v>
      </c>
      <c r="G96" s="237" t="s">
        <v>2086</v>
      </c>
      <c r="H96" s="241" t="s">
        <v>2087</v>
      </c>
      <c r="I96" s="241" t="s">
        <v>2095</v>
      </c>
      <c r="J96" s="237" t="s">
        <v>2096</v>
      </c>
      <c r="K96" s="241"/>
      <c r="L96" s="241"/>
      <c r="M96" s="241" t="s">
        <v>509</v>
      </c>
      <c r="N96" s="241" t="s">
        <v>1968</v>
      </c>
      <c r="O96" s="241" t="s">
        <v>2089</v>
      </c>
      <c r="P96" s="394"/>
      <c r="Q96" s="241"/>
      <c r="R96" s="241"/>
      <c r="S96" s="241"/>
      <c r="T96" s="242" t="s">
        <v>2168</v>
      </c>
    </row>
    <row r="97" spans="1:20">
      <c r="A97" s="484" t="s">
        <v>2081</v>
      </c>
      <c r="B97" s="484">
        <v>4351</v>
      </c>
      <c r="C97" s="237" t="s">
        <v>2169</v>
      </c>
      <c r="D97" s="237" t="s">
        <v>2102</v>
      </c>
      <c r="E97" s="237" t="s">
        <v>2037</v>
      </c>
      <c r="F97" s="237" t="s">
        <v>2094</v>
      </c>
      <c r="G97" s="237" t="s">
        <v>2103</v>
      </c>
      <c r="H97" s="241" t="s">
        <v>2087</v>
      </c>
      <c r="I97" s="241" t="s">
        <v>2071</v>
      </c>
      <c r="J97" s="237" t="s">
        <v>2039</v>
      </c>
      <c r="K97" s="241"/>
      <c r="L97" s="241"/>
      <c r="M97" s="241" t="s">
        <v>509</v>
      </c>
      <c r="N97" s="241" t="s">
        <v>1968</v>
      </c>
      <c r="O97" s="241" t="s">
        <v>2105</v>
      </c>
      <c r="P97" s="394"/>
      <c r="Q97" s="241"/>
      <c r="R97" s="241"/>
      <c r="S97" s="241"/>
      <c r="T97" s="238" t="s">
        <v>2170</v>
      </c>
    </row>
    <row r="98" spans="1:20">
      <c r="A98" s="484" t="s">
        <v>2081</v>
      </c>
      <c r="B98" s="484">
        <v>4311</v>
      </c>
      <c r="C98" s="237" t="s">
        <v>2171</v>
      </c>
      <c r="D98" s="237" t="s">
        <v>2083</v>
      </c>
      <c r="E98" s="237" t="s">
        <v>2084</v>
      </c>
      <c r="F98" s="237" t="s">
        <v>2094</v>
      </c>
      <c r="G98" s="237" t="s">
        <v>2086</v>
      </c>
      <c r="H98" s="241" t="s">
        <v>2087</v>
      </c>
      <c r="I98" s="241" t="s">
        <v>616</v>
      </c>
      <c r="J98" s="237" t="s">
        <v>2096</v>
      </c>
      <c r="K98" s="241"/>
      <c r="L98" s="241"/>
      <c r="M98" s="241" t="s">
        <v>509</v>
      </c>
      <c r="N98" s="241" t="s">
        <v>1968</v>
      </c>
      <c r="O98" s="241" t="s">
        <v>2089</v>
      </c>
      <c r="P98" s="394"/>
      <c r="Q98" s="241"/>
      <c r="R98" s="241"/>
      <c r="S98" s="241"/>
      <c r="T98" s="238" t="s">
        <v>2172</v>
      </c>
    </row>
    <row r="99" spans="1:20">
      <c r="A99" s="484" t="s">
        <v>2081</v>
      </c>
      <c r="B99" s="484">
        <v>4321</v>
      </c>
      <c r="C99" s="237" t="s">
        <v>2173</v>
      </c>
      <c r="D99" s="237" t="s">
        <v>2083</v>
      </c>
      <c r="E99" s="237" t="s">
        <v>2084</v>
      </c>
      <c r="F99" s="237" t="s">
        <v>2094</v>
      </c>
      <c r="G99" s="237" t="s">
        <v>2086</v>
      </c>
      <c r="H99" s="241" t="s">
        <v>2087</v>
      </c>
      <c r="I99" s="241" t="s">
        <v>616</v>
      </c>
      <c r="J99" s="237" t="s">
        <v>2096</v>
      </c>
      <c r="K99" s="241"/>
      <c r="L99" s="241"/>
      <c r="M99" s="241" t="s">
        <v>509</v>
      </c>
      <c r="N99" s="241" t="s">
        <v>1968</v>
      </c>
      <c r="O99" s="241" t="s">
        <v>2089</v>
      </c>
      <c r="P99" s="394"/>
      <c r="Q99" s="241"/>
      <c r="R99" s="241"/>
      <c r="S99" s="241"/>
      <c r="T99" s="238" t="s">
        <v>2172</v>
      </c>
    </row>
    <row r="100" spans="1:20">
      <c r="A100" s="484" t="s">
        <v>2081</v>
      </c>
      <c r="B100" s="484">
        <v>4331</v>
      </c>
      <c r="C100" s="237" t="s">
        <v>2174</v>
      </c>
      <c r="D100" s="237" t="s">
        <v>2083</v>
      </c>
      <c r="E100" s="237" t="s">
        <v>2084</v>
      </c>
      <c r="F100" s="237" t="s">
        <v>2094</v>
      </c>
      <c r="G100" s="237" t="s">
        <v>2086</v>
      </c>
      <c r="H100" s="241" t="s">
        <v>2087</v>
      </c>
      <c r="I100" s="241" t="s">
        <v>616</v>
      </c>
      <c r="J100" s="237" t="s">
        <v>2096</v>
      </c>
      <c r="K100" s="241"/>
      <c r="L100" s="241"/>
      <c r="M100" s="241" t="s">
        <v>509</v>
      </c>
      <c r="N100" s="241" t="s">
        <v>1968</v>
      </c>
      <c r="O100" s="241" t="s">
        <v>2089</v>
      </c>
      <c r="P100" s="394"/>
      <c r="Q100" s="241"/>
      <c r="R100" s="241"/>
      <c r="S100" s="241"/>
      <c r="T100" s="238" t="s">
        <v>2175</v>
      </c>
    </row>
    <row r="101" spans="1:20">
      <c r="A101" s="484" t="s">
        <v>2081</v>
      </c>
      <c r="B101" s="484">
        <v>4341</v>
      </c>
      <c r="C101" s="237" t="s">
        <v>2176</v>
      </c>
      <c r="D101" s="237" t="s">
        <v>2083</v>
      </c>
      <c r="E101" s="237" t="s">
        <v>2084</v>
      </c>
      <c r="F101" s="237" t="s">
        <v>2094</v>
      </c>
      <c r="G101" s="237" t="s">
        <v>2086</v>
      </c>
      <c r="H101" s="241" t="s">
        <v>2087</v>
      </c>
      <c r="I101" s="241" t="s">
        <v>616</v>
      </c>
      <c r="J101" s="237" t="s">
        <v>2096</v>
      </c>
      <c r="K101" s="241"/>
      <c r="L101" s="241"/>
      <c r="M101" s="241" t="s">
        <v>509</v>
      </c>
      <c r="N101" s="241" t="s">
        <v>1968</v>
      </c>
      <c r="O101" s="241" t="s">
        <v>2089</v>
      </c>
      <c r="P101" s="394"/>
      <c r="Q101" s="241"/>
      <c r="R101" s="241"/>
      <c r="S101" s="241"/>
      <c r="T101" s="238" t="s">
        <v>2175</v>
      </c>
    </row>
    <row r="102" spans="1:20">
      <c r="A102" s="484" t="s">
        <v>2081</v>
      </c>
      <c r="B102" s="484">
        <v>6004</v>
      </c>
      <c r="C102" s="237" t="s">
        <v>1819</v>
      </c>
      <c r="D102" s="237" t="s">
        <v>2083</v>
      </c>
      <c r="E102" s="237" t="s">
        <v>2084</v>
      </c>
      <c r="F102" s="237" t="s">
        <v>2094</v>
      </c>
      <c r="G102" s="237" t="s">
        <v>2086</v>
      </c>
      <c r="H102" s="241" t="s">
        <v>2087</v>
      </c>
      <c r="I102" s="241" t="s">
        <v>2177</v>
      </c>
      <c r="J102" s="237" t="s">
        <v>2096</v>
      </c>
      <c r="K102" s="241"/>
      <c r="L102" s="241"/>
      <c r="M102" s="241" t="s">
        <v>509</v>
      </c>
      <c r="N102" s="241" t="s">
        <v>1968</v>
      </c>
      <c r="O102" s="241" t="s">
        <v>2089</v>
      </c>
      <c r="P102" s="394"/>
      <c r="Q102" s="241"/>
      <c r="R102" s="241"/>
      <c r="S102" s="241"/>
      <c r="T102" s="238" t="s">
        <v>2178</v>
      </c>
    </row>
    <row r="103" spans="1:20">
      <c r="A103" s="484" t="s">
        <v>2081</v>
      </c>
      <c r="B103" s="484">
        <v>6010</v>
      </c>
      <c r="C103" s="237" t="s">
        <v>2179</v>
      </c>
      <c r="D103" s="237" t="s">
        <v>2083</v>
      </c>
      <c r="E103" s="237" t="s">
        <v>2084</v>
      </c>
      <c r="F103" s="237" t="s">
        <v>2094</v>
      </c>
      <c r="G103" s="237" t="s">
        <v>2086</v>
      </c>
      <c r="H103" s="241" t="s">
        <v>2087</v>
      </c>
      <c r="I103" s="241" t="s">
        <v>2071</v>
      </c>
      <c r="J103" s="237" t="s">
        <v>2096</v>
      </c>
      <c r="K103" s="241"/>
      <c r="L103" s="241"/>
      <c r="M103" s="241" t="s">
        <v>509</v>
      </c>
      <c r="N103" s="241" t="s">
        <v>1968</v>
      </c>
      <c r="O103" s="241" t="s">
        <v>2089</v>
      </c>
      <c r="P103" s="394"/>
      <c r="Q103" s="241"/>
      <c r="R103" s="241"/>
      <c r="S103" s="241"/>
      <c r="T103" s="238" t="s">
        <v>2180</v>
      </c>
    </row>
    <row r="104" spans="1:20">
      <c r="A104" s="484" t="s">
        <v>2081</v>
      </c>
      <c r="B104" s="484">
        <v>6022</v>
      </c>
      <c r="C104" s="237" t="s">
        <v>331</v>
      </c>
      <c r="D104" s="237" t="s">
        <v>2083</v>
      </c>
      <c r="E104" s="237" t="s">
        <v>2084</v>
      </c>
      <c r="F104" s="237" t="s">
        <v>2094</v>
      </c>
      <c r="G104" s="237" t="s">
        <v>2086</v>
      </c>
      <c r="H104" s="241" t="s">
        <v>2087</v>
      </c>
      <c r="I104" s="241" t="s">
        <v>2181</v>
      </c>
      <c r="J104" s="237" t="s">
        <v>2096</v>
      </c>
      <c r="K104" s="241"/>
      <c r="L104" s="241"/>
      <c r="M104" s="241" t="s">
        <v>509</v>
      </c>
      <c r="N104" s="241" t="s">
        <v>1968</v>
      </c>
      <c r="O104" s="241" t="s">
        <v>2089</v>
      </c>
      <c r="P104" s="394"/>
      <c r="Q104" s="241"/>
      <c r="R104" s="241"/>
      <c r="S104" s="241"/>
      <c r="T104" s="238" t="s">
        <v>2182</v>
      </c>
    </row>
    <row r="105" spans="1:20">
      <c r="A105" s="38"/>
      <c r="B105" s="38"/>
      <c r="C105" s="237">
        <v>41</v>
      </c>
      <c r="D105" s="38"/>
      <c r="E105" s="38"/>
      <c r="F105" s="38"/>
      <c r="G105" s="38"/>
      <c r="H105" s="40"/>
      <c r="I105" s="40"/>
      <c r="J105" s="98"/>
      <c r="K105" s="342"/>
      <c r="L105" s="342"/>
      <c r="M105" s="40"/>
      <c r="N105" s="40"/>
      <c r="O105" s="40"/>
      <c r="P105" s="395"/>
      <c r="Q105" s="40"/>
      <c r="R105" s="40"/>
      <c r="S105" s="40"/>
      <c r="T105" s="99"/>
    </row>
    <row r="106" spans="1:20">
      <c r="A106" s="38"/>
      <c r="B106" s="38"/>
      <c r="C106" s="38"/>
      <c r="D106" s="38"/>
      <c r="E106" s="38"/>
      <c r="F106" s="38"/>
      <c r="G106" s="38"/>
      <c r="H106" s="40"/>
      <c r="I106" s="40"/>
      <c r="J106" s="98"/>
      <c r="K106" s="342"/>
      <c r="L106" s="342"/>
      <c r="M106" s="40"/>
      <c r="N106" s="40"/>
      <c r="O106" s="40"/>
      <c r="P106" s="395"/>
      <c r="Q106" s="40"/>
      <c r="R106" s="40"/>
      <c r="S106" s="40"/>
      <c r="T106" s="99"/>
    </row>
    <row r="107" spans="1:20">
      <c r="A107" s="108"/>
      <c r="B107" s="105"/>
      <c r="C107" s="105"/>
      <c r="D107" s="105"/>
      <c r="E107" s="105"/>
      <c r="F107" s="105"/>
      <c r="G107" s="105"/>
      <c r="H107" s="106"/>
      <c r="I107" s="106"/>
      <c r="J107" s="105"/>
      <c r="K107" s="106"/>
      <c r="L107" s="106"/>
      <c r="M107" s="106"/>
      <c r="N107" s="106"/>
      <c r="O107" s="106"/>
      <c r="P107" s="396"/>
      <c r="Q107" s="106"/>
      <c r="R107" s="106"/>
      <c r="S107" s="106"/>
      <c r="T107" s="108"/>
    </row>
    <row r="108" spans="1:20">
      <c r="A108" s="484" t="s">
        <v>2183</v>
      </c>
      <c r="B108" s="484">
        <v>51101</v>
      </c>
      <c r="C108" s="237" t="s">
        <v>2184</v>
      </c>
      <c r="D108" s="237" t="s">
        <v>12</v>
      </c>
      <c r="E108" s="237" t="s">
        <v>2185</v>
      </c>
      <c r="F108" s="237" t="s">
        <v>2186</v>
      </c>
      <c r="G108" s="237"/>
      <c r="H108" s="241" t="s">
        <v>2187</v>
      </c>
      <c r="I108" s="241" t="s">
        <v>2188</v>
      </c>
      <c r="J108" s="237" t="s">
        <v>2189</v>
      </c>
      <c r="K108" s="241"/>
      <c r="L108" s="241"/>
      <c r="M108" s="241" t="s">
        <v>509</v>
      </c>
      <c r="N108" s="241" t="s">
        <v>2190</v>
      </c>
      <c r="O108" s="241" t="s">
        <v>2191</v>
      </c>
      <c r="P108" s="394"/>
      <c r="Q108" s="241"/>
      <c r="R108" s="241"/>
      <c r="S108" s="241"/>
      <c r="T108" s="238" t="s">
        <v>2192</v>
      </c>
    </row>
    <row r="109" spans="1:20">
      <c r="A109" s="484" t="s">
        <v>2183</v>
      </c>
      <c r="B109" s="484">
        <v>51102</v>
      </c>
      <c r="C109" s="242" t="s">
        <v>2193</v>
      </c>
      <c r="D109" s="237" t="s">
        <v>12</v>
      </c>
      <c r="E109" s="237" t="s">
        <v>2185</v>
      </c>
      <c r="F109" s="237" t="s">
        <v>1201</v>
      </c>
      <c r="G109" s="237"/>
      <c r="H109" s="241" t="s">
        <v>2187</v>
      </c>
      <c r="I109" s="241" t="s">
        <v>2194</v>
      </c>
      <c r="J109" s="237" t="s">
        <v>2195</v>
      </c>
      <c r="K109" s="241"/>
      <c r="L109" s="241"/>
      <c r="M109" s="241" t="s">
        <v>509</v>
      </c>
      <c r="N109" s="241" t="s">
        <v>2190</v>
      </c>
      <c r="O109" s="241" t="s">
        <v>2191</v>
      </c>
      <c r="P109" s="394"/>
      <c r="Q109" s="241"/>
      <c r="R109" s="241"/>
      <c r="S109" s="241"/>
      <c r="T109" s="238" t="s">
        <v>2196</v>
      </c>
    </row>
    <row r="110" spans="1:20">
      <c r="A110" s="484" t="s">
        <v>2183</v>
      </c>
      <c r="B110" s="484">
        <v>51103</v>
      </c>
      <c r="C110" s="242" t="s">
        <v>2197</v>
      </c>
      <c r="D110" s="237" t="s">
        <v>12</v>
      </c>
      <c r="E110" s="237" t="s">
        <v>2185</v>
      </c>
      <c r="F110" s="237" t="s">
        <v>1201</v>
      </c>
      <c r="G110" s="237"/>
      <c r="H110" s="241" t="s">
        <v>2187</v>
      </c>
      <c r="I110" s="241" t="s">
        <v>2194</v>
      </c>
      <c r="J110" s="237" t="s">
        <v>2195</v>
      </c>
      <c r="K110" s="241"/>
      <c r="L110" s="241"/>
      <c r="M110" s="241" t="s">
        <v>509</v>
      </c>
      <c r="N110" s="241" t="s">
        <v>2190</v>
      </c>
      <c r="O110" s="241" t="s">
        <v>2191</v>
      </c>
      <c r="P110" s="394"/>
      <c r="Q110" s="241"/>
      <c r="R110" s="241"/>
      <c r="S110" s="241"/>
      <c r="T110" s="238" t="s">
        <v>2198</v>
      </c>
    </row>
    <row r="111" spans="1:20">
      <c r="A111" s="484" t="s">
        <v>2183</v>
      </c>
      <c r="B111" s="484">
        <v>51104</v>
      </c>
      <c r="C111" s="242" t="s">
        <v>2199</v>
      </c>
      <c r="D111" s="237" t="s">
        <v>12</v>
      </c>
      <c r="E111" s="237" t="s">
        <v>2185</v>
      </c>
      <c r="F111" s="237" t="s">
        <v>2200</v>
      </c>
      <c r="G111" s="237"/>
      <c r="H111" s="241" t="s">
        <v>2187</v>
      </c>
      <c r="I111" s="241" t="s">
        <v>2188</v>
      </c>
      <c r="J111" s="237" t="s">
        <v>2189</v>
      </c>
      <c r="K111" s="241"/>
      <c r="L111" s="241"/>
      <c r="M111" s="241" t="s">
        <v>509</v>
      </c>
      <c r="N111" s="241" t="s">
        <v>2190</v>
      </c>
      <c r="O111" s="241" t="s">
        <v>2191</v>
      </c>
      <c r="P111" s="394"/>
      <c r="Q111" s="241"/>
      <c r="R111" s="241"/>
      <c r="S111" s="241"/>
      <c r="T111" s="238" t="s">
        <v>2201</v>
      </c>
    </row>
    <row r="112" spans="1:20">
      <c r="A112" s="484" t="s">
        <v>2183</v>
      </c>
      <c r="B112" s="484">
        <v>51105</v>
      </c>
      <c r="C112" s="242" t="s">
        <v>2202</v>
      </c>
      <c r="D112" s="237" t="s">
        <v>12</v>
      </c>
      <c r="E112" s="237" t="s">
        <v>2185</v>
      </c>
      <c r="F112" s="237" t="s">
        <v>2200</v>
      </c>
      <c r="G112" s="237"/>
      <c r="H112" s="241" t="s">
        <v>2187</v>
      </c>
      <c r="I112" s="241" t="s">
        <v>2188</v>
      </c>
      <c r="J112" s="237" t="s">
        <v>2189</v>
      </c>
      <c r="K112" s="241"/>
      <c r="L112" s="241"/>
      <c r="M112" s="241" t="s">
        <v>509</v>
      </c>
      <c r="N112" s="241" t="s">
        <v>2190</v>
      </c>
      <c r="O112" s="241" t="s">
        <v>2191</v>
      </c>
      <c r="P112" s="394"/>
      <c r="Q112" s="241"/>
      <c r="R112" s="241"/>
      <c r="S112" s="241"/>
      <c r="T112" s="238" t="s">
        <v>2203</v>
      </c>
    </row>
    <row r="113" spans="1:20">
      <c r="A113" s="484" t="s">
        <v>2183</v>
      </c>
      <c r="B113" s="484">
        <v>51106</v>
      </c>
      <c r="C113" s="242" t="s">
        <v>2204</v>
      </c>
      <c r="D113" s="237" t="s">
        <v>12</v>
      </c>
      <c r="E113" s="237" t="s">
        <v>2185</v>
      </c>
      <c r="F113" s="237" t="s">
        <v>2200</v>
      </c>
      <c r="G113" s="237"/>
      <c r="H113" s="241" t="s">
        <v>2187</v>
      </c>
      <c r="I113" s="241" t="s">
        <v>2188</v>
      </c>
      <c r="J113" s="237" t="s">
        <v>2189</v>
      </c>
      <c r="K113" s="241"/>
      <c r="L113" s="241"/>
      <c r="M113" s="241" t="s">
        <v>509</v>
      </c>
      <c r="N113" s="241" t="s">
        <v>2190</v>
      </c>
      <c r="O113" s="241" t="s">
        <v>2191</v>
      </c>
      <c r="P113" s="394"/>
      <c r="Q113" s="241"/>
      <c r="R113" s="241"/>
      <c r="S113" s="241"/>
      <c r="T113" s="238" t="s">
        <v>2205</v>
      </c>
    </row>
    <row r="114" spans="1:20">
      <c r="A114" s="484" t="s">
        <v>2183</v>
      </c>
      <c r="B114" s="484">
        <v>51107</v>
      </c>
      <c r="C114" s="242" t="s">
        <v>2206</v>
      </c>
      <c r="D114" s="237" t="s">
        <v>12</v>
      </c>
      <c r="E114" s="237" t="s">
        <v>2185</v>
      </c>
      <c r="F114" s="237" t="s">
        <v>2200</v>
      </c>
      <c r="G114" s="237"/>
      <c r="H114" s="241" t="s">
        <v>2187</v>
      </c>
      <c r="I114" s="241" t="s">
        <v>2188</v>
      </c>
      <c r="J114" s="237" t="s">
        <v>2189</v>
      </c>
      <c r="K114" s="241"/>
      <c r="L114" s="241"/>
      <c r="M114" s="241" t="s">
        <v>509</v>
      </c>
      <c r="N114" s="241" t="s">
        <v>2190</v>
      </c>
      <c r="O114" s="241" t="s">
        <v>2191</v>
      </c>
      <c r="P114" s="394"/>
      <c r="Q114" s="241"/>
      <c r="R114" s="241"/>
      <c r="S114" s="241"/>
      <c r="T114" s="238" t="s">
        <v>2207</v>
      </c>
    </row>
    <row r="115" spans="1:20">
      <c r="A115" s="484" t="s">
        <v>2183</v>
      </c>
      <c r="B115" s="484">
        <v>51108</v>
      </c>
      <c r="C115" s="242" t="s">
        <v>2208</v>
      </c>
      <c r="D115" s="237" t="s">
        <v>12</v>
      </c>
      <c r="E115" s="237" t="s">
        <v>2185</v>
      </c>
      <c r="F115" s="237" t="s">
        <v>2200</v>
      </c>
      <c r="G115" s="237"/>
      <c r="H115" s="241" t="s">
        <v>2187</v>
      </c>
      <c r="I115" s="241" t="s">
        <v>2188</v>
      </c>
      <c r="J115" s="237" t="s">
        <v>2189</v>
      </c>
      <c r="K115" s="241"/>
      <c r="L115" s="241"/>
      <c r="M115" s="241" t="s">
        <v>509</v>
      </c>
      <c r="N115" s="241" t="s">
        <v>2190</v>
      </c>
      <c r="O115" s="241" t="s">
        <v>2191</v>
      </c>
      <c r="P115" s="394"/>
      <c r="Q115" s="241"/>
      <c r="R115" s="241"/>
      <c r="S115" s="241"/>
      <c r="T115" s="238" t="s">
        <v>2209</v>
      </c>
    </row>
    <row r="116" spans="1:20">
      <c r="A116" s="484" t="s">
        <v>2183</v>
      </c>
      <c r="B116" s="484">
        <v>51109</v>
      </c>
      <c r="C116" s="242" t="s">
        <v>2210</v>
      </c>
      <c r="D116" s="237" t="s">
        <v>12</v>
      </c>
      <c r="E116" s="237" t="s">
        <v>2185</v>
      </c>
      <c r="F116" s="237" t="s">
        <v>2200</v>
      </c>
      <c r="G116" s="237"/>
      <c r="H116" s="241" t="s">
        <v>2187</v>
      </c>
      <c r="I116" s="241" t="s">
        <v>2188</v>
      </c>
      <c r="J116" s="237" t="s">
        <v>2189</v>
      </c>
      <c r="K116" s="241"/>
      <c r="L116" s="241"/>
      <c r="M116" s="241" t="s">
        <v>509</v>
      </c>
      <c r="N116" s="241" t="s">
        <v>2190</v>
      </c>
      <c r="O116" s="241" t="s">
        <v>2191</v>
      </c>
      <c r="P116" s="394"/>
      <c r="Q116" s="241"/>
      <c r="R116" s="241"/>
      <c r="S116" s="241"/>
      <c r="T116" s="238" t="s">
        <v>2211</v>
      </c>
    </row>
    <row r="117" spans="1:20">
      <c r="A117" s="484" t="s">
        <v>2183</v>
      </c>
      <c r="B117" s="484">
        <v>50101</v>
      </c>
      <c r="C117" s="237" t="s">
        <v>2212</v>
      </c>
      <c r="D117" s="237" t="s">
        <v>12</v>
      </c>
      <c r="E117" s="237" t="s">
        <v>2185</v>
      </c>
      <c r="F117" s="237" t="s">
        <v>2186</v>
      </c>
      <c r="G117" s="237"/>
      <c r="H117" s="241" t="s">
        <v>2187</v>
      </c>
      <c r="I117" s="241" t="s">
        <v>2194</v>
      </c>
      <c r="J117" s="237" t="s">
        <v>2189</v>
      </c>
      <c r="K117" s="241"/>
      <c r="L117" s="241"/>
      <c r="M117" s="241" t="s">
        <v>509</v>
      </c>
      <c r="N117" s="241" t="s">
        <v>2190</v>
      </c>
      <c r="O117" s="241" t="s">
        <v>2191</v>
      </c>
      <c r="P117" s="394"/>
      <c r="Q117" s="241"/>
      <c r="R117" s="241"/>
      <c r="S117" s="241"/>
      <c r="T117" s="238" t="s">
        <v>2213</v>
      </c>
    </row>
    <row r="118" spans="1:20">
      <c r="A118" s="484" t="s">
        <v>2183</v>
      </c>
      <c r="B118" s="484">
        <v>52001</v>
      </c>
      <c r="C118" s="237" t="s">
        <v>2017</v>
      </c>
      <c r="D118" s="237" t="s">
        <v>12</v>
      </c>
      <c r="E118" s="237" t="s">
        <v>2185</v>
      </c>
      <c r="F118" s="237" t="s">
        <v>2186</v>
      </c>
      <c r="G118" s="237"/>
      <c r="H118" s="241" t="s">
        <v>2187</v>
      </c>
      <c r="I118" s="241" t="s">
        <v>2194</v>
      </c>
      <c r="J118" s="237" t="s">
        <v>2189</v>
      </c>
      <c r="K118" s="241"/>
      <c r="L118" s="241"/>
      <c r="M118" s="241" t="s">
        <v>509</v>
      </c>
      <c r="N118" s="241" t="s">
        <v>2190</v>
      </c>
      <c r="O118" s="241" t="s">
        <v>2191</v>
      </c>
      <c r="P118" s="394"/>
      <c r="Q118" s="241"/>
      <c r="R118" s="241"/>
      <c r="S118" s="241"/>
      <c r="T118" s="238" t="s">
        <v>2214</v>
      </c>
    </row>
    <row r="119" spans="1:20">
      <c r="A119" s="484" t="s">
        <v>2183</v>
      </c>
      <c r="B119" s="484">
        <v>52003</v>
      </c>
      <c r="C119" s="237" t="s">
        <v>2082</v>
      </c>
      <c r="D119" s="237" t="s">
        <v>12</v>
      </c>
      <c r="E119" s="237" t="s">
        <v>2185</v>
      </c>
      <c r="F119" s="237" t="s">
        <v>2215</v>
      </c>
      <c r="G119" s="237"/>
      <c r="H119" s="241" t="s">
        <v>2187</v>
      </c>
      <c r="I119" s="241" t="s">
        <v>2194</v>
      </c>
      <c r="J119" s="237" t="s">
        <v>2216</v>
      </c>
      <c r="K119" s="241"/>
      <c r="L119" s="241"/>
      <c r="M119" s="241" t="s">
        <v>509</v>
      </c>
      <c r="N119" s="241" t="s">
        <v>2190</v>
      </c>
      <c r="O119" s="241" t="s">
        <v>2191</v>
      </c>
      <c r="P119" s="394"/>
      <c r="Q119" s="241"/>
      <c r="R119" s="241"/>
      <c r="S119" s="241"/>
      <c r="T119" s="238" t="s">
        <v>2217</v>
      </c>
    </row>
    <row r="120" spans="1:20">
      <c r="A120" s="484" t="s">
        <v>2183</v>
      </c>
      <c r="B120" s="484">
        <v>52004</v>
      </c>
      <c r="C120" s="237" t="s">
        <v>2091</v>
      </c>
      <c r="D120" s="237" t="s">
        <v>12</v>
      </c>
      <c r="E120" s="237" t="s">
        <v>2185</v>
      </c>
      <c r="F120" s="237" t="s">
        <v>2215</v>
      </c>
      <c r="G120" s="237"/>
      <c r="H120" s="241" t="s">
        <v>2187</v>
      </c>
      <c r="I120" s="241" t="s">
        <v>2194</v>
      </c>
      <c r="J120" s="237" t="s">
        <v>2216</v>
      </c>
      <c r="K120" s="241"/>
      <c r="L120" s="241"/>
      <c r="M120" s="241" t="s">
        <v>509</v>
      </c>
      <c r="N120" s="241" t="s">
        <v>2190</v>
      </c>
      <c r="O120" s="241" t="s">
        <v>2191</v>
      </c>
      <c r="P120" s="394"/>
      <c r="Q120" s="241"/>
      <c r="R120" s="241"/>
      <c r="S120" s="241"/>
      <c r="T120" s="238" t="s">
        <v>2218</v>
      </c>
    </row>
    <row r="121" spans="1:20">
      <c r="A121" s="484" t="s">
        <v>2183</v>
      </c>
      <c r="B121" s="484">
        <v>52101</v>
      </c>
      <c r="C121" s="237" t="s">
        <v>2219</v>
      </c>
      <c r="D121" s="237" t="s">
        <v>12</v>
      </c>
      <c r="E121" s="237" t="s">
        <v>2185</v>
      </c>
      <c r="F121" s="237" t="s">
        <v>1915</v>
      </c>
      <c r="G121" s="237"/>
      <c r="H121" s="241" t="s">
        <v>2187</v>
      </c>
      <c r="I121" s="241" t="s">
        <v>2194</v>
      </c>
      <c r="J121" s="237" t="s">
        <v>2189</v>
      </c>
      <c r="K121" s="241"/>
      <c r="L121" s="241"/>
      <c r="M121" s="241" t="s">
        <v>509</v>
      </c>
      <c r="N121" s="241" t="s">
        <v>2190</v>
      </c>
      <c r="O121" s="241" t="s">
        <v>2191</v>
      </c>
      <c r="P121" s="394"/>
      <c r="Q121" s="241"/>
      <c r="R121" s="241"/>
      <c r="S121" s="241"/>
      <c r="T121" s="238" t="s">
        <v>2220</v>
      </c>
    </row>
    <row r="122" spans="1:20">
      <c r="A122" s="484" t="s">
        <v>2183</v>
      </c>
      <c r="B122" s="484">
        <v>52201</v>
      </c>
      <c r="C122" s="237" t="s">
        <v>2221</v>
      </c>
      <c r="D122" s="237" t="s">
        <v>12</v>
      </c>
      <c r="E122" s="237" t="s">
        <v>2185</v>
      </c>
      <c r="F122" s="237" t="s">
        <v>2221</v>
      </c>
      <c r="G122" s="237"/>
      <c r="H122" s="241" t="s">
        <v>2187</v>
      </c>
      <c r="I122" s="241" t="s">
        <v>2222</v>
      </c>
      <c r="J122" s="237" t="s">
        <v>2189</v>
      </c>
      <c r="K122" s="241"/>
      <c r="L122" s="241"/>
      <c r="M122" s="241" t="s">
        <v>509</v>
      </c>
      <c r="N122" s="241" t="s">
        <v>2190</v>
      </c>
      <c r="O122" s="241" t="s">
        <v>2191</v>
      </c>
      <c r="P122" s="394"/>
      <c r="Q122" s="241"/>
      <c r="R122" s="241"/>
      <c r="S122" s="241"/>
      <c r="T122" s="238" t="s">
        <v>2223</v>
      </c>
    </row>
    <row r="123" spans="1:20">
      <c r="A123" s="484" t="s">
        <v>2183</v>
      </c>
      <c r="B123" s="484">
        <v>53001</v>
      </c>
      <c r="C123" s="237" t="s">
        <v>2224</v>
      </c>
      <c r="D123" s="237" t="s">
        <v>12</v>
      </c>
      <c r="E123" s="237" t="s">
        <v>2185</v>
      </c>
      <c r="F123" s="237" t="s">
        <v>2094</v>
      </c>
      <c r="G123" s="237"/>
      <c r="H123" s="241" t="s">
        <v>2187</v>
      </c>
      <c r="I123" s="241" t="s">
        <v>2194</v>
      </c>
      <c r="J123" s="237" t="s">
        <v>2189</v>
      </c>
      <c r="K123" s="241"/>
      <c r="L123" s="241"/>
      <c r="M123" s="241" t="s">
        <v>509</v>
      </c>
      <c r="N123" s="241" t="s">
        <v>2190</v>
      </c>
      <c r="O123" s="241" t="s">
        <v>2191</v>
      </c>
      <c r="P123" s="394"/>
      <c r="Q123" s="241"/>
      <c r="R123" s="241"/>
      <c r="S123" s="241"/>
      <c r="T123" s="238" t="s">
        <v>2225</v>
      </c>
    </row>
    <row r="124" spans="1:20">
      <c r="A124" s="484" t="s">
        <v>2183</v>
      </c>
      <c r="B124" s="484">
        <v>53002</v>
      </c>
      <c r="C124" s="237" t="s">
        <v>2226</v>
      </c>
      <c r="D124" s="237" t="s">
        <v>12</v>
      </c>
      <c r="E124" s="237" t="s">
        <v>2185</v>
      </c>
      <c r="F124" s="237" t="s">
        <v>2094</v>
      </c>
      <c r="G124" s="237"/>
      <c r="H124" s="241" t="s">
        <v>2187</v>
      </c>
      <c r="I124" s="241" t="s">
        <v>2194</v>
      </c>
      <c r="J124" s="237" t="s">
        <v>2189</v>
      </c>
      <c r="K124" s="241"/>
      <c r="L124" s="241"/>
      <c r="M124" s="241" t="s">
        <v>509</v>
      </c>
      <c r="N124" s="241" t="s">
        <v>2190</v>
      </c>
      <c r="O124" s="241" t="s">
        <v>2191</v>
      </c>
      <c r="P124" s="394"/>
      <c r="Q124" s="241"/>
      <c r="R124" s="241"/>
      <c r="S124" s="241"/>
      <c r="T124" s="238" t="s">
        <v>2227</v>
      </c>
    </row>
    <row r="125" spans="1:20">
      <c r="A125" s="484" t="s">
        <v>2183</v>
      </c>
      <c r="B125" s="484">
        <v>53003</v>
      </c>
      <c r="C125" s="237" t="s">
        <v>2228</v>
      </c>
      <c r="D125" s="237" t="s">
        <v>12</v>
      </c>
      <c r="E125" s="237" t="s">
        <v>2185</v>
      </c>
      <c r="F125" s="237" t="s">
        <v>2186</v>
      </c>
      <c r="G125" s="237"/>
      <c r="H125" s="241" t="s">
        <v>2187</v>
      </c>
      <c r="I125" s="241" t="s">
        <v>2229</v>
      </c>
      <c r="J125" s="237" t="s">
        <v>2189</v>
      </c>
      <c r="K125" s="241"/>
      <c r="L125" s="241"/>
      <c r="M125" s="241" t="s">
        <v>509</v>
      </c>
      <c r="N125" s="241" t="s">
        <v>2190</v>
      </c>
      <c r="O125" s="241" t="s">
        <v>2191</v>
      </c>
      <c r="P125" s="394"/>
      <c r="Q125" s="241"/>
      <c r="R125" s="241"/>
      <c r="S125" s="241"/>
      <c r="T125" s="238" t="s">
        <v>2230</v>
      </c>
    </row>
    <row r="126" spans="1:20">
      <c r="A126" s="484" t="s">
        <v>2183</v>
      </c>
      <c r="B126" s="484">
        <v>53004</v>
      </c>
      <c r="C126" s="237" t="s">
        <v>2231</v>
      </c>
      <c r="D126" s="237" t="s">
        <v>12</v>
      </c>
      <c r="E126" s="237" t="s">
        <v>2185</v>
      </c>
      <c r="F126" s="237" t="s">
        <v>2186</v>
      </c>
      <c r="G126" s="237"/>
      <c r="H126" s="241" t="s">
        <v>2187</v>
      </c>
      <c r="I126" s="241" t="s">
        <v>2229</v>
      </c>
      <c r="J126" s="237" t="s">
        <v>2189</v>
      </c>
      <c r="K126" s="241"/>
      <c r="L126" s="241"/>
      <c r="M126" s="241" t="s">
        <v>509</v>
      </c>
      <c r="N126" s="241" t="s">
        <v>2190</v>
      </c>
      <c r="O126" s="241" t="s">
        <v>2191</v>
      </c>
      <c r="P126" s="394"/>
      <c r="Q126" s="241"/>
      <c r="R126" s="241"/>
      <c r="S126" s="241"/>
      <c r="T126" s="238" t="s">
        <v>2232</v>
      </c>
    </row>
    <row r="127" spans="1:20">
      <c r="A127" s="484" t="s">
        <v>2183</v>
      </c>
      <c r="B127" s="484">
        <v>53005</v>
      </c>
      <c r="C127" s="237" t="s">
        <v>2233</v>
      </c>
      <c r="D127" s="237" t="s">
        <v>12</v>
      </c>
      <c r="E127" s="237" t="s">
        <v>2185</v>
      </c>
      <c r="F127" s="237" t="s">
        <v>2186</v>
      </c>
      <c r="G127" s="237"/>
      <c r="H127" s="241" t="s">
        <v>2187</v>
      </c>
      <c r="I127" s="241" t="s">
        <v>2194</v>
      </c>
      <c r="J127" s="237" t="s">
        <v>2189</v>
      </c>
      <c r="K127" s="241"/>
      <c r="L127" s="241"/>
      <c r="M127" s="241" t="s">
        <v>509</v>
      </c>
      <c r="N127" s="241" t="s">
        <v>2190</v>
      </c>
      <c r="O127" s="241" t="s">
        <v>2191</v>
      </c>
      <c r="P127" s="394"/>
      <c r="Q127" s="241"/>
      <c r="R127" s="241"/>
      <c r="S127" s="241"/>
      <c r="T127" s="238" t="s">
        <v>2234</v>
      </c>
    </row>
    <row r="128" spans="1:20">
      <c r="A128" s="484" t="s">
        <v>2183</v>
      </c>
      <c r="B128" s="484">
        <v>53006</v>
      </c>
      <c r="C128" s="237" t="s">
        <v>2235</v>
      </c>
      <c r="D128" s="237" t="s">
        <v>12</v>
      </c>
      <c r="E128" s="237" t="s">
        <v>2185</v>
      </c>
      <c r="F128" s="237" t="s">
        <v>2186</v>
      </c>
      <c r="G128" s="237"/>
      <c r="H128" s="241" t="s">
        <v>2187</v>
      </c>
      <c r="I128" s="241" t="s">
        <v>2194</v>
      </c>
      <c r="J128" s="237" t="s">
        <v>2189</v>
      </c>
      <c r="K128" s="241"/>
      <c r="L128" s="241"/>
      <c r="M128" s="241" t="s">
        <v>509</v>
      </c>
      <c r="N128" s="241" t="s">
        <v>2190</v>
      </c>
      <c r="O128" s="241" t="s">
        <v>2191</v>
      </c>
      <c r="P128" s="394"/>
      <c r="Q128" s="241"/>
      <c r="R128" s="241"/>
      <c r="S128" s="241"/>
      <c r="T128" s="238" t="s">
        <v>2236</v>
      </c>
    </row>
    <row r="129" spans="1:20">
      <c r="A129" s="484" t="s">
        <v>2237</v>
      </c>
      <c r="B129" s="484">
        <v>2005</v>
      </c>
      <c r="C129" s="237" t="s">
        <v>2238</v>
      </c>
      <c r="D129" s="237" t="s">
        <v>12</v>
      </c>
      <c r="E129" s="237" t="s">
        <v>2185</v>
      </c>
      <c r="F129" s="237" t="s">
        <v>2094</v>
      </c>
      <c r="G129" s="237"/>
      <c r="H129" s="241" t="s">
        <v>2187</v>
      </c>
      <c r="I129" s="241" t="s">
        <v>2194</v>
      </c>
      <c r="J129" s="237" t="s">
        <v>2189</v>
      </c>
      <c r="K129" s="241">
        <v>1</v>
      </c>
      <c r="L129" s="241"/>
      <c r="M129" s="241" t="s">
        <v>509</v>
      </c>
      <c r="N129" s="241" t="s">
        <v>2190</v>
      </c>
      <c r="O129" s="241" t="s">
        <v>2191</v>
      </c>
      <c r="P129" s="394"/>
      <c r="Q129" s="241"/>
      <c r="R129" s="241"/>
      <c r="S129" s="241"/>
      <c r="T129" s="238" t="s">
        <v>2223</v>
      </c>
    </row>
    <row r="130" spans="1:20">
      <c r="A130" s="484" t="s">
        <v>2183</v>
      </c>
      <c r="B130" s="484">
        <v>2015</v>
      </c>
      <c r="C130" s="237" t="s">
        <v>2101</v>
      </c>
      <c r="D130" s="237" t="s">
        <v>12</v>
      </c>
      <c r="E130" s="237" t="s">
        <v>2185</v>
      </c>
      <c r="F130" s="237" t="s">
        <v>2094</v>
      </c>
      <c r="G130" s="237"/>
      <c r="H130" s="241" t="s">
        <v>2187</v>
      </c>
      <c r="I130" s="241" t="s">
        <v>2239</v>
      </c>
      <c r="J130" s="237" t="s">
        <v>2189</v>
      </c>
      <c r="K130" s="241">
        <v>1</v>
      </c>
      <c r="L130" s="241"/>
      <c r="M130" s="241" t="s">
        <v>509</v>
      </c>
      <c r="N130" s="241" t="s">
        <v>2190</v>
      </c>
      <c r="O130" s="241" t="s">
        <v>2191</v>
      </c>
      <c r="P130" s="394"/>
      <c r="Q130" s="241"/>
      <c r="R130" s="241"/>
      <c r="S130" s="241"/>
      <c r="T130" s="238" t="s">
        <v>2240</v>
      </c>
    </row>
    <row r="131" spans="1:20">
      <c r="A131" s="484" t="s">
        <v>2183</v>
      </c>
      <c r="B131" s="484">
        <v>2025</v>
      </c>
      <c r="C131" s="237" t="s">
        <v>2107</v>
      </c>
      <c r="D131" s="237" t="s">
        <v>12</v>
      </c>
      <c r="E131" s="237" t="s">
        <v>2185</v>
      </c>
      <c r="F131" s="237" t="s">
        <v>2094</v>
      </c>
      <c r="G131" s="237"/>
      <c r="H131" s="241" t="s">
        <v>2187</v>
      </c>
      <c r="I131" s="241" t="s">
        <v>2239</v>
      </c>
      <c r="J131" s="237" t="s">
        <v>2189</v>
      </c>
      <c r="K131" s="241">
        <v>1</v>
      </c>
      <c r="L131" s="241"/>
      <c r="M131" s="241" t="s">
        <v>509</v>
      </c>
      <c r="N131" s="241" t="s">
        <v>2190</v>
      </c>
      <c r="O131" s="241" t="s">
        <v>2191</v>
      </c>
      <c r="P131" s="394"/>
      <c r="Q131" s="241"/>
      <c r="R131" s="241"/>
      <c r="S131" s="241"/>
      <c r="T131" s="238" t="s">
        <v>2241</v>
      </c>
    </row>
    <row r="132" spans="1:20">
      <c r="A132" s="484" t="s">
        <v>2183</v>
      </c>
      <c r="B132" s="484">
        <v>2044</v>
      </c>
      <c r="C132" s="237" t="s">
        <v>2109</v>
      </c>
      <c r="D132" s="237" t="s">
        <v>12</v>
      </c>
      <c r="E132" s="237" t="s">
        <v>2185</v>
      </c>
      <c r="F132" s="237" t="s">
        <v>2094</v>
      </c>
      <c r="G132" s="237"/>
      <c r="H132" s="241" t="s">
        <v>2187</v>
      </c>
      <c r="I132" s="241" t="s">
        <v>2239</v>
      </c>
      <c r="J132" s="237" t="s">
        <v>2189</v>
      </c>
      <c r="K132" s="241"/>
      <c r="L132" s="241"/>
      <c r="M132" s="241" t="s">
        <v>509</v>
      </c>
      <c r="N132" s="241" t="s">
        <v>2190</v>
      </c>
      <c r="O132" s="241" t="s">
        <v>2191</v>
      </c>
      <c r="P132" s="394"/>
      <c r="Q132" s="241"/>
      <c r="R132" s="241"/>
      <c r="S132" s="241"/>
      <c r="T132" s="238" t="s">
        <v>2242</v>
      </c>
    </row>
    <row r="133" spans="1:20">
      <c r="A133" s="484" t="s">
        <v>2183</v>
      </c>
      <c r="B133" s="484">
        <v>2039</v>
      </c>
      <c r="C133" s="237" t="s">
        <v>2243</v>
      </c>
      <c r="D133" s="237" t="s">
        <v>12</v>
      </c>
      <c r="E133" s="237" t="s">
        <v>2185</v>
      </c>
      <c r="F133" s="237" t="s">
        <v>2186</v>
      </c>
      <c r="G133" s="237"/>
      <c r="H133" s="241" t="s">
        <v>2187</v>
      </c>
      <c r="I133" s="241" t="s">
        <v>2239</v>
      </c>
      <c r="J133" s="237" t="s">
        <v>2189</v>
      </c>
      <c r="K133" s="241"/>
      <c r="L133" s="241"/>
      <c r="M133" s="241" t="s">
        <v>509</v>
      </c>
      <c r="N133" s="241" t="s">
        <v>2190</v>
      </c>
      <c r="O133" s="241" t="s">
        <v>2191</v>
      </c>
      <c r="P133" s="394"/>
      <c r="Q133" s="241"/>
      <c r="R133" s="241"/>
      <c r="S133" s="241"/>
      <c r="T133" s="238" t="s">
        <v>2244</v>
      </c>
    </row>
    <row r="134" spans="1:20">
      <c r="A134" s="484" t="s">
        <v>2183</v>
      </c>
      <c r="B134" s="484">
        <v>2040</v>
      </c>
      <c r="C134" s="237" t="s">
        <v>2245</v>
      </c>
      <c r="D134" s="237" t="s">
        <v>12</v>
      </c>
      <c r="E134" s="237" t="s">
        <v>2185</v>
      </c>
      <c r="F134" s="237" t="s">
        <v>2186</v>
      </c>
      <c r="G134" s="237"/>
      <c r="H134" s="241" t="s">
        <v>2187</v>
      </c>
      <c r="I134" s="241" t="s">
        <v>2246</v>
      </c>
      <c r="J134" s="237" t="s">
        <v>2189</v>
      </c>
      <c r="K134" s="241"/>
      <c r="L134" s="241"/>
      <c r="M134" s="241" t="s">
        <v>509</v>
      </c>
      <c r="N134" s="241" t="s">
        <v>2190</v>
      </c>
      <c r="O134" s="241" t="s">
        <v>2191</v>
      </c>
      <c r="P134" s="394"/>
      <c r="Q134" s="241"/>
      <c r="R134" s="241"/>
      <c r="S134" s="241"/>
      <c r="T134" s="238" t="s">
        <v>2247</v>
      </c>
    </row>
    <row r="135" spans="1:20">
      <c r="A135" s="484" t="s">
        <v>2183</v>
      </c>
      <c r="B135" s="484">
        <v>2041</v>
      </c>
      <c r="C135" s="237" t="s">
        <v>2248</v>
      </c>
      <c r="D135" s="237" t="s">
        <v>12</v>
      </c>
      <c r="E135" s="237" t="s">
        <v>2185</v>
      </c>
      <c r="F135" s="237" t="s">
        <v>2249</v>
      </c>
      <c r="G135" s="237"/>
      <c r="H135" s="241" t="s">
        <v>2187</v>
      </c>
      <c r="I135" s="241" t="s">
        <v>2246</v>
      </c>
      <c r="J135" s="237" t="s">
        <v>2189</v>
      </c>
      <c r="K135" s="241"/>
      <c r="L135" s="241"/>
      <c r="M135" s="241" t="s">
        <v>509</v>
      </c>
      <c r="N135" s="241" t="s">
        <v>2190</v>
      </c>
      <c r="O135" s="241" t="s">
        <v>2191</v>
      </c>
      <c r="P135" s="394"/>
      <c r="Q135" s="241"/>
      <c r="R135" s="241"/>
      <c r="S135" s="241"/>
      <c r="T135" s="238" t="s">
        <v>2250</v>
      </c>
    </row>
    <row r="136" spans="1:20">
      <c r="A136" s="484" t="s">
        <v>2183</v>
      </c>
      <c r="B136" s="484">
        <v>3015</v>
      </c>
      <c r="C136" s="237" t="s">
        <v>2112</v>
      </c>
      <c r="D136" s="237" t="s">
        <v>12</v>
      </c>
      <c r="E136" s="237" t="s">
        <v>2185</v>
      </c>
      <c r="F136" s="237" t="s">
        <v>2094</v>
      </c>
      <c r="G136" s="237"/>
      <c r="H136" s="241" t="s">
        <v>2187</v>
      </c>
      <c r="I136" s="241" t="s">
        <v>2246</v>
      </c>
      <c r="J136" s="237" t="s">
        <v>2189</v>
      </c>
      <c r="K136" s="241"/>
      <c r="L136" s="241"/>
      <c r="M136" s="241" t="s">
        <v>509</v>
      </c>
      <c r="N136" s="241" t="s">
        <v>2190</v>
      </c>
      <c r="O136" s="241" t="s">
        <v>2191</v>
      </c>
      <c r="P136" s="394"/>
      <c r="Q136" s="241"/>
      <c r="R136" s="241"/>
      <c r="S136" s="241"/>
      <c r="T136" s="238" t="s">
        <v>2251</v>
      </c>
    </row>
    <row r="137" spans="1:20">
      <c r="A137" s="484" t="s">
        <v>2183</v>
      </c>
      <c r="B137" s="484">
        <v>3025</v>
      </c>
      <c r="C137" s="237" t="s">
        <v>2114</v>
      </c>
      <c r="D137" s="237" t="s">
        <v>12</v>
      </c>
      <c r="E137" s="237" t="s">
        <v>2185</v>
      </c>
      <c r="F137" s="237" t="s">
        <v>2094</v>
      </c>
      <c r="G137" s="237"/>
      <c r="H137" s="241" t="s">
        <v>2187</v>
      </c>
      <c r="I137" s="241" t="s">
        <v>2246</v>
      </c>
      <c r="J137" s="237" t="s">
        <v>2189</v>
      </c>
      <c r="K137" s="241"/>
      <c r="L137" s="241"/>
      <c r="M137" s="241" t="s">
        <v>509</v>
      </c>
      <c r="N137" s="241" t="s">
        <v>2190</v>
      </c>
      <c r="O137" s="241" t="s">
        <v>2191</v>
      </c>
      <c r="P137" s="394"/>
      <c r="Q137" s="241"/>
      <c r="R137" s="241"/>
      <c r="S137" s="241"/>
      <c r="T137" s="238" t="s">
        <v>2252</v>
      </c>
    </row>
    <row r="138" spans="1:20">
      <c r="A138" s="484" t="s">
        <v>2183</v>
      </c>
      <c r="B138" s="484">
        <v>3035</v>
      </c>
      <c r="C138" s="237" t="s">
        <v>2116</v>
      </c>
      <c r="D138" s="237" t="s">
        <v>12</v>
      </c>
      <c r="E138" s="237" t="s">
        <v>2185</v>
      </c>
      <c r="F138" s="237" t="s">
        <v>2094</v>
      </c>
      <c r="G138" s="237"/>
      <c r="H138" s="241" t="s">
        <v>2187</v>
      </c>
      <c r="I138" s="241" t="s">
        <v>2246</v>
      </c>
      <c r="J138" s="237" t="s">
        <v>2189</v>
      </c>
      <c r="K138" s="241"/>
      <c r="L138" s="241"/>
      <c r="M138" s="241" t="s">
        <v>509</v>
      </c>
      <c r="N138" s="241" t="s">
        <v>2190</v>
      </c>
      <c r="O138" s="241" t="s">
        <v>2191</v>
      </c>
      <c r="P138" s="394"/>
      <c r="Q138" s="241"/>
      <c r="R138" s="241"/>
      <c r="S138" s="241"/>
      <c r="T138" s="238" t="s">
        <v>2253</v>
      </c>
    </row>
    <row r="139" spans="1:20">
      <c r="A139" s="484" t="s">
        <v>2183</v>
      </c>
      <c r="B139" s="484">
        <v>3045</v>
      </c>
      <c r="C139" s="237" t="s">
        <v>2118</v>
      </c>
      <c r="D139" s="237" t="s">
        <v>12</v>
      </c>
      <c r="E139" s="237" t="s">
        <v>2185</v>
      </c>
      <c r="F139" s="237" t="s">
        <v>2094</v>
      </c>
      <c r="G139" s="237"/>
      <c r="H139" s="241" t="s">
        <v>2187</v>
      </c>
      <c r="I139" s="241" t="s">
        <v>2246</v>
      </c>
      <c r="J139" s="237" t="s">
        <v>2189</v>
      </c>
      <c r="K139" s="241"/>
      <c r="L139" s="241"/>
      <c r="M139" s="241" t="s">
        <v>509</v>
      </c>
      <c r="N139" s="241" t="s">
        <v>2190</v>
      </c>
      <c r="O139" s="241" t="s">
        <v>2191</v>
      </c>
      <c r="P139" s="394"/>
      <c r="Q139" s="241"/>
      <c r="R139" s="241"/>
      <c r="S139" s="241"/>
      <c r="T139" s="238" t="s">
        <v>2254</v>
      </c>
    </row>
    <row r="140" spans="1:20">
      <c r="A140" s="484" t="s">
        <v>2183</v>
      </c>
      <c r="B140" s="484">
        <v>3055</v>
      </c>
      <c r="C140" s="237" t="s">
        <v>2120</v>
      </c>
      <c r="D140" s="237" t="s">
        <v>12</v>
      </c>
      <c r="E140" s="237" t="s">
        <v>2185</v>
      </c>
      <c r="F140" s="237" t="s">
        <v>2094</v>
      </c>
      <c r="G140" s="237"/>
      <c r="H140" s="241" t="s">
        <v>2187</v>
      </c>
      <c r="I140" s="241" t="s">
        <v>2246</v>
      </c>
      <c r="J140" s="237" t="s">
        <v>2189</v>
      </c>
      <c r="K140" s="241"/>
      <c r="L140" s="241"/>
      <c r="M140" s="241" t="s">
        <v>509</v>
      </c>
      <c r="N140" s="241" t="s">
        <v>2190</v>
      </c>
      <c r="O140" s="241" t="s">
        <v>2191</v>
      </c>
      <c r="P140" s="394"/>
      <c r="Q140" s="241"/>
      <c r="R140" s="241"/>
      <c r="S140" s="241"/>
      <c r="T140" s="238" t="s">
        <v>2255</v>
      </c>
    </row>
    <row r="141" spans="1:20" s="33" customFormat="1">
      <c r="A141" s="484" t="s">
        <v>2183</v>
      </c>
      <c r="B141" s="484">
        <v>3065</v>
      </c>
      <c r="C141" s="237" t="s">
        <v>2122</v>
      </c>
      <c r="D141" s="237" t="s">
        <v>12</v>
      </c>
      <c r="E141" s="237" t="s">
        <v>2185</v>
      </c>
      <c r="F141" s="237" t="s">
        <v>2094</v>
      </c>
      <c r="G141" s="237"/>
      <c r="H141" s="241" t="s">
        <v>2187</v>
      </c>
      <c r="I141" s="241" t="s">
        <v>2246</v>
      </c>
      <c r="J141" s="237" t="s">
        <v>2189</v>
      </c>
      <c r="K141" s="241"/>
      <c r="L141" s="241"/>
      <c r="M141" s="241" t="s">
        <v>509</v>
      </c>
      <c r="N141" s="241" t="s">
        <v>2190</v>
      </c>
      <c r="O141" s="241" t="s">
        <v>2191</v>
      </c>
      <c r="P141" s="394"/>
      <c r="Q141" s="241"/>
      <c r="R141" s="241"/>
      <c r="S141" s="241"/>
      <c r="T141" s="238" t="s">
        <v>2256</v>
      </c>
    </row>
    <row r="142" spans="1:20" s="32" customFormat="1">
      <c r="A142" s="484" t="s">
        <v>2183</v>
      </c>
      <c r="B142" s="484">
        <v>3075</v>
      </c>
      <c r="C142" s="237" t="s">
        <v>2124</v>
      </c>
      <c r="D142" s="237" t="s">
        <v>12</v>
      </c>
      <c r="E142" s="237" t="s">
        <v>2185</v>
      </c>
      <c r="F142" s="237" t="s">
        <v>2094</v>
      </c>
      <c r="G142" s="237"/>
      <c r="H142" s="241" t="s">
        <v>2187</v>
      </c>
      <c r="I142" s="241" t="s">
        <v>2246</v>
      </c>
      <c r="J142" s="237" t="s">
        <v>2189</v>
      </c>
      <c r="K142" s="241"/>
      <c r="L142" s="241"/>
      <c r="M142" s="241" t="s">
        <v>509</v>
      </c>
      <c r="N142" s="241" t="s">
        <v>2190</v>
      </c>
      <c r="O142" s="241" t="s">
        <v>2191</v>
      </c>
      <c r="P142" s="394"/>
      <c r="Q142" s="241"/>
      <c r="R142" s="241"/>
      <c r="S142" s="241"/>
      <c r="T142" s="238" t="s">
        <v>2257</v>
      </c>
    </row>
    <row r="143" spans="1:20" s="32" customFormat="1">
      <c r="A143" s="484" t="s">
        <v>2183</v>
      </c>
      <c r="B143" s="484">
        <v>3085</v>
      </c>
      <c r="C143" s="237" t="s">
        <v>2126</v>
      </c>
      <c r="D143" s="237" t="s">
        <v>12</v>
      </c>
      <c r="E143" s="237" t="s">
        <v>2185</v>
      </c>
      <c r="F143" s="237" t="s">
        <v>2094</v>
      </c>
      <c r="G143" s="237"/>
      <c r="H143" s="241" t="s">
        <v>2187</v>
      </c>
      <c r="I143" s="241" t="s">
        <v>2246</v>
      </c>
      <c r="J143" s="237" t="s">
        <v>2189</v>
      </c>
      <c r="K143" s="241"/>
      <c r="L143" s="241"/>
      <c r="M143" s="241" t="s">
        <v>509</v>
      </c>
      <c r="N143" s="241" t="s">
        <v>2190</v>
      </c>
      <c r="O143" s="241" t="s">
        <v>2191</v>
      </c>
      <c r="P143" s="394"/>
      <c r="Q143" s="241"/>
      <c r="R143" s="241"/>
      <c r="S143" s="241"/>
      <c r="T143" s="238" t="s">
        <v>2258</v>
      </c>
    </row>
    <row r="144" spans="1:20" s="32" customFormat="1">
      <c r="A144" s="484" t="s">
        <v>2183</v>
      </c>
      <c r="B144" s="484">
        <v>3095</v>
      </c>
      <c r="C144" s="237" t="s">
        <v>2128</v>
      </c>
      <c r="D144" s="237" t="s">
        <v>12</v>
      </c>
      <c r="E144" s="237" t="s">
        <v>2185</v>
      </c>
      <c r="F144" s="237" t="s">
        <v>2094</v>
      </c>
      <c r="G144" s="237"/>
      <c r="H144" s="241" t="s">
        <v>2187</v>
      </c>
      <c r="I144" s="241" t="s">
        <v>2246</v>
      </c>
      <c r="J144" s="237" t="s">
        <v>2189</v>
      </c>
      <c r="K144" s="241"/>
      <c r="L144" s="241"/>
      <c r="M144" s="241" t="s">
        <v>509</v>
      </c>
      <c r="N144" s="241" t="s">
        <v>2190</v>
      </c>
      <c r="O144" s="241" t="s">
        <v>2191</v>
      </c>
      <c r="P144" s="394"/>
      <c r="Q144" s="241"/>
      <c r="R144" s="241"/>
      <c r="S144" s="241"/>
      <c r="T144" s="238" t="s">
        <v>2259</v>
      </c>
    </row>
    <row r="145" spans="1:20" s="32" customFormat="1">
      <c r="A145" s="484" t="s">
        <v>2183</v>
      </c>
      <c r="B145" s="484">
        <v>3105</v>
      </c>
      <c r="C145" s="237" t="s">
        <v>2130</v>
      </c>
      <c r="D145" s="237" t="s">
        <v>12</v>
      </c>
      <c r="E145" s="237" t="s">
        <v>2185</v>
      </c>
      <c r="F145" s="237" t="s">
        <v>2094</v>
      </c>
      <c r="G145" s="237"/>
      <c r="H145" s="241" t="s">
        <v>2187</v>
      </c>
      <c r="I145" s="241" t="s">
        <v>2246</v>
      </c>
      <c r="J145" s="237" t="s">
        <v>2189</v>
      </c>
      <c r="K145" s="241"/>
      <c r="L145" s="241"/>
      <c r="M145" s="241" t="s">
        <v>509</v>
      </c>
      <c r="N145" s="241" t="s">
        <v>2190</v>
      </c>
      <c r="O145" s="241" t="s">
        <v>2191</v>
      </c>
      <c r="P145" s="394"/>
      <c r="Q145" s="241"/>
      <c r="R145" s="241"/>
      <c r="S145" s="241"/>
      <c r="T145" s="238" t="s">
        <v>2260</v>
      </c>
    </row>
    <row r="146" spans="1:20" s="32" customFormat="1">
      <c r="A146" s="484" t="s">
        <v>2183</v>
      </c>
      <c r="B146" s="484">
        <v>3115</v>
      </c>
      <c r="C146" s="237" t="s">
        <v>2132</v>
      </c>
      <c r="D146" s="237" t="s">
        <v>12</v>
      </c>
      <c r="E146" s="237" t="s">
        <v>2185</v>
      </c>
      <c r="F146" s="237" t="s">
        <v>2094</v>
      </c>
      <c r="G146" s="237"/>
      <c r="H146" s="241" t="s">
        <v>2187</v>
      </c>
      <c r="I146" s="241" t="s">
        <v>2246</v>
      </c>
      <c r="J146" s="237" t="s">
        <v>2189</v>
      </c>
      <c r="K146" s="241"/>
      <c r="L146" s="241"/>
      <c r="M146" s="241" t="s">
        <v>509</v>
      </c>
      <c r="N146" s="241" t="s">
        <v>2190</v>
      </c>
      <c r="O146" s="241" t="s">
        <v>2191</v>
      </c>
      <c r="P146" s="394"/>
      <c r="Q146" s="241"/>
      <c r="R146" s="241"/>
      <c r="S146" s="241"/>
      <c r="T146" s="238" t="s">
        <v>2261</v>
      </c>
    </row>
    <row r="147" spans="1:20" s="32" customFormat="1">
      <c r="A147" s="484" t="s">
        <v>2183</v>
      </c>
      <c r="B147" s="484">
        <v>3125</v>
      </c>
      <c r="C147" s="237" t="s">
        <v>2134</v>
      </c>
      <c r="D147" s="237" t="s">
        <v>12</v>
      </c>
      <c r="E147" s="237" t="s">
        <v>2185</v>
      </c>
      <c r="F147" s="237" t="s">
        <v>2094</v>
      </c>
      <c r="G147" s="237"/>
      <c r="H147" s="241" t="s">
        <v>2187</v>
      </c>
      <c r="I147" s="241" t="s">
        <v>2246</v>
      </c>
      <c r="J147" s="237" t="s">
        <v>2189</v>
      </c>
      <c r="K147" s="241"/>
      <c r="L147" s="241"/>
      <c r="M147" s="241" t="s">
        <v>509</v>
      </c>
      <c r="N147" s="241" t="s">
        <v>2190</v>
      </c>
      <c r="O147" s="241" t="s">
        <v>2191</v>
      </c>
      <c r="P147" s="394"/>
      <c r="Q147" s="241"/>
      <c r="R147" s="241"/>
      <c r="S147" s="241"/>
      <c r="T147" s="238" t="s">
        <v>2262</v>
      </c>
    </row>
    <row r="148" spans="1:20" s="32" customFormat="1">
      <c r="A148" s="484" t="s">
        <v>2183</v>
      </c>
      <c r="B148" s="484">
        <v>3135</v>
      </c>
      <c r="C148" s="237" t="s">
        <v>2136</v>
      </c>
      <c r="D148" s="237" t="s">
        <v>12</v>
      </c>
      <c r="E148" s="237" t="s">
        <v>2185</v>
      </c>
      <c r="F148" s="237" t="s">
        <v>2094</v>
      </c>
      <c r="G148" s="237"/>
      <c r="H148" s="241" t="s">
        <v>2187</v>
      </c>
      <c r="I148" s="241" t="s">
        <v>2246</v>
      </c>
      <c r="J148" s="237" t="s">
        <v>2189</v>
      </c>
      <c r="K148" s="241"/>
      <c r="L148" s="241"/>
      <c r="M148" s="241" t="s">
        <v>509</v>
      </c>
      <c r="N148" s="241" t="s">
        <v>2190</v>
      </c>
      <c r="O148" s="241" t="s">
        <v>2191</v>
      </c>
      <c r="P148" s="394"/>
      <c r="Q148" s="241"/>
      <c r="R148" s="241"/>
      <c r="S148" s="241"/>
      <c r="T148" s="238" t="s">
        <v>2263</v>
      </c>
    </row>
    <row r="149" spans="1:20" s="32" customFormat="1" ht="14.25" customHeight="1">
      <c r="A149" s="484" t="s">
        <v>2183</v>
      </c>
      <c r="B149" s="484">
        <v>3142</v>
      </c>
      <c r="C149" s="237" t="s">
        <v>2138</v>
      </c>
      <c r="D149" s="237" t="s">
        <v>12</v>
      </c>
      <c r="E149" s="237" t="s">
        <v>2185</v>
      </c>
      <c r="F149" s="237" t="s">
        <v>2094</v>
      </c>
      <c r="G149" s="237"/>
      <c r="H149" s="241" t="s">
        <v>2187</v>
      </c>
      <c r="I149" s="241" t="s">
        <v>2246</v>
      </c>
      <c r="J149" s="237" t="s">
        <v>2189</v>
      </c>
      <c r="K149" s="241"/>
      <c r="L149" s="241"/>
      <c r="M149" s="241" t="s">
        <v>509</v>
      </c>
      <c r="N149" s="241" t="s">
        <v>2190</v>
      </c>
      <c r="O149" s="241" t="s">
        <v>2191</v>
      </c>
      <c r="P149" s="394"/>
      <c r="Q149" s="241"/>
      <c r="R149" s="241"/>
      <c r="S149" s="241"/>
      <c r="T149" s="238" t="s">
        <v>2264</v>
      </c>
    </row>
    <row r="150" spans="1:20" s="33" customFormat="1">
      <c r="A150" s="484" t="s">
        <v>2183</v>
      </c>
      <c r="B150" s="484">
        <v>4009</v>
      </c>
      <c r="C150" s="237" t="s">
        <v>2265</v>
      </c>
      <c r="D150" s="237" t="s">
        <v>12</v>
      </c>
      <c r="E150" s="237" t="s">
        <v>2185</v>
      </c>
      <c r="F150" s="237" t="s">
        <v>2186</v>
      </c>
      <c r="G150" s="237"/>
      <c r="H150" s="241" t="s">
        <v>2187</v>
      </c>
      <c r="I150" s="241" t="s">
        <v>2266</v>
      </c>
      <c r="J150" s="237" t="s">
        <v>2189</v>
      </c>
      <c r="K150" s="241"/>
      <c r="L150" s="241" t="s">
        <v>258</v>
      </c>
      <c r="M150" s="241" t="s">
        <v>509</v>
      </c>
      <c r="N150" s="241" t="s">
        <v>2190</v>
      </c>
      <c r="O150" s="241" t="s">
        <v>2191</v>
      </c>
      <c r="P150" s="394"/>
      <c r="Q150" s="241"/>
      <c r="R150" s="241"/>
      <c r="S150" s="241"/>
      <c r="T150" s="238" t="s">
        <v>2267</v>
      </c>
    </row>
    <row r="151" spans="1:20" s="32" customFormat="1">
      <c r="A151" s="484" t="s">
        <v>2183</v>
      </c>
      <c r="B151" s="484">
        <v>4013</v>
      </c>
      <c r="C151" s="237" t="s">
        <v>2268</v>
      </c>
      <c r="D151" s="237" t="s">
        <v>12</v>
      </c>
      <c r="E151" s="237" t="s">
        <v>2185</v>
      </c>
      <c r="F151" s="237" t="s">
        <v>2186</v>
      </c>
      <c r="G151" s="237"/>
      <c r="H151" s="241" t="s">
        <v>2187</v>
      </c>
      <c r="I151" s="241" t="s">
        <v>2266</v>
      </c>
      <c r="J151" s="237" t="s">
        <v>2189</v>
      </c>
      <c r="K151" s="241"/>
      <c r="L151" s="241" t="s">
        <v>258</v>
      </c>
      <c r="M151" s="241" t="s">
        <v>509</v>
      </c>
      <c r="N151" s="241" t="s">
        <v>2190</v>
      </c>
      <c r="O151" s="241" t="s">
        <v>2191</v>
      </c>
      <c r="P151" s="394"/>
      <c r="Q151" s="241"/>
      <c r="R151" s="241"/>
      <c r="S151" s="241"/>
      <c r="T151" s="238" t="s">
        <v>2269</v>
      </c>
    </row>
    <row r="152" spans="1:20" s="32" customFormat="1">
      <c r="A152" s="484" t="s">
        <v>2183</v>
      </c>
      <c r="B152" s="484">
        <v>4052</v>
      </c>
      <c r="C152" s="237" t="s">
        <v>2270</v>
      </c>
      <c r="D152" s="237" t="s">
        <v>12</v>
      </c>
      <c r="E152" s="237" t="s">
        <v>2185</v>
      </c>
      <c r="F152" s="237" t="s">
        <v>2186</v>
      </c>
      <c r="G152" s="237"/>
      <c r="H152" s="241" t="s">
        <v>2187</v>
      </c>
      <c r="I152" s="241" t="s">
        <v>2194</v>
      </c>
      <c r="J152" s="237" t="s">
        <v>2189</v>
      </c>
      <c r="K152" s="241"/>
      <c r="L152" s="241" t="s">
        <v>258</v>
      </c>
      <c r="M152" s="241" t="s">
        <v>509</v>
      </c>
      <c r="N152" s="241" t="s">
        <v>2190</v>
      </c>
      <c r="O152" s="241" t="s">
        <v>2191</v>
      </c>
      <c r="P152" s="394"/>
      <c r="Q152" s="241"/>
      <c r="R152" s="241"/>
      <c r="S152" s="241"/>
      <c r="T152" s="238" t="s">
        <v>2271</v>
      </c>
    </row>
    <row r="153" spans="1:20" s="32" customFormat="1">
      <c r="A153" s="484" t="s">
        <v>2183</v>
      </c>
      <c r="B153" s="484">
        <v>4041</v>
      </c>
      <c r="C153" s="237" t="s">
        <v>2272</v>
      </c>
      <c r="D153" s="237" t="s">
        <v>12</v>
      </c>
      <c r="E153" s="237" t="s">
        <v>2185</v>
      </c>
      <c r="F153" s="237" t="s">
        <v>2186</v>
      </c>
      <c r="G153" s="237"/>
      <c r="H153" s="241" t="s">
        <v>2187</v>
      </c>
      <c r="I153" s="241" t="s">
        <v>2194</v>
      </c>
      <c r="J153" s="237" t="s">
        <v>2189</v>
      </c>
      <c r="K153" s="241"/>
      <c r="L153" s="241" t="s">
        <v>258</v>
      </c>
      <c r="M153" s="241" t="s">
        <v>509</v>
      </c>
      <c r="N153" s="241" t="s">
        <v>2190</v>
      </c>
      <c r="O153" s="241" t="s">
        <v>2191</v>
      </c>
      <c r="P153" s="394"/>
      <c r="Q153" s="241"/>
      <c r="R153" s="241"/>
      <c r="S153" s="241"/>
      <c r="T153" s="238" t="s">
        <v>2273</v>
      </c>
    </row>
    <row r="154" spans="1:20" s="32" customFormat="1">
      <c r="A154" s="484" t="s">
        <v>2183</v>
      </c>
      <c r="B154" s="484">
        <v>4018</v>
      </c>
      <c r="C154" s="237" t="s">
        <v>2274</v>
      </c>
      <c r="D154" s="237" t="s">
        <v>12</v>
      </c>
      <c r="E154" s="237" t="s">
        <v>2185</v>
      </c>
      <c r="F154" s="237" t="s">
        <v>2186</v>
      </c>
      <c r="G154" s="237"/>
      <c r="H154" s="241" t="s">
        <v>2187</v>
      </c>
      <c r="I154" s="241" t="s">
        <v>2239</v>
      </c>
      <c r="J154" s="237" t="s">
        <v>2189</v>
      </c>
      <c r="K154" s="241"/>
      <c r="L154" s="241" t="s">
        <v>258</v>
      </c>
      <c r="M154" s="241" t="s">
        <v>509</v>
      </c>
      <c r="N154" s="241" t="s">
        <v>2190</v>
      </c>
      <c r="O154" s="241" t="s">
        <v>2191</v>
      </c>
      <c r="P154" s="394"/>
      <c r="Q154" s="241"/>
      <c r="R154" s="241"/>
      <c r="S154" s="241"/>
      <c r="T154" s="238" t="s">
        <v>2275</v>
      </c>
    </row>
    <row r="155" spans="1:20" s="32" customFormat="1">
      <c r="A155" s="484" t="s">
        <v>2183</v>
      </c>
      <c r="B155" s="484">
        <v>4016</v>
      </c>
      <c r="C155" s="237" t="s">
        <v>2276</v>
      </c>
      <c r="D155" s="237" t="s">
        <v>12</v>
      </c>
      <c r="E155" s="237" t="s">
        <v>2185</v>
      </c>
      <c r="F155" s="237" t="s">
        <v>2186</v>
      </c>
      <c r="G155" s="237"/>
      <c r="H155" s="241" t="s">
        <v>2187</v>
      </c>
      <c r="I155" s="241" t="s">
        <v>2239</v>
      </c>
      <c r="J155" s="237" t="s">
        <v>2189</v>
      </c>
      <c r="K155" s="241"/>
      <c r="L155" s="241" t="s">
        <v>258</v>
      </c>
      <c r="M155" s="241" t="s">
        <v>509</v>
      </c>
      <c r="N155" s="241" t="s">
        <v>2190</v>
      </c>
      <c r="O155" s="241" t="s">
        <v>2191</v>
      </c>
      <c r="P155" s="394"/>
      <c r="Q155" s="241"/>
      <c r="R155" s="241"/>
      <c r="S155" s="241"/>
      <c r="T155" s="238" t="s">
        <v>2277</v>
      </c>
    </row>
    <row r="156" spans="1:20" s="32" customFormat="1">
      <c r="A156" s="484" t="s">
        <v>2183</v>
      </c>
      <c r="B156" s="484">
        <v>4015</v>
      </c>
      <c r="C156" s="237" t="s">
        <v>2278</v>
      </c>
      <c r="D156" s="237" t="s">
        <v>12</v>
      </c>
      <c r="E156" s="237" t="s">
        <v>2185</v>
      </c>
      <c r="F156" s="237" t="s">
        <v>2186</v>
      </c>
      <c r="G156" s="237"/>
      <c r="H156" s="241" t="s">
        <v>2187</v>
      </c>
      <c r="I156" s="241" t="s">
        <v>2239</v>
      </c>
      <c r="J156" s="237" t="s">
        <v>2189</v>
      </c>
      <c r="K156" s="241"/>
      <c r="L156" s="241" t="s">
        <v>258</v>
      </c>
      <c r="M156" s="241" t="s">
        <v>509</v>
      </c>
      <c r="N156" s="241" t="s">
        <v>2190</v>
      </c>
      <c r="O156" s="241" t="s">
        <v>2191</v>
      </c>
      <c r="P156" s="394"/>
      <c r="Q156" s="241"/>
      <c r="R156" s="241"/>
      <c r="S156" s="241"/>
      <c r="T156" s="238" t="s">
        <v>2279</v>
      </c>
    </row>
    <row r="157" spans="1:20" s="32" customFormat="1">
      <c r="A157" s="484" t="s">
        <v>2183</v>
      </c>
      <c r="B157" s="484">
        <v>4022</v>
      </c>
      <c r="C157" s="237" t="s">
        <v>2280</v>
      </c>
      <c r="D157" s="237" t="s">
        <v>12</v>
      </c>
      <c r="E157" s="237" t="s">
        <v>2185</v>
      </c>
      <c r="F157" s="237" t="s">
        <v>2186</v>
      </c>
      <c r="G157" s="237"/>
      <c r="H157" s="241" t="s">
        <v>2187</v>
      </c>
      <c r="I157" s="241" t="s">
        <v>2246</v>
      </c>
      <c r="J157" s="237" t="s">
        <v>2189</v>
      </c>
      <c r="K157" s="241"/>
      <c r="L157" s="241" t="s">
        <v>258</v>
      </c>
      <c r="M157" s="241" t="s">
        <v>509</v>
      </c>
      <c r="N157" s="241" t="s">
        <v>2190</v>
      </c>
      <c r="O157" s="241" t="s">
        <v>2191</v>
      </c>
      <c r="P157" s="394"/>
      <c r="Q157" s="241"/>
      <c r="R157" s="241"/>
      <c r="S157" s="241"/>
      <c r="T157" s="238" t="s">
        <v>2281</v>
      </c>
    </row>
    <row r="158" spans="1:20" s="32" customFormat="1">
      <c r="A158" s="484" t="s">
        <v>2183</v>
      </c>
      <c r="B158" s="484">
        <v>4031</v>
      </c>
      <c r="C158" s="237" t="s">
        <v>2282</v>
      </c>
      <c r="D158" s="237" t="s">
        <v>12</v>
      </c>
      <c r="E158" s="237" t="s">
        <v>2185</v>
      </c>
      <c r="F158" s="237" t="s">
        <v>2186</v>
      </c>
      <c r="G158" s="237"/>
      <c r="H158" s="241" t="s">
        <v>2187</v>
      </c>
      <c r="I158" s="241" t="s">
        <v>2246</v>
      </c>
      <c r="J158" s="237" t="s">
        <v>2189</v>
      </c>
      <c r="K158" s="241"/>
      <c r="L158" s="241" t="s">
        <v>258</v>
      </c>
      <c r="M158" s="241" t="s">
        <v>509</v>
      </c>
      <c r="N158" s="241" t="s">
        <v>2190</v>
      </c>
      <c r="O158" s="241" t="s">
        <v>2191</v>
      </c>
      <c r="P158" s="394"/>
      <c r="Q158" s="241"/>
      <c r="R158" s="241"/>
      <c r="S158" s="241"/>
      <c r="T158" s="238" t="s">
        <v>2283</v>
      </c>
    </row>
    <row r="159" spans="1:20" s="32" customFormat="1">
      <c r="A159" s="484" t="s">
        <v>2183</v>
      </c>
      <c r="B159" s="484">
        <v>4040</v>
      </c>
      <c r="C159" s="237" t="s">
        <v>2284</v>
      </c>
      <c r="D159" s="237" t="s">
        <v>12</v>
      </c>
      <c r="E159" s="237" t="s">
        <v>2185</v>
      </c>
      <c r="F159" s="237" t="s">
        <v>2094</v>
      </c>
      <c r="G159" s="237"/>
      <c r="H159" s="241" t="s">
        <v>2187</v>
      </c>
      <c r="I159" s="241" t="s">
        <v>2246</v>
      </c>
      <c r="J159" s="237" t="s">
        <v>2189</v>
      </c>
      <c r="K159" s="241"/>
      <c r="L159" s="241" t="s">
        <v>258</v>
      </c>
      <c r="M159" s="241" t="s">
        <v>509</v>
      </c>
      <c r="N159" s="241" t="s">
        <v>2190</v>
      </c>
      <c r="O159" s="241" t="s">
        <v>2191</v>
      </c>
      <c r="P159" s="394"/>
      <c r="Q159" s="241"/>
      <c r="R159" s="241"/>
      <c r="S159" s="241"/>
      <c r="T159" s="242" t="s">
        <v>2285</v>
      </c>
    </row>
    <row r="160" spans="1:20" s="32" customFormat="1">
      <c r="A160" s="484" t="s">
        <v>2183</v>
      </c>
      <c r="B160" s="484">
        <v>4101</v>
      </c>
      <c r="C160" s="237" t="s">
        <v>2286</v>
      </c>
      <c r="D160" s="237" t="s">
        <v>12</v>
      </c>
      <c r="E160" s="237" t="s">
        <v>2185</v>
      </c>
      <c r="F160" s="237" t="s">
        <v>2186</v>
      </c>
      <c r="G160" s="237"/>
      <c r="H160" s="241" t="s">
        <v>2187</v>
      </c>
      <c r="I160" s="241" t="s">
        <v>2266</v>
      </c>
      <c r="J160" s="237" t="s">
        <v>2189</v>
      </c>
      <c r="K160" s="241"/>
      <c r="L160" s="241" t="s">
        <v>258</v>
      </c>
      <c r="M160" s="241" t="s">
        <v>509</v>
      </c>
      <c r="N160" s="241" t="s">
        <v>2190</v>
      </c>
      <c r="O160" s="241" t="s">
        <v>2191</v>
      </c>
      <c r="P160" s="394"/>
      <c r="Q160" s="241"/>
      <c r="R160" s="241"/>
      <c r="S160" s="241"/>
      <c r="T160" s="242" t="s">
        <v>2287</v>
      </c>
    </row>
    <row r="161" spans="1:20" s="32" customFormat="1">
      <c r="A161" s="484" t="s">
        <v>2183</v>
      </c>
      <c r="B161" s="484">
        <v>4110</v>
      </c>
      <c r="C161" s="237" t="s">
        <v>2288</v>
      </c>
      <c r="D161" s="237" t="s">
        <v>12</v>
      </c>
      <c r="E161" s="237" t="s">
        <v>2185</v>
      </c>
      <c r="F161" s="237" t="s">
        <v>2186</v>
      </c>
      <c r="G161" s="237"/>
      <c r="H161" s="241" t="s">
        <v>2187</v>
      </c>
      <c r="I161" s="241" t="s">
        <v>2246</v>
      </c>
      <c r="J161" s="237" t="s">
        <v>2189</v>
      </c>
      <c r="K161" s="241"/>
      <c r="L161" s="241" t="s">
        <v>258</v>
      </c>
      <c r="M161" s="241" t="s">
        <v>509</v>
      </c>
      <c r="N161" s="241" t="s">
        <v>2190</v>
      </c>
      <c r="O161" s="241" t="s">
        <v>2191</v>
      </c>
      <c r="P161" s="394"/>
      <c r="Q161" s="241"/>
      <c r="R161" s="241"/>
      <c r="S161" s="241"/>
      <c r="T161" s="238" t="s">
        <v>2289</v>
      </c>
    </row>
    <row r="162" spans="1:20" s="32" customFormat="1">
      <c r="A162" s="484" t="s">
        <v>2183</v>
      </c>
      <c r="B162" s="484">
        <v>4111</v>
      </c>
      <c r="C162" s="237" t="s">
        <v>2290</v>
      </c>
      <c r="D162" s="237" t="s">
        <v>12</v>
      </c>
      <c r="E162" s="237" t="s">
        <v>2185</v>
      </c>
      <c r="F162" s="237" t="s">
        <v>2186</v>
      </c>
      <c r="G162" s="237"/>
      <c r="H162" s="241" t="s">
        <v>2187</v>
      </c>
      <c r="I162" s="241" t="s">
        <v>2194</v>
      </c>
      <c r="J162" s="237" t="s">
        <v>2189</v>
      </c>
      <c r="K162" s="241"/>
      <c r="L162" s="241" t="s">
        <v>258</v>
      </c>
      <c r="M162" s="241" t="s">
        <v>509</v>
      </c>
      <c r="N162" s="241" t="s">
        <v>2190</v>
      </c>
      <c r="O162" s="241" t="s">
        <v>2191</v>
      </c>
      <c r="P162" s="394"/>
      <c r="Q162" s="241"/>
      <c r="R162" s="241"/>
      <c r="S162" s="241"/>
      <c r="T162" s="238" t="s">
        <v>2291</v>
      </c>
    </row>
    <row r="163" spans="1:20" s="32" customFormat="1">
      <c r="A163" s="237" t="s">
        <v>2183</v>
      </c>
      <c r="B163" s="237">
        <v>4151</v>
      </c>
      <c r="C163" s="237" t="s">
        <v>2292</v>
      </c>
      <c r="D163" s="237" t="s">
        <v>12</v>
      </c>
      <c r="E163" s="237" t="s">
        <v>2185</v>
      </c>
      <c r="F163" s="237" t="s">
        <v>2293</v>
      </c>
      <c r="G163" s="237"/>
      <c r="H163" s="241" t="s">
        <v>2187</v>
      </c>
      <c r="I163" s="241" t="s">
        <v>2194</v>
      </c>
      <c r="J163" s="237" t="s">
        <v>2189</v>
      </c>
      <c r="K163" s="241"/>
      <c r="L163" s="241" t="s">
        <v>258</v>
      </c>
      <c r="M163" s="241" t="s">
        <v>509</v>
      </c>
      <c r="N163" s="241" t="s">
        <v>2190</v>
      </c>
      <c r="O163" s="241" t="s">
        <v>2191</v>
      </c>
      <c r="P163" s="394"/>
      <c r="Q163" s="241"/>
      <c r="R163" s="241"/>
      <c r="S163" s="241"/>
      <c r="T163" s="238" t="s">
        <v>2294</v>
      </c>
    </row>
    <row r="164" spans="1:20" s="32" customFormat="1">
      <c r="A164" s="484" t="s">
        <v>2183</v>
      </c>
      <c r="B164" s="484">
        <v>4305</v>
      </c>
      <c r="C164" s="237" t="s">
        <v>2167</v>
      </c>
      <c r="D164" s="237" t="s">
        <v>12</v>
      </c>
      <c r="E164" s="237" t="s">
        <v>2185</v>
      </c>
      <c r="F164" s="237" t="s">
        <v>2186</v>
      </c>
      <c r="G164" s="237"/>
      <c r="H164" s="241" t="s">
        <v>2187</v>
      </c>
      <c r="I164" s="241" t="s">
        <v>2246</v>
      </c>
      <c r="J164" s="237" t="s">
        <v>2189</v>
      </c>
      <c r="K164" s="241"/>
      <c r="L164" s="241"/>
      <c r="M164" s="241" t="s">
        <v>509</v>
      </c>
      <c r="N164" s="241" t="s">
        <v>2190</v>
      </c>
      <c r="O164" s="241" t="s">
        <v>2191</v>
      </c>
      <c r="P164" s="394"/>
      <c r="Q164" s="241"/>
      <c r="R164" s="241"/>
      <c r="S164" s="241"/>
      <c r="T164" s="242" t="s">
        <v>2295</v>
      </c>
    </row>
    <row r="165" spans="1:20" s="32" customFormat="1">
      <c r="A165" s="484" t="s">
        <v>2183</v>
      </c>
      <c r="B165" s="484">
        <v>4315</v>
      </c>
      <c r="C165" s="237" t="s">
        <v>2171</v>
      </c>
      <c r="D165" s="237" t="s">
        <v>12</v>
      </c>
      <c r="E165" s="237" t="s">
        <v>2185</v>
      </c>
      <c r="F165" s="237" t="s">
        <v>2094</v>
      </c>
      <c r="G165" s="237"/>
      <c r="H165" s="241" t="s">
        <v>2187</v>
      </c>
      <c r="I165" s="241" t="s">
        <v>2194</v>
      </c>
      <c r="J165" s="237" t="s">
        <v>2189</v>
      </c>
      <c r="K165" s="241"/>
      <c r="L165" s="241"/>
      <c r="M165" s="241" t="s">
        <v>509</v>
      </c>
      <c r="N165" s="241" t="s">
        <v>2190</v>
      </c>
      <c r="O165" s="241" t="s">
        <v>2191</v>
      </c>
      <c r="P165" s="394"/>
      <c r="Q165" s="241"/>
      <c r="R165" s="241"/>
      <c r="S165" s="241"/>
      <c r="T165" s="242" t="s">
        <v>2296</v>
      </c>
    </row>
    <row r="166" spans="1:20" s="32" customFormat="1">
      <c r="A166" s="484" t="s">
        <v>2183</v>
      </c>
      <c r="B166" s="484">
        <v>4325</v>
      </c>
      <c r="C166" s="237" t="s">
        <v>2297</v>
      </c>
      <c r="D166" s="237" t="s">
        <v>12</v>
      </c>
      <c r="E166" s="237" t="s">
        <v>2185</v>
      </c>
      <c r="F166" s="237" t="s">
        <v>2094</v>
      </c>
      <c r="G166" s="237"/>
      <c r="H166" s="241" t="s">
        <v>2187</v>
      </c>
      <c r="I166" s="241" t="s">
        <v>2194</v>
      </c>
      <c r="J166" s="237" t="s">
        <v>2189</v>
      </c>
      <c r="K166" s="241"/>
      <c r="L166" s="241"/>
      <c r="M166" s="241" t="s">
        <v>509</v>
      </c>
      <c r="N166" s="241" t="s">
        <v>2190</v>
      </c>
      <c r="O166" s="241" t="s">
        <v>2191</v>
      </c>
      <c r="P166" s="394"/>
      <c r="Q166" s="241"/>
      <c r="R166" s="241"/>
      <c r="S166" s="241"/>
      <c r="T166" s="242" t="s">
        <v>2296</v>
      </c>
    </row>
    <row r="167" spans="1:20" s="32" customFormat="1">
      <c r="A167" s="484" t="s">
        <v>2183</v>
      </c>
      <c r="B167" s="484">
        <v>4335</v>
      </c>
      <c r="C167" s="237" t="s">
        <v>2174</v>
      </c>
      <c r="D167" s="237" t="s">
        <v>12</v>
      </c>
      <c r="E167" s="237" t="s">
        <v>2185</v>
      </c>
      <c r="F167" s="237" t="s">
        <v>2094</v>
      </c>
      <c r="G167" s="237"/>
      <c r="H167" s="241" t="s">
        <v>2187</v>
      </c>
      <c r="I167" s="241" t="s">
        <v>2194</v>
      </c>
      <c r="J167" s="237" t="s">
        <v>2189</v>
      </c>
      <c r="K167" s="241"/>
      <c r="L167" s="241"/>
      <c r="M167" s="241" t="s">
        <v>509</v>
      </c>
      <c r="N167" s="241" t="s">
        <v>2190</v>
      </c>
      <c r="O167" s="241" t="s">
        <v>2191</v>
      </c>
      <c r="P167" s="394"/>
      <c r="Q167" s="241"/>
      <c r="R167" s="241"/>
      <c r="S167" s="241"/>
      <c r="T167" s="242" t="s">
        <v>2296</v>
      </c>
    </row>
    <row r="168" spans="1:20" s="32" customFormat="1">
      <c r="A168" s="484" t="s">
        <v>2183</v>
      </c>
      <c r="B168" s="484">
        <v>4345</v>
      </c>
      <c r="C168" s="237" t="s">
        <v>2176</v>
      </c>
      <c r="D168" s="237" t="s">
        <v>12</v>
      </c>
      <c r="E168" s="237" t="s">
        <v>2185</v>
      </c>
      <c r="F168" s="237" t="s">
        <v>2094</v>
      </c>
      <c r="G168" s="237"/>
      <c r="H168" s="241" t="s">
        <v>2187</v>
      </c>
      <c r="I168" s="241" t="s">
        <v>2194</v>
      </c>
      <c r="J168" s="237" t="s">
        <v>2189</v>
      </c>
      <c r="K168" s="241"/>
      <c r="L168" s="241"/>
      <c r="M168" s="241" t="s">
        <v>509</v>
      </c>
      <c r="N168" s="241" t="s">
        <v>2190</v>
      </c>
      <c r="O168" s="241" t="s">
        <v>2191</v>
      </c>
      <c r="P168" s="394"/>
      <c r="Q168" s="241"/>
      <c r="R168" s="241"/>
      <c r="S168" s="241"/>
      <c r="T168" s="242" t="s">
        <v>2298</v>
      </c>
    </row>
    <row r="169" spans="1:20" s="32" customFormat="1">
      <c r="A169" s="484" t="s">
        <v>2183</v>
      </c>
      <c r="B169" s="484">
        <v>6006</v>
      </c>
      <c r="C169" s="237" t="s">
        <v>1819</v>
      </c>
      <c r="D169" s="237" t="s">
        <v>12</v>
      </c>
      <c r="E169" s="237" t="s">
        <v>2185</v>
      </c>
      <c r="F169" s="237" t="s">
        <v>2094</v>
      </c>
      <c r="G169" s="237"/>
      <c r="H169" s="241" t="s">
        <v>2187</v>
      </c>
      <c r="I169" s="241" t="s">
        <v>2194</v>
      </c>
      <c r="J169" s="237" t="s">
        <v>2189</v>
      </c>
      <c r="K169" s="241"/>
      <c r="L169" s="241"/>
      <c r="M169" s="241" t="s">
        <v>509</v>
      </c>
      <c r="N169" s="241" t="s">
        <v>2190</v>
      </c>
      <c r="O169" s="241" t="s">
        <v>2191</v>
      </c>
      <c r="P169" s="394"/>
      <c r="Q169" s="241"/>
      <c r="R169" s="241"/>
      <c r="S169" s="241"/>
      <c r="T169" s="242" t="s">
        <v>2299</v>
      </c>
    </row>
    <row r="170" spans="1:20" s="32" customFormat="1">
      <c r="A170" s="484" t="s">
        <v>2183</v>
      </c>
      <c r="B170" s="484">
        <v>6009</v>
      </c>
      <c r="C170" s="237" t="s">
        <v>2300</v>
      </c>
      <c r="D170" s="237" t="s">
        <v>12</v>
      </c>
      <c r="E170" s="237" t="s">
        <v>2185</v>
      </c>
      <c r="F170" s="237" t="s">
        <v>2186</v>
      </c>
      <c r="G170" s="237"/>
      <c r="H170" s="241" t="s">
        <v>2187</v>
      </c>
      <c r="I170" s="241" t="s">
        <v>2194</v>
      </c>
      <c r="J170" s="237" t="s">
        <v>2189</v>
      </c>
      <c r="K170" s="241"/>
      <c r="L170" s="241"/>
      <c r="M170" s="241" t="s">
        <v>509</v>
      </c>
      <c r="N170" s="241" t="s">
        <v>2190</v>
      </c>
      <c r="O170" s="241" t="s">
        <v>2191</v>
      </c>
      <c r="P170" s="394"/>
      <c r="Q170" s="241"/>
      <c r="R170" s="241"/>
      <c r="S170" s="241"/>
      <c r="T170" s="242" t="s">
        <v>2301</v>
      </c>
    </row>
    <row r="171" spans="1:20" s="32" customFormat="1">
      <c r="A171" s="237" t="s">
        <v>2183</v>
      </c>
      <c r="B171" s="237">
        <v>6028</v>
      </c>
      <c r="C171" s="237" t="s">
        <v>2302</v>
      </c>
      <c r="D171" s="237" t="s">
        <v>12</v>
      </c>
      <c r="E171" s="237" t="s">
        <v>2185</v>
      </c>
      <c r="F171" s="237" t="s">
        <v>2094</v>
      </c>
      <c r="G171" s="237"/>
      <c r="H171" s="241" t="s">
        <v>2187</v>
      </c>
      <c r="I171" s="241" t="s">
        <v>2194</v>
      </c>
      <c r="J171" s="237" t="s">
        <v>2189</v>
      </c>
      <c r="K171" s="241"/>
      <c r="L171" s="241"/>
      <c r="M171" s="241" t="s">
        <v>509</v>
      </c>
      <c r="N171" s="241" t="s">
        <v>2190</v>
      </c>
      <c r="O171" s="241" t="s">
        <v>2191</v>
      </c>
      <c r="P171" s="394"/>
      <c r="Q171" s="241"/>
      <c r="R171" s="241"/>
      <c r="S171" s="241"/>
      <c r="T171" s="242" t="s">
        <v>2303</v>
      </c>
    </row>
    <row r="172" spans="1:20" s="32" customFormat="1">
      <c r="A172" s="484" t="s">
        <v>2183</v>
      </c>
      <c r="B172" s="484">
        <v>6029</v>
      </c>
      <c r="C172" s="237" t="s">
        <v>331</v>
      </c>
      <c r="D172" s="237" t="s">
        <v>12</v>
      </c>
      <c r="E172" s="237" t="s">
        <v>2185</v>
      </c>
      <c r="F172" s="237" t="s">
        <v>2094</v>
      </c>
      <c r="G172" s="237"/>
      <c r="H172" s="241" t="s">
        <v>2187</v>
      </c>
      <c r="I172" s="241" t="s">
        <v>2194</v>
      </c>
      <c r="J172" s="237" t="s">
        <v>2189</v>
      </c>
      <c r="K172" s="241"/>
      <c r="L172" s="241"/>
      <c r="M172" s="241" t="s">
        <v>509</v>
      </c>
      <c r="N172" s="241" t="s">
        <v>2190</v>
      </c>
      <c r="O172" s="241" t="s">
        <v>2191</v>
      </c>
      <c r="P172" s="394"/>
      <c r="Q172" s="241"/>
      <c r="R172" s="241"/>
      <c r="S172" s="241"/>
      <c r="T172" s="242" t="s">
        <v>2304</v>
      </c>
    </row>
    <row r="173" spans="1:20">
      <c r="A173" s="237" t="s">
        <v>2183</v>
      </c>
      <c r="B173" s="237">
        <v>7002</v>
      </c>
      <c r="C173" s="237" t="s">
        <v>2305</v>
      </c>
      <c r="D173" s="237" t="s">
        <v>12</v>
      </c>
      <c r="E173" s="237" t="s">
        <v>2185</v>
      </c>
      <c r="F173" s="237" t="s">
        <v>2186</v>
      </c>
      <c r="G173" s="237"/>
      <c r="H173" s="241" t="s">
        <v>2187</v>
      </c>
      <c r="I173" s="241" t="s">
        <v>2194</v>
      </c>
      <c r="J173" s="237" t="s">
        <v>2189</v>
      </c>
      <c r="K173" s="241"/>
      <c r="L173" s="241" t="s">
        <v>258</v>
      </c>
      <c r="M173" s="241" t="s">
        <v>509</v>
      </c>
      <c r="N173" s="241" t="s">
        <v>2190</v>
      </c>
      <c r="O173" s="241" t="s">
        <v>2191</v>
      </c>
      <c r="P173" s="394"/>
      <c r="Q173" s="241"/>
      <c r="R173" s="241"/>
      <c r="S173" s="241"/>
      <c r="T173" s="242" t="s">
        <v>2306</v>
      </c>
    </row>
    <row r="174" spans="1:20">
      <c r="A174" s="237"/>
      <c r="B174" s="237"/>
      <c r="C174" s="237">
        <v>66</v>
      </c>
      <c r="D174" s="237"/>
      <c r="E174" s="237"/>
      <c r="F174" s="237"/>
      <c r="G174" s="237"/>
      <c r="H174" s="241"/>
      <c r="I174" s="241"/>
      <c r="J174" s="237"/>
      <c r="K174" s="241"/>
      <c r="L174" s="241"/>
      <c r="M174" s="241"/>
      <c r="N174" s="241"/>
      <c r="O174" s="241"/>
      <c r="P174" s="394"/>
      <c r="Q174" s="241"/>
      <c r="R174" s="241"/>
      <c r="S174" s="241"/>
      <c r="T174" s="109"/>
    </row>
    <row r="175" spans="1:20">
      <c r="A175" s="38"/>
      <c r="B175" s="38"/>
      <c r="C175" s="38"/>
      <c r="D175" s="38"/>
      <c r="E175" s="38"/>
      <c r="F175" s="38"/>
      <c r="G175" s="38"/>
      <c r="H175" s="40"/>
      <c r="I175" s="40"/>
      <c r="J175" s="98"/>
      <c r="K175" s="342"/>
      <c r="L175" s="342"/>
      <c r="M175" s="40"/>
      <c r="N175" s="342"/>
      <c r="O175" s="342"/>
      <c r="P175" s="398"/>
      <c r="Q175" s="342"/>
      <c r="R175" s="342"/>
      <c r="S175" s="342"/>
      <c r="T175" s="109"/>
    </row>
    <row r="176" spans="1:20">
      <c r="A176" s="108"/>
      <c r="B176" s="108"/>
      <c r="C176" s="108"/>
      <c r="D176" s="108"/>
      <c r="E176" s="108"/>
      <c r="F176" s="108"/>
      <c r="G176" s="108"/>
      <c r="H176" s="106"/>
      <c r="I176" s="106"/>
      <c r="J176" s="108"/>
      <c r="K176" s="106"/>
      <c r="L176" s="106"/>
      <c r="M176" s="106"/>
      <c r="N176" s="106"/>
      <c r="O176" s="106"/>
      <c r="P176" s="396"/>
      <c r="Q176" s="106"/>
      <c r="R176" s="106"/>
      <c r="S176" s="106"/>
      <c r="T176" s="108"/>
    </row>
    <row r="177" spans="1:20" s="32" customFormat="1">
      <c r="A177" s="237" t="s">
        <v>2307</v>
      </c>
      <c r="B177" s="237">
        <v>52003</v>
      </c>
      <c r="C177" s="237" t="s">
        <v>2308</v>
      </c>
      <c r="D177" s="237" t="s">
        <v>2309</v>
      </c>
      <c r="E177" s="237" t="s">
        <v>2310</v>
      </c>
      <c r="F177" s="237" t="s">
        <v>438</v>
      </c>
      <c r="G177" s="237" t="s">
        <v>2311</v>
      </c>
      <c r="H177" s="241" t="s">
        <v>462</v>
      </c>
      <c r="I177" s="241"/>
      <c r="J177" s="237" t="s">
        <v>2312</v>
      </c>
      <c r="K177" s="241">
        <v>1</v>
      </c>
      <c r="L177" s="241"/>
      <c r="M177" s="241" t="s">
        <v>462</v>
      </c>
      <c r="N177" s="241" t="s">
        <v>1968</v>
      </c>
      <c r="O177" s="241" t="s">
        <v>2313</v>
      </c>
      <c r="P177" s="394"/>
      <c r="Q177" s="241"/>
      <c r="R177" s="241"/>
      <c r="S177" s="241"/>
      <c r="T177" s="242" t="s">
        <v>2314</v>
      </c>
    </row>
    <row r="178" spans="1:20" s="32" customFormat="1">
      <c r="A178" s="237" t="s">
        <v>2307</v>
      </c>
      <c r="B178" s="237">
        <v>2006</v>
      </c>
      <c r="C178" s="237" t="s">
        <v>2099</v>
      </c>
      <c r="D178" s="237" t="s">
        <v>960</v>
      </c>
      <c r="E178" s="237" t="s">
        <v>2310</v>
      </c>
      <c r="F178" s="237" t="s">
        <v>1319</v>
      </c>
      <c r="G178" s="237" t="s">
        <v>2094</v>
      </c>
      <c r="H178" s="241" t="s">
        <v>462</v>
      </c>
      <c r="I178" s="241"/>
      <c r="J178" s="237" t="s">
        <v>2315</v>
      </c>
      <c r="K178" s="241">
        <v>1</v>
      </c>
      <c r="L178" s="241"/>
      <c r="M178" s="241" t="s">
        <v>462</v>
      </c>
      <c r="N178" s="241" t="s">
        <v>1968</v>
      </c>
      <c r="O178" s="241" t="s">
        <v>2313</v>
      </c>
      <c r="P178" s="394"/>
      <c r="Q178" s="241"/>
      <c r="R178" s="241"/>
      <c r="S178" s="241"/>
      <c r="T178" s="242" t="s">
        <v>2316</v>
      </c>
    </row>
    <row r="179" spans="1:20" s="32" customFormat="1">
      <c r="A179" s="237" t="s">
        <v>2307</v>
      </c>
      <c r="B179" s="237">
        <v>2043</v>
      </c>
      <c r="C179" s="237" t="s">
        <v>1706</v>
      </c>
      <c r="D179" s="237" t="s">
        <v>960</v>
      </c>
      <c r="E179" s="237" t="s">
        <v>2310</v>
      </c>
      <c r="F179" s="237" t="s">
        <v>398</v>
      </c>
      <c r="G179" s="237" t="s">
        <v>2094</v>
      </c>
      <c r="H179" s="241" t="s">
        <v>462</v>
      </c>
      <c r="I179" s="241"/>
      <c r="J179" s="237" t="s">
        <v>2315</v>
      </c>
      <c r="K179" s="241">
        <v>1</v>
      </c>
      <c r="L179" s="241"/>
      <c r="M179" s="241" t="s">
        <v>462</v>
      </c>
      <c r="N179" s="241" t="s">
        <v>1968</v>
      </c>
      <c r="O179" s="241" t="s">
        <v>2313</v>
      </c>
      <c r="P179" s="394"/>
      <c r="Q179" s="241"/>
      <c r="R179" s="241"/>
      <c r="S179" s="241"/>
      <c r="T179" s="242" t="s">
        <v>2317</v>
      </c>
    </row>
    <row r="180" spans="1:20" s="32" customFormat="1">
      <c r="A180" s="237" t="s">
        <v>2307</v>
      </c>
      <c r="B180" s="237">
        <v>4003</v>
      </c>
      <c r="C180" s="237" t="s">
        <v>1764</v>
      </c>
      <c r="D180" s="237" t="s">
        <v>960</v>
      </c>
      <c r="E180" s="237" t="s">
        <v>2310</v>
      </c>
      <c r="F180" s="237" t="s">
        <v>398</v>
      </c>
      <c r="G180" s="237" t="s">
        <v>2094</v>
      </c>
      <c r="H180" s="241" t="s">
        <v>462</v>
      </c>
      <c r="I180" s="241"/>
      <c r="J180" s="237" t="s">
        <v>2315</v>
      </c>
      <c r="K180" s="241">
        <v>1</v>
      </c>
      <c r="L180" s="241"/>
      <c r="M180" s="241" t="s">
        <v>462</v>
      </c>
      <c r="N180" s="241" t="s">
        <v>1968</v>
      </c>
      <c r="O180" s="241" t="s">
        <v>2313</v>
      </c>
      <c r="P180" s="394"/>
      <c r="Q180" s="241"/>
      <c r="R180" s="241"/>
      <c r="S180" s="241"/>
      <c r="T180" s="242" t="s">
        <v>2318</v>
      </c>
    </row>
    <row r="181" spans="1:20" s="32" customFormat="1">
      <c r="A181" s="237" t="s">
        <v>2307</v>
      </c>
      <c r="B181" s="237" t="s">
        <v>2319</v>
      </c>
      <c r="C181" s="237" t="s">
        <v>2320</v>
      </c>
      <c r="D181" s="237" t="s">
        <v>960</v>
      </c>
      <c r="E181" s="237" t="s">
        <v>2310</v>
      </c>
      <c r="F181" s="237" t="s">
        <v>1319</v>
      </c>
      <c r="G181" s="237" t="s">
        <v>2094</v>
      </c>
      <c r="H181" s="241" t="s">
        <v>462</v>
      </c>
      <c r="I181" s="241"/>
      <c r="J181" s="237" t="s">
        <v>2315</v>
      </c>
      <c r="K181" s="241">
        <v>1</v>
      </c>
      <c r="L181" s="241" t="s">
        <v>2034</v>
      </c>
      <c r="M181" s="241" t="s">
        <v>462</v>
      </c>
      <c r="N181" s="241" t="s">
        <v>1968</v>
      </c>
      <c r="O181" s="241" t="s">
        <v>2313</v>
      </c>
      <c r="P181" s="394"/>
      <c r="Q181" s="241"/>
      <c r="R181" s="241"/>
      <c r="S181" s="241"/>
      <c r="T181" s="242" t="s">
        <v>2321</v>
      </c>
    </row>
    <row r="182" spans="1:20" s="32" customFormat="1">
      <c r="A182" s="237" t="s">
        <v>2307</v>
      </c>
      <c r="B182" s="237" t="s">
        <v>2322</v>
      </c>
      <c r="C182" s="237" t="s">
        <v>2323</v>
      </c>
      <c r="D182" s="237" t="s">
        <v>960</v>
      </c>
      <c r="E182" s="237" t="s">
        <v>2310</v>
      </c>
      <c r="F182" s="237" t="s">
        <v>1319</v>
      </c>
      <c r="G182" s="237" t="s">
        <v>2094</v>
      </c>
      <c r="H182" s="241" t="s">
        <v>462</v>
      </c>
      <c r="I182" s="241"/>
      <c r="J182" s="237" t="s">
        <v>2315</v>
      </c>
      <c r="K182" s="241">
        <v>1</v>
      </c>
      <c r="L182" s="241" t="s">
        <v>2034</v>
      </c>
      <c r="M182" s="241" t="s">
        <v>462</v>
      </c>
      <c r="N182" s="241" t="s">
        <v>1968</v>
      </c>
      <c r="O182" s="241" t="s">
        <v>2313</v>
      </c>
      <c r="P182" s="394"/>
      <c r="Q182" s="241"/>
      <c r="R182" s="241"/>
      <c r="S182" s="241"/>
      <c r="T182" s="242" t="s">
        <v>2324</v>
      </c>
    </row>
    <row r="183" spans="1:20" s="32" customFormat="1">
      <c r="A183" s="237" t="s">
        <v>2307</v>
      </c>
      <c r="B183" s="237" t="s">
        <v>2325</v>
      </c>
      <c r="C183" s="237" t="s">
        <v>2326</v>
      </c>
      <c r="D183" s="237" t="s">
        <v>960</v>
      </c>
      <c r="E183" s="237" t="s">
        <v>2310</v>
      </c>
      <c r="F183" s="237" t="s">
        <v>1319</v>
      </c>
      <c r="G183" s="237" t="s">
        <v>2094</v>
      </c>
      <c r="H183" s="241" t="s">
        <v>462</v>
      </c>
      <c r="I183" s="241"/>
      <c r="J183" s="237" t="s">
        <v>2315</v>
      </c>
      <c r="K183" s="241">
        <v>1</v>
      </c>
      <c r="L183" s="241" t="s">
        <v>2034</v>
      </c>
      <c r="M183" s="241" t="s">
        <v>462</v>
      </c>
      <c r="N183" s="241" t="s">
        <v>1968</v>
      </c>
      <c r="O183" s="241" t="s">
        <v>2313</v>
      </c>
      <c r="P183" s="394"/>
      <c r="Q183" s="241"/>
      <c r="R183" s="241"/>
      <c r="S183" s="241"/>
      <c r="T183" s="242" t="s">
        <v>2327</v>
      </c>
    </row>
    <row r="184" spans="1:20" s="32" customFormat="1">
      <c r="A184" s="237" t="s">
        <v>2307</v>
      </c>
      <c r="B184" s="237" t="s">
        <v>2328</v>
      </c>
      <c r="C184" s="237" t="s">
        <v>2329</v>
      </c>
      <c r="D184" s="237" t="s">
        <v>960</v>
      </c>
      <c r="E184" s="237" t="s">
        <v>2310</v>
      </c>
      <c r="F184" s="237" t="s">
        <v>1319</v>
      </c>
      <c r="G184" s="237" t="s">
        <v>2094</v>
      </c>
      <c r="H184" s="241" t="s">
        <v>462</v>
      </c>
      <c r="I184" s="241"/>
      <c r="J184" s="237" t="s">
        <v>2315</v>
      </c>
      <c r="K184" s="241">
        <v>1</v>
      </c>
      <c r="L184" s="241" t="s">
        <v>2034</v>
      </c>
      <c r="M184" s="241" t="s">
        <v>462</v>
      </c>
      <c r="N184" s="241" t="s">
        <v>1968</v>
      </c>
      <c r="O184" s="241" t="s">
        <v>2313</v>
      </c>
      <c r="P184" s="394"/>
      <c r="Q184" s="241"/>
      <c r="R184" s="241"/>
      <c r="S184" s="241"/>
      <c r="T184" s="242" t="s">
        <v>2330</v>
      </c>
    </row>
    <row r="185" spans="1:20" s="32" customFormat="1">
      <c r="A185" s="237" t="s">
        <v>2307</v>
      </c>
      <c r="B185" s="237">
        <v>4142</v>
      </c>
      <c r="C185" s="237" t="s">
        <v>2331</v>
      </c>
      <c r="D185" s="237" t="s">
        <v>960</v>
      </c>
      <c r="E185" s="237" t="s">
        <v>2310</v>
      </c>
      <c r="F185" s="237" t="s">
        <v>413</v>
      </c>
      <c r="G185" s="237" t="s">
        <v>2094</v>
      </c>
      <c r="H185" s="241" t="s">
        <v>462</v>
      </c>
      <c r="I185" s="241"/>
      <c r="J185" s="237" t="s">
        <v>2315</v>
      </c>
      <c r="K185" s="241">
        <v>1</v>
      </c>
      <c r="L185" s="241" t="s">
        <v>2051</v>
      </c>
      <c r="M185" s="241" t="s">
        <v>462</v>
      </c>
      <c r="N185" s="241" t="s">
        <v>1968</v>
      </c>
      <c r="O185" s="241" t="s">
        <v>2313</v>
      </c>
      <c r="P185" s="394"/>
      <c r="Q185" s="241"/>
      <c r="R185" s="241"/>
      <c r="S185" s="241"/>
      <c r="T185" s="242" t="s">
        <v>2332</v>
      </c>
    </row>
    <row r="186" spans="1:20" s="32" customFormat="1">
      <c r="A186" s="237" t="s">
        <v>2307</v>
      </c>
      <c r="B186" s="237" t="s">
        <v>2333</v>
      </c>
      <c r="C186" s="237" t="s">
        <v>2334</v>
      </c>
      <c r="D186" s="237" t="s">
        <v>960</v>
      </c>
      <c r="E186" s="237" t="s">
        <v>2310</v>
      </c>
      <c r="F186" s="237" t="s">
        <v>413</v>
      </c>
      <c r="G186" s="237" t="s">
        <v>2094</v>
      </c>
      <c r="H186" s="241" t="s">
        <v>462</v>
      </c>
      <c r="I186" s="241"/>
      <c r="J186" s="237" t="s">
        <v>2315</v>
      </c>
      <c r="K186" s="241">
        <v>1</v>
      </c>
      <c r="L186" s="241" t="s">
        <v>2034</v>
      </c>
      <c r="M186" s="241" t="s">
        <v>462</v>
      </c>
      <c r="N186" s="241" t="s">
        <v>1968</v>
      </c>
      <c r="O186" s="241" t="s">
        <v>2313</v>
      </c>
      <c r="P186" s="394"/>
      <c r="Q186" s="241"/>
      <c r="R186" s="241"/>
      <c r="S186" s="241"/>
      <c r="T186" s="242" t="s">
        <v>2335</v>
      </c>
    </row>
    <row r="187" spans="1:20" s="32" customFormat="1">
      <c r="A187" s="237" t="s">
        <v>2307</v>
      </c>
      <c r="B187" s="237" t="s">
        <v>2336</v>
      </c>
      <c r="C187" s="237" t="s">
        <v>2337</v>
      </c>
      <c r="D187" s="237" t="s">
        <v>960</v>
      </c>
      <c r="E187" s="237" t="s">
        <v>2310</v>
      </c>
      <c r="F187" s="237" t="s">
        <v>413</v>
      </c>
      <c r="G187" s="237" t="s">
        <v>2094</v>
      </c>
      <c r="H187" s="241" t="s">
        <v>462</v>
      </c>
      <c r="I187" s="241"/>
      <c r="J187" s="237" t="s">
        <v>2315</v>
      </c>
      <c r="K187" s="241">
        <v>1</v>
      </c>
      <c r="L187" s="241" t="s">
        <v>2034</v>
      </c>
      <c r="M187" s="241" t="s">
        <v>462</v>
      </c>
      <c r="N187" s="241" t="s">
        <v>1968</v>
      </c>
      <c r="O187" s="241" t="s">
        <v>2313</v>
      </c>
      <c r="P187" s="394"/>
      <c r="Q187" s="241"/>
      <c r="R187" s="241"/>
      <c r="S187" s="241"/>
      <c r="T187" s="242" t="s">
        <v>2338</v>
      </c>
    </row>
    <row r="188" spans="1:20" s="32" customFormat="1">
      <c r="A188" s="237" t="s">
        <v>2307</v>
      </c>
      <c r="B188" s="237" t="s">
        <v>2339</v>
      </c>
      <c r="C188" s="237" t="s">
        <v>2340</v>
      </c>
      <c r="D188" s="237" t="s">
        <v>960</v>
      </c>
      <c r="E188" s="237" t="s">
        <v>2310</v>
      </c>
      <c r="F188" s="237" t="s">
        <v>413</v>
      </c>
      <c r="G188" s="237" t="s">
        <v>2094</v>
      </c>
      <c r="H188" s="241" t="s">
        <v>462</v>
      </c>
      <c r="I188" s="241"/>
      <c r="J188" s="237" t="s">
        <v>2315</v>
      </c>
      <c r="K188" s="241">
        <v>1</v>
      </c>
      <c r="L188" s="241" t="s">
        <v>2051</v>
      </c>
      <c r="M188" s="241" t="s">
        <v>462</v>
      </c>
      <c r="N188" s="241" t="s">
        <v>1968</v>
      </c>
      <c r="O188" s="241" t="s">
        <v>2313</v>
      </c>
      <c r="P188" s="394"/>
      <c r="Q188" s="241"/>
      <c r="R188" s="241"/>
      <c r="S188" s="241"/>
      <c r="T188" s="242" t="s">
        <v>2341</v>
      </c>
    </row>
    <row r="189" spans="1:20" s="32" customFormat="1">
      <c r="A189" s="237" t="s">
        <v>2307</v>
      </c>
      <c r="B189" s="237">
        <v>4214</v>
      </c>
      <c r="C189" s="237" t="s">
        <v>2342</v>
      </c>
      <c r="D189" s="237" t="s">
        <v>960</v>
      </c>
      <c r="E189" s="237" t="s">
        <v>2310</v>
      </c>
      <c r="F189" s="237" t="s">
        <v>413</v>
      </c>
      <c r="G189" s="237" t="s">
        <v>2094</v>
      </c>
      <c r="H189" s="241" t="s">
        <v>462</v>
      </c>
      <c r="I189" s="241"/>
      <c r="J189" s="237" t="s">
        <v>2315</v>
      </c>
      <c r="K189" s="241">
        <v>1</v>
      </c>
      <c r="L189" s="241" t="s">
        <v>2051</v>
      </c>
      <c r="M189" s="241" t="s">
        <v>462</v>
      </c>
      <c r="N189" s="241" t="s">
        <v>1968</v>
      </c>
      <c r="O189" s="241" t="s">
        <v>2313</v>
      </c>
      <c r="P189" s="394"/>
      <c r="Q189" s="241"/>
      <c r="R189" s="241"/>
      <c r="S189" s="241"/>
      <c r="T189" s="242" t="s">
        <v>2343</v>
      </c>
    </row>
    <row r="190" spans="1:20" s="32" customFormat="1">
      <c r="A190" s="237" t="s">
        <v>2307</v>
      </c>
      <c r="B190" s="237">
        <v>4224</v>
      </c>
      <c r="C190" s="237" t="s">
        <v>2344</v>
      </c>
      <c r="D190" s="237" t="s">
        <v>960</v>
      </c>
      <c r="E190" s="237" t="s">
        <v>2310</v>
      </c>
      <c r="F190" s="237" t="s">
        <v>413</v>
      </c>
      <c r="G190" s="237" t="s">
        <v>2094</v>
      </c>
      <c r="H190" s="241" t="s">
        <v>462</v>
      </c>
      <c r="I190" s="241"/>
      <c r="J190" s="237" t="s">
        <v>2315</v>
      </c>
      <c r="K190" s="241">
        <v>1</v>
      </c>
      <c r="L190" s="241" t="s">
        <v>2051</v>
      </c>
      <c r="M190" s="241" t="s">
        <v>462</v>
      </c>
      <c r="N190" s="241" t="s">
        <v>1968</v>
      </c>
      <c r="O190" s="241" t="s">
        <v>2313</v>
      </c>
      <c r="P190" s="394"/>
      <c r="Q190" s="241"/>
      <c r="R190" s="241"/>
      <c r="S190" s="241"/>
      <c r="T190" s="242" t="s">
        <v>2345</v>
      </c>
    </row>
    <row r="191" spans="1:20" s="32" customFormat="1">
      <c r="A191" s="237" t="s">
        <v>2307</v>
      </c>
      <c r="B191" s="237">
        <v>4254</v>
      </c>
      <c r="C191" s="237" t="s">
        <v>2346</v>
      </c>
      <c r="D191" s="237" t="s">
        <v>960</v>
      </c>
      <c r="E191" s="237" t="s">
        <v>2310</v>
      </c>
      <c r="F191" s="237" t="s">
        <v>413</v>
      </c>
      <c r="G191" s="237" t="s">
        <v>2094</v>
      </c>
      <c r="H191" s="241" t="s">
        <v>462</v>
      </c>
      <c r="I191" s="241"/>
      <c r="J191" s="237" t="s">
        <v>2315</v>
      </c>
      <c r="K191" s="241">
        <v>1</v>
      </c>
      <c r="L191" s="241" t="s">
        <v>2051</v>
      </c>
      <c r="M191" s="241" t="s">
        <v>462</v>
      </c>
      <c r="N191" s="241" t="s">
        <v>1968</v>
      </c>
      <c r="O191" s="241" t="s">
        <v>2313</v>
      </c>
      <c r="P191" s="394"/>
      <c r="Q191" s="241"/>
      <c r="R191" s="241"/>
      <c r="S191" s="241"/>
      <c r="T191" s="242" t="s">
        <v>2347</v>
      </c>
    </row>
    <row r="192" spans="1:20" s="32" customFormat="1">
      <c r="A192" s="237" t="s">
        <v>2307</v>
      </c>
      <c r="B192" s="237">
        <v>4264</v>
      </c>
      <c r="C192" s="237" t="s">
        <v>2348</v>
      </c>
      <c r="D192" s="237" t="s">
        <v>960</v>
      </c>
      <c r="E192" s="237" t="s">
        <v>2310</v>
      </c>
      <c r="F192" s="237" t="s">
        <v>413</v>
      </c>
      <c r="G192" s="237" t="s">
        <v>2094</v>
      </c>
      <c r="H192" s="241" t="s">
        <v>462</v>
      </c>
      <c r="I192" s="241"/>
      <c r="J192" s="237" t="s">
        <v>2315</v>
      </c>
      <c r="K192" s="241">
        <v>1</v>
      </c>
      <c r="L192" s="241" t="s">
        <v>2051</v>
      </c>
      <c r="M192" s="241" t="s">
        <v>462</v>
      </c>
      <c r="N192" s="241" t="s">
        <v>1968</v>
      </c>
      <c r="O192" s="241" t="s">
        <v>2313</v>
      </c>
      <c r="P192" s="394"/>
      <c r="Q192" s="241"/>
      <c r="R192" s="241"/>
      <c r="S192" s="241"/>
      <c r="T192" s="242" t="s">
        <v>2349</v>
      </c>
    </row>
    <row r="193" spans="1:20" s="32" customFormat="1">
      <c r="A193" s="237" t="s">
        <v>2307</v>
      </c>
      <c r="B193" s="237">
        <v>4304</v>
      </c>
      <c r="C193" s="237" t="s">
        <v>2350</v>
      </c>
      <c r="D193" s="237" t="s">
        <v>960</v>
      </c>
      <c r="E193" s="237" t="s">
        <v>2310</v>
      </c>
      <c r="F193" s="237" t="s">
        <v>2094</v>
      </c>
      <c r="G193" s="237" t="s">
        <v>2351</v>
      </c>
      <c r="H193" s="241" t="s">
        <v>462</v>
      </c>
      <c r="I193" s="241"/>
      <c r="J193" s="237" t="s">
        <v>2315</v>
      </c>
      <c r="K193" s="241">
        <v>1</v>
      </c>
      <c r="L193" s="241"/>
      <c r="M193" s="241" t="s">
        <v>462</v>
      </c>
      <c r="N193" s="241" t="s">
        <v>1968</v>
      </c>
      <c r="O193" s="241" t="s">
        <v>2313</v>
      </c>
      <c r="P193" s="394"/>
      <c r="Q193" s="241"/>
      <c r="R193" s="241"/>
      <c r="S193" s="241"/>
      <c r="T193" s="242" t="s">
        <v>2352</v>
      </c>
    </row>
    <row r="194" spans="1:20" s="32" customFormat="1">
      <c r="A194" s="237" t="s">
        <v>2307</v>
      </c>
      <c r="B194" s="237">
        <v>4354</v>
      </c>
      <c r="C194" s="237" t="s">
        <v>2353</v>
      </c>
      <c r="D194" s="237" t="s">
        <v>960</v>
      </c>
      <c r="E194" s="237" t="s">
        <v>2310</v>
      </c>
      <c r="F194" s="237" t="s">
        <v>2094</v>
      </c>
      <c r="G194" s="237" t="s">
        <v>2354</v>
      </c>
      <c r="H194" s="241" t="s">
        <v>462</v>
      </c>
      <c r="I194" s="241"/>
      <c r="J194" s="237" t="s">
        <v>2315</v>
      </c>
      <c r="K194" s="241">
        <v>1</v>
      </c>
      <c r="L194" s="241"/>
      <c r="M194" s="241" t="s">
        <v>462</v>
      </c>
      <c r="N194" s="241" t="s">
        <v>1968</v>
      </c>
      <c r="O194" s="241" t="s">
        <v>2313</v>
      </c>
      <c r="P194" s="394"/>
      <c r="Q194" s="241"/>
      <c r="R194" s="241"/>
      <c r="S194" s="241"/>
      <c r="T194" s="242" t="s">
        <v>2355</v>
      </c>
    </row>
    <row r="195" spans="1:20" s="32" customFormat="1">
      <c r="A195" s="237" t="s">
        <v>2307</v>
      </c>
      <c r="B195" s="237">
        <v>4314</v>
      </c>
      <c r="C195" s="237" t="s">
        <v>2356</v>
      </c>
      <c r="D195" s="237" t="s">
        <v>960</v>
      </c>
      <c r="E195" s="237" t="s">
        <v>2310</v>
      </c>
      <c r="F195" s="237" t="s">
        <v>2094</v>
      </c>
      <c r="G195" s="237" t="s">
        <v>2354</v>
      </c>
      <c r="H195" s="241" t="s">
        <v>462</v>
      </c>
      <c r="I195" s="241"/>
      <c r="J195" s="237" t="s">
        <v>2315</v>
      </c>
      <c r="K195" s="241">
        <v>1</v>
      </c>
      <c r="L195" s="241"/>
      <c r="M195" s="241" t="s">
        <v>462</v>
      </c>
      <c r="N195" s="241" t="s">
        <v>1968</v>
      </c>
      <c r="O195" s="241" t="s">
        <v>2313</v>
      </c>
      <c r="P195" s="394"/>
      <c r="Q195" s="241"/>
      <c r="R195" s="241"/>
      <c r="S195" s="241"/>
      <c r="T195" s="242" t="s">
        <v>2357</v>
      </c>
    </row>
    <row r="196" spans="1:20" s="32" customFormat="1">
      <c r="A196" s="237" t="s">
        <v>2307</v>
      </c>
      <c r="B196" s="237">
        <v>4324</v>
      </c>
      <c r="C196" s="237" t="s">
        <v>2358</v>
      </c>
      <c r="D196" s="237" t="s">
        <v>960</v>
      </c>
      <c r="E196" s="237" t="s">
        <v>2310</v>
      </c>
      <c r="F196" s="237" t="s">
        <v>2094</v>
      </c>
      <c r="G196" s="237" t="s">
        <v>2354</v>
      </c>
      <c r="H196" s="241" t="s">
        <v>462</v>
      </c>
      <c r="I196" s="241"/>
      <c r="J196" s="237" t="s">
        <v>2315</v>
      </c>
      <c r="K196" s="241">
        <v>1</v>
      </c>
      <c r="L196" s="241"/>
      <c r="M196" s="241" t="s">
        <v>462</v>
      </c>
      <c r="N196" s="241" t="s">
        <v>1968</v>
      </c>
      <c r="O196" s="241" t="s">
        <v>2313</v>
      </c>
      <c r="P196" s="394"/>
      <c r="Q196" s="241"/>
      <c r="R196" s="241"/>
      <c r="S196" s="241"/>
      <c r="T196" s="242" t="s">
        <v>2359</v>
      </c>
    </row>
    <row r="197" spans="1:20" s="32" customFormat="1">
      <c r="A197" s="237" t="s">
        <v>2307</v>
      </c>
      <c r="B197" s="237">
        <v>4334</v>
      </c>
      <c r="C197" s="237" t="s">
        <v>2360</v>
      </c>
      <c r="D197" s="237" t="s">
        <v>960</v>
      </c>
      <c r="E197" s="237" t="s">
        <v>2310</v>
      </c>
      <c r="F197" s="237" t="s">
        <v>2094</v>
      </c>
      <c r="G197" s="237" t="s">
        <v>2354</v>
      </c>
      <c r="H197" s="241" t="s">
        <v>462</v>
      </c>
      <c r="I197" s="241"/>
      <c r="J197" s="237" t="s">
        <v>2315</v>
      </c>
      <c r="K197" s="241">
        <v>1</v>
      </c>
      <c r="L197" s="241"/>
      <c r="M197" s="241" t="s">
        <v>462</v>
      </c>
      <c r="N197" s="241" t="s">
        <v>1968</v>
      </c>
      <c r="O197" s="241" t="s">
        <v>2313</v>
      </c>
      <c r="P197" s="394"/>
      <c r="Q197" s="241"/>
      <c r="R197" s="241"/>
      <c r="S197" s="241"/>
      <c r="T197" s="242" t="s">
        <v>2361</v>
      </c>
    </row>
    <row r="198" spans="1:20">
      <c r="A198" s="237" t="s">
        <v>2307</v>
      </c>
      <c r="B198" s="237">
        <v>4344</v>
      </c>
      <c r="C198" s="237" t="s">
        <v>2362</v>
      </c>
      <c r="D198" s="237" t="s">
        <v>960</v>
      </c>
      <c r="E198" s="237" t="s">
        <v>2310</v>
      </c>
      <c r="F198" s="237" t="s">
        <v>2094</v>
      </c>
      <c r="G198" s="237" t="s">
        <v>2354</v>
      </c>
      <c r="H198" s="241" t="s">
        <v>462</v>
      </c>
      <c r="I198" s="241"/>
      <c r="J198" s="237" t="s">
        <v>2315</v>
      </c>
      <c r="K198" s="241">
        <v>1</v>
      </c>
      <c r="L198" s="241"/>
      <c r="M198" s="241" t="s">
        <v>462</v>
      </c>
      <c r="N198" s="241" t="s">
        <v>1968</v>
      </c>
      <c r="O198" s="241" t="s">
        <v>2313</v>
      </c>
      <c r="P198" s="394"/>
      <c r="Q198" s="241"/>
      <c r="R198" s="241"/>
      <c r="S198" s="241"/>
      <c r="T198" s="242" t="s">
        <v>2361</v>
      </c>
    </row>
    <row r="199" spans="1:20">
      <c r="A199" s="237" t="s">
        <v>2307</v>
      </c>
      <c r="B199" s="237">
        <v>6005</v>
      </c>
      <c r="C199" s="237" t="s">
        <v>1819</v>
      </c>
      <c r="D199" s="237" t="s">
        <v>960</v>
      </c>
      <c r="E199" s="237" t="s">
        <v>2310</v>
      </c>
      <c r="F199" s="237" t="s">
        <v>2094</v>
      </c>
      <c r="G199" s="237" t="s">
        <v>2363</v>
      </c>
      <c r="H199" s="241" t="s">
        <v>462</v>
      </c>
      <c r="I199" s="241"/>
      <c r="J199" s="237" t="s">
        <v>2315</v>
      </c>
      <c r="K199" s="241">
        <v>1</v>
      </c>
      <c r="L199" s="241"/>
      <c r="M199" s="241" t="s">
        <v>462</v>
      </c>
      <c r="N199" s="241" t="s">
        <v>1968</v>
      </c>
      <c r="O199" s="241" t="s">
        <v>2313</v>
      </c>
      <c r="P199" s="394"/>
      <c r="Q199" s="241"/>
      <c r="R199" s="241"/>
      <c r="S199" s="241"/>
      <c r="T199" s="242" t="s">
        <v>2364</v>
      </c>
    </row>
    <row r="200" spans="1:20">
      <c r="A200" s="237" t="s">
        <v>2307</v>
      </c>
      <c r="B200" s="237">
        <v>6023</v>
      </c>
      <c r="C200" s="237" t="s">
        <v>331</v>
      </c>
      <c r="D200" s="237" t="s">
        <v>960</v>
      </c>
      <c r="E200" s="237" t="s">
        <v>2310</v>
      </c>
      <c r="F200" s="237" t="s">
        <v>2094</v>
      </c>
      <c r="G200" s="237" t="s">
        <v>444</v>
      </c>
      <c r="H200" s="241" t="s">
        <v>462</v>
      </c>
      <c r="I200" s="241"/>
      <c r="J200" s="237" t="s">
        <v>2315</v>
      </c>
      <c r="K200" s="241">
        <v>1</v>
      </c>
      <c r="L200" s="241"/>
      <c r="M200" s="241" t="s">
        <v>462</v>
      </c>
      <c r="N200" s="241" t="s">
        <v>1968</v>
      </c>
      <c r="O200" s="241" t="s">
        <v>2313</v>
      </c>
      <c r="P200" s="394"/>
      <c r="Q200" s="241"/>
      <c r="R200" s="241"/>
      <c r="S200" s="241"/>
      <c r="T200" s="242" t="s">
        <v>2365</v>
      </c>
    </row>
    <row r="201" spans="1:20">
      <c r="A201" s="237" t="s">
        <v>2307</v>
      </c>
      <c r="B201" s="237">
        <v>7000</v>
      </c>
      <c r="C201" s="237" t="s">
        <v>2366</v>
      </c>
      <c r="D201" s="237" t="s">
        <v>960</v>
      </c>
      <c r="E201" s="237" t="s">
        <v>2310</v>
      </c>
      <c r="F201" s="237" t="s">
        <v>2094</v>
      </c>
      <c r="G201" s="237" t="s">
        <v>2367</v>
      </c>
      <c r="H201" s="241" t="s">
        <v>462</v>
      </c>
      <c r="I201" s="241"/>
      <c r="J201" s="237" t="s">
        <v>2368</v>
      </c>
      <c r="K201" s="241">
        <v>1</v>
      </c>
      <c r="L201" s="241"/>
      <c r="M201" s="241" t="s">
        <v>462</v>
      </c>
      <c r="N201" s="241" t="s">
        <v>1968</v>
      </c>
      <c r="O201" s="241" t="s">
        <v>2313</v>
      </c>
      <c r="P201" s="399"/>
      <c r="Q201" s="391"/>
      <c r="R201" s="391"/>
      <c r="S201" s="391"/>
      <c r="T201" s="243" t="s">
        <v>2369</v>
      </c>
    </row>
    <row r="202" spans="1:20">
      <c r="A202" s="338" t="s">
        <v>2307</v>
      </c>
      <c r="B202" s="338">
        <v>7001</v>
      </c>
      <c r="C202" s="338" t="s">
        <v>2370</v>
      </c>
      <c r="D202" s="338" t="s">
        <v>960</v>
      </c>
      <c r="E202" s="338" t="s">
        <v>2310</v>
      </c>
      <c r="F202" s="338" t="s">
        <v>2094</v>
      </c>
      <c r="G202" s="338" t="s">
        <v>2367</v>
      </c>
      <c r="H202" s="339" t="s">
        <v>462</v>
      </c>
      <c r="I202" s="339"/>
      <c r="J202" s="338" t="s">
        <v>2368</v>
      </c>
      <c r="K202" s="339">
        <v>1</v>
      </c>
      <c r="L202" s="339"/>
      <c r="M202" s="339" t="s">
        <v>462</v>
      </c>
      <c r="N202" s="339" t="s">
        <v>1968</v>
      </c>
      <c r="O202" s="339" t="s">
        <v>2313</v>
      </c>
      <c r="P202" s="399"/>
      <c r="Q202" s="391"/>
      <c r="R202" s="391"/>
      <c r="S202" s="391"/>
      <c r="T202" s="243" t="s">
        <v>2371</v>
      </c>
    </row>
    <row r="203" spans="1:20">
      <c r="A203" s="237"/>
      <c r="B203" s="237"/>
      <c r="C203" s="237">
        <v>26</v>
      </c>
      <c r="D203" s="237"/>
      <c r="E203" s="237"/>
      <c r="F203" s="237"/>
      <c r="G203" s="237"/>
      <c r="H203" s="241"/>
      <c r="I203" s="241"/>
      <c r="J203" s="237"/>
      <c r="K203" s="241"/>
      <c r="L203" s="241"/>
      <c r="M203" s="241"/>
      <c r="N203" s="241"/>
      <c r="O203" s="241"/>
      <c r="P203" s="394"/>
      <c r="Q203" s="241"/>
      <c r="R203" s="241"/>
      <c r="S203" s="241"/>
      <c r="T203" s="242"/>
    </row>
    <row r="204" spans="1:20">
      <c r="A204" s="27"/>
      <c r="B204" s="27"/>
      <c r="C204" s="27"/>
      <c r="D204" s="27"/>
      <c r="E204" s="223"/>
      <c r="F204" s="27"/>
      <c r="G204" s="27"/>
      <c r="J204" s="30"/>
      <c r="K204" s="343"/>
      <c r="L204" s="343"/>
    </row>
    <row r="205" spans="1:20">
      <c r="A205" s="110"/>
      <c r="B205" s="110"/>
      <c r="C205" s="110"/>
      <c r="D205" s="110"/>
      <c r="E205" s="110"/>
      <c r="F205" s="110"/>
      <c r="G205" s="112"/>
      <c r="H205" s="111"/>
      <c r="I205" s="111"/>
      <c r="J205" s="113"/>
      <c r="K205" s="344"/>
      <c r="L205" s="344"/>
      <c r="M205" s="344"/>
      <c r="N205" s="344"/>
      <c r="O205" s="344"/>
      <c r="P205" s="400"/>
      <c r="Q205" s="344"/>
      <c r="R205" s="344"/>
      <c r="S205" s="344"/>
      <c r="T205" s="112"/>
    </row>
    <row r="206" spans="1:20">
      <c r="A206" s="493" t="s">
        <v>2372</v>
      </c>
      <c r="B206" s="493" t="s">
        <v>2373</v>
      </c>
      <c r="C206" s="38" t="s">
        <v>2374</v>
      </c>
      <c r="D206" s="38"/>
      <c r="E206" s="38" t="s">
        <v>2375</v>
      </c>
      <c r="F206" s="38" t="s">
        <v>2376</v>
      </c>
      <c r="G206" s="38" t="s">
        <v>1949</v>
      </c>
      <c r="H206" s="40"/>
      <c r="I206" s="97"/>
      <c r="J206" s="98"/>
      <c r="K206" s="342"/>
      <c r="L206" s="342"/>
      <c r="M206" s="342" t="s">
        <v>1548</v>
      </c>
      <c r="N206" s="342" t="s">
        <v>1548</v>
      </c>
      <c r="O206" s="342" t="s">
        <v>2377</v>
      </c>
      <c r="P206" s="398"/>
      <c r="Q206" s="342"/>
      <c r="R206" s="342"/>
      <c r="S206" s="342"/>
      <c r="T206" s="242" t="s">
        <v>2378</v>
      </c>
    </row>
    <row r="207" spans="1:20">
      <c r="A207" s="493" t="s">
        <v>2372</v>
      </c>
      <c r="B207" s="493" t="s">
        <v>2379</v>
      </c>
      <c r="C207" s="38" t="s">
        <v>331</v>
      </c>
      <c r="D207" s="38" t="s">
        <v>2380</v>
      </c>
      <c r="E207" s="38" t="s">
        <v>2381</v>
      </c>
      <c r="F207" s="38" t="s">
        <v>2382</v>
      </c>
      <c r="G207" s="38" t="s">
        <v>2383</v>
      </c>
      <c r="H207" s="40" t="s">
        <v>2384</v>
      </c>
      <c r="I207" s="97" t="s">
        <v>2385</v>
      </c>
      <c r="J207" s="98" t="s">
        <v>2386</v>
      </c>
      <c r="K207" s="342">
        <v>1</v>
      </c>
      <c r="L207" s="342"/>
      <c r="M207" s="342" t="s">
        <v>2387</v>
      </c>
      <c r="N207" s="342"/>
      <c r="O207" s="342" t="s">
        <v>2388</v>
      </c>
      <c r="P207" s="398">
        <v>45299</v>
      </c>
      <c r="Q207" s="342" t="s">
        <v>2389</v>
      </c>
      <c r="R207" s="342" t="s">
        <v>2390</v>
      </c>
      <c r="S207" s="342"/>
      <c r="T207" s="242" t="s">
        <v>2391</v>
      </c>
    </row>
    <row r="208" spans="1:20">
      <c r="A208" s="38" t="s">
        <v>2372</v>
      </c>
      <c r="B208" s="38" t="s">
        <v>2392</v>
      </c>
      <c r="C208" s="38" t="s">
        <v>2393</v>
      </c>
      <c r="D208" s="38"/>
      <c r="E208" s="38" t="s">
        <v>2394</v>
      </c>
      <c r="F208" s="38" t="s">
        <v>2376</v>
      </c>
      <c r="G208" s="38" t="s">
        <v>1949</v>
      </c>
      <c r="H208" s="40"/>
      <c r="I208" s="97"/>
      <c r="J208" s="98"/>
      <c r="K208" s="342"/>
      <c r="L208" s="342"/>
      <c r="M208" s="342" t="s">
        <v>2395</v>
      </c>
      <c r="N208" s="342" t="s">
        <v>1548</v>
      </c>
      <c r="O208" s="342" t="s">
        <v>2377</v>
      </c>
      <c r="P208" s="398"/>
      <c r="Q208" s="342"/>
      <c r="R208" s="342"/>
      <c r="S208" s="342"/>
      <c r="T208" s="242" t="s">
        <v>2396</v>
      </c>
    </row>
    <row r="209" spans="1:20">
      <c r="A209" s="38" t="s">
        <v>2372</v>
      </c>
      <c r="B209" s="38" t="s">
        <v>2397</v>
      </c>
      <c r="C209" s="38" t="s">
        <v>2393</v>
      </c>
      <c r="D209" s="38" t="s">
        <v>2398</v>
      </c>
      <c r="E209" s="38" t="s">
        <v>2381</v>
      </c>
      <c r="F209" s="38" t="s">
        <v>2399</v>
      </c>
      <c r="G209" s="38" t="s">
        <v>2383</v>
      </c>
      <c r="H209" s="40" t="s">
        <v>2400</v>
      </c>
      <c r="I209" s="97" t="s">
        <v>2401</v>
      </c>
      <c r="J209" s="98" t="s">
        <v>2402</v>
      </c>
      <c r="K209" s="342">
        <v>1</v>
      </c>
      <c r="L209" s="342"/>
      <c r="M209" s="342" t="s">
        <v>2387</v>
      </c>
      <c r="N209" s="342"/>
      <c r="O209" s="342" t="s">
        <v>2403</v>
      </c>
      <c r="P209" s="398"/>
      <c r="Q209" s="342"/>
      <c r="R209" s="342"/>
      <c r="S209" s="342"/>
      <c r="T209" s="37" t="s">
        <v>2404</v>
      </c>
    </row>
    <row r="210" spans="1:20">
      <c r="A210" s="38"/>
      <c r="B210" s="38"/>
      <c r="C210" s="38" t="s">
        <v>2405</v>
      </c>
      <c r="D210" s="38"/>
      <c r="E210" s="38"/>
      <c r="F210" s="38"/>
      <c r="G210" s="37"/>
      <c r="H210" s="40"/>
      <c r="I210" s="40"/>
      <c r="J210" s="98"/>
      <c r="K210" s="342"/>
      <c r="L210" s="342"/>
      <c r="M210" s="342"/>
      <c r="N210" s="342"/>
      <c r="O210" s="342"/>
      <c r="P210" s="398"/>
      <c r="Q210" s="342"/>
      <c r="R210" s="342"/>
      <c r="S210" s="342"/>
      <c r="T210" s="37"/>
    </row>
    <row r="211" spans="1:20">
      <c r="A211" s="38"/>
      <c r="B211" s="38"/>
      <c r="C211" s="38" t="s">
        <v>2406</v>
      </c>
      <c r="D211" s="38"/>
      <c r="E211" s="38"/>
      <c r="F211" s="38"/>
      <c r="G211" s="37"/>
      <c r="H211" s="40"/>
      <c r="I211" s="40"/>
      <c r="J211" s="98"/>
      <c r="K211" s="342"/>
      <c r="L211" s="342"/>
      <c r="M211" s="342"/>
      <c r="N211" s="342"/>
      <c r="O211" s="342"/>
      <c r="P211" s="398"/>
      <c r="Q211" s="342"/>
      <c r="R211" s="342"/>
      <c r="S211" s="342"/>
      <c r="T211" s="37"/>
    </row>
    <row r="212" spans="1:20" s="295" customFormat="1">
      <c r="A212" s="154" t="s">
        <v>2372</v>
      </c>
      <c r="B212" s="154" t="s">
        <v>2407</v>
      </c>
      <c r="C212" s="154" t="s">
        <v>2408</v>
      </c>
      <c r="D212" s="154"/>
      <c r="E212" s="154"/>
      <c r="F212" s="154"/>
      <c r="G212" s="131"/>
      <c r="H212" s="497"/>
      <c r="I212" s="497"/>
      <c r="J212" s="154"/>
      <c r="K212" s="497"/>
      <c r="L212" s="497"/>
      <c r="M212" s="497"/>
      <c r="N212" s="497"/>
      <c r="O212" s="497"/>
      <c r="P212" s="498"/>
      <c r="Q212" s="497"/>
      <c r="R212" s="497"/>
      <c r="S212" s="497"/>
      <c r="T212" s="131"/>
    </row>
    <row r="213" spans="1:20" s="295" customFormat="1">
      <c r="A213" s="154" t="s">
        <v>2372</v>
      </c>
      <c r="B213" s="154" t="s">
        <v>2409</v>
      </c>
      <c r="C213" s="154" t="s">
        <v>2410</v>
      </c>
      <c r="D213" s="154"/>
      <c r="E213" s="154"/>
      <c r="F213" s="154"/>
      <c r="G213" s="131"/>
      <c r="H213" s="497"/>
      <c r="I213" s="497"/>
      <c r="J213" s="154"/>
      <c r="K213" s="497"/>
      <c r="L213" s="497"/>
      <c r="M213" s="497"/>
      <c r="N213" s="497"/>
      <c r="O213" s="497"/>
      <c r="P213" s="498"/>
      <c r="Q213" s="497"/>
      <c r="R213" s="497"/>
      <c r="S213" s="497"/>
      <c r="T213" s="131"/>
    </row>
    <row r="214" spans="1:20">
      <c r="A214" s="237" t="s">
        <v>2411</v>
      </c>
      <c r="B214" s="237">
        <v>4299</v>
      </c>
      <c r="C214" s="237" t="s">
        <v>2412</v>
      </c>
      <c r="D214" s="237" t="s">
        <v>2413</v>
      </c>
      <c r="E214" s="237" t="s">
        <v>2414</v>
      </c>
      <c r="F214" s="237" t="s">
        <v>413</v>
      </c>
      <c r="G214" s="237" t="s">
        <v>1949</v>
      </c>
      <c r="H214" s="241" t="s">
        <v>2415</v>
      </c>
      <c r="I214" s="241" t="s">
        <v>1290</v>
      </c>
      <c r="J214" s="237" t="s">
        <v>1906</v>
      </c>
      <c r="K214" s="241">
        <v>1</v>
      </c>
      <c r="L214" s="241"/>
      <c r="M214" s="241" t="s">
        <v>1548</v>
      </c>
      <c r="N214" s="241" t="s">
        <v>478</v>
      </c>
      <c r="O214" s="241" t="s">
        <v>2416</v>
      </c>
      <c r="P214" s="394"/>
      <c r="Q214" s="241"/>
      <c r="R214" s="241"/>
      <c r="S214" s="241"/>
      <c r="T214" s="242" t="s">
        <v>2417</v>
      </c>
    </row>
    <row r="215" spans="1:20">
      <c r="A215" s="27"/>
      <c r="B215" s="27"/>
      <c r="C215" s="27"/>
      <c r="D215" s="27"/>
      <c r="E215" s="27"/>
      <c r="F215" s="27"/>
      <c r="J215" s="30"/>
      <c r="K215" s="343"/>
      <c r="L215" s="343"/>
      <c r="M215" s="343"/>
      <c r="N215" s="343"/>
      <c r="O215" s="343"/>
      <c r="P215" s="401"/>
      <c r="Q215" s="343"/>
      <c r="R215" s="343"/>
      <c r="S215" s="343"/>
      <c r="T215" s="76" t="s">
        <v>2418</v>
      </c>
    </row>
    <row r="216" spans="1:20">
      <c r="B216" t="s">
        <v>2419</v>
      </c>
      <c r="C216" s="43">
        <f>SUM(C214,C203,C174,C105,C61,C35,B35,A35)</f>
        <v>158</v>
      </c>
    </row>
    <row r="218" spans="1:20">
      <c r="A218" s="336" t="s">
        <v>2420</v>
      </c>
      <c r="B218" s="337" t="s">
        <v>1596</v>
      </c>
      <c r="C218" s="345"/>
      <c r="D218" s="346"/>
      <c r="E218" s="346"/>
      <c r="F218" s="346"/>
      <c r="G218" s="346"/>
      <c r="H218" s="347"/>
      <c r="I218" s="347"/>
      <c r="J218" s="346"/>
      <c r="K218" s="347"/>
      <c r="L218" s="347" t="s">
        <v>462</v>
      </c>
      <c r="M218" s="347" t="s">
        <v>463</v>
      </c>
      <c r="N218" s="347" t="s">
        <v>464</v>
      </c>
      <c r="O218" s="347" t="s">
        <v>2185</v>
      </c>
      <c r="P218" s="402"/>
      <c r="Q218" s="347"/>
      <c r="R218" s="347"/>
      <c r="S218" s="347"/>
    </row>
    <row r="219" spans="1:20">
      <c r="A219" t="s">
        <v>2381</v>
      </c>
      <c r="B219" s="27" t="s">
        <v>2421</v>
      </c>
      <c r="C219" t="s">
        <v>2422</v>
      </c>
      <c r="D219" t="s">
        <v>2423</v>
      </c>
      <c r="E219" t="s">
        <v>2424</v>
      </c>
      <c r="F219" t="s">
        <v>2425</v>
      </c>
      <c r="G219" t="s">
        <v>1949</v>
      </c>
      <c r="H219" s="43" t="s">
        <v>2426</v>
      </c>
      <c r="I219" s="43" t="s">
        <v>2427</v>
      </c>
      <c r="J219" t="s">
        <v>2428</v>
      </c>
      <c r="K219" s="43">
        <v>1</v>
      </c>
      <c r="L219" s="43" t="s">
        <v>2429</v>
      </c>
    </row>
    <row r="220" spans="1:20">
      <c r="A220" t="s">
        <v>2430</v>
      </c>
      <c r="B220" s="27" t="s">
        <v>2431</v>
      </c>
      <c r="C220" t="s">
        <v>2422</v>
      </c>
      <c r="D220" t="s">
        <v>2432</v>
      </c>
      <c r="E220" t="s">
        <v>2433</v>
      </c>
      <c r="F220" t="s">
        <v>2434</v>
      </c>
      <c r="G220" t="s">
        <v>1949</v>
      </c>
      <c r="H220" s="43" t="s">
        <v>348</v>
      </c>
      <c r="I220" s="43" t="s">
        <v>2427</v>
      </c>
      <c r="J220" t="s">
        <v>2428</v>
      </c>
      <c r="K220" s="43">
        <v>1</v>
      </c>
      <c r="L220" s="43" t="s">
        <v>2429</v>
      </c>
    </row>
    <row r="221" spans="1:20">
      <c r="A221" t="s">
        <v>2435</v>
      </c>
      <c r="B221" s="27" t="s">
        <v>2436</v>
      </c>
      <c r="C221" t="s">
        <v>2437</v>
      </c>
      <c r="D221" t="s">
        <v>2426</v>
      </c>
      <c r="E221" t="s">
        <v>2438</v>
      </c>
      <c r="F221" t="s">
        <v>348</v>
      </c>
      <c r="G221" t="s">
        <v>1949</v>
      </c>
      <c r="H221" s="27" t="s">
        <v>2439</v>
      </c>
      <c r="I221" s="43" t="s">
        <v>2427</v>
      </c>
      <c r="J221" t="s">
        <v>2428</v>
      </c>
      <c r="K221" s="43">
        <v>1</v>
      </c>
      <c r="M221" s="43" t="s">
        <v>2429</v>
      </c>
    </row>
    <row r="222" spans="1:20">
      <c r="A222" t="s">
        <v>2381</v>
      </c>
      <c r="B222" s="27" t="s">
        <v>2440</v>
      </c>
      <c r="C222" s="9" t="s">
        <v>2441</v>
      </c>
      <c r="D222" t="s">
        <v>2423</v>
      </c>
      <c r="E222" t="s">
        <v>2424</v>
      </c>
      <c r="F222" t="s">
        <v>2425</v>
      </c>
      <c r="G222" t="s">
        <v>1949</v>
      </c>
      <c r="H222" s="43" t="s">
        <v>2426</v>
      </c>
      <c r="I222" s="43" t="s">
        <v>2427</v>
      </c>
      <c r="J222" t="s">
        <v>2428</v>
      </c>
      <c r="K222" s="43">
        <v>1</v>
      </c>
      <c r="L222" s="43" t="s">
        <v>2429</v>
      </c>
    </row>
    <row r="223" spans="1:20">
      <c r="A223" t="s">
        <v>2381</v>
      </c>
      <c r="B223" s="27" t="s">
        <v>2442</v>
      </c>
      <c r="C223" s="9" t="s">
        <v>2441</v>
      </c>
      <c r="D223" t="s">
        <v>2423</v>
      </c>
      <c r="E223" t="s">
        <v>2424</v>
      </c>
      <c r="F223" t="s">
        <v>2425</v>
      </c>
      <c r="G223" t="s">
        <v>1949</v>
      </c>
      <c r="H223" s="43" t="s">
        <v>2426</v>
      </c>
      <c r="I223" s="43" t="s">
        <v>2427</v>
      </c>
      <c r="J223" t="s">
        <v>2428</v>
      </c>
      <c r="K223" s="43">
        <v>1</v>
      </c>
      <c r="L223" s="43" t="s">
        <v>2429</v>
      </c>
    </row>
    <row r="224" spans="1:20">
      <c r="A224" t="s">
        <v>2430</v>
      </c>
      <c r="B224" s="27" t="s">
        <v>2443</v>
      </c>
      <c r="C224" s="9" t="s">
        <v>2441</v>
      </c>
      <c r="D224" t="s">
        <v>2432</v>
      </c>
      <c r="E224" t="s">
        <v>2433</v>
      </c>
      <c r="F224" t="s">
        <v>2434</v>
      </c>
      <c r="G224" t="s">
        <v>1949</v>
      </c>
      <c r="H224" s="43" t="s">
        <v>348</v>
      </c>
      <c r="I224" s="43" t="s">
        <v>2427</v>
      </c>
      <c r="J224" t="s">
        <v>2428</v>
      </c>
      <c r="K224" s="43">
        <v>1</v>
      </c>
    </row>
    <row r="225" spans="1:15">
      <c r="A225" t="s">
        <v>2430</v>
      </c>
      <c r="B225" s="27" t="s">
        <v>2444</v>
      </c>
      <c r="C225" s="9" t="s">
        <v>2441</v>
      </c>
      <c r="D225" t="s">
        <v>2432</v>
      </c>
      <c r="E225" t="s">
        <v>2433</v>
      </c>
      <c r="F225" t="s">
        <v>2434</v>
      </c>
      <c r="G225" t="s">
        <v>1949</v>
      </c>
      <c r="H225" s="43" t="s">
        <v>348</v>
      </c>
      <c r="I225" s="43" t="s">
        <v>2427</v>
      </c>
      <c r="J225" t="s">
        <v>2428</v>
      </c>
      <c r="K225" s="43">
        <v>1</v>
      </c>
    </row>
    <row r="226" spans="1:15">
      <c r="A226" t="s">
        <v>12</v>
      </c>
      <c r="B226" s="27" t="s">
        <v>2445</v>
      </c>
      <c r="C226" s="9" t="s">
        <v>2441</v>
      </c>
      <c r="D226" t="s">
        <v>2446</v>
      </c>
      <c r="E226" t="s">
        <v>2447</v>
      </c>
      <c r="F226" t="s">
        <v>2448</v>
      </c>
      <c r="G226" t="s">
        <v>2449</v>
      </c>
      <c r="I226" s="43" t="s">
        <v>2383</v>
      </c>
      <c r="J226" t="s">
        <v>2428</v>
      </c>
      <c r="K226" s="43">
        <v>1</v>
      </c>
      <c r="O226" s="43" t="s">
        <v>2429</v>
      </c>
    </row>
    <row r="227" spans="1:15">
      <c r="A227" t="s">
        <v>12</v>
      </c>
      <c r="B227" s="27" t="s">
        <v>2450</v>
      </c>
      <c r="C227" s="9" t="s">
        <v>2441</v>
      </c>
      <c r="D227" t="s">
        <v>2446</v>
      </c>
      <c r="E227" t="s">
        <v>2447</v>
      </c>
      <c r="F227" t="s">
        <v>2448</v>
      </c>
      <c r="G227" t="s">
        <v>2449</v>
      </c>
      <c r="I227" s="43" t="s">
        <v>2383</v>
      </c>
      <c r="J227" t="s">
        <v>2428</v>
      </c>
      <c r="K227" s="43">
        <v>1</v>
      </c>
      <c r="O227" s="43" t="s">
        <v>2429</v>
      </c>
    </row>
    <row r="228" spans="1:15">
      <c r="A228" t="s">
        <v>2430</v>
      </c>
      <c r="B228" s="27" t="s">
        <v>2451</v>
      </c>
      <c r="C228" s="9" t="s">
        <v>2441</v>
      </c>
      <c r="D228" t="s">
        <v>2432</v>
      </c>
      <c r="E228" t="s">
        <v>2433</v>
      </c>
      <c r="F228" t="s">
        <v>2434</v>
      </c>
      <c r="G228" t="s">
        <v>1949</v>
      </c>
      <c r="H228" s="43" t="s">
        <v>348</v>
      </c>
      <c r="I228" s="43" t="s">
        <v>2427</v>
      </c>
      <c r="J228" t="s">
        <v>2428</v>
      </c>
      <c r="K228" s="43">
        <v>1</v>
      </c>
    </row>
    <row r="229" spans="1:15">
      <c r="A229" t="s">
        <v>2430</v>
      </c>
      <c r="B229" s="27" t="s">
        <v>2452</v>
      </c>
      <c r="C229" s="9" t="s">
        <v>2441</v>
      </c>
      <c r="D229" t="s">
        <v>2432</v>
      </c>
      <c r="E229" t="s">
        <v>2433</v>
      </c>
      <c r="F229" t="s">
        <v>2434</v>
      </c>
      <c r="G229" t="s">
        <v>1949</v>
      </c>
      <c r="H229" s="43" t="s">
        <v>348</v>
      </c>
      <c r="I229" s="43" t="s">
        <v>2427</v>
      </c>
      <c r="J229" t="s">
        <v>2428</v>
      </c>
      <c r="K229" s="43">
        <v>1</v>
      </c>
    </row>
    <row r="230" spans="1:15">
      <c r="A230" t="s">
        <v>12</v>
      </c>
      <c r="B230" s="27" t="s">
        <v>2453</v>
      </c>
      <c r="C230" s="9" t="s">
        <v>2441</v>
      </c>
      <c r="D230" t="s">
        <v>2446</v>
      </c>
      <c r="E230" t="s">
        <v>2447</v>
      </c>
      <c r="F230" t="s">
        <v>2448</v>
      </c>
      <c r="G230" t="s">
        <v>2449</v>
      </c>
      <c r="I230" s="43" t="s">
        <v>2383</v>
      </c>
      <c r="J230" t="s">
        <v>2428</v>
      </c>
      <c r="K230" s="43">
        <v>1</v>
      </c>
      <c r="O230" s="43" t="s">
        <v>2429</v>
      </c>
    </row>
    <row r="231" spans="1:15">
      <c r="A231" t="s">
        <v>12</v>
      </c>
      <c r="B231" s="27" t="s">
        <v>2454</v>
      </c>
      <c r="C231" s="9" t="s">
        <v>2441</v>
      </c>
      <c r="D231" t="s">
        <v>2446</v>
      </c>
      <c r="E231" t="s">
        <v>2447</v>
      </c>
      <c r="F231" t="s">
        <v>2448</v>
      </c>
      <c r="G231" t="s">
        <v>2449</v>
      </c>
      <c r="I231" s="43" t="s">
        <v>2383</v>
      </c>
      <c r="J231" t="s">
        <v>2428</v>
      </c>
      <c r="K231" s="43">
        <v>1</v>
      </c>
      <c r="O231" s="43" t="s">
        <v>2429</v>
      </c>
    </row>
    <row r="232" spans="1:15">
      <c r="A232" t="s">
        <v>2430</v>
      </c>
      <c r="B232" s="27" t="s">
        <v>2455</v>
      </c>
      <c r="C232" s="9" t="s">
        <v>2441</v>
      </c>
      <c r="D232" t="s">
        <v>2432</v>
      </c>
      <c r="E232" t="s">
        <v>2433</v>
      </c>
      <c r="F232" t="s">
        <v>2434</v>
      </c>
      <c r="G232" t="s">
        <v>1949</v>
      </c>
      <c r="H232" s="43" t="s">
        <v>348</v>
      </c>
      <c r="I232" s="43" t="s">
        <v>2427</v>
      </c>
      <c r="J232" t="s">
        <v>2428</v>
      </c>
      <c r="K232" s="43">
        <v>1</v>
      </c>
    </row>
    <row r="233" spans="1:15">
      <c r="A233" t="s">
        <v>2430</v>
      </c>
      <c r="B233" s="27" t="s">
        <v>2456</v>
      </c>
      <c r="C233" s="9" t="s">
        <v>2441</v>
      </c>
      <c r="D233" t="s">
        <v>2432</v>
      </c>
      <c r="E233" t="s">
        <v>2433</v>
      </c>
      <c r="F233" t="s">
        <v>2434</v>
      </c>
      <c r="G233" t="s">
        <v>1949</v>
      </c>
      <c r="H233" s="43" t="s">
        <v>348</v>
      </c>
      <c r="I233" s="43" t="s">
        <v>2427</v>
      </c>
      <c r="J233" t="s">
        <v>2428</v>
      </c>
      <c r="K233" s="43">
        <v>1</v>
      </c>
    </row>
    <row r="234" spans="1:15">
      <c r="A234" t="s">
        <v>2457</v>
      </c>
      <c r="B234" s="27" t="s">
        <v>2458</v>
      </c>
      <c r="C234" s="9" t="s">
        <v>2459</v>
      </c>
      <c r="K234" s="43">
        <v>1</v>
      </c>
      <c r="L234" s="43" t="s">
        <v>348</v>
      </c>
      <c r="M234" s="43" t="s">
        <v>348</v>
      </c>
      <c r="N234" s="43" t="s">
        <v>348</v>
      </c>
      <c r="O234" s="43" t="s">
        <v>348</v>
      </c>
    </row>
    <row r="235" spans="1:15">
      <c r="A235" t="s">
        <v>2435</v>
      </c>
      <c r="B235" s="27" t="s">
        <v>2460</v>
      </c>
      <c r="C235" s="9" t="s">
        <v>2461</v>
      </c>
      <c r="D235" t="s">
        <v>2426</v>
      </c>
      <c r="E235" t="s">
        <v>2438</v>
      </c>
      <c r="F235" t="s">
        <v>348</v>
      </c>
      <c r="G235" t="s">
        <v>1949</v>
      </c>
      <c r="H235" s="27" t="s">
        <v>2439</v>
      </c>
      <c r="I235" s="43" t="s">
        <v>2427</v>
      </c>
      <c r="J235" t="s">
        <v>2428</v>
      </c>
      <c r="K235" s="43">
        <v>1</v>
      </c>
    </row>
    <row r="236" spans="1:15">
      <c r="A236" t="s">
        <v>960</v>
      </c>
      <c r="B236" s="27" t="s">
        <v>2462</v>
      </c>
      <c r="C236" s="9" t="s">
        <v>2463</v>
      </c>
      <c r="D236" t="s">
        <v>960</v>
      </c>
      <c r="E236" t="s">
        <v>2084</v>
      </c>
      <c r="F236" t="s">
        <v>2464</v>
      </c>
      <c r="G236" t="s">
        <v>1949</v>
      </c>
      <c r="H236" s="43" t="s">
        <v>2087</v>
      </c>
      <c r="I236" s="43" t="s">
        <v>2465</v>
      </c>
      <c r="K236" s="43">
        <v>1</v>
      </c>
    </row>
    <row r="237" spans="1:15">
      <c r="A237" t="s">
        <v>2435</v>
      </c>
      <c r="B237" s="27" t="s">
        <v>2466</v>
      </c>
      <c r="C237" s="9" t="s">
        <v>2467</v>
      </c>
      <c r="D237" t="s">
        <v>2468</v>
      </c>
      <c r="E237" t="s">
        <v>1636</v>
      </c>
      <c r="F237" t="s">
        <v>1634</v>
      </c>
      <c r="G237" t="s">
        <v>1949</v>
      </c>
      <c r="H237" s="43" t="s">
        <v>348</v>
      </c>
      <c r="I237" s="43" t="s">
        <v>2427</v>
      </c>
      <c r="J237" t="s">
        <v>2428</v>
      </c>
      <c r="K237" s="43">
        <v>1</v>
      </c>
    </row>
    <row r="238" spans="1:15">
      <c r="A238" t="s">
        <v>2430</v>
      </c>
      <c r="B238" s="27" t="s">
        <v>2469</v>
      </c>
      <c r="C238" s="9" t="s">
        <v>2467</v>
      </c>
      <c r="D238" t="s">
        <v>562</v>
      </c>
      <c r="E238" t="s">
        <v>2433</v>
      </c>
      <c r="F238" t="s">
        <v>2434</v>
      </c>
      <c r="G238" t="s">
        <v>1949</v>
      </c>
      <c r="H238" s="43" t="s">
        <v>348</v>
      </c>
      <c r="I238" s="43" t="s">
        <v>2427</v>
      </c>
      <c r="J238" t="s">
        <v>2428</v>
      </c>
      <c r="K238" s="43">
        <v>1</v>
      </c>
    </row>
    <row r="239" spans="1:15">
      <c r="A239" t="s">
        <v>2430</v>
      </c>
      <c r="B239" s="27" t="s">
        <v>2470</v>
      </c>
      <c r="C239" s="9" t="s">
        <v>2467</v>
      </c>
      <c r="D239" t="s">
        <v>476</v>
      </c>
      <c r="E239" t="s">
        <v>2433</v>
      </c>
      <c r="F239" t="s">
        <v>2434</v>
      </c>
      <c r="G239" t="s">
        <v>1949</v>
      </c>
      <c r="H239" s="43" t="s">
        <v>348</v>
      </c>
      <c r="I239" s="43" t="s">
        <v>2427</v>
      </c>
      <c r="J239" t="s">
        <v>2428</v>
      </c>
      <c r="K239" s="43">
        <v>1</v>
      </c>
    </row>
    <row r="240" spans="1:15">
      <c r="A240" t="s">
        <v>2435</v>
      </c>
      <c r="B240" s="27" t="s">
        <v>2471</v>
      </c>
      <c r="C240" s="9" t="s">
        <v>2472</v>
      </c>
      <c r="D240" t="s">
        <v>2468</v>
      </c>
      <c r="E240" t="s">
        <v>1636</v>
      </c>
      <c r="F240" t="s">
        <v>1634</v>
      </c>
      <c r="G240" t="s">
        <v>1949</v>
      </c>
      <c r="H240" s="43" t="s">
        <v>348</v>
      </c>
      <c r="I240" s="43" t="s">
        <v>2427</v>
      </c>
      <c r="J240" t="s">
        <v>2428</v>
      </c>
      <c r="K240" s="43">
        <v>1</v>
      </c>
    </row>
    <row r="241" spans="1:11">
      <c r="A241" t="s">
        <v>2430</v>
      </c>
      <c r="B241" s="27" t="s">
        <v>2473</v>
      </c>
      <c r="C241" s="9" t="s">
        <v>2472</v>
      </c>
      <c r="D241" t="s">
        <v>562</v>
      </c>
      <c r="E241" t="s">
        <v>2433</v>
      </c>
      <c r="F241" t="s">
        <v>2434</v>
      </c>
      <c r="G241" t="s">
        <v>1949</v>
      </c>
      <c r="H241" s="43" t="s">
        <v>348</v>
      </c>
      <c r="I241" s="43" t="s">
        <v>2427</v>
      </c>
      <c r="J241" t="s">
        <v>2428</v>
      </c>
      <c r="K241" s="43">
        <v>1</v>
      </c>
    </row>
    <row r="242" spans="1:11">
      <c r="A242" t="s">
        <v>2430</v>
      </c>
      <c r="B242" s="27" t="s">
        <v>2474</v>
      </c>
      <c r="C242" s="9" t="s">
        <v>2472</v>
      </c>
      <c r="D242" t="s">
        <v>476</v>
      </c>
      <c r="E242" t="s">
        <v>2433</v>
      </c>
      <c r="F242" t="s">
        <v>2434</v>
      </c>
      <c r="G242" t="s">
        <v>1949</v>
      </c>
      <c r="H242" s="43" t="s">
        <v>348</v>
      </c>
      <c r="I242" s="43" t="s">
        <v>2427</v>
      </c>
      <c r="J242" t="s">
        <v>2428</v>
      </c>
      <c r="K242" s="43">
        <v>1</v>
      </c>
    </row>
    <row r="243" spans="1:11">
      <c r="A243" t="s">
        <v>2435</v>
      </c>
      <c r="B243" s="27" t="s">
        <v>2475</v>
      </c>
      <c r="C243" s="9" t="s">
        <v>2476</v>
      </c>
      <c r="D243" t="s">
        <v>2426</v>
      </c>
      <c r="E243" t="s">
        <v>2438</v>
      </c>
      <c r="F243" t="s">
        <v>348</v>
      </c>
      <c r="G243" t="s">
        <v>1949</v>
      </c>
      <c r="H243" s="43" t="s">
        <v>348</v>
      </c>
      <c r="I243" s="43" t="s">
        <v>2427</v>
      </c>
      <c r="J243" t="s">
        <v>2428</v>
      </c>
      <c r="K243" s="43">
        <v>1</v>
      </c>
    </row>
    <row r="244" spans="1:11">
      <c r="A244" t="s">
        <v>960</v>
      </c>
      <c r="B244" s="27" t="s">
        <v>2477</v>
      </c>
      <c r="C244" s="9" t="s">
        <v>2478</v>
      </c>
      <c r="D244" t="s">
        <v>960</v>
      </c>
      <c r="E244" t="s">
        <v>2084</v>
      </c>
      <c r="F244" t="s">
        <v>2464</v>
      </c>
      <c r="G244" t="s">
        <v>1949</v>
      </c>
      <c r="H244" s="43" t="s">
        <v>2087</v>
      </c>
      <c r="I244" s="43" t="s">
        <v>2465</v>
      </c>
      <c r="K244" s="43">
        <v>1</v>
      </c>
    </row>
    <row r="245" spans="1:11">
      <c r="A245" t="s">
        <v>2435</v>
      </c>
      <c r="B245" s="27" t="s">
        <v>2479</v>
      </c>
      <c r="C245" s="9" t="s">
        <v>2480</v>
      </c>
      <c r="D245" t="s">
        <v>2468</v>
      </c>
      <c r="E245" t="s">
        <v>1636</v>
      </c>
      <c r="F245" t="s">
        <v>1634</v>
      </c>
      <c r="G245" t="s">
        <v>1949</v>
      </c>
      <c r="H245" s="43" t="s">
        <v>348</v>
      </c>
      <c r="I245" s="43" t="s">
        <v>2427</v>
      </c>
      <c r="J245" t="s">
        <v>2428</v>
      </c>
      <c r="K245" s="43">
        <v>1</v>
      </c>
    </row>
    <row r="246" spans="1:11">
      <c r="A246" t="s">
        <v>2430</v>
      </c>
      <c r="B246" s="27" t="s">
        <v>2481</v>
      </c>
      <c r="C246" s="9" t="s">
        <v>2480</v>
      </c>
      <c r="D246" t="s">
        <v>562</v>
      </c>
      <c r="E246" t="s">
        <v>2433</v>
      </c>
      <c r="F246" t="s">
        <v>2434</v>
      </c>
      <c r="G246" t="s">
        <v>1949</v>
      </c>
      <c r="H246" s="43" t="s">
        <v>348</v>
      </c>
      <c r="I246" s="43" t="s">
        <v>2427</v>
      </c>
      <c r="J246" t="s">
        <v>2428</v>
      </c>
      <c r="K246" s="43">
        <v>1</v>
      </c>
    </row>
    <row r="247" spans="1:11">
      <c r="A247" t="s">
        <v>2430</v>
      </c>
      <c r="B247" s="27" t="s">
        <v>2482</v>
      </c>
      <c r="C247" s="9" t="s">
        <v>2480</v>
      </c>
      <c r="D247" t="s">
        <v>476</v>
      </c>
      <c r="E247" t="s">
        <v>2433</v>
      </c>
      <c r="F247" t="s">
        <v>2434</v>
      </c>
      <c r="G247" t="s">
        <v>1949</v>
      </c>
      <c r="H247" s="43" t="s">
        <v>348</v>
      </c>
      <c r="I247" s="43" t="s">
        <v>2427</v>
      </c>
      <c r="J247" t="s">
        <v>2428</v>
      </c>
      <c r="K247" s="43">
        <v>1</v>
      </c>
    </row>
    <row r="248" spans="1:11">
      <c r="A248" t="s">
        <v>2435</v>
      </c>
      <c r="B248" s="27" t="s">
        <v>2483</v>
      </c>
      <c r="C248" s="9" t="s">
        <v>2484</v>
      </c>
      <c r="D248" t="s">
        <v>2468</v>
      </c>
      <c r="E248" t="s">
        <v>1636</v>
      </c>
      <c r="F248" t="s">
        <v>1634</v>
      </c>
      <c r="G248" t="s">
        <v>1949</v>
      </c>
      <c r="H248" s="43" t="s">
        <v>348</v>
      </c>
      <c r="I248" s="43" t="s">
        <v>2427</v>
      </c>
      <c r="J248" t="s">
        <v>2428</v>
      </c>
      <c r="K248" s="43">
        <v>1</v>
      </c>
    </row>
    <row r="249" spans="1:11">
      <c r="A249" t="s">
        <v>2430</v>
      </c>
      <c r="B249" s="27" t="s">
        <v>2485</v>
      </c>
      <c r="C249" s="9" t="s">
        <v>2484</v>
      </c>
      <c r="D249" t="s">
        <v>562</v>
      </c>
      <c r="E249" t="s">
        <v>2433</v>
      </c>
      <c r="F249" t="s">
        <v>2434</v>
      </c>
      <c r="G249" t="s">
        <v>1949</v>
      </c>
      <c r="H249" s="43" t="s">
        <v>348</v>
      </c>
      <c r="I249" s="43" t="s">
        <v>2427</v>
      </c>
      <c r="J249" t="s">
        <v>2428</v>
      </c>
      <c r="K249" s="43">
        <v>1</v>
      </c>
    </row>
    <row r="250" spans="1:11">
      <c r="A250" t="s">
        <v>2430</v>
      </c>
      <c r="B250" s="27" t="s">
        <v>2486</v>
      </c>
      <c r="C250" s="9" t="s">
        <v>2484</v>
      </c>
      <c r="D250" t="s">
        <v>476</v>
      </c>
      <c r="E250" t="s">
        <v>2433</v>
      </c>
      <c r="F250" t="s">
        <v>2434</v>
      </c>
      <c r="G250" t="s">
        <v>1949</v>
      </c>
      <c r="H250" s="43" t="s">
        <v>348</v>
      </c>
      <c r="I250" s="43" t="s">
        <v>2427</v>
      </c>
      <c r="J250" t="s">
        <v>2428</v>
      </c>
      <c r="K250" s="43">
        <v>1</v>
      </c>
    </row>
    <row r="251" spans="1:11">
      <c r="A251" t="s">
        <v>2435</v>
      </c>
      <c r="B251" s="27" t="s">
        <v>2487</v>
      </c>
      <c r="C251" s="9" t="s">
        <v>2488</v>
      </c>
      <c r="D251" t="s">
        <v>2426</v>
      </c>
      <c r="E251" t="s">
        <v>2438</v>
      </c>
      <c r="F251" t="s">
        <v>348</v>
      </c>
      <c r="G251" t="s">
        <v>1949</v>
      </c>
      <c r="H251" s="27" t="s">
        <v>2439</v>
      </c>
      <c r="I251" s="43" t="s">
        <v>2427</v>
      </c>
      <c r="J251" t="s">
        <v>2428</v>
      </c>
      <c r="K251" s="43">
        <v>1</v>
      </c>
    </row>
    <row r="252" spans="1:11">
      <c r="A252" t="s">
        <v>960</v>
      </c>
      <c r="B252" s="27" t="s">
        <v>2489</v>
      </c>
      <c r="C252" s="9" t="s">
        <v>2490</v>
      </c>
      <c r="D252" t="s">
        <v>960</v>
      </c>
      <c r="E252" t="s">
        <v>2084</v>
      </c>
      <c r="F252" t="s">
        <v>2464</v>
      </c>
      <c r="G252" t="s">
        <v>1949</v>
      </c>
      <c r="H252" s="43" t="s">
        <v>2087</v>
      </c>
      <c r="I252" s="43" t="s">
        <v>2465</v>
      </c>
      <c r="K252" s="43">
        <v>1</v>
      </c>
    </row>
    <row r="253" spans="1:11">
      <c r="A253" t="s">
        <v>2435</v>
      </c>
      <c r="B253" s="27" t="s">
        <v>2491</v>
      </c>
      <c r="C253" s="9" t="s">
        <v>2492</v>
      </c>
      <c r="D253" t="s">
        <v>2468</v>
      </c>
      <c r="E253" t="s">
        <v>1636</v>
      </c>
      <c r="F253" t="s">
        <v>1634</v>
      </c>
      <c r="G253" t="s">
        <v>1949</v>
      </c>
      <c r="H253" s="43" t="s">
        <v>348</v>
      </c>
      <c r="I253" s="43" t="s">
        <v>2427</v>
      </c>
      <c r="J253" t="s">
        <v>2428</v>
      </c>
      <c r="K253" s="43">
        <v>1</v>
      </c>
    </row>
    <row r="254" spans="1:11">
      <c r="A254" t="s">
        <v>2430</v>
      </c>
      <c r="B254" s="27" t="s">
        <v>2493</v>
      </c>
      <c r="C254" s="9" t="s">
        <v>2492</v>
      </c>
      <c r="D254" t="s">
        <v>562</v>
      </c>
      <c r="E254" t="s">
        <v>2433</v>
      </c>
      <c r="F254" t="s">
        <v>2434</v>
      </c>
      <c r="G254" t="s">
        <v>1949</v>
      </c>
      <c r="H254" s="43" t="s">
        <v>348</v>
      </c>
      <c r="I254" s="43" t="s">
        <v>2427</v>
      </c>
      <c r="J254" t="s">
        <v>2428</v>
      </c>
      <c r="K254" s="43">
        <v>1</v>
      </c>
    </row>
    <row r="255" spans="1:11">
      <c r="A255" t="s">
        <v>2430</v>
      </c>
      <c r="B255" s="27" t="s">
        <v>2494</v>
      </c>
      <c r="C255" s="9" t="s">
        <v>2492</v>
      </c>
      <c r="D255" t="s">
        <v>476</v>
      </c>
      <c r="E255" t="s">
        <v>2433</v>
      </c>
      <c r="F255" t="s">
        <v>2434</v>
      </c>
      <c r="G255" t="s">
        <v>1949</v>
      </c>
      <c r="H255" s="43" t="s">
        <v>348</v>
      </c>
      <c r="I255" s="43" t="s">
        <v>2427</v>
      </c>
      <c r="J255" t="s">
        <v>2428</v>
      </c>
      <c r="K255" s="43">
        <v>1</v>
      </c>
    </row>
    <row r="256" spans="1:11">
      <c r="A256" t="s">
        <v>2435</v>
      </c>
      <c r="B256" s="27" t="s">
        <v>2495</v>
      </c>
      <c r="C256" s="9" t="s">
        <v>2496</v>
      </c>
      <c r="D256" t="s">
        <v>2468</v>
      </c>
      <c r="E256" t="s">
        <v>1636</v>
      </c>
      <c r="F256" t="s">
        <v>1634</v>
      </c>
      <c r="G256" t="s">
        <v>1949</v>
      </c>
      <c r="H256" s="43" t="s">
        <v>348</v>
      </c>
      <c r="I256" s="43" t="s">
        <v>2427</v>
      </c>
      <c r="J256" t="s">
        <v>2428</v>
      </c>
      <c r="K256" s="43">
        <v>1</v>
      </c>
    </row>
    <row r="257" spans="1:11">
      <c r="A257" t="s">
        <v>2430</v>
      </c>
      <c r="B257" s="27" t="s">
        <v>2497</v>
      </c>
      <c r="C257" s="9" t="s">
        <v>2496</v>
      </c>
      <c r="D257" t="s">
        <v>562</v>
      </c>
      <c r="E257" t="s">
        <v>2433</v>
      </c>
      <c r="F257" t="s">
        <v>2434</v>
      </c>
      <c r="G257" t="s">
        <v>1949</v>
      </c>
      <c r="H257" s="43" t="s">
        <v>348</v>
      </c>
      <c r="I257" s="43" t="s">
        <v>2427</v>
      </c>
      <c r="J257" t="s">
        <v>2428</v>
      </c>
      <c r="K257" s="43">
        <v>1</v>
      </c>
    </row>
    <row r="258" spans="1:11">
      <c r="A258" t="s">
        <v>2430</v>
      </c>
      <c r="B258" s="27" t="s">
        <v>2498</v>
      </c>
      <c r="C258" s="9" t="s">
        <v>2496</v>
      </c>
      <c r="D258" t="s">
        <v>476</v>
      </c>
      <c r="E258" t="s">
        <v>2433</v>
      </c>
      <c r="F258" t="s">
        <v>2434</v>
      </c>
      <c r="G258" t="s">
        <v>1949</v>
      </c>
      <c r="H258" s="43" t="s">
        <v>348</v>
      </c>
      <c r="I258" s="43" t="s">
        <v>2427</v>
      </c>
      <c r="J258" t="s">
        <v>2428</v>
      </c>
      <c r="K258" s="43">
        <v>1</v>
      </c>
    </row>
    <row r="259" spans="1:11">
      <c r="A259" t="s">
        <v>2435</v>
      </c>
      <c r="B259" s="27" t="s">
        <v>2499</v>
      </c>
      <c r="C259" s="9" t="s">
        <v>2500</v>
      </c>
      <c r="D259" t="s">
        <v>2426</v>
      </c>
      <c r="E259" t="s">
        <v>2438</v>
      </c>
      <c r="F259" t="s">
        <v>348</v>
      </c>
      <c r="G259" t="s">
        <v>1949</v>
      </c>
      <c r="H259" s="27" t="s">
        <v>2439</v>
      </c>
      <c r="I259" s="43" t="s">
        <v>2427</v>
      </c>
      <c r="J259" t="s">
        <v>2428</v>
      </c>
      <c r="K259" s="43">
        <v>1</v>
      </c>
    </row>
    <row r="260" spans="1:11">
      <c r="A260" t="s">
        <v>960</v>
      </c>
      <c r="B260" s="27" t="s">
        <v>2501</v>
      </c>
      <c r="C260" s="9" t="s">
        <v>2502</v>
      </c>
      <c r="D260" t="s">
        <v>960</v>
      </c>
      <c r="E260" t="s">
        <v>2084</v>
      </c>
      <c r="F260" t="s">
        <v>2464</v>
      </c>
      <c r="G260" t="s">
        <v>1949</v>
      </c>
      <c r="H260" s="43" t="s">
        <v>2087</v>
      </c>
      <c r="I260" s="43" t="s">
        <v>2465</v>
      </c>
      <c r="K260" s="43">
        <v>1</v>
      </c>
    </row>
    <row r="261" spans="1:11">
      <c r="A261" t="s">
        <v>2435</v>
      </c>
      <c r="B261" s="27" t="s">
        <v>2503</v>
      </c>
      <c r="C261" s="9" t="s">
        <v>2504</v>
      </c>
      <c r="D261" t="s">
        <v>2468</v>
      </c>
      <c r="E261" t="s">
        <v>1636</v>
      </c>
      <c r="F261" t="s">
        <v>1634</v>
      </c>
      <c r="G261" t="s">
        <v>1949</v>
      </c>
      <c r="H261" s="43" t="s">
        <v>348</v>
      </c>
      <c r="I261" s="43" t="s">
        <v>2427</v>
      </c>
      <c r="J261" t="s">
        <v>2428</v>
      </c>
      <c r="K261" s="43">
        <v>1</v>
      </c>
    </row>
    <row r="262" spans="1:11">
      <c r="A262" t="s">
        <v>2430</v>
      </c>
      <c r="B262" s="27" t="s">
        <v>2505</v>
      </c>
      <c r="C262" s="9" t="s">
        <v>2504</v>
      </c>
      <c r="D262" t="s">
        <v>562</v>
      </c>
      <c r="E262" t="s">
        <v>2433</v>
      </c>
      <c r="F262" t="s">
        <v>2434</v>
      </c>
      <c r="G262" t="s">
        <v>1949</v>
      </c>
      <c r="H262" s="43" t="s">
        <v>348</v>
      </c>
      <c r="I262" s="43" t="s">
        <v>2427</v>
      </c>
      <c r="J262" t="s">
        <v>2428</v>
      </c>
      <c r="K262" s="43">
        <v>1</v>
      </c>
    </row>
    <row r="263" spans="1:11">
      <c r="A263" t="s">
        <v>2430</v>
      </c>
      <c r="B263" s="27" t="s">
        <v>2506</v>
      </c>
      <c r="C263" s="9" t="s">
        <v>2504</v>
      </c>
      <c r="D263" t="s">
        <v>476</v>
      </c>
      <c r="E263" t="s">
        <v>2433</v>
      </c>
      <c r="F263" t="s">
        <v>2434</v>
      </c>
      <c r="G263" t="s">
        <v>1949</v>
      </c>
      <c r="H263" s="43" t="s">
        <v>348</v>
      </c>
      <c r="I263" s="43" t="s">
        <v>2427</v>
      </c>
      <c r="J263" t="s">
        <v>2428</v>
      </c>
      <c r="K263" s="43">
        <v>1</v>
      </c>
    </row>
    <row r="264" spans="1:11">
      <c r="A264" t="s">
        <v>2435</v>
      </c>
      <c r="B264" s="27" t="s">
        <v>2507</v>
      </c>
      <c r="C264" s="9" t="s">
        <v>2508</v>
      </c>
      <c r="D264" t="s">
        <v>2468</v>
      </c>
      <c r="E264" t="s">
        <v>1636</v>
      </c>
      <c r="F264" t="s">
        <v>1634</v>
      </c>
      <c r="G264" t="s">
        <v>1949</v>
      </c>
      <c r="H264" s="43" t="s">
        <v>348</v>
      </c>
      <c r="I264" s="43" t="s">
        <v>2427</v>
      </c>
      <c r="J264" t="s">
        <v>2428</v>
      </c>
      <c r="K264" s="43">
        <v>1</v>
      </c>
    </row>
    <row r="265" spans="1:11">
      <c r="A265" t="s">
        <v>2430</v>
      </c>
      <c r="B265" s="27" t="s">
        <v>2509</v>
      </c>
      <c r="C265" s="9" t="s">
        <v>2508</v>
      </c>
      <c r="D265" t="s">
        <v>562</v>
      </c>
      <c r="E265" t="s">
        <v>2433</v>
      </c>
      <c r="F265" t="s">
        <v>2434</v>
      </c>
      <c r="G265" t="s">
        <v>1949</v>
      </c>
      <c r="H265" s="43" t="s">
        <v>348</v>
      </c>
      <c r="I265" s="43" t="s">
        <v>2427</v>
      </c>
      <c r="J265" t="s">
        <v>2428</v>
      </c>
      <c r="K265" s="43">
        <v>1</v>
      </c>
    </row>
    <row r="266" spans="1:11">
      <c r="A266" t="s">
        <v>2430</v>
      </c>
      <c r="B266" s="27" t="s">
        <v>2510</v>
      </c>
      <c r="C266" s="9" t="s">
        <v>2508</v>
      </c>
      <c r="D266" t="s">
        <v>476</v>
      </c>
      <c r="E266" t="s">
        <v>2433</v>
      </c>
      <c r="F266" t="s">
        <v>2434</v>
      </c>
      <c r="G266" t="s">
        <v>1949</v>
      </c>
      <c r="H266" s="43" t="s">
        <v>348</v>
      </c>
      <c r="I266" s="43" t="s">
        <v>2427</v>
      </c>
      <c r="J266" t="s">
        <v>2428</v>
      </c>
      <c r="K266" s="43">
        <v>1</v>
      </c>
    </row>
    <row r="267" spans="1:11">
      <c r="A267" t="s">
        <v>2435</v>
      </c>
      <c r="B267" s="27" t="s">
        <v>2511</v>
      </c>
      <c r="C267" s="9" t="s">
        <v>2512</v>
      </c>
      <c r="D267" t="s">
        <v>2426</v>
      </c>
      <c r="E267" t="s">
        <v>2438</v>
      </c>
      <c r="F267" t="s">
        <v>348</v>
      </c>
      <c r="G267" t="s">
        <v>1949</v>
      </c>
      <c r="H267" s="27" t="s">
        <v>2439</v>
      </c>
      <c r="I267" s="43" t="s">
        <v>2427</v>
      </c>
      <c r="J267" t="s">
        <v>2428</v>
      </c>
      <c r="K267" s="43">
        <v>1</v>
      </c>
    </row>
    <row r="268" spans="1:11">
      <c r="A268" t="s">
        <v>960</v>
      </c>
      <c r="B268" s="27" t="s">
        <v>2513</v>
      </c>
      <c r="C268" s="9" t="s">
        <v>2514</v>
      </c>
      <c r="D268" t="s">
        <v>960</v>
      </c>
      <c r="E268" t="s">
        <v>2084</v>
      </c>
      <c r="F268" t="s">
        <v>2464</v>
      </c>
      <c r="G268" t="s">
        <v>1949</v>
      </c>
      <c r="H268" s="43" t="s">
        <v>2087</v>
      </c>
      <c r="I268" s="43" t="s">
        <v>2465</v>
      </c>
      <c r="K268" s="43">
        <v>1</v>
      </c>
    </row>
    <row r="269" spans="1:11">
      <c r="A269" t="s">
        <v>2435</v>
      </c>
      <c r="B269" s="27" t="s">
        <v>2515</v>
      </c>
      <c r="C269" s="9" t="s">
        <v>2516</v>
      </c>
      <c r="D269" t="s">
        <v>2468</v>
      </c>
      <c r="E269" t="s">
        <v>1636</v>
      </c>
      <c r="F269" t="s">
        <v>1634</v>
      </c>
      <c r="G269" t="s">
        <v>1949</v>
      </c>
      <c r="H269" s="43" t="s">
        <v>348</v>
      </c>
      <c r="I269" s="43" t="s">
        <v>2427</v>
      </c>
      <c r="J269" t="s">
        <v>2428</v>
      </c>
      <c r="K269" s="43">
        <v>1</v>
      </c>
    </row>
    <row r="270" spans="1:11">
      <c r="A270" t="s">
        <v>2430</v>
      </c>
      <c r="B270" s="27" t="s">
        <v>2517</v>
      </c>
      <c r="C270" s="9" t="s">
        <v>2516</v>
      </c>
      <c r="D270" t="s">
        <v>562</v>
      </c>
      <c r="E270" t="s">
        <v>2433</v>
      </c>
      <c r="F270" t="s">
        <v>2434</v>
      </c>
      <c r="G270" t="s">
        <v>1949</v>
      </c>
      <c r="H270" s="43" t="s">
        <v>348</v>
      </c>
      <c r="I270" s="43" t="s">
        <v>2427</v>
      </c>
      <c r="J270" t="s">
        <v>2428</v>
      </c>
      <c r="K270" s="43">
        <v>1</v>
      </c>
    </row>
    <row r="271" spans="1:11">
      <c r="A271" t="s">
        <v>2430</v>
      </c>
      <c r="B271" s="27" t="s">
        <v>2518</v>
      </c>
      <c r="C271" s="9" t="s">
        <v>2516</v>
      </c>
      <c r="D271" t="s">
        <v>476</v>
      </c>
      <c r="E271" t="s">
        <v>2433</v>
      </c>
      <c r="F271" t="s">
        <v>2434</v>
      </c>
      <c r="G271" t="s">
        <v>1949</v>
      </c>
      <c r="H271" s="43" t="s">
        <v>348</v>
      </c>
      <c r="I271" s="43" t="s">
        <v>2427</v>
      </c>
      <c r="J271" t="s">
        <v>2428</v>
      </c>
      <c r="K271" s="43">
        <v>1</v>
      </c>
    </row>
    <row r="272" spans="1:11">
      <c r="A272" t="s">
        <v>2435</v>
      </c>
      <c r="B272" s="27" t="s">
        <v>2519</v>
      </c>
      <c r="C272" s="9" t="s">
        <v>2520</v>
      </c>
      <c r="D272" t="s">
        <v>2468</v>
      </c>
      <c r="E272" t="s">
        <v>1636</v>
      </c>
      <c r="F272" t="s">
        <v>1634</v>
      </c>
      <c r="G272" t="s">
        <v>1949</v>
      </c>
      <c r="H272" s="43" t="s">
        <v>348</v>
      </c>
      <c r="I272" s="43" t="s">
        <v>2427</v>
      </c>
      <c r="J272" t="s">
        <v>2428</v>
      </c>
      <c r="K272" s="43">
        <v>1</v>
      </c>
    </row>
    <row r="273" spans="1:11">
      <c r="A273" t="s">
        <v>2430</v>
      </c>
      <c r="B273" s="27" t="s">
        <v>2521</v>
      </c>
      <c r="C273" s="9" t="s">
        <v>2520</v>
      </c>
      <c r="D273" t="s">
        <v>562</v>
      </c>
      <c r="E273" t="s">
        <v>2433</v>
      </c>
      <c r="F273" t="s">
        <v>2434</v>
      </c>
      <c r="G273" t="s">
        <v>1949</v>
      </c>
      <c r="H273" s="43" t="s">
        <v>348</v>
      </c>
      <c r="I273" s="43" t="s">
        <v>2427</v>
      </c>
      <c r="J273" t="s">
        <v>2428</v>
      </c>
      <c r="K273" s="43">
        <v>1</v>
      </c>
    </row>
    <row r="274" spans="1:11">
      <c r="A274" t="s">
        <v>2430</v>
      </c>
      <c r="B274" s="27" t="s">
        <v>2522</v>
      </c>
      <c r="C274" s="9" t="s">
        <v>2520</v>
      </c>
      <c r="D274" t="s">
        <v>476</v>
      </c>
      <c r="E274" t="s">
        <v>2433</v>
      </c>
      <c r="F274" t="s">
        <v>2434</v>
      </c>
      <c r="G274" t="s">
        <v>1949</v>
      </c>
      <c r="H274" s="43" t="s">
        <v>348</v>
      </c>
      <c r="I274" s="43" t="s">
        <v>2427</v>
      </c>
      <c r="J274" t="s">
        <v>2428</v>
      </c>
      <c r="K274" s="43">
        <v>1</v>
      </c>
    </row>
    <row r="275" spans="1:11">
      <c r="A275" t="s">
        <v>2381</v>
      </c>
      <c r="B275" s="27" t="s">
        <v>2523</v>
      </c>
      <c r="C275" s="31" t="s">
        <v>2524</v>
      </c>
      <c r="D275" t="s">
        <v>2423</v>
      </c>
      <c r="E275" t="s">
        <v>2424</v>
      </c>
      <c r="F275" t="s">
        <v>2425</v>
      </c>
      <c r="G275" t="s">
        <v>1949</v>
      </c>
      <c r="H275" s="43" t="s">
        <v>2426</v>
      </c>
      <c r="I275" s="43" t="s">
        <v>2427</v>
      </c>
      <c r="J275" t="s">
        <v>2428</v>
      </c>
      <c r="K275" s="43">
        <v>1</v>
      </c>
    </row>
    <row r="276" spans="1:11">
      <c r="A276" t="s">
        <v>2430</v>
      </c>
      <c r="B276" s="27" t="s">
        <v>2525</v>
      </c>
      <c r="C276" s="31" t="s">
        <v>2524</v>
      </c>
      <c r="D276" t="s">
        <v>2526</v>
      </c>
      <c r="E276" t="s">
        <v>2433</v>
      </c>
      <c r="F276" t="s">
        <v>2434</v>
      </c>
      <c r="G276" t="s">
        <v>1949</v>
      </c>
      <c r="H276" s="43" t="s">
        <v>348</v>
      </c>
      <c r="I276" s="43" t="s">
        <v>2427</v>
      </c>
      <c r="J276" t="s">
        <v>2428</v>
      </c>
      <c r="K276" s="43">
        <v>1</v>
      </c>
    </row>
    <row r="277" spans="1:11">
      <c r="A277" t="s">
        <v>2430</v>
      </c>
      <c r="B277" s="27" t="s">
        <v>2527</v>
      </c>
      <c r="C277" s="31" t="s">
        <v>2524</v>
      </c>
      <c r="D277" t="s">
        <v>2432</v>
      </c>
      <c r="E277" t="s">
        <v>2433</v>
      </c>
      <c r="F277" t="s">
        <v>2434</v>
      </c>
      <c r="G277" t="s">
        <v>1949</v>
      </c>
      <c r="H277" s="43" t="s">
        <v>348</v>
      </c>
      <c r="I277" s="43" t="s">
        <v>2427</v>
      </c>
      <c r="J277" t="s">
        <v>2428</v>
      </c>
      <c r="K277" s="43">
        <v>1</v>
      </c>
    </row>
    <row r="278" spans="1:11">
      <c r="A278" t="s">
        <v>2381</v>
      </c>
      <c r="B278" s="27" t="s">
        <v>2528</v>
      </c>
      <c r="C278" s="31" t="s">
        <v>2529</v>
      </c>
      <c r="D278" t="s">
        <v>2423</v>
      </c>
      <c r="E278" t="s">
        <v>2424</v>
      </c>
      <c r="F278" t="s">
        <v>2425</v>
      </c>
      <c r="G278" t="s">
        <v>1949</v>
      </c>
      <c r="H278" s="43" t="s">
        <v>2426</v>
      </c>
      <c r="I278" s="43" t="s">
        <v>2427</v>
      </c>
      <c r="J278" t="s">
        <v>2428</v>
      </c>
      <c r="K278" s="43">
        <v>1</v>
      </c>
    </row>
    <row r="279" spans="1:11">
      <c r="A279" t="s">
        <v>2430</v>
      </c>
      <c r="B279" s="27" t="s">
        <v>2530</v>
      </c>
      <c r="C279" s="31" t="s">
        <v>2529</v>
      </c>
      <c r="D279" t="s">
        <v>2526</v>
      </c>
      <c r="E279" t="s">
        <v>2433</v>
      </c>
      <c r="F279" t="s">
        <v>2434</v>
      </c>
      <c r="G279" t="s">
        <v>1949</v>
      </c>
      <c r="H279" s="43" t="s">
        <v>348</v>
      </c>
      <c r="I279" s="43" t="s">
        <v>2427</v>
      </c>
      <c r="J279" t="s">
        <v>2428</v>
      </c>
      <c r="K279" s="43">
        <v>1</v>
      </c>
    </row>
    <row r="280" spans="1:11">
      <c r="A280" t="s">
        <v>2430</v>
      </c>
      <c r="B280" s="27" t="s">
        <v>2531</v>
      </c>
      <c r="C280" s="31" t="s">
        <v>2529</v>
      </c>
      <c r="D280" t="s">
        <v>2432</v>
      </c>
      <c r="E280" t="s">
        <v>2433</v>
      </c>
      <c r="F280" t="s">
        <v>2434</v>
      </c>
      <c r="G280" t="s">
        <v>1949</v>
      </c>
      <c r="H280" s="43" t="s">
        <v>348</v>
      </c>
      <c r="I280" s="43" t="s">
        <v>2427</v>
      </c>
      <c r="J280" t="s">
        <v>2428</v>
      </c>
      <c r="K280" s="43">
        <v>1</v>
      </c>
    </row>
    <row r="281" spans="1:11">
      <c r="A281" t="s">
        <v>2430</v>
      </c>
      <c r="B281" s="27" t="s">
        <v>2532</v>
      </c>
      <c r="C281" s="31" t="s">
        <v>2533</v>
      </c>
      <c r="D281" t="s">
        <v>2534</v>
      </c>
      <c r="E281" t="s">
        <v>2433</v>
      </c>
      <c r="F281" t="s">
        <v>2434</v>
      </c>
      <c r="G281" t="s">
        <v>1949</v>
      </c>
      <c r="H281" s="43" t="s">
        <v>348</v>
      </c>
      <c r="I281" s="43" t="s">
        <v>2427</v>
      </c>
      <c r="J281" t="s">
        <v>2428</v>
      </c>
      <c r="K281" s="43">
        <v>1</v>
      </c>
    </row>
    <row r="282" spans="1:11">
      <c r="A282" t="s">
        <v>2430</v>
      </c>
      <c r="B282" s="27" t="s">
        <v>2535</v>
      </c>
      <c r="C282" s="31" t="s">
        <v>2533</v>
      </c>
      <c r="D282" t="s">
        <v>2536</v>
      </c>
      <c r="E282" t="s">
        <v>2433</v>
      </c>
      <c r="F282" t="s">
        <v>2434</v>
      </c>
      <c r="G282" t="s">
        <v>1949</v>
      </c>
      <c r="H282" s="43" t="s">
        <v>348</v>
      </c>
      <c r="I282" s="43" t="s">
        <v>2427</v>
      </c>
      <c r="J282" t="s">
        <v>2428</v>
      </c>
      <c r="K282" s="43">
        <v>1</v>
      </c>
    </row>
    <row r="283" spans="1:11">
      <c r="A283" t="s">
        <v>2430</v>
      </c>
      <c r="B283" s="27" t="s">
        <v>2537</v>
      </c>
      <c r="C283" s="31" t="s">
        <v>2538</v>
      </c>
      <c r="D283" t="s">
        <v>2539</v>
      </c>
      <c r="E283" t="s">
        <v>2433</v>
      </c>
      <c r="F283" t="s">
        <v>2434</v>
      </c>
      <c r="G283" t="s">
        <v>1949</v>
      </c>
      <c r="H283" s="43" t="s">
        <v>348</v>
      </c>
      <c r="I283" s="43" t="s">
        <v>2427</v>
      </c>
      <c r="J283" t="s">
        <v>2428</v>
      </c>
      <c r="K283" s="43">
        <v>1</v>
      </c>
    </row>
    <row r="284" spans="1:11">
      <c r="A284" t="s">
        <v>12</v>
      </c>
      <c r="B284" s="27" t="s">
        <v>2540</v>
      </c>
      <c r="C284" s="31" t="s">
        <v>2541</v>
      </c>
      <c r="D284" t="s">
        <v>2446</v>
      </c>
      <c r="E284" t="s">
        <v>2447</v>
      </c>
      <c r="F284" t="s">
        <v>2448</v>
      </c>
      <c r="G284" t="s">
        <v>2449</v>
      </c>
      <c r="H284" s="43" t="s">
        <v>2187</v>
      </c>
      <c r="I284" s="43" t="s">
        <v>2383</v>
      </c>
      <c r="J284" t="s">
        <v>2428</v>
      </c>
      <c r="K284" s="43">
        <v>1</v>
      </c>
    </row>
    <row r="285" spans="1:11">
      <c r="A285" t="s">
        <v>12</v>
      </c>
      <c r="B285" s="27" t="s">
        <v>2542</v>
      </c>
      <c r="C285" s="31" t="s">
        <v>2541</v>
      </c>
      <c r="D285" t="s">
        <v>2446</v>
      </c>
      <c r="E285" t="s">
        <v>2447</v>
      </c>
      <c r="F285" t="s">
        <v>2448</v>
      </c>
      <c r="G285" t="s">
        <v>2449</v>
      </c>
      <c r="H285" s="43" t="s">
        <v>2187</v>
      </c>
      <c r="I285" s="43" t="s">
        <v>2383</v>
      </c>
      <c r="J285" t="s">
        <v>2428</v>
      </c>
      <c r="K285" s="43">
        <v>1</v>
      </c>
    </row>
    <row r="286" spans="1:11">
      <c r="A286" t="s">
        <v>12</v>
      </c>
      <c r="B286" s="27" t="s">
        <v>2543</v>
      </c>
      <c r="C286" s="31" t="s">
        <v>2541</v>
      </c>
      <c r="D286" t="s">
        <v>2446</v>
      </c>
      <c r="E286" t="s">
        <v>2447</v>
      </c>
      <c r="F286" t="s">
        <v>2448</v>
      </c>
      <c r="G286" t="s">
        <v>2449</v>
      </c>
      <c r="H286" s="43" t="s">
        <v>2187</v>
      </c>
      <c r="I286" s="43" t="s">
        <v>2383</v>
      </c>
      <c r="J286" t="s">
        <v>2428</v>
      </c>
      <c r="K286" s="43">
        <v>1</v>
      </c>
    </row>
    <row r="287" spans="1:11">
      <c r="A287" t="s">
        <v>2381</v>
      </c>
      <c r="B287" s="27" t="s">
        <v>2544</v>
      </c>
      <c r="C287" s="31" t="s">
        <v>2541</v>
      </c>
      <c r="D287" t="s">
        <v>2545</v>
      </c>
      <c r="E287" t="s">
        <v>2430</v>
      </c>
      <c r="F287" t="s">
        <v>2546</v>
      </c>
      <c r="G287" t="s">
        <v>1949</v>
      </c>
      <c r="H287" s="43" t="s">
        <v>348</v>
      </c>
      <c r="I287" s="43" t="s">
        <v>2427</v>
      </c>
      <c r="J287" t="s">
        <v>2428</v>
      </c>
      <c r="K287" s="43">
        <v>1</v>
      </c>
    </row>
    <row r="288" spans="1:11">
      <c r="A288" t="s">
        <v>2430</v>
      </c>
      <c r="B288" s="27" t="s">
        <v>2547</v>
      </c>
      <c r="C288" s="31" t="s">
        <v>2541</v>
      </c>
      <c r="D288" t="s">
        <v>2432</v>
      </c>
      <c r="E288" t="s">
        <v>2433</v>
      </c>
      <c r="F288" t="s">
        <v>2434</v>
      </c>
      <c r="G288" t="s">
        <v>1949</v>
      </c>
      <c r="H288" s="43" t="s">
        <v>348</v>
      </c>
      <c r="I288" s="43" t="s">
        <v>2427</v>
      </c>
      <c r="J288" t="s">
        <v>2428</v>
      </c>
      <c r="K288" s="43">
        <v>1</v>
      </c>
    </row>
    <row r="289" spans="1:11">
      <c r="A289" t="s">
        <v>2548</v>
      </c>
      <c r="B289" s="27" t="s">
        <v>2549</v>
      </c>
      <c r="C289" s="31" t="s">
        <v>2541</v>
      </c>
      <c r="D289" t="s">
        <v>2550</v>
      </c>
      <c r="E289" t="s">
        <v>2424</v>
      </c>
      <c r="F289" t="s">
        <v>2425</v>
      </c>
      <c r="G289" t="s">
        <v>1949</v>
      </c>
      <c r="H289" s="43" t="s">
        <v>2426</v>
      </c>
      <c r="I289" s="43" t="s">
        <v>2427</v>
      </c>
      <c r="J289" t="s">
        <v>2428</v>
      </c>
      <c r="K289" s="43">
        <v>1</v>
      </c>
    </row>
    <row r="290" spans="1:11">
      <c r="A290" t="s">
        <v>2430</v>
      </c>
      <c r="B290" s="27" t="s">
        <v>2551</v>
      </c>
      <c r="C290" s="31" t="s">
        <v>2552</v>
      </c>
      <c r="D290" t="s">
        <v>2553</v>
      </c>
      <c r="E290" t="s">
        <v>2433</v>
      </c>
      <c r="F290" t="s">
        <v>2434</v>
      </c>
      <c r="G290" t="s">
        <v>1949</v>
      </c>
      <c r="H290" s="43" t="s">
        <v>348</v>
      </c>
      <c r="I290" s="43" t="s">
        <v>2427</v>
      </c>
      <c r="J290" t="s">
        <v>2428</v>
      </c>
      <c r="K290" s="43">
        <v>1</v>
      </c>
    </row>
    <row r="291" spans="1:11">
      <c r="A291" t="s">
        <v>2554</v>
      </c>
      <c r="B291" s="27" t="s">
        <v>2555</v>
      </c>
      <c r="C291" s="31" t="s">
        <v>2556</v>
      </c>
      <c r="D291" t="s">
        <v>2557</v>
      </c>
      <c r="E291" t="s">
        <v>2558</v>
      </c>
      <c r="F291" t="s">
        <v>2559</v>
      </c>
      <c r="G291" t="s">
        <v>1949</v>
      </c>
      <c r="H291" s="43" t="s">
        <v>2560</v>
      </c>
      <c r="I291" s="43" t="s">
        <v>2561</v>
      </c>
      <c r="K291" s="43">
        <v>1</v>
      </c>
    </row>
    <row r="292" spans="1:11">
      <c r="A292" t="s">
        <v>2430</v>
      </c>
      <c r="B292" s="27" t="s">
        <v>2562</v>
      </c>
      <c r="C292" s="31" t="s">
        <v>2556</v>
      </c>
      <c r="D292" t="s">
        <v>2309</v>
      </c>
      <c r="E292" t="s">
        <v>2433</v>
      </c>
      <c r="F292" t="s">
        <v>2434</v>
      </c>
      <c r="G292" t="s">
        <v>1949</v>
      </c>
      <c r="H292" s="43" t="s">
        <v>348</v>
      </c>
      <c r="I292" s="43" t="s">
        <v>2427</v>
      </c>
      <c r="J292" t="s">
        <v>2428</v>
      </c>
      <c r="K292" s="43">
        <v>1</v>
      </c>
    </row>
    <row r="293" spans="1:11">
      <c r="A293" t="s">
        <v>2435</v>
      </c>
      <c r="B293" s="27" t="s">
        <v>2563</v>
      </c>
      <c r="C293" s="31" t="s">
        <v>2556</v>
      </c>
      <c r="D293" s="9" t="s">
        <v>2564</v>
      </c>
      <c r="E293" t="s">
        <v>348</v>
      </c>
      <c r="F293" t="s">
        <v>2438</v>
      </c>
      <c r="G293" t="s">
        <v>1949</v>
      </c>
      <c r="H293" s="27" t="s">
        <v>2439</v>
      </c>
      <c r="I293" s="43" t="s">
        <v>2427</v>
      </c>
      <c r="J293" t="s">
        <v>2428</v>
      </c>
      <c r="K293" s="43">
        <v>1</v>
      </c>
    </row>
    <row r="294" spans="1:11">
      <c r="A294" t="s">
        <v>2430</v>
      </c>
      <c r="B294" s="27" t="s">
        <v>2565</v>
      </c>
      <c r="C294" s="31" t="s">
        <v>2556</v>
      </c>
      <c r="D294" t="s">
        <v>2566</v>
      </c>
      <c r="E294" t="s">
        <v>2567</v>
      </c>
      <c r="F294" t="s">
        <v>2434</v>
      </c>
      <c r="G294" t="s">
        <v>1949</v>
      </c>
      <c r="H294" s="43" t="s">
        <v>348</v>
      </c>
      <c r="I294" s="43" t="s">
        <v>2427</v>
      </c>
      <c r="J294" t="s">
        <v>2428</v>
      </c>
      <c r="K294" s="43">
        <v>1</v>
      </c>
    </row>
    <row r="295" spans="1:11">
      <c r="A295" t="s">
        <v>2548</v>
      </c>
      <c r="B295" s="27" t="s">
        <v>2568</v>
      </c>
      <c r="C295" s="348" t="s">
        <v>2569</v>
      </c>
      <c r="D295" t="s">
        <v>2570</v>
      </c>
      <c r="E295" t="s">
        <v>2424</v>
      </c>
      <c r="F295" t="s">
        <v>2425</v>
      </c>
      <c r="G295" t="s">
        <v>1949</v>
      </c>
      <c r="H295" s="43" t="s">
        <v>2426</v>
      </c>
      <c r="I295" s="43" t="s">
        <v>2427</v>
      </c>
      <c r="J295" t="s">
        <v>2428</v>
      </c>
      <c r="K295" s="43">
        <v>1</v>
      </c>
    </row>
    <row r="296" spans="1:11">
      <c r="A296" t="s">
        <v>2430</v>
      </c>
      <c r="B296" s="27" t="s">
        <v>2571</v>
      </c>
      <c r="C296" s="348" t="s">
        <v>2569</v>
      </c>
      <c r="D296" t="s">
        <v>2432</v>
      </c>
      <c r="E296" t="s">
        <v>2433</v>
      </c>
      <c r="F296" t="s">
        <v>2434</v>
      </c>
      <c r="G296" t="s">
        <v>1949</v>
      </c>
      <c r="H296" s="43" t="s">
        <v>348</v>
      </c>
      <c r="I296" s="43" t="s">
        <v>2427</v>
      </c>
      <c r="J296" t="s">
        <v>2428</v>
      </c>
      <c r="K296" s="43">
        <v>1</v>
      </c>
    </row>
    <row r="297" spans="1:11">
      <c r="A297" t="s">
        <v>2435</v>
      </c>
      <c r="B297" s="27" t="s">
        <v>2572</v>
      </c>
      <c r="C297" s="348" t="s">
        <v>2573</v>
      </c>
      <c r="D297" t="s">
        <v>2468</v>
      </c>
      <c r="E297" t="s">
        <v>1636</v>
      </c>
      <c r="F297" t="s">
        <v>548</v>
      </c>
      <c r="G297" t="s">
        <v>1949</v>
      </c>
      <c r="H297" s="43" t="s">
        <v>348</v>
      </c>
      <c r="I297" s="43" t="s">
        <v>2427</v>
      </c>
      <c r="J297" t="s">
        <v>2428</v>
      </c>
      <c r="K297" s="43">
        <v>1</v>
      </c>
    </row>
    <row r="298" spans="1:11">
      <c r="A298" t="s">
        <v>2574</v>
      </c>
      <c r="B298" s="27" t="s">
        <v>2575</v>
      </c>
      <c r="C298" s="348" t="s">
        <v>2573</v>
      </c>
      <c r="D298" t="s">
        <v>562</v>
      </c>
      <c r="E298" t="s">
        <v>2433</v>
      </c>
      <c r="F298" t="s">
        <v>2434</v>
      </c>
      <c r="G298" t="s">
        <v>1949</v>
      </c>
      <c r="H298" s="43" t="s">
        <v>348</v>
      </c>
      <c r="I298" s="43" t="s">
        <v>2427</v>
      </c>
      <c r="J298" t="s">
        <v>2428</v>
      </c>
      <c r="K298" s="43">
        <v>1</v>
      </c>
    </row>
    <row r="299" spans="1:11">
      <c r="A299" t="s">
        <v>2430</v>
      </c>
      <c r="B299" s="27" t="s">
        <v>2576</v>
      </c>
      <c r="C299" s="348" t="s">
        <v>2573</v>
      </c>
      <c r="D299" t="s">
        <v>476</v>
      </c>
      <c r="E299" t="s">
        <v>2433</v>
      </c>
      <c r="F299" t="s">
        <v>2434</v>
      </c>
      <c r="G299" t="s">
        <v>1949</v>
      </c>
      <c r="H299" s="43" t="s">
        <v>348</v>
      </c>
      <c r="I299" s="43" t="s">
        <v>2427</v>
      </c>
      <c r="J299" t="s">
        <v>2428</v>
      </c>
      <c r="K299" s="43">
        <v>1</v>
      </c>
    </row>
    <row r="300" spans="1:11">
      <c r="A300" t="s">
        <v>2435</v>
      </c>
      <c r="B300" s="27" t="s">
        <v>2577</v>
      </c>
      <c r="C300" s="348" t="s">
        <v>2578</v>
      </c>
      <c r="D300" t="s">
        <v>2468</v>
      </c>
    </row>
    <row r="301" spans="1:11">
      <c r="A301" t="s">
        <v>2574</v>
      </c>
      <c r="B301" s="27" t="s">
        <v>2579</v>
      </c>
      <c r="C301" s="348" t="s">
        <v>2578</v>
      </c>
      <c r="D301" t="s">
        <v>562</v>
      </c>
      <c r="E301" t="s">
        <v>2433</v>
      </c>
      <c r="F301" t="s">
        <v>2434</v>
      </c>
      <c r="G301" t="s">
        <v>1949</v>
      </c>
      <c r="H301" s="43" t="s">
        <v>348</v>
      </c>
      <c r="I301" s="43" t="s">
        <v>2427</v>
      </c>
      <c r="J301" t="s">
        <v>2428</v>
      </c>
      <c r="K301" s="43">
        <v>1</v>
      </c>
    </row>
    <row r="302" spans="1:11">
      <c r="A302" t="s">
        <v>2430</v>
      </c>
      <c r="B302" s="27" t="s">
        <v>2580</v>
      </c>
      <c r="C302" s="348" t="s">
        <v>2578</v>
      </c>
      <c r="D302" t="s">
        <v>476</v>
      </c>
      <c r="E302" t="s">
        <v>2433</v>
      </c>
      <c r="F302" t="s">
        <v>2434</v>
      </c>
      <c r="G302" t="s">
        <v>1949</v>
      </c>
      <c r="H302" s="43" t="s">
        <v>348</v>
      </c>
      <c r="I302" s="43" t="s">
        <v>2427</v>
      </c>
      <c r="J302" t="s">
        <v>2428</v>
      </c>
      <c r="K302" s="43">
        <v>1</v>
      </c>
    </row>
    <row r="303" spans="1:11">
      <c r="A303" t="s">
        <v>2435</v>
      </c>
      <c r="B303" s="27" t="s">
        <v>2581</v>
      </c>
      <c r="C303" s="348" t="s">
        <v>2582</v>
      </c>
      <c r="D303" t="s">
        <v>2468</v>
      </c>
      <c r="E303" t="s">
        <v>1636</v>
      </c>
      <c r="F303" t="s">
        <v>548</v>
      </c>
      <c r="G303" t="s">
        <v>1949</v>
      </c>
      <c r="H303" s="43" t="s">
        <v>348</v>
      </c>
      <c r="I303" s="43" t="s">
        <v>2427</v>
      </c>
      <c r="J303" t="s">
        <v>2428</v>
      </c>
      <c r="K303" s="43">
        <v>1</v>
      </c>
    </row>
    <row r="304" spans="1:11">
      <c r="A304" t="s">
        <v>2574</v>
      </c>
      <c r="B304" s="27" t="s">
        <v>2583</v>
      </c>
      <c r="C304" s="348" t="s">
        <v>2582</v>
      </c>
      <c r="D304" t="s">
        <v>562</v>
      </c>
      <c r="E304" t="s">
        <v>2433</v>
      </c>
      <c r="F304" t="s">
        <v>2434</v>
      </c>
      <c r="G304" t="s">
        <v>1949</v>
      </c>
      <c r="H304" s="43" t="s">
        <v>348</v>
      </c>
      <c r="I304" s="43" t="s">
        <v>2427</v>
      </c>
      <c r="J304" t="s">
        <v>2428</v>
      </c>
      <c r="K304" s="43">
        <v>1</v>
      </c>
    </row>
    <row r="305" spans="1:11">
      <c r="A305" t="s">
        <v>2430</v>
      </c>
      <c r="B305" s="27" t="s">
        <v>2584</v>
      </c>
      <c r="C305" s="348" t="s">
        <v>2582</v>
      </c>
      <c r="D305" t="s">
        <v>476</v>
      </c>
      <c r="E305" t="s">
        <v>2433</v>
      </c>
      <c r="F305" t="s">
        <v>2434</v>
      </c>
      <c r="G305" t="s">
        <v>1949</v>
      </c>
      <c r="H305" s="43" t="s">
        <v>348</v>
      </c>
      <c r="I305" s="43" t="s">
        <v>2427</v>
      </c>
      <c r="J305" t="s">
        <v>2428</v>
      </c>
      <c r="K305" s="43">
        <v>1</v>
      </c>
    </row>
    <row r="306" spans="1:11">
      <c r="A306" t="s">
        <v>2430</v>
      </c>
      <c r="B306" s="27" t="s">
        <v>2585</v>
      </c>
      <c r="C306" s="31" t="s">
        <v>2586</v>
      </c>
      <c r="D306" t="s">
        <v>2309</v>
      </c>
      <c r="E306" t="s">
        <v>2433</v>
      </c>
      <c r="F306" t="s">
        <v>2434</v>
      </c>
      <c r="G306" t="s">
        <v>1949</v>
      </c>
      <c r="H306" s="43" t="s">
        <v>348</v>
      </c>
      <c r="I306" s="43" t="s">
        <v>2427</v>
      </c>
      <c r="J306" t="s">
        <v>2428</v>
      </c>
      <c r="K306" s="43">
        <v>1</v>
      </c>
    </row>
    <row r="307" spans="1:11">
      <c r="A307" t="s">
        <v>2430</v>
      </c>
      <c r="B307" s="27" t="s">
        <v>2587</v>
      </c>
      <c r="C307" s="31" t="s">
        <v>2586</v>
      </c>
      <c r="D307" t="s">
        <v>2588</v>
      </c>
      <c r="E307" t="s">
        <v>2433</v>
      </c>
      <c r="F307" t="s">
        <v>2434</v>
      </c>
      <c r="G307" t="s">
        <v>1949</v>
      </c>
      <c r="H307" s="43" t="s">
        <v>348</v>
      </c>
      <c r="I307" s="43" t="s">
        <v>2427</v>
      </c>
      <c r="J307" t="s">
        <v>2428</v>
      </c>
      <c r="K307" s="43">
        <v>1</v>
      </c>
    </row>
    <row r="308" spans="1:11">
      <c r="A308" t="s">
        <v>2430</v>
      </c>
      <c r="B308" s="27" t="s">
        <v>2589</v>
      </c>
      <c r="C308" s="31" t="s">
        <v>2586</v>
      </c>
      <c r="D308" t="s">
        <v>2590</v>
      </c>
      <c r="E308" t="s">
        <v>2433</v>
      </c>
      <c r="F308" t="s">
        <v>2434</v>
      </c>
      <c r="G308" t="s">
        <v>1949</v>
      </c>
      <c r="H308" s="43" t="s">
        <v>348</v>
      </c>
      <c r="I308" s="43" t="s">
        <v>2427</v>
      </c>
      <c r="J308" t="s">
        <v>2428</v>
      </c>
      <c r="K308" s="43">
        <v>1</v>
      </c>
    </row>
    <row r="309" spans="1:11">
      <c r="A309" t="s">
        <v>2435</v>
      </c>
      <c r="B309" s="27" t="s">
        <v>2591</v>
      </c>
      <c r="C309" s="31" t="s">
        <v>2592</v>
      </c>
      <c r="D309" t="s">
        <v>2468</v>
      </c>
      <c r="E309" t="s">
        <v>1636</v>
      </c>
      <c r="F309" t="s">
        <v>548</v>
      </c>
      <c r="G309" t="s">
        <v>1949</v>
      </c>
      <c r="H309" s="43" t="s">
        <v>348</v>
      </c>
      <c r="I309" s="43" t="s">
        <v>2427</v>
      </c>
      <c r="J309" t="s">
        <v>2428</v>
      </c>
      <c r="K309" s="43">
        <v>1</v>
      </c>
    </row>
    <row r="310" spans="1:11">
      <c r="A310" t="s">
        <v>2574</v>
      </c>
      <c r="B310" s="27" t="s">
        <v>2593</v>
      </c>
      <c r="C310" s="31" t="s">
        <v>2592</v>
      </c>
      <c r="D310" t="s">
        <v>562</v>
      </c>
      <c r="E310" t="s">
        <v>2433</v>
      </c>
      <c r="F310" t="s">
        <v>2434</v>
      </c>
      <c r="G310" t="s">
        <v>1949</v>
      </c>
      <c r="H310" s="43" t="s">
        <v>348</v>
      </c>
      <c r="I310" s="43" t="s">
        <v>2427</v>
      </c>
      <c r="J310" t="s">
        <v>2428</v>
      </c>
      <c r="K310" s="43">
        <v>1</v>
      </c>
    </row>
    <row r="311" spans="1:11">
      <c r="A311" t="s">
        <v>2430</v>
      </c>
      <c r="B311" s="27" t="s">
        <v>2594</v>
      </c>
      <c r="C311" s="31" t="s">
        <v>2592</v>
      </c>
      <c r="D311" t="s">
        <v>476</v>
      </c>
      <c r="E311" t="s">
        <v>2433</v>
      </c>
      <c r="F311" t="s">
        <v>2434</v>
      </c>
      <c r="G311" t="s">
        <v>1949</v>
      </c>
      <c r="H311" s="43" t="s">
        <v>348</v>
      </c>
      <c r="I311" s="43" t="s">
        <v>2427</v>
      </c>
      <c r="J311" t="s">
        <v>2428</v>
      </c>
      <c r="K311" s="43">
        <v>1</v>
      </c>
    </row>
    <row r="312" spans="1:11">
      <c r="A312" t="s">
        <v>2430</v>
      </c>
      <c r="B312" s="27" t="s">
        <v>2595</v>
      </c>
      <c r="C312" s="31" t="s">
        <v>2586</v>
      </c>
      <c r="D312" t="s">
        <v>2545</v>
      </c>
      <c r="E312" t="s">
        <v>2430</v>
      </c>
      <c r="F312" t="s">
        <v>2546</v>
      </c>
      <c r="G312" t="s">
        <v>1949</v>
      </c>
      <c r="H312" s="43" t="s">
        <v>348</v>
      </c>
      <c r="I312" s="43" t="s">
        <v>2427</v>
      </c>
      <c r="J312" t="s">
        <v>2428</v>
      </c>
      <c r="K312" s="43">
        <v>1</v>
      </c>
    </row>
    <row r="313" spans="1:11">
      <c r="A313" t="s">
        <v>2430</v>
      </c>
      <c r="B313" s="27" t="s">
        <v>2596</v>
      </c>
      <c r="C313" s="31" t="s">
        <v>2597</v>
      </c>
      <c r="D313" t="s">
        <v>2309</v>
      </c>
      <c r="E313" t="s">
        <v>2433</v>
      </c>
      <c r="F313" t="s">
        <v>2434</v>
      </c>
      <c r="G313" t="s">
        <v>1949</v>
      </c>
      <c r="H313" s="43" t="s">
        <v>348</v>
      </c>
      <c r="I313" s="43" t="s">
        <v>2427</v>
      </c>
      <c r="J313" t="s">
        <v>2428</v>
      </c>
      <c r="K313" s="43">
        <v>1</v>
      </c>
    </row>
    <row r="314" spans="1:11">
      <c r="A314" t="s">
        <v>2430</v>
      </c>
      <c r="B314" s="27" t="s">
        <v>2598</v>
      </c>
      <c r="C314" s="31" t="s">
        <v>2597</v>
      </c>
      <c r="D314" t="s">
        <v>2588</v>
      </c>
      <c r="E314" t="s">
        <v>2433</v>
      </c>
      <c r="F314" t="s">
        <v>2434</v>
      </c>
      <c r="G314" t="s">
        <v>1949</v>
      </c>
      <c r="H314" s="43" t="s">
        <v>348</v>
      </c>
      <c r="I314" s="43" t="s">
        <v>2427</v>
      </c>
      <c r="J314" t="s">
        <v>2428</v>
      </c>
      <c r="K314" s="43">
        <v>1</v>
      </c>
    </row>
    <row r="315" spans="1:11">
      <c r="A315" t="s">
        <v>2430</v>
      </c>
      <c r="B315" s="27" t="s">
        <v>2599</v>
      </c>
      <c r="C315" s="31" t="s">
        <v>2597</v>
      </c>
      <c r="D315" t="s">
        <v>2590</v>
      </c>
      <c r="E315" t="s">
        <v>2433</v>
      </c>
      <c r="F315" t="s">
        <v>2434</v>
      </c>
      <c r="G315" t="s">
        <v>1949</v>
      </c>
      <c r="H315" s="43" t="s">
        <v>348</v>
      </c>
      <c r="I315" s="43" t="s">
        <v>2427</v>
      </c>
      <c r="J315" t="s">
        <v>2428</v>
      </c>
      <c r="K315" s="43">
        <v>1</v>
      </c>
    </row>
    <row r="316" spans="1:11">
      <c r="A316" t="s">
        <v>2435</v>
      </c>
      <c r="B316" s="27" t="s">
        <v>2600</v>
      </c>
      <c r="C316" s="31" t="s">
        <v>2601</v>
      </c>
      <c r="D316" t="s">
        <v>2468</v>
      </c>
      <c r="E316" t="s">
        <v>1636</v>
      </c>
      <c r="F316" t="s">
        <v>548</v>
      </c>
      <c r="G316" t="s">
        <v>1949</v>
      </c>
      <c r="H316" s="43" t="s">
        <v>348</v>
      </c>
      <c r="I316" s="43" t="s">
        <v>2427</v>
      </c>
      <c r="J316" t="s">
        <v>2428</v>
      </c>
      <c r="K316" s="43">
        <v>1</v>
      </c>
    </row>
    <row r="317" spans="1:11">
      <c r="A317" t="s">
        <v>2574</v>
      </c>
      <c r="B317" s="27" t="s">
        <v>2602</v>
      </c>
      <c r="C317" s="31" t="s">
        <v>2601</v>
      </c>
      <c r="D317" t="s">
        <v>562</v>
      </c>
      <c r="E317" t="s">
        <v>2433</v>
      </c>
      <c r="F317" t="s">
        <v>2434</v>
      </c>
      <c r="G317" t="s">
        <v>1949</v>
      </c>
      <c r="H317" s="43" t="s">
        <v>348</v>
      </c>
      <c r="I317" s="43" t="s">
        <v>2427</v>
      </c>
      <c r="J317" t="s">
        <v>2428</v>
      </c>
      <c r="K317" s="43">
        <v>1</v>
      </c>
    </row>
    <row r="318" spans="1:11">
      <c r="A318" t="s">
        <v>2430</v>
      </c>
      <c r="B318" s="27" t="s">
        <v>2603</v>
      </c>
      <c r="C318" s="31" t="s">
        <v>2601</v>
      </c>
      <c r="D318" t="s">
        <v>476</v>
      </c>
      <c r="E318" t="s">
        <v>2433</v>
      </c>
      <c r="F318" t="s">
        <v>2434</v>
      </c>
      <c r="G318" t="s">
        <v>1949</v>
      </c>
      <c r="H318" s="43" t="s">
        <v>348</v>
      </c>
      <c r="I318" s="43" t="s">
        <v>2427</v>
      </c>
      <c r="J318" t="s">
        <v>2428</v>
      </c>
      <c r="K318" s="43">
        <v>1</v>
      </c>
    </row>
    <row r="319" spans="1:11">
      <c r="A319" t="s">
        <v>2435</v>
      </c>
      <c r="B319" s="27" t="s">
        <v>2604</v>
      </c>
      <c r="C319" s="31" t="s">
        <v>2601</v>
      </c>
      <c r="D319" t="s">
        <v>2468</v>
      </c>
      <c r="E319" t="s">
        <v>1636</v>
      </c>
      <c r="F319" t="s">
        <v>548</v>
      </c>
      <c r="G319" t="s">
        <v>1949</v>
      </c>
      <c r="H319" s="43" t="s">
        <v>348</v>
      </c>
      <c r="I319" s="43" t="s">
        <v>2427</v>
      </c>
      <c r="J319" t="s">
        <v>2428</v>
      </c>
      <c r="K319" s="43">
        <v>1</v>
      </c>
    </row>
    <row r="320" spans="1:11">
      <c r="A320" t="s">
        <v>2574</v>
      </c>
      <c r="B320" s="27" t="s">
        <v>2605</v>
      </c>
      <c r="C320" s="31" t="s">
        <v>2601</v>
      </c>
      <c r="D320" t="s">
        <v>562</v>
      </c>
      <c r="E320" t="s">
        <v>2433</v>
      </c>
      <c r="F320" t="s">
        <v>2434</v>
      </c>
      <c r="G320" t="s">
        <v>1949</v>
      </c>
      <c r="H320" s="43" t="s">
        <v>348</v>
      </c>
      <c r="I320" s="43" t="s">
        <v>2427</v>
      </c>
      <c r="J320" t="s">
        <v>2428</v>
      </c>
      <c r="K320" s="43">
        <v>1</v>
      </c>
    </row>
    <row r="321" spans="1:11">
      <c r="A321" t="s">
        <v>2430</v>
      </c>
      <c r="B321" s="27" t="s">
        <v>2606</v>
      </c>
      <c r="C321" s="31" t="s">
        <v>2601</v>
      </c>
      <c r="D321" t="s">
        <v>476</v>
      </c>
      <c r="E321" t="s">
        <v>2433</v>
      </c>
      <c r="F321" t="s">
        <v>2434</v>
      </c>
      <c r="G321" t="s">
        <v>1949</v>
      </c>
      <c r="H321" s="43" t="s">
        <v>348</v>
      </c>
      <c r="I321" s="43" t="s">
        <v>2427</v>
      </c>
      <c r="J321" t="s">
        <v>2428</v>
      </c>
      <c r="K321" s="43">
        <v>1</v>
      </c>
    </row>
    <row r="322" spans="1:11">
      <c r="A322" t="s">
        <v>2430</v>
      </c>
      <c r="B322" s="27" t="s">
        <v>2607</v>
      </c>
      <c r="C322" s="31" t="s">
        <v>2597</v>
      </c>
      <c r="D322" t="s">
        <v>2545</v>
      </c>
      <c r="E322" t="s">
        <v>2430</v>
      </c>
      <c r="F322" t="s">
        <v>2546</v>
      </c>
      <c r="G322" t="s">
        <v>1949</v>
      </c>
      <c r="H322" s="43" t="s">
        <v>348</v>
      </c>
      <c r="I322" s="43" t="s">
        <v>2427</v>
      </c>
      <c r="J322" t="s">
        <v>2428</v>
      </c>
      <c r="K322" s="43">
        <v>1</v>
      </c>
    </row>
    <row r="323" spans="1:11">
      <c r="A323" t="s">
        <v>2430</v>
      </c>
      <c r="B323" s="27" t="s">
        <v>2608</v>
      </c>
      <c r="C323" s="31" t="s">
        <v>2609</v>
      </c>
      <c r="D323" t="s">
        <v>2309</v>
      </c>
      <c r="E323" t="s">
        <v>2433</v>
      </c>
      <c r="F323" t="s">
        <v>2434</v>
      </c>
      <c r="G323" t="s">
        <v>1949</v>
      </c>
      <c r="H323" s="43" t="s">
        <v>348</v>
      </c>
      <c r="I323" s="43" t="s">
        <v>2427</v>
      </c>
      <c r="J323" t="s">
        <v>2428</v>
      </c>
      <c r="K323" s="43">
        <v>1</v>
      </c>
    </row>
    <row r="324" spans="1:11">
      <c r="A324" t="s">
        <v>2430</v>
      </c>
      <c r="B324" s="27" t="s">
        <v>2610</v>
      </c>
      <c r="C324" s="31" t="s">
        <v>2609</v>
      </c>
      <c r="D324" t="s">
        <v>2588</v>
      </c>
      <c r="E324" t="s">
        <v>2433</v>
      </c>
      <c r="F324" t="s">
        <v>2434</v>
      </c>
      <c r="G324" t="s">
        <v>1949</v>
      </c>
      <c r="H324" s="43" t="s">
        <v>348</v>
      </c>
      <c r="I324" s="43" t="s">
        <v>2427</v>
      </c>
      <c r="J324" t="s">
        <v>2428</v>
      </c>
      <c r="K324" s="43">
        <v>1</v>
      </c>
    </row>
    <row r="325" spans="1:11">
      <c r="A325" t="s">
        <v>2430</v>
      </c>
      <c r="B325" s="27" t="s">
        <v>2611</v>
      </c>
      <c r="C325" s="31" t="s">
        <v>2609</v>
      </c>
      <c r="D325" t="s">
        <v>2590</v>
      </c>
      <c r="E325" t="s">
        <v>2433</v>
      </c>
      <c r="F325" t="s">
        <v>2434</v>
      </c>
      <c r="G325" t="s">
        <v>1949</v>
      </c>
      <c r="H325" s="43" t="s">
        <v>348</v>
      </c>
      <c r="I325" s="43" t="s">
        <v>2427</v>
      </c>
      <c r="J325" t="s">
        <v>2428</v>
      </c>
      <c r="K325" s="43">
        <v>1</v>
      </c>
    </row>
    <row r="326" spans="1:11">
      <c r="A326" t="s">
        <v>2435</v>
      </c>
      <c r="B326" s="27" t="s">
        <v>2612</v>
      </c>
      <c r="C326" s="31" t="s">
        <v>2613</v>
      </c>
      <c r="D326" t="s">
        <v>2468</v>
      </c>
      <c r="E326" t="s">
        <v>1636</v>
      </c>
      <c r="F326" t="s">
        <v>548</v>
      </c>
      <c r="G326" t="s">
        <v>1949</v>
      </c>
      <c r="H326" s="43" t="s">
        <v>348</v>
      </c>
      <c r="I326" s="43" t="s">
        <v>2427</v>
      </c>
      <c r="J326" t="s">
        <v>2428</v>
      </c>
      <c r="K326" s="43">
        <v>1</v>
      </c>
    </row>
    <row r="327" spans="1:11">
      <c r="A327" t="s">
        <v>2574</v>
      </c>
      <c r="B327" s="27" t="s">
        <v>2614</v>
      </c>
      <c r="C327" s="31" t="s">
        <v>2613</v>
      </c>
      <c r="D327" t="s">
        <v>562</v>
      </c>
      <c r="E327" t="s">
        <v>2433</v>
      </c>
      <c r="F327" t="s">
        <v>2434</v>
      </c>
      <c r="G327" t="s">
        <v>1949</v>
      </c>
      <c r="H327" s="43" t="s">
        <v>348</v>
      </c>
      <c r="I327" s="43" t="s">
        <v>2427</v>
      </c>
      <c r="J327" t="s">
        <v>2428</v>
      </c>
      <c r="K327" s="43">
        <v>1</v>
      </c>
    </row>
    <row r="328" spans="1:11">
      <c r="A328" t="s">
        <v>2430</v>
      </c>
      <c r="B328" s="27" t="s">
        <v>2615</v>
      </c>
      <c r="C328" s="31" t="s">
        <v>2613</v>
      </c>
      <c r="D328" t="s">
        <v>476</v>
      </c>
      <c r="E328" t="s">
        <v>2433</v>
      </c>
      <c r="F328" t="s">
        <v>2434</v>
      </c>
      <c r="G328" t="s">
        <v>1949</v>
      </c>
      <c r="H328" s="43" t="s">
        <v>348</v>
      </c>
      <c r="I328" s="43" t="s">
        <v>2427</v>
      </c>
      <c r="J328" t="s">
        <v>2428</v>
      </c>
      <c r="K328" s="43">
        <v>1</v>
      </c>
    </row>
    <row r="329" spans="1:11">
      <c r="A329" t="s">
        <v>2430</v>
      </c>
      <c r="B329" s="27" t="s">
        <v>2616</v>
      </c>
      <c r="C329" s="31" t="s">
        <v>2609</v>
      </c>
      <c r="D329" t="s">
        <v>2545</v>
      </c>
      <c r="E329" t="s">
        <v>2430</v>
      </c>
      <c r="F329" t="s">
        <v>2546</v>
      </c>
      <c r="G329" t="s">
        <v>1949</v>
      </c>
      <c r="H329" s="43" t="s">
        <v>348</v>
      </c>
      <c r="I329" s="43" t="s">
        <v>2427</v>
      </c>
      <c r="J329" t="s">
        <v>2428</v>
      </c>
      <c r="K329" s="43">
        <v>1</v>
      </c>
    </row>
    <row r="330" spans="1:11">
      <c r="A330" t="s">
        <v>2617</v>
      </c>
      <c r="B330" s="27" t="s">
        <v>2618</v>
      </c>
      <c r="C330" s="31" t="s">
        <v>2619</v>
      </c>
      <c r="D330" t="s">
        <v>2617</v>
      </c>
      <c r="E330" t="s">
        <v>2620</v>
      </c>
      <c r="F330" t="s">
        <v>1548</v>
      </c>
      <c r="G330" t="s">
        <v>1949</v>
      </c>
      <c r="H330" s="43" t="s">
        <v>2621</v>
      </c>
      <c r="J330" t="s">
        <v>2622</v>
      </c>
      <c r="K330" s="43">
        <v>1</v>
      </c>
    </row>
    <row r="331" spans="1:11">
      <c r="A331" t="s">
        <v>2617</v>
      </c>
      <c r="B331" s="27" t="s">
        <v>2623</v>
      </c>
      <c r="C331" s="31" t="s">
        <v>2619</v>
      </c>
      <c r="D331" t="s">
        <v>2617</v>
      </c>
      <c r="E331" t="s">
        <v>2620</v>
      </c>
      <c r="F331" t="s">
        <v>1548</v>
      </c>
      <c r="G331" t="s">
        <v>1949</v>
      </c>
      <c r="H331" s="43" t="s">
        <v>2621</v>
      </c>
      <c r="J331" t="s">
        <v>2622</v>
      </c>
      <c r="K331" s="43">
        <v>1</v>
      </c>
    </row>
    <row r="332" spans="1:11">
      <c r="A332" t="s">
        <v>2430</v>
      </c>
      <c r="B332" s="27" t="s">
        <v>2624</v>
      </c>
      <c r="C332" s="31" t="s">
        <v>2619</v>
      </c>
      <c r="D332" t="s">
        <v>2309</v>
      </c>
      <c r="E332" t="s">
        <v>2433</v>
      </c>
      <c r="F332" t="s">
        <v>2434</v>
      </c>
      <c r="G332" t="s">
        <v>1949</v>
      </c>
      <c r="H332" s="43" t="s">
        <v>348</v>
      </c>
      <c r="I332" s="43" t="s">
        <v>2427</v>
      </c>
      <c r="J332" t="s">
        <v>2428</v>
      </c>
      <c r="K332" s="43">
        <v>1</v>
      </c>
    </row>
    <row r="333" spans="1:11">
      <c r="A333" t="s">
        <v>2430</v>
      </c>
      <c r="B333" s="27" t="s">
        <v>2625</v>
      </c>
      <c r="C333" s="31" t="s">
        <v>2619</v>
      </c>
      <c r="D333" t="s">
        <v>2590</v>
      </c>
      <c r="E333" t="s">
        <v>2433</v>
      </c>
      <c r="F333" t="s">
        <v>2434</v>
      </c>
      <c r="G333" t="s">
        <v>1949</v>
      </c>
      <c r="H333" s="43" t="s">
        <v>348</v>
      </c>
      <c r="I333" s="43" t="s">
        <v>2427</v>
      </c>
      <c r="J333" t="s">
        <v>2428</v>
      </c>
      <c r="K333" s="43">
        <v>1</v>
      </c>
    </row>
    <row r="334" spans="1:11">
      <c r="A334" t="s">
        <v>2430</v>
      </c>
      <c r="B334" s="27" t="s">
        <v>2626</v>
      </c>
      <c r="C334" s="31" t="s">
        <v>2619</v>
      </c>
      <c r="D334" t="s">
        <v>2545</v>
      </c>
      <c r="E334" t="s">
        <v>2430</v>
      </c>
      <c r="F334" t="s">
        <v>2546</v>
      </c>
      <c r="G334" t="s">
        <v>1949</v>
      </c>
      <c r="H334" s="43" t="s">
        <v>348</v>
      </c>
      <c r="I334" s="43" t="s">
        <v>2427</v>
      </c>
      <c r="J334" t="s">
        <v>2428</v>
      </c>
      <c r="K334" s="43">
        <v>1</v>
      </c>
    </row>
    <row r="335" spans="1:11">
      <c r="A335" t="s">
        <v>2627</v>
      </c>
      <c r="B335" s="27" t="s">
        <v>2628</v>
      </c>
      <c r="C335" s="31" t="s">
        <v>2629</v>
      </c>
      <c r="D335" t="s">
        <v>2423</v>
      </c>
      <c r="E335" t="s">
        <v>2424</v>
      </c>
      <c r="F335" t="s">
        <v>2425</v>
      </c>
      <c r="G335" t="s">
        <v>1949</v>
      </c>
      <c r="H335" s="43" t="s">
        <v>2426</v>
      </c>
      <c r="I335" s="43" t="s">
        <v>2427</v>
      </c>
      <c r="J335" t="s">
        <v>2428</v>
      </c>
      <c r="K335" s="43">
        <v>1</v>
      </c>
    </row>
    <row r="336" spans="1:11">
      <c r="A336" t="s">
        <v>2430</v>
      </c>
      <c r="B336" s="27" t="s">
        <v>2630</v>
      </c>
      <c r="C336" s="31" t="s">
        <v>2629</v>
      </c>
      <c r="D336" t="s">
        <v>2432</v>
      </c>
      <c r="E336" t="s">
        <v>2433</v>
      </c>
      <c r="F336" t="s">
        <v>2434</v>
      </c>
      <c r="G336" t="s">
        <v>1949</v>
      </c>
      <c r="H336" s="43" t="s">
        <v>348</v>
      </c>
      <c r="I336" s="43" t="s">
        <v>2427</v>
      </c>
      <c r="J336" t="s">
        <v>2428</v>
      </c>
      <c r="K336" s="43">
        <v>1</v>
      </c>
    </row>
    <row r="337" spans="1:11">
      <c r="A337" t="s">
        <v>2617</v>
      </c>
      <c r="B337" s="27" t="s">
        <v>2631</v>
      </c>
      <c r="C337" s="31" t="s">
        <v>2632</v>
      </c>
      <c r="D337" t="s">
        <v>2617</v>
      </c>
      <c r="E337" t="s">
        <v>2620</v>
      </c>
      <c r="F337" t="s">
        <v>1548</v>
      </c>
      <c r="G337" t="s">
        <v>1949</v>
      </c>
      <c r="H337" s="43" t="s">
        <v>2621</v>
      </c>
      <c r="J337" t="s">
        <v>2622</v>
      </c>
      <c r="K337" s="43">
        <v>1</v>
      </c>
    </row>
    <row r="338" spans="1:11">
      <c r="A338" t="s">
        <v>2617</v>
      </c>
      <c r="B338" s="27" t="s">
        <v>2633</v>
      </c>
      <c r="C338" s="31" t="s">
        <v>2632</v>
      </c>
      <c r="D338" t="s">
        <v>2617</v>
      </c>
      <c r="E338" t="s">
        <v>2620</v>
      </c>
      <c r="F338" t="s">
        <v>1548</v>
      </c>
      <c r="G338" t="s">
        <v>1949</v>
      </c>
      <c r="H338" s="43" t="s">
        <v>2621</v>
      </c>
      <c r="J338" t="s">
        <v>2622</v>
      </c>
      <c r="K338" s="43">
        <v>1</v>
      </c>
    </row>
    <row r="339" spans="1:11">
      <c r="A339" t="s">
        <v>2430</v>
      </c>
      <c r="B339" s="27" t="s">
        <v>2634</v>
      </c>
      <c r="C339" s="31" t="s">
        <v>2632</v>
      </c>
      <c r="D339" t="s">
        <v>2309</v>
      </c>
      <c r="E339" t="s">
        <v>2433</v>
      </c>
      <c r="F339" t="s">
        <v>2434</v>
      </c>
      <c r="G339" t="s">
        <v>1949</v>
      </c>
      <c r="H339" s="43" t="s">
        <v>348</v>
      </c>
      <c r="I339" s="43" t="s">
        <v>2427</v>
      </c>
      <c r="J339" t="s">
        <v>2428</v>
      </c>
      <c r="K339" s="43">
        <v>1</v>
      </c>
    </row>
    <row r="340" spans="1:11">
      <c r="A340" t="s">
        <v>2430</v>
      </c>
      <c r="B340" s="27" t="s">
        <v>2635</v>
      </c>
      <c r="C340" s="31" t="s">
        <v>2632</v>
      </c>
      <c r="D340" t="s">
        <v>2590</v>
      </c>
      <c r="E340" t="s">
        <v>2433</v>
      </c>
      <c r="F340" t="s">
        <v>2434</v>
      </c>
      <c r="G340" t="s">
        <v>1949</v>
      </c>
      <c r="H340" s="43" t="s">
        <v>348</v>
      </c>
      <c r="I340" s="43" t="s">
        <v>2427</v>
      </c>
      <c r="J340" t="s">
        <v>2428</v>
      </c>
      <c r="K340" s="43">
        <v>1</v>
      </c>
    </row>
    <row r="341" spans="1:11">
      <c r="A341" t="s">
        <v>2430</v>
      </c>
      <c r="B341" s="27" t="s">
        <v>2636</v>
      </c>
      <c r="C341" s="31" t="s">
        <v>2632</v>
      </c>
      <c r="D341" t="s">
        <v>2545</v>
      </c>
      <c r="E341" t="s">
        <v>2430</v>
      </c>
      <c r="F341" t="s">
        <v>2546</v>
      </c>
      <c r="G341" t="s">
        <v>1949</v>
      </c>
      <c r="H341" s="43" t="s">
        <v>348</v>
      </c>
      <c r="I341" s="43" t="s">
        <v>2427</v>
      </c>
      <c r="J341" t="s">
        <v>2428</v>
      </c>
      <c r="K341" s="43">
        <v>1</v>
      </c>
    </row>
    <row r="342" spans="1:11">
      <c r="A342" t="s">
        <v>2627</v>
      </c>
      <c r="B342" s="27" t="s">
        <v>2637</v>
      </c>
      <c r="C342" s="31" t="s">
        <v>2638</v>
      </c>
      <c r="D342" t="s">
        <v>2423</v>
      </c>
      <c r="E342" t="s">
        <v>2424</v>
      </c>
      <c r="F342" t="s">
        <v>2425</v>
      </c>
      <c r="G342" t="s">
        <v>1949</v>
      </c>
      <c r="H342" s="43" t="s">
        <v>2426</v>
      </c>
      <c r="I342" s="43" t="s">
        <v>2427</v>
      </c>
      <c r="J342" t="s">
        <v>2428</v>
      </c>
      <c r="K342" s="43">
        <v>1</v>
      </c>
    </row>
    <row r="343" spans="1:11">
      <c r="A343" t="s">
        <v>2430</v>
      </c>
      <c r="B343" s="27" t="s">
        <v>2639</v>
      </c>
      <c r="C343" s="31" t="s">
        <v>2638</v>
      </c>
      <c r="D343" t="s">
        <v>2432</v>
      </c>
      <c r="E343" t="s">
        <v>2433</v>
      </c>
      <c r="F343" t="s">
        <v>2434</v>
      </c>
      <c r="G343" t="s">
        <v>1949</v>
      </c>
      <c r="H343" s="43" t="s">
        <v>348</v>
      </c>
      <c r="I343" s="43" t="s">
        <v>2427</v>
      </c>
      <c r="J343" t="s">
        <v>2428</v>
      </c>
      <c r="K343" s="43">
        <v>1</v>
      </c>
    </row>
    <row r="344" spans="1:11">
      <c r="A344" t="s">
        <v>2617</v>
      </c>
      <c r="B344" s="27" t="s">
        <v>2640</v>
      </c>
      <c r="C344" s="31" t="s">
        <v>2641</v>
      </c>
      <c r="D344" t="s">
        <v>2617</v>
      </c>
      <c r="E344" t="s">
        <v>2620</v>
      </c>
      <c r="F344" t="s">
        <v>1548</v>
      </c>
      <c r="G344" t="s">
        <v>1949</v>
      </c>
      <c r="H344" s="43" t="s">
        <v>2621</v>
      </c>
      <c r="J344" t="s">
        <v>2622</v>
      </c>
      <c r="K344" s="43">
        <v>1</v>
      </c>
    </row>
    <row r="345" spans="1:11">
      <c r="A345" t="s">
        <v>2617</v>
      </c>
      <c r="B345" s="27" t="s">
        <v>2642</v>
      </c>
      <c r="C345" s="31" t="s">
        <v>2641</v>
      </c>
      <c r="D345" t="s">
        <v>2617</v>
      </c>
      <c r="E345" t="s">
        <v>2620</v>
      </c>
      <c r="F345" t="s">
        <v>1548</v>
      </c>
      <c r="G345" t="s">
        <v>1949</v>
      </c>
      <c r="H345" s="43" t="s">
        <v>2621</v>
      </c>
      <c r="J345" t="s">
        <v>2622</v>
      </c>
      <c r="K345" s="43">
        <v>1</v>
      </c>
    </row>
    <row r="346" spans="1:11">
      <c r="A346" t="s">
        <v>2430</v>
      </c>
      <c r="B346" s="27" t="s">
        <v>2643</v>
      </c>
      <c r="C346" s="31" t="s">
        <v>2641</v>
      </c>
      <c r="D346" t="s">
        <v>2309</v>
      </c>
      <c r="E346" t="s">
        <v>2433</v>
      </c>
      <c r="F346" t="s">
        <v>2434</v>
      </c>
      <c r="G346" t="s">
        <v>1949</v>
      </c>
      <c r="H346" s="43" t="s">
        <v>348</v>
      </c>
      <c r="I346" s="43" t="s">
        <v>2427</v>
      </c>
      <c r="J346" t="s">
        <v>2428</v>
      </c>
      <c r="K346" s="43">
        <v>1</v>
      </c>
    </row>
    <row r="347" spans="1:11">
      <c r="A347" t="s">
        <v>2430</v>
      </c>
      <c r="B347" s="27" t="s">
        <v>2644</v>
      </c>
      <c r="C347" s="31" t="s">
        <v>2641</v>
      </c>
      <c r="D347" t="s">
        <v>2590</v>
      </c>
      <c r="E347" t="s">
        <v>2433</v>
      </c>
      <c r="F347" t="s">
        <v>2434</v>
      </c>
      <c r="G347" t="s">
        <v>1949</v>
      </c>
      <c r="H347" s="43" t="s">
        <v>348</v>
      </c>
      <c r="I347" s="43" t="s">
        <v>2427</v>
      </c>
      <c r="J347" t="s">
        <v>2428</v>
      </c>
      <c r="K347" s="43">
        <v>1</v>
      </c>
    </row>
    <row r="348" spans="1:11">
      <c r="A348" t="s">
        <v>2430</v>
      </c>
      <c r="B348" s="27" t="s">
        <v>2645</v>
      </c>
      <c r="C348" s="31" t="s">
        <v>2641</v>
      </c>
      <c r="D348" t="s">
        <v>2545</v>
      </c>
      <c r="E348" t="s">
        <v>2430</v>
      </c>
      <c r="F348" t="s">
        <v>2546</v>
      </c>
      <c r="G348" t="s">
        <v>1949</v>
      </c>
      <c r="H348" s="43" t="s">
        <v>348</v>
      </c>
      <c r="I348" s="43" t="s">
        <v>2427</v>
      </c>
      <c r="J348" t="s">
        <v>2428</v>
      </c>
      <c r="K348" s="43">
        <v>1</v>
      </c>
    </row>
    <row r="349" spans="1:11">
      <c r="A349" t="s">
        <v>2627</v>
      </c>
      <c r="B349" s="27" t="s">
        <v>2646</v>
      </c>
      <c r="C349" s="31" t="s">
        <v>2647</v>
      </c>
      <c r="D349" t="s">
        <v>2423</v>
      </c>
      <c r="E349" t="s">
        <v>2424</v>
      </c>
      <c r="F349" t="s">
        <v>2425</v>
      </c>
      <c r="G349" t="s">
        <v>1949</v>
      </c>
      <c r="H349" s="43" t="s">
        <v>2426</v>
      </c>
      <c r="I349" s="43" t="s">
        <v>2427</v>
      </c>
      <c r="J349" t="s">
        <v>2428</v>
      </c>
      <c r="K349" s="43">
        <v>1</v>
      </c>
    </row>
    <row r="350" spans="1:11">
      <c r="A350" t="s">
        <v>2430</v>
      </c>
      <c r="B350" s="27" t="s">
        <v>2648</v>
      </c>
      <c r="C350" s="31" t="s">
        <v>2647</v>
      </c>
      <c r="D350" t="s">
        <v>2432</v>
      </c>
      <c r="E350" t="s">
        <v>2433</v>
      </c>
      <c r="F350" t="s">
        <v>2434</v>
      </c>
      <c r="G350" t="s">
        <v>1949</v>
      </c>
      <c r="H350" s="43" t="s">
        <v>348</v>
      </c>
      <c r="I350" s="43" t="s">
        <v>2427</v>
      </c>
      <c r="J350" t="s">
        <v>2428</v>
      </c>
      <c r="K350" s="43">
        <v>1</v>
      </c>
    </row>
    <row r="351" spans="1:11">
      <c r="A351" t="s">
        <v>2627</v>
      </c>
      <c r="B351" s="27" t="s">
        <v>2649</v>
      </c>
      <c r="C351" s="31" t="s">
        <v>2650</v>
      </c>
      <c r="D351" t="s">
        <v>2423</v>
      </c>
      <c r="E351" t="s">
        <v>2424</v>
      </c>
      <c r="F351" t="s">
        <v>2425</v>
      </c>
      <c r="G351" t="s">
        <v>1949</v>
      </c>
      <c r="H351" s="43" t="s">
        <v>2426</v>
      </c>
      <c r="I351" s="43" t="s">
        <v>2427</v>
      </c>
      <c r="J351" t="s">
        <v>2428</v>
      </c>
      <c r="K351" s="43">
        <v>1</v>
      </c>
    </row>
    <row r="352" spans="1:11">
      <c r="A352" t="s">
        <v>2430</v>
      </c>
      <c r="B352" s="27" t="s">
        <v>2651</v>
      </c>
      <c r="C352" s="31" t="s">
        <v>2650</v>
      </c>
      <c r="D352" t="s">
        <v>2432</v>
      </c>
      <c r="E352" t="s">
        <v>2433</v>
      </c>
      <c r="F352" t="s">
        <v>2434</v>
      </c>
      <c r="G352" t="s">
        <v>1949</v>
      </c>
      <c r="H352" s="43" t="s">
        <v>348</v>
      </c>
      <c r="I352" s="43" t="s">
        <v>2427</v>
      </c>
      <c r="J352" t="s">
        <v>2428</v>
      </c>
      <c r="K352" s="43">
        <v>1</v>
      </c>
    </row>
    <row r="353" spans="1:11">
      <c r="A353" t="s">
        <v>2435</v>
      </c>
      <c r="B353" s="27" t="s">
        <v>2652</v>
      </c>
      <c r="C353" s="31" t="s">
        <v>2653</v>
      </c>
      <c r="D353" t="s">
        <v>2468</v>
      </c>
      <c r="E353" t="s">
        <v>1636</v>
      </c>
      <c r="F353" t="s">
        <v>548</v>
      </c>
      <c r="G353" t="s">
        <v>1949</v>
      </c>
      <c r="H353" s="43" t="s">
        <v>348</v>
      </c>
      <c r="I353" s="43" t="s">
        <v>2427</v>
      </c>
      <c r="J353" t="s">
        <v>2428</v>
      </c>
      <c r="K353" s="43">
        <v>1</v>
      </c>
    </row>
    <row r="354" spans="1:11">
      <c r="A354" t="s">
        <v>2574</v>
      </c>
      <c r="B354" s="27" t="s">
        <v>2654</v>
      </c>
      <c r="C354" s="31" t="s">
        <v>2652</v>
      </c>
      <c r="D354" t="s">
        <v>562</v>
      </c>
      <c r="E354" t="s">
        <v>2433</v>
      </c>
      <c r="F354" t="s">
        <v>2434</v>
      </c>
      <c r="G354" t="s">
        <v>1949</v>
      </c>
      <c r="H354" s="43" t="s">
        <v>348</v>
      </c>
      <c r="I354" s="43" t="s">
        <v>2427</v>
      </c>
      <c r="J354" t="s">
        <v>2428</v>
      </c>
      <c r="K354" s="43">
        <v>1</v>
      </c>
    </row>
    <row r="355" spans="1:11">
      <c r="A355" t="s">
        <v>2430</v>
      </c>
      <c r="B355" s="27" t="s">
        <v>2655</v>
      </c>
      <c r="C355" s="31" t="s">
        <v>2652</v>
      </c>
      <c r="D355" t="s">
        <v>476</v>
      </c>
      <c r="E355" t="s">
        <v>2433</v>
      </c>
      <c r="F355" t="s">
        <v>2434</v>
      </c>
      <c r="G355" t="s">
        <v>1949</v>
      </c>
      <c r="H355" s="43" t="s">
        <v>348</v>
      </c>
      <c r="I355" s="43" t="s">
        <v>2427</v>
      </c>
      <c r="J355" t="s">
        <v>2428</v>
      </c>
      <c r="K355" s="43">
        <v>1</v>
      </c>
    </row>
    <row r="356" spans="1:11">
      <c r="A356" t="s">
        <v>2435</v>
      </c>
      <c r="B356" s="27" t="s">
        <v>2604</v>
      </c>
      <c r="C356" s="31" t="s">
        <v>2656</v>
      </c>
      <c r="D356" t="s">
        <v>2468</v>
      </c>
      <c r="E356" t="s">
        <v>1636</v>
      </c>
      <c r="F356" t="s">
        <v>548</v>
      </c>
      <c r="G356" t="s">
        <v>1949</v>
      </c>
      <c r="H356" s="43" t="s">
        <v>348</v>
      </c>
      <c r="I356" s="43" t="s">
        <v>2427</v>
      </c>
      <c r="J356" t="s">
        <v>2428</v>
      </c>
      <c r="K356" s="43">
        <v>1</v>
      </c>
    </row>
    <row r="357" spans="1:11">
      <c r="A357" t="s">
        <v>2574</v>
      </c>
      <c r="B357" s="27" t="s">
        <v>2657</v>
      </c>
      <c r="C357" s="31" t="s">
        <v>2656</v>
      </c>
      <c r="D357" t="s">
        <v>562</v>
      </c>
      <c r="E357" t="s">
        <v>2433</v>
      </c>
      <c r="F357" t="s">
        <v>2434</v>
      </c>
      <c r="G357" t="s">
        <v>1949</v>
      </c>
      <c r="H357" s="43" t="s">
        <v>348</v>
      </c>
      <c r="I357" s="43" t="s">
        <v>2427</v>
      </c>
      <c r="J357" t="s">
        <v>2428</v>
      </c>
      <c r="K357" s="43">
        <v>1</v>
      </c>
    </row>
    <row r="358" spans="1:11">
      <c r="A358" t="s">
        <v>2430</v>
      </c>
      <c r="B358" s="27" t="s">
        <v>2606</v>
      </c>
      <c r="C358" s="31" t="s">
        <v>2604</v>
      </c>
      <c r="D358" t="s">
        <v>476</v>
      </c>
      <c r="E358" t="s">
        <v>2433</v>
      </c>
      <c r="F358" t="s">
        <v>2434</v>
      </c>
      <c r="G358" t="s">
        <v>1949</v>
      </c>
      <c r="H358" s="43" t="s">
        <v>348</v>
      </c>
      <c r="I358" s="43" t="s">
        <v>2427</v>
      </c>
      <c r="J358" t="s">
        <v>2428</v>
      </c>
      <c r="K358" s="43">
        <v>1</v>
      </c>
    </row>
    <row r="359" spans="1:11">
      <c r="A359" t="s">
        <v>2435</v>
      </c>
      <c r="B359" s="27" t="s">
        <v>2658</v>
      </c>
      <c r="C359" s="31" t="s">
        <v>2604</v>
      </c>
      <c r="D359" t="s">
        <v>2468</v>
      </c>
      <c r="E359" t="s">
        <v>1636</v>
      </c>
      <c r="F359" t="s">
        <v>548</v>
      </c>
      <c r="G359" t="s">
        <v>1949</v>
      </c>
      <c r="H359" s="43" t="s">
        <v>348</v>
      </c>
      <c r="I359" s="43" t="s">
        <v>2427</v>
      </c>
      <c r="J359" t="s">
        <v>2428</v>
      </c>
      <c r="K359" s="43">
        <v>1</v>
      </c>
    </row>
    <row r="360" spans="1:11">
      <c r="A360" t="s">
        <v>2574</v>
      </c>
      <c r="B360" s="27" t="s">
        <v>2659</v>
      </c>
      <c r="C360" s="31" t="s">
        <v>2658</v>
      </c>
      <c r="D360" t="s">
        <v>562</v>
      </c>
      <c r="E360" t="s">
        <v>2433</v>
      </c>
      <c r="F360" t="s">
        <v>2434</v>
      </c>
      <c r="G360" t="s">
        <v>1949</v>
      </c>
      <c r="H360" s="43" t="s">
        <v>348</v>
      </c>
      <c r="I360" s="43" t="s">
        <v>2427</v>
      </c>
      <c r="J360" t="s">
        <v>2428</v>
      </c>
      <c r="K360" s="43">
        <v>1</v>
      </c>
    </row>
    <row r="361" spans="1:11">
      <c r="A361" t="s">
        <v>2430</v>
      </c>
      <c r="B361" s="27" t="s">
        <v>2660</v>
      </c>
      <c r="C361" s="31" t="s">
        <v>2658</v>
      </c>
      <c r="D361" t="s">
        <v>476</v>
      </c>
      <c r="E361" t="s">
        <v>2433</v>
      </c>
      <c r="F361" t="s">
        <v>2434</v>
      </c>
      <c r="G361" t="s">
        <v>1949</v>
      </c>
      <c r="H361" s="43" t="s">
        <v>348</v>
      </c>
      <c r="I361" s="43" t="s">
        <v>2427</v>
      </c>
      <c r="J361" t="s">
        <v>2428</v>
      </c>
      <c r="K361" s="43">
        <v>1</v>
      </c>
    </row>
  </sheetData>
  <autoFilter ref="A1:T31" xr:uid="{24D97355-8307-BE44-9312-AE3DF932DB2A}">
    <sortState xmlns:xlrd2="http://schemas.microsoft.com/office/spreadsheetml/2017/richdata2" ref="A2:T31">
      <sortCondition ref="E1:E31"/>
    </sortState>
  </autoFilter>
  <phoneticPr fontId="18" type="noConversion"/>
  <pageMargins left="0.25" right="0.25" top="0.75" bottom="0.75" header="0.3" footer="0.3"/>
  <pageSetup paperSize="8" scale="43" fitToHeight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DE87-0319-43BF-97FB-83ACCCF73974}">
  <dimension ref="A1:W42"/>
  <sheetViews>
    <sheetView workbookViewId="0">
      <selection activeCell="H37" sqref="H37"/>
    </sheetView>
  </sheetViews>
  <sheetFormatPr baseColWidth="10" defaultColWidth="8.6640625" defaultRowHeight="15"/>
  <cols>
    <col min="1" max="1" width="3" bestFit="1" customWidth="1"/>
    <col min="2" max="2" width="25" style="43" customWidth="1"/>
    <col min="5" max="5" width="16.1640625" bestFit="1" customWidth="1"/>
    <col min="6" max="6" width="7.33203125" bestFit="1" customWidth="1"/>
    <col min="7" max="7" width="11.6640625" bestFit="1" customWidth="1"/>
    <col min="9" max="9" width="12.6640625" customWidth="1"/>
    <col min="10" max="10" width="10.6640625" customWidth="1"/>
    <col min="11" max="11" width="14.5" customWidth="1"/>
    <col min="13" max="13" width="15.33203125" customWidth="1"/>
    <col min="14" max="14" width="14" customWidth="1"/>
    <col min="15" max="15" width="12" customWidth="1"/>
    <col min="16" max="16" width="12.6640625" customWidth="1"/>
    <col min="17" max="17" width="19.6640625" customWidth="1"/>
    <col min="18" max="18" width="11.5" customWidth="1"/>
    <col min="19" max="19" width="15.5" customWidth="1"/>
    <col min="20" max="20" width="20.1640625" bestFit="1" customWidth="1"/>
    <col min="22" max="22" width="11.5" bestFit="1" customWidth="1"/>
    <col min="23" max="23" width="12.5" bestFit="1" customWidth="1"/>
  </cols>
  <sheetData>
    <row r="1" spans="1:23" ht="33" thickBot="1">
      <c r="A1" s="251" t="s">
        <v>2661</v>
      </c>
      <c r="B1" s="252" t="s">
        <v>2662</v>
      </c>
      <c r="C1" s="252" t="s">
        <v>2663</v>
      </c>
      <c r="D1" s="252" t="s">
        <v>2664</v>
      </c>
      <c r="E1" s="252" t="s">
        <v>2665</v>
      </c>
      <c r="F1" s="253" t="s">
        <v>2666</v>
      </c>
      <c r="G1" s="253" t="s">
        <v>2667</v>
      </c>
      <c r="H1" s="253" t="s">
        <v>2668</v>
      </c>
      <c r="I1" s="253" t="s">
        <v>2669</v>
      </c>
      <c r="J1" s="253" t="s">
        <v>2670</v>
      </c>
      <c r="K1" s="253" t="s">
        <v>2671</v>
      </c>
      <c r="L1" s="253" t="s">
        <v>2672</v>
      </c>
      <c r="M1" s="253" t="s">
        <v>2673</v>
      </c>
      <c r="N1" s="253" t="s">
        <v>2674</v>
      </c>
      <c r="O1" s="253" t="s">
        <v>2675</v>
      </c>
      <c r="P1" s="253" t="s">
        <v>2676</v>
      </c>
      <c r="Q1" s="253" t="s">
        <v>2677</v>
      </c>
      <c r="R1" s="252" t="s">
        <v>2678</v>
      </c>
      <c r="S1" s="254" t="s">
        <v>2679</v>
      </c>
      <c r="T1" s="255" t="s">
        <v>2680</v>
      </c>
      <c r="U1" s="254" t="s">
        <v>2681</v>
      </c>
      <c r="V1" s="254" t="s">
        <v>2682</v>
      </c>
      <c r="W1" s="256" t="s">
        <v>2683</v>
      </c>
    </row>
    <row r="2" spans="1:23">
      <c r="A2" s="257"/>
      <c r="B2" s="292"/>
      <c r="C2" s="258"/>
      <c r="D2" s="258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259"/>
    </row>
    <row r="3" spans="1:23" ht="16">
      <c r="A3" s="260">
        <v>1</v>
      </c>
      <c r="B3" s="241" t="s">
        <v>2684</v>
      </c>
      <c r="C3" s="237" t="s">
        <v>2685</v>
      </c>
      <c r="D3" s="154">
        <v>1</v>
      </c>
      <c r="E3" s="261" t="s">
        <v>2686</v>
      </c>
      <c r="F3" s="131" t="s">
        <v>2687</v>
      </c>
      <c r="G3" s="131" t="s">
        <v>2688</v>
      </c>
      <c r="H3" s="131" t="s">
        <v>2689</v>
      </c>
      <c r="I3" s="131" t="s">
        <v>2690</v>
      </c>
      <c r="J3" s="131" t="s">
        <v>2691</v>
      </c>
      <c r="K3" s="131" t="s">
        <v>2692</v>
      </c>
      <c r="L3" s="154">
        <v>1</v>
      </c>
      <c r="M3" s="262">
        <v>60</v>
      </c>
      <c r="N3" s="154">
        <v>100</v>
      </c>
      <c r="O3" s="263">
        <v>100</v>
      </c>
      <c r="P3" s="264">
        <v>6055.45</v>
      </c>
      <c r="Q3" s="265" t="s">
        <v>2693</v>
      </c>
      <c r="R3" s="38" t="s">
        <v>2694</v>
      </c>
      <c r="S3" s="266" t="s">
        <v>2695</v>
      </c>
      <c r="T3" s="266" t="s">
        <v>2696</v>
      </c>
      <c r="U3" s="38">
        <f>+D3*L3</f>
        <v>1</v>
      </c>
      <c r="V3" s="267">
        <v>599.51</v>
      </c>
      <c r="W3" s="268">
        <f t="shared" ref="W3:W12" si="0">+P3+V3</f>
        <v>6654.96</v>
      </c>
    </row>
    <row r="4" spans="1:23" ht="16">
      <c r="A4" s="260">
        <v>2</v>
      </c>
      <c r="B4" s="241" t="s">
        <v>2697</v>
      </c>
      <c r="C4" s="237" t="s">
        <v>2685</v>
      </c>
      <c r="D4" s="38">
        <v>4</v>
      </c>
      <c r="E4" s="37" t="s">
        <v>2698</v>
      </c>
      <c r="F4" s="37" t="s">
        <v>2699</v>
      </c>
      <c r="G4" s="37" t="s">
        <v>474</v>
      </c>
      <c r="H4" s="37" t="s">
        <v>2689</v>
      </c>
      <c r="I4" s="37" t="s">
        <v>2690</v>
      </c>
      <c r="J4" s="37" t="s">
        <v>2700</v>
      </c>
      <c r="K4" s="37" t="s">
        <v>2701</v>
      </c>
      <c r="L4" s="38">
        <v>1</v>
      </c>
      <c r="M4" s="38">
        <v>60</v>
      </c>
      <c r="N4" s="38">
        <v>24</v>
      </c>
      <c r="O4" s="269">
        <v>24</v>
      </c>
      <c r="P4" s="268">
        <v>16865.240000000002</v>
      </c>
      <c r="Q4" s="265" t="s">
        <v>2702</v>
      </c>
      <c r="R4" s="38" t="s">
        <v>2703</v>
      </c>
      <c r="S4" s="266" t="s">
        <v>2704</v>
      </c>
      <c r="T4" s="266" t="s">
        <v>2705</v>
      </c>
      <c r="U4" s="38">
        <f t="shared" ref="U4:U14" si="1">+D4*L4</f>
        <v>4</v>
      </c>
      <c r="V4" s="267">
        <f>4*488.21</f>
        <v>1952.84</v>
      </c>
      <c r="W4" s="268">
        <f t="shared" si="0"/>
        <v>18818.080000000002</v>
      </c>
    </row>
    <row r="5" spans="1:23" ht="16">
      <c r="A5" s="260">
        <v>3</v>
      </c>
      <c r="B5" s="241" t="s">
        <v>2706</v>
      </c>
      <c r="C5" s="237" t="s">
        <v>2685</v>
      </c>
      <c r="D5" s="38">
        <v>1</v>
      </c>
      <c r="E5" s="37" t="s">
        <v>2707</v>
      </c>
      <c r="F5" s="37" t="s">
        <v>2687</v>
      </c>
      <c r="G5" s="37" t="s">
        <v>2688</v>
      </c>
      <c r="H5" s="37" t="s">
        <v>2690</v>
      </c>
      <c r="I5" s="37" t="s">
        <v>2690</v>
      </c>
      <c r="J5" s="37" t="s">
        <v>2700</v>
      </c>
      <c r="K5" s="37" t="s">
        <v>2701</v>
      </c>
      <c r="L5" s="38">
        <v>1</v>
      </c>
      <c r="M5" s="38">
        <v>25</v>
      </c>
      <c r="N5" s="38">
        <v>13</v>
      </c>
      <c r="O5" s="269">
        <v>13</v>
      </c>
      <c r="P5" s="268">
        <v>4216.3100000000004</v>
      </c>
      <c r="Q5" s="270" t="s">
        <v>2708</v>
      </c>
      <c r="R5" s="38" t="s">
        <v>2703</v>
      </c>
      <c r="S5" s="266" t="s">
        <v>2704</v>
      </c>
      <c r="T5" s="266" t="s">
        <v>2705</v>
      </c>
      <c r="U5" s="38">
        <f t="shared" si="1"/>
        <v>1</v>
      </c>
      <c r="V5" s="267">
        <v>488.21</v>
      </c>
      <c r="W5" s="268">
        <f t="shared" si="0"/>
        <v>4704.5200000000004</v>
      </c>
    </row>
    <row r="6" spans="1:23" ht="16">
      <c r="A6" s="260">
        <v>4</v>
      </c>
      <c r="B6" s="241" t="s">
        <v>1706</v>
      </c>
      <c r="C6" s="154" t="s">
        <v>2709</v>
      </c>
      <c r="D6" s="38">
        <v>1</v>
      </c>
      <c r="E6" s="37" t="s">
        <v>2710</v>
      </c>
      <c r="F6" s="37" t="s">
        <v>2711</v>
      </c>
      <c r="G6" s="37" t="s">
        <v>2712</v>
      </c>
      <c r="H6" s="37" t="s">
        <v>2690</v>
      </c>
      <c r="I6" s="37" t="s">
        <v>2690</v>
      </c>
      <c r="J6" s="37" t="s">
        <v>2713</v>
      </c>
      <c r="K6" s="37" t="s">
        <v>2714</v>
      </c>
      <c r="L6" s="38">
        <v>1</v>
      </c>
      <c r="M6" s="38">
        <v>60</v>
      </c>
      <c r="N6" s="38">
        <v>125</v>
      </c>
      <c r="O6" s="269">
        <v>125</v>
      </c>
      <c r="P6" s="268">
        <v>7380.07</v>
      </c>
      <c r="Q6" s="265" t="s">
        <v>2715</v>
      </c>
      <c r="R6" s="38" t="s">
        <v>2694</v>
      </c>
      <c r="S6" s="266" t="s">
        <v>2695</v>
      </c>
      <c r="T6" s="266" t="s">
        <v>2716</v>
      </c>
      <c r="U6" s="38">
        <f t="shared" si="1"/>
        <v>1</v>
      </c>
      <c r="V6" s="267">
        <v>698.84</v>
      </c>
      <c r="W6" s="268">
        <f t="shared" si="0"/>
        <v>8078.91</v>
      </c>
    </row>
    <row r="7" spans="1:23" ht="16">
      <c r="A7" s="260">
        <v>5</v>
      </c>
      <c r="B7" s="293" t="s">
        <v>2717</v>
      </c>
      <c r="C7" s="271" t="s">
        <v>2709</v>
      </c>
      <c r="D7" s="38">
        <v>14</v>
      </c>
      <c r="E7" s="37" t="s">
        <v>2718</v>
      </c>
      <c r="F7" s="37" t="s">
        <v>2719</v>
      </c>
      <c r="G7" s="37" t="s">
        <v>2720</v>
      </c>
      <c r="H7" s="37" t="s">
        <v>2689</v>
      </c>
      <c r="I7" s="37" t="s">
        <v>2721</v>
      </c>
      <c r="J7" s="37" t="s">
        <v>2722</v>
      </c>
      <c r="K7" s="37" t="s">
        <v>2714</v>
      </c>
      <c r="L7" s="38">
        <v>2</v>
      </c>
      <c r="M7" s="38">
        <v>60</v>
      </c>
      <c r="N7" s="38">
        <v>125</v>
      </c>
      <c r="O7" s="269">
        <v>250</v>
      </c>
      <c r="P7" s="268">
        <v>206641.96</v>
      </c>
      <c r="Q7" s="265" t="s">
        <v>2723</v>
      </c>
      <c r="R7" s="38" t="s">
        <v>2694</v>
      </c>
      <c r="S7" s="266" t="s">
        <v>2724</v>
      </c>
      <c r="T7" s="266" t="s">
        <v>2725</v>
      </c>
      <c r="U7" s="38">
        <f t="shared" si="1"/>
        <v>28</v>
      </c>
      <c r="V7" s="267">
        <f>28*666.39</f>
        <v>18658.919999999998</v>
      </c>
      <c r="W7" s="268">
        <f t="shared" si="0"/>
        <v>225300.88</v>
      </c>
    </row>
    <row r="8" spans="1:23" ht="16">
      <c r="A8" s="260">
        <v>6</v>
      </c>
      <c r="B8" s="241" t="s">
        <v>2726</v>
      </c>
      <c r="C8" s="154" t="s">
        <v>2709</v>
      </c>
      <c r="D8" s="38">
        <v>2</v>
      </c>
      <c r="E8" s="37" t="s">
        <v>2727</v>
      </c>
      <c r="F8" s="37" t="s">
        <v>2728</v>
      </c>
      <c r="G8" s="37" t="s">
        <v>2729</v>
      </c>
      <c r="H8" s="37" t="s">
        <v>2730</v>
      </c>
      <c r="I8" s="37" t="s">
        <v>2721</v>
      </c>
      <c r="J8" s="37" t="s">
        <v>2731</v>
      </c>
      <c r="K8" s="37" t="s">
        <v>2692</v>
      </c>
      <c r="L8" s="38">
        <v>2</v>
      </c>
      <c r="M8" s="38">
        <v>60</v>
      </c>
      <c r="N8" s="38">
        <v>100</v>
      </c>
      <c r="O8" s="269">
        <v>200</v>
      </c>
      <c r="P8" s="268">
        <v>24221.8</v>
      </c>
      <c r="Q8" s="265" t="s">
        <v>2732</v>
      </c>
      <c r="R8" s="38" t="s">
        <v>2694</v>
      </c>
      <c r="S8" s="266" t="s">
        <v>2695</v>
      </c>
      <c r="T8" s="266" t="s">
        <v>2696</v>
      </c>
      <c r="U8" s="38">
        <f t="shared" si="1"/>
        <v>4</v>
      </c>
      <c r="V8" s="267">
        <f>4*599.51</f>
        <v>2398.04</v>
      </c>
      <c r="W8" s="268">
        <f t="shared" si="0"/>
        <v>26619.84</v>
      </c>
    </row>
    <row r="9" spans="1:23" ht="16">
      <c r="A9" s="260">
        <v>7</v>
      </c>
      <c r="B9" s="241" t="s">
        <v>1764</v>
      </c>
      <c r="C9" s="154" t="s">
        <v>2709</v>
      </c>
      <c r="D9" s="38">
        <v>1</v>
      </c>
      <c r="E9" s="37" t="s">
        <v>2733</v>
      </c>
      <c r="F9" s="37" t="s">
        <v>2734</v>
      </c>
      <c r="G9" s="37" t="s">
        <v>2720</v>
      </c>
      <c r="H9" s="37" t="s">
        <v>2690</v>
      </c>
      <c r="I9" s="37" t="s">
        <v>2690</v>
      </c>
      <c r="J9" s="37" t="s">
        <v>2722</v>
      </c>
      <c r="K9" s="37" t="s">
        <v>2714</v>
      </c>
      <c r="L9" s="38">
        <v>2</v>
      </c>
      <c r="M9" s="38">
        <v>60</v>
      </c>
      <c r="N9" s="38">
        <v>125</v>
      </c>
      <c r="O9" s="269">
        <v>250</v>
      </c>
      <c r="P9" s="268">
        <v>14760.14</v>
      </c>
      <c r="Q9" s="265" t="s">
        <v>2735</v>
      </c>
      <c r="R9" s="38" t="s">
        <v>2694</v>
      </c>
      <c r="S9" s="266" t="s">
        <v>2695</v>
      </c>
      <c r="T9" s="266" t="s">
        <v>2716</v>
      </c>
      <c r="U9" s="38">
        <f t="shared" si="1"/>
        <v>2</v>
      </c>
      <c r="V9" s="267">
        <f>2*698.84</f>
        <v>1397.68</v>
      </c>
      <c r="W9" s="268">
        <f t="shared" si="0"/>
        <v>16157.82</v>
      </c>
    </row>
    <row r="10" spans="1:23" ht="16">
      <c r="A10" s="260">
        <v>8</v>
      </c>
      <c r="B10" s="241" t="s">
        <v>2736</v>
      </c>
      <c r="C10" s="154" t="s">
        <v>2709</v>
      </c>
      <c r="D10" s="38">
        <v>1</v>
      </c>
      <c r="E10" s="37" t="s">
        <v>2737</v>
      </c>
      <c r="F10" s="37"/>
      <c r="G10" s="37" t="s">
        <v>2738</v>
      </c>
      <c r="H10" s="37" t="s">
        <v>1483</v>
      </c>
      <c r="I10" s="37" t="s">
        <v>1483</v>
      </c>
      <c r="J10" s="242" t="s">
        <v>2739</v>
      </c>
      <c r="K10" s="37" t="s">
        <v>2740</v>
      </c>
      <c r="L10" s="38">
        <v>1</v>
      </c>
      <c r="M10" s="38">
        <v>40</v>
      </c>
      <c r="N10" s="38">
        <v>32</v>
      </c>
      <c r="O10" s="269">
        <v>32</v>
      </c>
      <c r="P10" s="268">
        <v>346.04</v>
      </c>
      <c r="Q10" s="272" t="s">
        <v>2741</v>
      </c>
      <c r="R10" s="38">
        <v>2.5</v>
      </c>
      <c r="S10" s="266" t="s">
        <v>2742</v>
      </c>
      <c r="T10" s="266" t="s">
        <v>2743</v>
      </c>
      <c r="U10" s="38">
        <f t="shared" si="1"/>
        <v>1</v>
      </c>
      <c r="V10" s="267">
        <v>559.53</v>
      </c>
      <c r="W10" s="268">
        <f t="shared" si="0"/>
        <v>905.56999999999994</v>
      </c>
    </row>
    <row r="11" spans="1:23" ht="16">
      <c r="A11" s="260">
        <v>9</v>
      </c>
      <c r="B11" s="241" t="s">
        <v>2744</v>
      </c>
      <c r="C11" s="154" t="s">
        <v>2709</v>
      </c>
      <c r="D11" s="38">
        <v>1</v>
      </c>
      <c r="E11" s="37" t="s">
        <v>2745</v>
      </c>
      <c r="F11" s="37"/>
      <c r="G11" s="37"/>
      <c r="H11" s="37" t="s">
        <v>1483</v>
      </c>
      <c r="I11" s="37" t="s">
        <v>1483</v>
      </c>
      <c r="J11" s="242" t="s">
        <v>2746</v>
      </c>
      <c r="K11" s="37" t="s">
        <v>2701</v>
      </c>
      <c r="L11" s="38">
        <v>1</v>
      </c>
      <c r="M11" s="38">
        <v>60</v>
      </c>
      <c r="N11" s="38">
        <v>24</v>
      </c>
      <c r="O11" s="269">
        <v>24</v>
      </c>
      <c r="P11" s="268">
        <v>4216.3100000000004</v>
      </c>
      <c r="Q11" s="265" t="s">
        <v>2747</v>
      </c>
      <c r="R11" s="38" t="s">
        <v>2703</v>
      </c>
      <c r="S11" s="266" t="s">
        <v>501</v>
      </c>
      <c r="T11" s="266" t="s">
        <v>2748</v>
      </c>
      <c r="U11" s="38">
        <f t="shared" si="1"/>
        <v>1</v>
      </c>
      <c r="V11" s="267">
        <v>575.42999999999995</v>
      </c>
      <c r="W11" s="268">
        <f t="shared" si="0"/>
        <v>4791.7400000000007</v>
      </c>
    </row>
    <row r="12" spans="1:23" ht="17" thickBot="1">
      <c r="A12" s="273">
        <v>10</v>
      </c>
      <c r="B12" s="241" t="s">
        <v>1773</v>
      </c>
      <c r="C12" s="154" t="s">
        <v>2709</v>
      </c>
      <c r="D12" s="38">
        <v>1</v>
      </c>
      <c r="E12" s="37" t="s">
        <v>2749</v>
      </c>
      <c r="F12" s="37"/>
      <c r="G12" s="37"/>
      <c r="H12" s="37" t="s">
        <v>1483</v>
      </c>
      <c r="I12" s="37" t="s">
        <v>1483</v>
      </c>
      <c r="J12" s="242" t="s">
        <v>2750</v>
      </c>
      <c r="K12" s="37" t="s">
        <v>2740</v>
      </c>
      <c r="L12" s="38">
        <v>2</v>
      </c>
      <c r="M12" s="38">
        <v>40</v>
      </c>
      <c r="N12" s="38">
        <v>32</v>
      </c>
      <c r="O12" s="269">
        <v>64</v>
      </c>
      <c r="P12" s="274">
        <v>692.08</v>
      </c>
      <c r="Q12" s="275" t="s">
        <v>2751</v>
      </c>
      <c r="R12" s="38">
        <v>2.5</v>
      </c>
      <c r="S12" s="266" t="s">
        <v>2704</v>
      </c>
      <c r="T12" s="266" t="s">
        <v>2752</v>
      </c>
      <c r="U12" s="38">
        <f t="shared" si="1"/>
        <v>2</v>
      </c>
      <c r="V12" s="267">
        <f>2*505.02</f>
        <v>1010.04</v>
      </c>
      <c r="W12" s="268">
        <f t="shared" si="0"/>
        <v>1702.12</v>
      </c>
    </row>
    <row r="13" spans="1:23" ht="17" thickBot="1">
      <c r="A13" s="273">
        <v>11</v>
      </c>
      <c r="B13" s="241" t="s">
        <v>1814</v>
      </c>
      <c r="C13" s="237" t="s">
        <v>2685</v>
      </c>
      <c r="D13" s="38">
        <v>2</v>
      </c>
      <c r="E13" s="37" t="s">
        <v>2753</v>
      </c>
      <c r="F13" s="37"/>
      <c r="G13" s="37" t="s">
        <v>2754</v>
      </c>
      <c r="H13" s="37" t="s">
        <v>2721</v>
      </c>
      <c r="I13" s="37" t="s">
        <v>2755</v>
      </c>
      <c r="J13" s="242" t="s">
        <v>2756</v>
      </c>
      <c r="K13" s="37" t="s">
        <v>2757</v>
      </c>
      <c r="L13" s="276">
        <v>1</v>
      </c>
      <c r="M13" s="38">
        <v>60</v>
      </c>
      <c r="N13" s="38">
        <v>24</v>
      </c>
      <c r="O13" s="38">
        <f>N13*L13</f>
        <v>24</v>
      </c>
      <c r="P13" s="274">
        <f>1856.24*2</f>
        <v>3712.48</v>
      </c>
      <c r="Q13" s="275" t="s">
        <v>2758</v>
      </c>
      <c r="R13" s="38" t="s">
        <v>523</v>
      </c>
      <c r="S13" s="266" t="s">
        <v>2704</v>
      </c>
      <c r="T13" s="266" t="s">
        <v>2759</v>
      </c>
      <c r="U13" s="38">
        <f t="shared" si="1"/>
        <v>2</v>
      </c>
      <c r="V13" s="268">
        <f>493.66*2</f>
        <v>987.32</v>
      </c>
      <c r="W13" s="268">
        <f>+P13+V13</f>
        <v>4699.8</v>
      </c>
    </row>
    <row r="14" spans="1:23" ht="17" thickBot="1">
      <c r="A14" s="277">
        <v>12</v>
      </c>
      <c r="B14" s="294" t="s">
        <v>2760</v>
      </c>
      <c r="C14" s="279" t="s">
        <v>2685</v>
      </c>
      <c r="D14" s="280">
        <v>2</v>
      </c>
      <c r="E14" s="281" t="s">
        <v>2761</v>
      </c>
      <c r="F14" s="281"/>
      <c r="G14" s="281" t="s">
        <v>2754</v>
      </c>
      <c r="H14" s="281" t="s">
        <v>2721</v>
      </c>
      <c r="I14" s="281" t="s">
        <v>2755</v>
      </c>
      <c r="J14" s="278" t="s">
        <v>2756</v>
      </c>
      <c r="K14" s="281" t="s">
        <v>2757</v>
      </c>
      <c r="L14" s="276">
        <v>2</v>
      </c>
      <c r="M14" s="38">
        <v>40</v>
      </c>
      <c r="N14" s="38">
        <v>32</v>
      </c>
      <c r="O14" s="38">
        <f>N14*L14</f>
        <v>64</v>
      </c>
      <c r="P14" s="274">
        <f>1856.24*2</f>
        <v>3712.48</v>
      </c>
      <c r="Q14" s="282" t="s">
        <v>2762</v>
      </c>
      <c r="R14" s="280" t="s">
        <v>523</v>
      </c>
      <c r="S14" s="280" t="s">
        <v>2704</v>
      </c>
      <c r="T14" s="283" t="s">
        <v>2759</v>
      </c>
      <c r="U14" s="284">
        <f t="shared" si="1"/>
        <v>4</v>
      </c>
      <c r="V14" s="285">
        <f>493.66*2</f>
        <v>987.32</v>
      </c>
      <c r="W14" s="285">
        <f>+P14+V14</f>
        <v>4699.8</v>
      </c>
    </row>
    <row r="15" spans="1:23" ht="16" thickBot="1">
      <c r="C15" s="27"/>
      <c r="O15" s="234"/>
      <c r="P15" s="286">
        <f>SUM(P3:P14)</f>
        <v>292820.36</v>
      </c>
      <c r="Q15" s="234"/>
      <c r="T15" s="287"/>
      <c r="U15" s="288">
        <f>SUM(U3:U14)</f>
        <v>51</v>
      </c>
      <c r="V15" s="286">
        <f>SUM(V3:V14)</f>
        <v>30313.68</v>
      </c>
      <c r="W15" s="286">
        <f>SUM(W3:W14)</f>
        <v>323134.03999999998</v>
      </c>
    </row>
    <row r="16" spans="1:23">
      <c r="C16" s="27"/>
      <c r="W16" s="234"/>
    </row>
    <row r="17" spans="2:21">
      <c r="C17" s="27"/>
      <c r="J17" s="37" t="s">
        <v>2714</v>
      </c>
      <c r="K17" s="289">
        <v>31</v>
      </c>
      <c r="T17" s="266" t="s">
        <v>2696</v>
      </c>
      <c r="U17" s="37">
        <v>5</v>
      </c>
    </row>
    <row r="18" spans="2:21">
      <c r="C18" s="27"/>
      <c r="J18" s="37" t="s">
        <v>2692</v>
      </c>
      <c r="K18" s="37">
        <v>5</v>
      </c>
      <c r="T18" s="266" t="s">
        <v>2705</v>
      </c>
      <c r="U18" s="37">
        <v>5</v>
      </c>
    </row>
    <row r="19" spans="2:21">
      <c r="C19" s="27"/>
      <c r="J19" s="37" t="s">
        <v>2701</v>
      </c>
      <c r="K19" s="37">
        <v>6</v>
      </c>
      <c r="T19" s="266" t="s">
        <v>2716</v>
      </c>
      <c r="U19" s="289">
        <v>3</v>
      </c>
    </row>
    <row r="20" spans="2:21">
      <c r="C20" s="27"/>
      <c r="J20" s="37" t="s">
        <v>2740</v>
      </c>
      <c r="K20" s="37">
        <v>3</v>
      </c>
      <c r="R20" s="290" t="s">
        <v>2763</v>
      </c>
      <c r="T20" s="266" t="s">
        <v>2725</v>
      </c>
      <c r="U20" s="289">
        <v>28</v>
      </c>
    </row>
    <row r="21" spans="2:21">
      <c r="C21" s="27"/>
      <c r="J21" s="37" t="s">
        <v>2764</v>
      </c>
      <c r="K21" s="37">
        <v>4</v>
      </c>
      <c r="R21" s="290" t="s">
        <v>2763</v>
      </c>
      <c r="T21" s="266" t="s">
        <v>2743</v>
      </c>
      <c r="U21" s="37">
        <v>1</v>
      </c>
    </row>
    <row r="22" spans="2:21">
      <c r="C22" s="27"/>
      <c r="K22">
        <f>SUM(K17:K21)</f>
        <v>49</v>
      </c>
      <c r="T22" s="266" t="s">
        <v>2748</v>
      </c>
      <c r="U22" s="37">
        <v>1</v>
      </c>
    </row>
    <row r="23" spans="2:21">
      <c r="C23" s="27"/>
      <c r="T23" s="266" t="s">
        <v>2752</v>
      </c>
      <c r="U23" s="37">
        <v>2</v>
      </c>
    </row>
    <row r="24" spans="2:21">
      <c r="B24" s="9" t="s">
        <v>2765</v>
      </c>
      <c r="C24" s="27"/>
      <c r="T24" s="266" t="s">
        <v>2759</v>
      </c>
      <c r="U24" s="37">
        <v>4</v>
      </c>
    </row>
    <row r="25" spans="2:21">
      <c r="B25" s="9" t="s">
        <v>2766</v>
      </c>
      <c r="C25" s="27"/>
      <c r="U25">
        <f>SUM(U17:U24)</f>
        <v>49</v>
      </c>
    </row>
    <row r="26" spans="2:21">
      <c r="B26" s="9" t="s">
        <v>2767</v>
      </c>
      <c r="C26" s="27"/>
    </row>
    <row r="27" spans="2:21">
      <c r="B27" s="9" t="s">
        <v>2768</v>
      </c>
      <c r="C27" s="27"/>
    </row>
    <row r="28" spans="2:21">
      <c r="B28" s="9" t="s">
        <v>2769</v>
      </c>
      <c r="C28" s="27"/>
      <c r="Q28" t="s">
        <v>1914</v>
      </c>
    </row>
    <row r="29" spans="2:21">
      <c r="B29" s="9" t="s">
        <v>2770</v>
      </c>
      <c r="C29" s="27"/>
    </row>
    <row r="30" spans="2:21">
      <c r="B30" s="9" t="s">
        <v>2771</v>
      </c>
      <c r="C30" s="27"/>
    </row>
    <row r="31" spans="2:21">
      <c r="B31" s="9" t="s">
        <v>2772</v>
      </c>
      <c r="C31" s="27"/>
    </row>
    <row r="32" spans="2:21">
      <c r="B32" s="9" t="s">
        <v>2773</v>
      </c>
      <c r="C32" s="27"/>
    </row>
    <row r="33" spans="2:13">
      <c r="B33" s="9" t="s">
        <v>2774</v>
      </c>
      <c r="C33" s="27"/>
    </row>
    <row r="34" spans="2:13" ht="16">
      <c r="B34" s="9" t="s">
        <v>2775</v>
      </c>
      <c r="C34" s="27"/>
      <c r="M34" s="291" t="s">
        <v>2776</v>
      </c>
    </row>
    <row r="35" spans="2:13">
      <c r="B35" s="9" t="s">
        <v>2777</v>
      </c>
      <c r="C35" s="27"/>
    </row>
    <row r="36" spans="2:13">
      <c r="B36" s="9" t="s">
        <v>2778</v>
      </c>
      <c r="C36" s="27"/>
    </row>
    <row r="37" spans="2:13">
      <c r="B37" s="9" t="s">
        <v>2779</v>
      </c>
      <c r="C37" s="27"/>
    </row>
    <row r="38" spans="2:13">
      <c r="B38" s="9" t="s">
        <v>2780</v>
      </c>
      <c r="C38" s="27"/>
    </row>
    <row r="39" spans="2:13">
      <c r="B39" s="9" t="s">
        <v>2781</v>
      </c>
      <c r="C39" s="27"/>
      <c r="M39">
        <f>872923*4.68^(-1.353)</f>
        <v>108176.59251001805</v>
      </c>
    </row>
    <row r="40" spans="2:13">
      <c r="B40" s="9" t="s">
        <v>2782</v>
      </c>
      <c r="C40" s="27"/>
    </row>
    <row r="41" spans="2:13">
      <c r="B41" s="9" t="s">
        <v>2783</v>
      </c>
      <c r="C41" s="27"/>
    </row>
    <row r="42" spans="2:13">
      <c r="C42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1107-7204-4B49-926D-D674C2992B32}">
  <dimension ref="A1:N222"/>
  <sheetViews>
    <sheetView workbookViewId="0">
      <pane ySplit="1" topLeftCell="A49" activePane="bottomLeft" state="frozen"/>
      <selection activeCell="D1" sqref="D1"/>
      <selection pane="bottomLeft" activeCell="G145" sqref="G145"/>
    </sheetView>
  </sheetViews>
  <sheetFormatPr baseColWidth="10" defaultColWidth="8.6640625" defaultRowHeight="15"/>
  <cols>
    <col min="1" max="2" width="43" style="9" customWidth="1"/>
    <col min="3" max="3" width="22.33203125" style="43" customWidth="1"/>
    <col min="4" max="4" width="14" style="43" customWidth="1"/>
    <col min="5" max="5" width="21.6640625" style="43" customWidth="1"/>
    <col min="6" max="6" width="15.1640625" style="43" bestFit="1" customWidth="1"/>
    <col min="7" max="7" width="14.33203125" style="43" customWidth="1"/>
    <col min="8" max="8" width="9.1640625" style="43"/>
    <col min="9" max="9" width="18" style="43" customWidth="1"/>
    <col min="10" max="10" width="9.1640625" style="43"/>
    <col min="11" max="11" width="12" style="385" customWidth="1"/>
    <col min="12" max="12" width="11.33203125" style="43" customWidth="1"/>
    <col min="13" max="13" width="20.33203125" style="43" customWidth="1"/>
    <col min="14" max="14" width="98" style="9" bestFit="1" customWidth="1"/>
  </cols>
  <sheetData>
    <row r="1" spans="1:14" ht="16">
      <c r="A1" s="302" t="s">
        <v>2784</v>
      </c>
      <c r="B1" s="302" t="s">
        <v>1500</v>
      </c>
      <c r="C1" s="296" t="s">
        <v>35</v>
      </c>
      <c r="D1" s="296" t="s">
        <v>2785</v>
      </c>
      <c r="E1" s="296" t="s">
        <v>2786</v>
      </c>
      <c r="F1" s="296" t="s">
        <v>2787</v>
      </c>
      <c r="G1" s="296" t="s">
        <v>1480</v>
      </c>
      <c r="H1" s="296" t="s">
        <v>2788</v>
      </c>
      <c r="I1" s="296" t="s">
        <v>2789</v>
      </c>
      <c r="J1" s="296" t="s">
        <v>23</v>
      </c>
      <c r="K1" s="403" t="s">
        <v>34</v>
      </c>
      <c r="L1" s="296" t="s">
        <v>35</v>
      </c>
      <c r="M1" s="296" t="s">
        <v>1876</v>
      </c>
      <c r="N1" s="302" t="s">
        <v>2790</v>
      </c>
    </row>
    <row r="2" spans="1:14" ht="16">
      <c r="A2" s="321" t="s">
        <v>2791</v>
      </c>
      <c r="B2" s="321"/>
      <c r="C2" s="322" t="s">
        <v>2792</v>
      </c>
      <c r="D2" s="322"/>
      <c r="E2" s="322"/>
      <c r="F2" s="322"/>
      <c r="G2" s="322"/>
      <c r="H2" s="322"/>
      <c r="I2" s="322">
        <v>28</v>
      </c>
      <c r="J2" s="322">
        <v>1</v>
      </c>
      <c r="K2" s="404">
        <v>45127</v>
      </c>
      <c r="L2" s="322" t="s">
        <v>2793</v>
      </c>
      <c r="M2" s="322" t="s">
        <v>2794</v>
      </c>
      <c r="N2" s="323" t="s">
        <v>2795</v>
      </c>
    </row>
    <row r="3" spans="1:14" ht="16">
      <c r="A3" s="298" t="s">
        <v>2796</v>
      </c>
      <c r="B3" s="298"/>
      <c r="C3" s="297" t="s">
        <v>2797</v>
      </c>
      <c r="D3" s="297"/>
      <c r="E3" s="297"/>
      <c r="F3" s="297" t="s">
        <v>2798</v>
      </c>
      <c r="G3" s="297"/>
      <c r="H3" s="297"/>
      <c r="I3" s="297"/>
      <c r="J3" s="297"/>
      <c r="K3" s="405"/>
      <c r="L3" s="297"/>
      <c r="M3" s="297"/>
      <c r="N3" s="298"/>
    </row>
    <row r="4" spans="1:14" ht="16">
      <c r="A4" s="324" t="s">
        <v>2799</v>
      </c>
      <c r="B4" s="324"/>
      <c r="C4" s="297" t="s">
        <v>2800</v>
      </c>
      <c r="D4" s="297"/>
      <c r="E4" s="297" t="s">
        <v>639</v>
      </c>
      <c r="F4" s="297"/>
      <c r="G4" s="297"/>
      <c r="H4" s="297"/>
      <c r="I4" s="297" t="s">
        <v>2801</v>
      </c>
      <c r="J4" s="297"/>
      <c r="K4" s="405"/>
      <c r="L4" s="297"/>
      <c r="M4" s="297"/>
      <c r="N4" s="298"/>
    </row>
    <row r="5" spans="1:14" ht="16">
      <c r="A5" s="324" t="s">
        <v>2799</v>
      </c>
      <c r="B5" s="324"/>
      <c r="C5" s="297" t="s">
        <v>2802</v>
      </c>
      <c r="D5" s="297"/>
      <c r="E5" s="297" t="s">
        <v>639</v>
      </c>
      <c r="F5" s="297"/>
      <c r="G5" s="297"/>
      <c r="H5" s="297"/>
      <c r="I5" s="297"/>
      <c r="J5" s="297"/>
      <c r="K5" s="405"/>
      <c r="L5" s="297"/>
      <c r="M5" s="297"/>
      <c r="N5" s="298"/>
    </row>
    <row r="6" spans="1:14" ht="16">
      <c r="A6" s="324" t="s">
        <v>2799</v>
      </c>
      <c r="B6" s="324"/>
      <c r="C6" s="297" t="s">
        <v>2803</v>
      </c>
      <c r="D6" s="297"/>
      <c r="E6" s="297" t="s">
        <v>639</v>
      </c>
      <c r="F6" s="297"/>
      <c r="G6" s="297"/>
      <c r="H6" s="297"/>
      <c r="I6" s="297"/>
      <c r="J6" s="297"/>
      <c r="K6" s="405"/>
      <c r="L6" s="297"/>
      <c r="M6" s="297"/>
      <c r="N6" s="298"/>
    </row>
    <row r="7" spans="1:14" ht="16">
      <c r="A7" s="325" t="s">
        <v>2804</v>
      </c>
      <c r="B7" s="325">
        <v>7</v>
      </c>
      <c r="C7" s="297" t="s">
        <v>2805</v>
      </c>
      <c r="D7" s="297"/>
      <c r="E7" s="297" t="s">
        <v>2422</v>
      </c>
      <c r="F7" s="297">
        <v>5</v>
      </c>
      <c r="G7" s="297">
        <v>7.6</v>
      </c>
      <c r="H7" s="297" t="s">
        <v>49</v>
      </c>
      <c r="I7" s="297"/>
      <c r="J7" s="297"/>
      <c r="K7" s="405"/>
      <c r="L7" s="297"/>
      <c r="M7" s="297"/>
      <c r="N7" s="298"/>
    </row>
    <row r="8" spans="1:14" ht="16">
      <c r="A8" s="325" t="s">
        <v>2806</v>
      </c>
      <c r="B8" s="325">
        <v>7</v>
      </c>
      <c r="C8" s="297" t="s">
        <v>2807</v>
      </c>
      <c r="D8" s="297"/>
      <c r="E8" s="297" t="s">
        <v>2808</v>
      </c>
      <c r="F8" s="297">
        <v>25</v>
      </c>
      <c r="G8" s="297">
        <v>34</v>
      </c>
      <c r="H8" s="297" t="s">
        <v>49</v>
      </c>
      <c r="I8" s="297"/>
      <c r="J8" s="297"/>
      <c r="K8" s="405"/>
      <c r="L8" s="297"/>
      <c r="M8" s="297"/>
      <c r="N8" s="298"/>
    </row>
    <row r="9" spans="1:14" ht="16">
      <c r="A9" s="325" t="s">
        <v>2809</v>
      </c>
      <c r="B9" s="325">
        <v>7</v>
      </c>
      <c r="C9" s="297" t="s">
        <v>2810</v>
      </c>
      <c r="D9" s="297"/>
      <c r="E9" s="297" t="s">
        <v>2811</v>
      </c>
      <c r="F9" s="297">
        <v>5</v>
      </c>
      <c r="G9" s="297">
        <v>7.6</v>
      </c>
      <c r="H9" s="297" t="s">
        <v>49</v>
      </c>
      <c r="I9" s="297"/>
      <c r="J9" s="297"/>
      <c r="K9" s="405"/>
      <c r="L9" s="297"/>
      <c r="M9" s="297"/>
      <c r="N9" s="298"/>
    </row>
    <row r="10" spans="1:14" ht="16">
      <c r="A10" s="325" t="s">
        <v>2812</v>
      </c>
      <c r="B10" s="325">
        <v>7</v>
      </c>
      <c r="C10" s="297" t="s">
        <v>2813</v>
      </c>
      <c r="D10" s="297"/>
      <c r="E10" s="297" t="s">
        <v>2814</v>
      </c>
      <c r="F10" s="297">
        <v>5</v>
      </c>
      <c r="G10" s="297">
        <v>7.6</v>
      </c>
      <c r="H10" s="297" t="s">
        <v>49</v>
      </c>
      <c r="I10" s="297"/>
      <c r="J10" s="297"/>
      <c r="K10" s="405"/>
      <c r="L10" s="297"/>
      <c r="M10" s="297"/>
      <c r="N10" s="298"/>
    </row>
    <row r="11" spans="1:14" ht="16">
      <c r="A11" s="325" t="s">
        <v>2815</v>
      </c>
      <c r="B11" s="325">
        <v>7</v>
      </c>
      <c r="C11" s="297" t="s">
        <v>2816</v>
      </c>
      <c r="D11" s="297"/>
      <c r="E11" s="297" t="s">
        <v>2817</v>
      </c>
      <c r="F11" s="297">
        <v>1</v>
      </c>
      <c r="G11" s="297">
        <v>1.8</v>
      </c>
      <c r="H11" s="297" t="s">
        <v>49</v>
      </c>
      <c r="I11" s="297"/>
      <c r="J11" s="297"/>
      <c r="K11" s="405"/>
      <c r="L11" s="297"/>
      <c r="M11" s="297"/>
      <c r="N11" s="298"/>
    </row>
    <row r="12" spans="1:14" ht="16">
      <c r="A12" s="325" t="s">
        <v>2815</v>
      </c>
      <c r="B12" s="325">
        <v>7</v>
      </c>
      <c r="C12" s="297" t="s">
        <v>2818</v>
      </c>
      <c r="D12" s="297"/>
      <c r="E12" s="297" t="s">
        <v>2819</v>
      </c>
      <c r="F12" s="297">
        <v>150</v>
      </c>
      <c r="G12" s="297">
        <v>180</v>
      </c>
      <c r="H12" s="297" t="s">
        <v>49</v>
      </c>
      <c r="I12" s="297"/>
      <c r="J12" s="297"/>
      <c r="K12" s="405"/>
      <c r="L12" s="297"/>
      <c r="M12" s="297"/>
      <c r="N12" s="298"/>
    </row>
    <row r="13" spans="1:14" ht="16">
      <c r="A13" s="325" t="s">
        <v>2820</v>
      </c>
      <c r="B13" s="325">
        <v>7</v>
      </c>
      <c r="C13" s="297" t="s">
        <v>2821</v>
      </c>
      <c r="D13" s="297"/>
      <c r="E13" s="297" t="s">
        <v>2822</v>
      </c>
      <c r="F13" s="297">
        <v>60</v>
      </c>
      <c r="G13" s="297">
        <v>72</v>
      </c>
      <c r="H13" s="297" t="s">
        <v>49</v>
      </c>
      <c r="I13" s="297"/>
      <c r="J13" s="297"/>
      <c r="K13" s="405"/>
      <c r="L13" s="297"/>
      <c r="M13" s="297"/>
      <c r="N13" s="298"/>
    </row>
    <row r="14" spans="1:14" ht="16">
      <c r="A14" s="325" t="s">
        <v>2823</v>
      </c>
      <c r="B14" s="325">
        <v>7</v>
      </c>
      <c r="C14" s="297" t="s">
        <v>2824</v>
      </c>
      <c r="D14" s="297"/>
      <c r="E14" s="297" t="s">
        <v>2825</v>
      </c>
      <c r="F14" s="297">
        <v>2</v>
      </c>
      <c r="G14" s="297">
        <v>3.4</v>
      </c>
      <c r="H14" s="297" t="s">
        <v>49</v>
      </c>
      <c r="I14" s="297"/>
      <c r="J14" s="297"/>
      <c r="K14" s="405"/>
      <c r="L14" s="297"/>
      <c r="M14" s="297"/>
      <c r="N14" s="298"/>
    </row>
    <row r="15" spans="1:14" ht="16">
      <c r="A15" s="325" t="s">
        <v>2826</v>
      </c>
      <c r="B15" s="325">
        <v>7</v>
      </c>
      <c r="C15" s="297" t="s">
        <v>2827</v>
      </c>
      <c r="D15" s="297"/>
      <c r="E15" s="297" t="s">
        <v>2828</v>
      </c>
      <c r="F15" s="297">
        <v>1</v>
      </c>
      <c r="G15" s="297">
        <v>1.8</v>
      </c>
      <c r="H15" s="297" t="s">
        <v>49</v>
      </c>
      <c r="I15" s="297"/>
      <c r="J15" s="297"/>
      <c r="K15" s="405"/>
      <c r="L15" s="297"/>
      <c r="M15" s="297"/>
      <c r="N15" s="298"/>
    </row>
    <row r="16" spans="1:14" ht="16">
      <c r="A16" s="325" t="s">
        <v>2829</v>
      </c>
      <c r="B16" s="325">
        <v>7</v>
      </c>
      <c r="C16" s="297" t="s">
        <v>2830</v>
      </c>
      <c r="D16" s="297"/>
      <c r="E16" s="297" t="s">
        <v>2569</v>
      </c>
      <c r="F16" s="297">
        <v>5</v>
      </c>
      <c r="G16" s="297">
        <v>7.6</v>
      </c>
      <c r="H16" s="297" t="s">
        <v>49</v>
      </c>
      <c r="I16" s="297"/>
      <c r="J16" s="297"/>
      <c r="K16" s="405"/>
      <c r="L16" s="297"/>
      <c r="M16" s="297"/>
      <c r="N16" s="298"/>
    </row>
    <row r="17" spans="1:14" ht="16">
      <c r="A17" s="325" t="s">
        <v>2831</v>
      </c>
      <c r="B17" s="325">
        <v>7</v>
      </c>
      <c r="C17" s="297" t="s">
        <v>2832</v>
      </c>
      <c r="D17" s="297"/>
      <c r="E17" s="297" t="s">
        <v>2629</v>
      </c>
      <c r="F17" s="297">
        <v>3</v>
      </c>
      <c r="G17" s="297">
        <v>4.8</v>
      </c>
      <c r="H17" s="297" t="s">
        <v>49</v>
      </c>
      <c r="I17" s="297"/>
      <c r="J17" s="297"/>
      <c r="K17" s="405"/>
      <c r="L17" s="297"/>
      <c r="M17" s="297"/>
      <c r="N17" s="298"/>
    </row>
    <row r="18" spans="1:14" ht="16">
      <c r="A18" s="325" t="s">
        <v>2833</v>
      </c>
      <c r="B18" s="325">
        <v>7</v>
      </c>
      <c r="C18" s="297" t="s">
        <v>2834</v>
      </c>
      <c r="D18" s="297"/>
      <c r="E18" s="297" t="s">
        <v>2638</v>
      </c>
      <c r="F18" s="297">
        <v>5</v>
      </c>
      <c r="G18" s="297">
        <v>7.8</v>
      </c>
      <c r="H18" s="297" t="s">
        <v>49</v>
      </c>
      <c r="I18" s="297"/>
      <c r="J18" s="297"/>
      <c r="K18" s="405"/>
      <c r="L18" s="297"/>
      <c r="M18" s="297"/>
      <c r="N18" s="298"/>
    </row>
    <row r="19" spans="1:14" ht="16">
      <c r="A19" s="325" t="s">
        <v>2835</v>
      </c>
      <c r="B19" s="325">
        <v>7</v>
      </c>
      <c r="C19" s="297" t="s">
        <v>2836</v>
      </c>
      <c r="D19" s="297"/>
      <c r="E19" s="297" t="s">
        <v>2647</v>
      </c>
      <c r="F19" s="297">
        <v>3</v>
      </c>
      <c r="G19" s="297">
        <v>4.8</v>
      </c>
      <c r="H19" s="297" t="s">
        <v>49</v>
      </c>
      <c r="I19" s="297"/>
      <c r="J19" s="297"/>
      <c r="K19" s="405"/>
      <c r="L19" s="297"/>
      <c r="M19" s="297"/>
      <c r="N19" s="298"/>
    </row>
    <row r="20" spans="1:14" ht="16">
      <c r="A20" s="325" t="s">
        <v>2837</v>
      </c>
      <c r="B20" s="325">
        <v>7</v>
      </c>
      <c r="C20" s="297" t="s">
        <v>2838</v>
      </c>
      <c r="D20" s="297"/>
      <c r="E20" s="297" t="s">
        <v>2650</v>
      </c>
      <c r="F20" s="297">
        <v>5</v>
      </c>
      <c r="G20" s="297">
        <v>7.8</v>
      </c>
      <c r="H20" s="297" t="s">
        <v>49</v>
      </c>
      <c r="I20" s="297"/>
      <c r="J20" s="297"/>
      <c r="K20" s="405"/>
      <c r="L20" s="297"/>
      <c r="M20" s="297"/>
      <c r="N20" s="298"/>
    </row>
    <row r="21" spans="1:14" ht="16">
      <c r="A21" s="324" t="s">
        <v>2799</v>
      </c>
      <c r="B21" s="324"/>
      <c r="C21" s="297" t="s">
        <v>2839</v>
      </c>
      <c r="D21" s="297"/>
      <c r="E21" s="297" t="s">
        <v>639</v>
      </c>
      <c r="F21" s="297"/>
      <c r="G21" s="297"/>
      <c r="H21" s="297"/>
      <c r="I21" s="297"/>
      <c r="J21" s="297"/>
      <c r="K21" s="405"/>
      <c r="L21" s="297"/>
      <c r="M21" s="297"/>
      <c r="N21" s="298"/>
    </row>
    <row r="22" spans="1:14" ht="16">
      <c r="A22" s="324" t="s">
        <v>2799</v>
      </c>
      <c r="B22" s="324"/>
      <c r="C22" s="297" t="s">
        <v>2840</v>
      </c>
      <c r="D22" s="297"/>
      <c r="E22" s="297" t="s">
        <v>639</v>
      </c>
      <c r="F22" s="297"/>
      <c r="G22" s="297"/>
      <c r="H22" s="297"/>
      <c r="I22" s="297"/>
      <c r="J22" s="297"/>
      <c r="K22" s="405"/>
      <c r="L22" s="297"/>
      <c r="M22" s="297"/>
      <c r="N22" s="298"/>
    </row>
    <row r="23" spans="1:14" ht="16">
      <c r="A23" s="324" t="s">
        <v>2799</v>
      </c>
      <c r="B23" s="324"/>
      <c r="C23" s="297" t="s">
        <v>2841</v>
      </c>
      <c r="D23" s="297"/>
      <c r="E23" s="297" t="s">
        <v>639</v>
      </c>
      <c r="F23" s="297"/>
      <c r="G23" s="297"/>
      <c r="H23" s="297"/>
      <c r="I23" s="297"/>
      <c r="J23" s="297"/>
      <c r="K23" s="405"/>
      <c r="L23" s="297"/>
      <c r="M23" s="297"/>
      <c r="N23" s="298"/>
    </row>
    <row r="24" spans="1:14" ht="16">
      <c r="A24" s="324" t="s">
        <v>2799</v>
      </c>
      <c r="B24" s="324"/>
      <c r="C24" s="297" t="s">
        <v>2842</v>
      </c>
      <c r="D24" s="297"/>
      <c r="E24" s="297" t="s">
        <v>639</v>
      </c>
      <c r="F24" s="297"/>
      <c r="G24" s="297"/>
      <c r="H24" s="297"/>
      <c r="I24" s="297"/>
      <c r="J24" s="297"/>
      <c r="K24" s="405"/>
      <c r="L24" s="297"/>
      <c r="M24" s="297"/>
      <c r="N24" s="298"/>
    </row>
    <row r="25" spans="1:14" ht="16">
      <c r="A25" s="324" t="s">
        <v>2799</v>
      </c>
      <c r="B25" s="324"/>
      <c r="C25" s="297" t="s">
        <v>2843</v>
      </c>
      <c r="D25" s="297"/>
      <c r="E25" s="297" t="s">
        <v>639</v>
      </c>
      <c r="F25" s="297"/>
      <c r="G25" s="297"/>
      <c r="H25" s="297"/>
      <c r="I25" s="297"/>
      <c r="J25" s="297"/>
      <c r="K25" s="405"/>
      <c r="L25" s="297"/>
      <c r="M25" s="297"/>
      <c r="N25" s="298"/>
    </row>
    <row r="26" spans="1:14" ht="16">
      <c r="A26" s="325" t="s">
        <v>2844</v>
      </c>
      <c r="B26" s="325">
        <v>7</v>
      </c>
      <c r="C26" s="297" t="s">
        <v>2845</v>
      </c>
      <c r="D26" s="297"/>
      <c r="E26" s="297" t="s">
        <v>2846</v>
      </c>
      <c r="F26" s="297">
        <v>5</v>
      </c>
      <c r="G26" s="297">
        <v>7.8</v>
      </c>
      <c r="H26" s="297" t="s">
        <v>159</v>
      </c>
      <c r="I26" s="297"/>
      <c r="J26" s="297"/>
      <c r="K26" s="405"/>
      <c r="L26" s="297"/>
      <c r="M26" s="297"/>
      <c r="N26" s="298"/>
    </row>
    <row r="27" spans="1:14" ht="16">
      <c r="A27" s="325" t="s">
        <v>2847</v>
      </c>
      <c r="B27" s="325">
        <v>7</v>
      </c>
      <c r="C27" s="297" t="s">
        <v>2848</v>
      </c>
      <c r="D27" s="297"/>
      <c r="E27" s="297" t="s">
        <v>2849</v>
      </c>
      <c r="F27" s="297">
        <v>3</v>
      </c>
      <c r="G27" s="297">
        <v>4.8</v>
      </c>
      <c r="H27" s="297" t="s">
        <v>159</v>
      </c>
      <c r="I27" s="297"/>
      <c r="J27" s="297"/>
      <c r="K27" s="405"/>
      <c r="L27" s="297"/>
      <c r="M27" s="297"/>
      <c r="N27" s="298"/>
    </row>
    <row r="28" spans="1:14" ht="16">
      <c r="A28" s="325" t="s">
        <v>2850</v>
      </c>
      <c r="B28" s="325">
        <v>7</v>
      </c>
      <c r="C28" s="297" t="s">
        <v>2851</v>
      </c>
      <c r="D28" s="297"/>
      <c r="E28" s="297" t="s">
        <v>2852</v>
      </c>
      <c r="F28" s="297">
        <v>3</v>
      </c>
      <c r="G28" s="297">
        <v>4.8</v>
      </c>
      <c r="H28" s="297" t="s">
        <v>159</v>
      </c>
      <c r="I28" s="297"/>
      <c r="J28" s="297"/>
      <c r="K28" s="405"/>
      <c r="L28" s="297"/>
      <c r="M28" s="297"/>
      <c r="N28" s="298"/>
    </row>
    <row r="29" spans="1:14" ht="16">
      <c r="A29" s="325" t="s">
        <v>2853</v>
      </c>
      <c r="B29" s="325">
        <v>7</v>
      </c>
      <c r="C29" s="297" t="s">
        <v>2854</v>
      </c>
      <c r="D29" s="297"/>
      <c r="E29" s="297" t="s">
        <v>2855</v>
      </c>
      <c r="F29" s="297">
        <v>3</v>
      </c>
      <c r="G29" s="297">
        <v>4.8</v>
      </c>
      <c r="H29" s="297" t="s">
        <v>159</v>
      </c>
      <c r="I29" s="297"/>
      <c r="J29" s="297"/>
      <c r="K29" s="405"/>
      <c r="L29" s="297"/>
      <c r="M29" s="297"/>
      <c r="N29" s="298"/>
    </row>
    <row r="30" spans="1:14" ht="16">
      <c r="A30" s="325" t="s">
        <v>2856</v>
      </c>
      <c r="B30" s="325">
        <v>7</v>
      </c>
      <c r="C30" s="297" t="s">
        <v>2857</v>
      </c>
      <c r="D30" s="297"/>
      <c r="E30" s="297" t="s">
        <v>2858</v>
      </c>
      <c r="F30" s="297">
        <v>3</v>
      </c>
      <c r="G30" s="297">
        <v>4.8</v>
      </c>
      <c r="H30" s="297" t="s">
        <v>159</v>
      </c>
      <c r="I30" s="297"/>
      <c r="J30" s="297"/>
      <c r="K30" s="405"/>
      <c r="L30" s="297"/>
      <c r="M30" s="297"/>
      <c r="N30" s="298"/>
    </row>
    <row r="31" spans="1:14" ht="16">
      <c r="A31" s="325" t="s">
        <v>2859</v>
      </c>
      <c r="B31" s="325">
        <v>7</v>
      </c>
      <c r="C31" s="297" t="s">
        <v>2860</v>
      </c>
      <c r="D31" s="297"/>
      <c r="E31" s="297" t="s">
        <v>2861</v>
      </c>
      <c r="F31" s="297">
        <v>3</v>
      </c>
      <c r="G31" s="297">
        <v>4.8</v>
      </c>
      <c r="H31" s="297" t="s">
        <v>159</v>
      </c>
      <c r="I31" s="297" t="s">
        <v>2862</v>
      </c>
      <c r="J31" s="297"/>
      <c r="K31" s="405"/>
      <c r="L31" s="297"/>
      <c r="M31" s="297"/>
      <c r="N31" s="298"/>
    </row>
    <row r="32" spans="1:14" ht="16">
      <c r="A32" s="298"/>
      <c r="B32" s="298"/>
      <c r="C32" s="297"/>
      <c r="D32" s="297"/>
      <c r="E32" s="297"/>
      <c r="F32" s="297"/>
      <c r="G32" s="297"/>
      <c r="H32" s="297"/>
      <c r="I32" s="297"/>
      <c r="J32" s="297"/>
      <c r="K32" s="405"/>
      <c r="L32" s="297"/>
      <c r="M32" s="297"/>
      <c r="N32" s="298"/>
    </row>
    <row r="33" spans="1:14" ht="16">
      <c r="A33" s="298"/>
      <c r="B33" s="298"/>
      <c r="C33" s="297"/>
      <c r="D33" s="297"/>
      <c r="E33" s="297"/>
      <c r="F33" s="297"/>
      <c r="G33" s="297">
        <f>SUM(G4:G32)</f>
        <v>380.40000000000015</v>
      </c>
      <c r="H33" s="297"/>
      <c r="I33" s="297"/>
      <c r="J33" s="297"/>
      <c r="K33" s="405"/>
      <c r="L33" s="297"/>
      <c r="M33" s="297"/>
      <c r="N33" s="298"/>
    </row>
    <row r="34" spans="1:14">
      <c r="E34" s="304"/>
    </row>
    <row r="35" spans="1:14" ht="16">
      <c r="A35" s="318" t="s">
        <v>2863</v>
      </c>
      <c r="B35" s="318"/>
      <c r="C35" s="319"/>
      <c r="D35" s="319"/>
      <c r="E35" s="319"/>
      <c r="F35" s="319"/>
      <c r="G35" s="319"/>
      <c r="H35" s="319"/>
      <c r="I35" s="319"/>
      <c r="J35" s="319"/>
      <c r="K35" s="406"/>
      <c r="L35" s="319"/>
      <c r="M35" s="319"/>
      <c r="N35" s="320"/>
    </row>
    <row r="37" spans="1:14" ht="16">
      <c r="A37" s="321" t="s">
        <v>2864</v>
      </c>
      <c r="B37" s="321"/>
      <c r="C37" s="322" t="s">
        <v>2865</v>
      </c>
      <c r="D37" s="322"/>
      <c r="E37" s="322"/>
      <c r="F37" s="322"/>
      <c r="G37" s="322"/>
      <c r="H37" s="322"/>
      <c r="I37" s="322">
        <v>31</v>
      </c>
      <c r="J37" s="322">
        <v>1</v>
      </c>
      <c r="K37" s="404"/>
      <c r="L37" s="322"/>
      <c r="M37" s="322"/>
      <c r="N37" s="323" t="s">
        <v>2866</v>
      </c>
    </row>
    <row r="38" spans="1:14" ht="16">
      <c r="A38" s="298" t="s">
        <v>2796</v>
      </c>
      <c r="B38" s="298"/>
      <c r="C38" s="297" t="s">
        <v>2797</v>
      </c>
      <c r="D38" s="297"/>
      <c r="E38" s="297"/>
      <c r="F38" s="297" t="s">
        <v>2798</v>
      </c>
      <c r="G38" s="297">
        <v>391</v>
      </c>
      <c r="H38" s="297"/>
      <c r="I38" s="297"/>
      <c r="J38" s="297"/>
      <c r="K38" s="405"/>
      <c r="L38" s="297"/>
      <c r="M38" s="297"/>
      <c r="N38" s="298"/>
    </row>
    <row r="39" spans="1:14" ht="16">
      <c r="A39" s="324" t="s">
        <v>2799</v>
      </c>
      <c r="B39" s="324"/>
      <c r="C39" s="299" t="s">
        <v>2800</v>
      </c>
      <c r="D39" s="297"/>
      <c r="E39" s="297" t="s">
        <v>639</v>
      </c>
      <c r="F39" s="297"/>
      <c r="G39" s="299"/>
      <c r="H39" s="297"/>
      <c r="I39" s="297" t="s">
        <v>2867</v>
      </c>
      <c r="J39" s="297"/>
      <c r="K39" s="405"/>
      <c r="L39" s="297"/>
      <c r="M39" s="297"/>
      <c r="N39" s="298"/>
    </row>
    <row r="40" spans="1:14" ht="16">
      <c r="A40" s="325" t="s">
        <v>152</v>
      </c>
      <c r="B40" s="325"/>
      <c r="C40" s="299" t="s">
        <v>2802</v>
      </c>
      <c r="D40" s="297"/>
      <c r="E40" s="297" t="s">
        <v>148</v>
      </c>
      <c r="F40" s="297">
        <v>15</v>
      </c>
      <c r="G40" s="299">
        <v>21</v>
      </c>
      <c r="H40" s="297" t="s">
        <v>49</v>
      </c>
      <c r="I40" s="297"/>
      <c r="J40" s="297"/>
      <c r="K40" s="405"/>
      <c r="L40" s="297"/>
      <c r="M40" s="297"/>
      <c r="N40" s="298"/>
    </row>
    <row r="41" spans="1:14" ht="16">
      <c r="A41" s="324" t="s">
        <v>2799</v>
      </c>
      <c r="B41" s="324"/>
      <c r="C41" s="299" t="s">
        <v>2805</v>
      </c>
      <c r="D41" s="297"/>
      <c r="E41" s="297" t="s">
        <v>639</v>
      </c>
      <c r="F41" s="297"/>
      <c r="G41" s="299"/>
      <c r="H41" s="297"/>
      <c r="I41" s="297"/>
      <c r="J41" s="297"/>
      <c r="K41" s="405"/>
      <c r="L41" s="297"/>
      <c r="M41" s="297"/>
      <c r="N41" s="298"/>
    </row>
    <row r="42" spans="1:14" ht="16">
      <c r="A42" s="326" t="s">
        <v>2868</v>
      </c>
      <c r="B42" s="326"/>
      <c r="C42" s="299" t="s">
        <v>2807</v>
      </c>
      <c r="D42" s="297"/>
      <c r="E42" s="297" t="s">
        <v>1395</v>
      </c>
      <c r="F42" s="297">
        <v>20</v>
      </c>
      <c r="G42" s="299">
        <v>27</v>
      </c>
      <c r="H42" s="297" t="s">
        <v>49</v>
      </c>
      <c r="I42" s="297"/>
      <c r="J42" s="297"/>
      <c r="K42" s="405"/>
      <c r="L42" s="297"/>
      <c r="M42" s="297"/>
      <c r="N42" s="298"/>
    </row>
    <row r="43" spans="1:14" ht="16">
      <c r="A43" s="327" t="s">
        <v>2869</v>
      </c>
      <c r="B43" s="327"/>
      <c r="C43" s="299" t="s">
        <v>2870</v>
      </c>
      <c r="D43" s="297"/>
      <c r="E43" s="297" t="s">
        <v>1401</v>
      </c>
      <c r="F43" s="301">
        <v>20</v>
      </c>
      <c r="G43" s="299">
        <v>27</v>
      </c>
      <c r="H43" s="297" t="s">
        <v>49</v>
      </c>
      <c r="I43" s="297"/>
      <c r="J43" s="297"/>
      <c r="K43" s="405"/>
      <c r="L43" s="297"/>
      <c r="M43" s="297"/>
      <c r="N43" s="298"/>
    </row>
    <row r="44" spans="1:14" ht="16">
      <c r="A44" s="329" t="s">
        <v>2871</v>
      </c>
      <c r="B44" s="329"/>
      <c r="C44" s="299" t="s">
        <v>2816</v>
      </c>
      <c r="D44" s="297"/>
      <c r="E44" s="297" t="s">
        <v>639</v>
      </c>
      <c r="F44" s="297"/>
      <c r="G44" s="299"/>
      <c r="H44" s="297"/>
      <c r="I44" s="297"/>
      <c r="J44" s="297"/>
      <c r="K44" s="405"/>
      <c r="L44" s="297"/>
      <c r="M44" s="297"/>
      <c r="N44" s="298"/>
    </row>
    <row r="45" spans="1:14" ht="16">
      <c r="A45" s="327" t="s">
        <v>163</v>
      </c>
      <c r="B45" s="327"/>
      <c r="C45" s="299" t="s">
        <v>2818</v>
      </c>
      <c r="D45" s="297"/>
      <c r="E45" s="297" t="s">
        <v>155</v>
      </c>
      <c r="F45" s="301">
        <v>15</v>
      </c>
      <c r="G45" s="299">
        <v>21</v>
      </c>
      <c r="H45" s="297" t="s">
        <v>49</v>
      </c>
      <c r="I45" s="297"/>
      <c r="J45" s="297"/>
      <c r="K45" s="405"/>
      <c r="L45" s="297"/>
      <c r="M45" s="297"/>
      <c r="N45" s="298"/>
    </row>
    <row r="46" spans="1:14" ht="16">
      <c r="A46" s="327" t="s">
        <v>2872</v>
      </c>
      <c r="B46" s="327"/>
      <c r="C46" s="299" t="s">
        <v>2873</v>
      </c>
      <c r="D46" s="297"/>
      <c r="E46" s="297" t="s">
        <v>2874</v>
      </c>
      <c r="F46" s="301">
        <v>7.5</v>
      </c>
      <c r="G46" s="299">
        <v>11</v>
      </c>
      <c r="H46" s="297" t="s">
        <v>49</v>
      </c>
      <c r="I46" s="297"/>
      <c r="J46" s="297"/>
      <c r="K46" s="405"/>
      <c r="L46" s="297"/>
      <c r="M46" s="297"/>
      <c r="N46" s="298"/>
    </row>
    <row r="47" spans="1:14" ht="16">
      <c r="A47" s="324" t="s">
        <v>2799</v>
      </c>
      <c r="B47" s="324"/>
      <c r="C47" s="299" t="s">
        <v>2875</v>
      </c>
      <c r="D47" s="297"/>
      <c r="E47" s="297" t="s">
        <v>639</v>
      </c>
      <c r="F47" s="301"/>
      <c r="G47" s="299"/>
      <c r="H47" s="297"/>
      <c r="I47" s="297"/>
      <c r="J47" s="297"/>
      <c r="K47" s="405"/>
      <c r="L47" s="297"/>
      <c r="M47" s="297"/>
      <c r="N47" s="298"/>
    </row>
    <row r="48" spans="1:14" ht="16">
      <c r="A48" s="324" t="s">
        <v>2799</v>
      </c>
      <c r="B48" s="324"/>
      <c r="C48" s="299" t="s">
        <v>2876</v>
      </c>
      <c r="D48" s="297"/>
      <c r="E48" s="297" t="s">
        <v>639</v>
      </c>
      <c r="F48" s="301"/>
      <c r="G48" s="299"/>
      <c r="H48" s="297"/>
      <c r="I48" s="297"/>
      <c r="J48" s="297"/>
      <c r="K48" s="405"/>
      <c r="L48" s="297"/>
      <c r="M48" s="297"/>
      <c r="N48" s="298"/>
    </row>
    <row r="49" spans="1:14" ht="16">
      <c r="A49" s="327" t="s">
        <v>2877</v>
      </c>
      <c r="B49" s="327"/>
      <c r="C49" s="299" t="s">
        <v>2821</v>
      </c>
      <c r="D49" s="297"/>
      <c r="E49" s="297" t="s">
        <v>162</v>
      </c>
      <c r="F49" s="301">
        <v>75</v>
      </c>
      <c r="G49" s="299">
        <v>96</v>
      </c>
      <c r="H49" s="297" t="s">
        <v>49</v>
      </c>
      <c r="I49" s="297"/>
      <c r="J49" s="297"/>
      <c r="K49" s="405"/>
      <c r="L49" s="297"/>
      <c r="M49" s="297"/>
      <c r="N49" s="298"/>
    </row>
    <row r="50" spans="1:14" ht="16">
      <c r="A50" s="327" t="s">
        <v>2878</v>
      </c>
      <c r="B50" s="327"/>
      <c r="C50" s="299" t="s">
        <v>2824</v>
      </c>
      <c r="D50" s="297"/>
      <c r="E50" s="297" t="s">
        <v>1409</v>
      </c>
      <c r="F50" s="301">
        <v>7.5</v>
      </c>
      <c r="G50" s="299">
        <v>11</v>
      </c>
      <c r="H50" s="297" t="s">
        <v>49</v>
      </c>
      <c r="I50" s="297"/>
      <c r="J50" s="297"/>
      <c r="K50" s="405"/>
      <c r="L50" s="297"/>
      <c r="M50" s="297"/>
      <c r="N50" s="298"/>
    </row>
    <row r="51" spans="1:14" ht="16">
      <c r="A51" s="327" t="s">
        <v>2879</v>
      </c>
      <c r="B51" s="327"/>
      <c r="C51" s="299" t="s">
        <v>2830</v>
      </c>
      <c r="D51" s="297"/>
      <c r="E51" s="297" t="s">
        <v>1412</v>
      </c>
      <c r="F51" s="301">
        <v>7.5</v>
      </c>
      <c r="G51" s="299">
        <v>11</v>
      </c>
      <c r="H51" s="297" t="s">
        <v>49</v>
      </c>
      <c r="I51" s="297"/>
      <c r="J51" s="297"/>
      <c r="K51" s="405"/>
      <c r="L51" s="297"/>
      <c r="M51" s="297"/>
      <c r="N51" s="298"/>
    </row>
    <row r="52" spans="1:14" ht="16">
      <c r="A52" s="327" t="s">
        <v>2880</v>
      </c>
      <c r="B52" s="327"/>
      <c r="C52" s="299" t="s">
        <v>2834</v>
      </c>
      <c r="D52" s="297"/>
      <c r="E52" s="297" t="s">
        <v>1415</v>
      </c>
      <c r="F52" s="301">
        <v>7.5</v>
      </c>
      <c r="G52" s="299">
        <v>11</v>
      </c>
      <c r="H52" s="297" t="s">
        <v>49</v>
      </c>
      <c r="I52" s="297"/>
      <c r="J52" s="297"/>
      <c r="K52" s="405"/>
      <c r="L52" s="297"/>
      <c r="M52" s="297"/>
      <c r="N52" s="298"/>
    </row>
    <row r="53" spans="1:14" ht="16">
      <c r="A53" s="327" t="s">
        <v>2881</v>
      </c>
      <c r="B53" s="327"/>
      <c r="C53" s="299" t="s">
        <v>2838</v>
      </c>
      <c r="D53" s="297"/>
      <c r="E53" s="297" t="s">
        <v>1418</v>
      </c>
      <c r="F53" s="301">
        <v>7.5</v>
      </c>
      <c r="G53" s="299">
        <v>11</v>
      </c>
      <c r="H53" s="297" t="s">
        <v>49</v>
      </c>
      <c r="I53" s="297"/>
      <c r="J53" s="297"/>
      <c r="K53" s="405"/>
      <c r="L53" s="297"/>
      <c r="M53" s="297"/>
      <c r="N53" s="298"/>
    </row>
    <row r="54" spans="1:14" ht="16">
      <c r="A54" s="327" t="s">
        <v>2882</v>
      </c>
      <c r="B54" s="327"/>
      <c r="C54" s="299" t="s">
        <v>2840</v>
      </c>
      <c r="D54" s="297"/>
      <c r="E54" s="297" t="s">
        <v>1421</v>
      </c>
      <c r="F54" s="301">
        <v>7.5</v>
      </c>
      <c r="G54" s="299">
        <v>11</v>
      </c>
      <c r="H54" s="297" t="s">
        <v>49</v>
      </c>
      <c r="I54" s="297"/>
      <c r="J54" s="297"/>
      <c r="K54" s="405"/>
      <c r="L54" s="297"/>
      <c r="M54" s="297"/>
      <c r="N54" s="298"/>
    </row>
    <row r="55" spans="1:14" ht="16">
      <c r="A55" s="327" t="s">
        <v>2883</v>
      </c>
      <c r="B55" s="327"/>
      <c r="C55" s="299" t="s">
        <v>2842</v>
      </c>
      <c r="D55" s="297"/>
      <c r="E55" s="297" t="s">
        <v>1424</v>
      </c>
      <c r="F55" s="301">
        <v>7.5</v>
      </c>
      <c r="G55" s="299">
        <v>11</v>
      </c>
      <c r="H55" s="297" t="s">
        <v>49</v>
      </c>
      <c r="I55" s="297"/>
      <c r="J55" s="297"/>
      <c r="K55" s="405"/>
      <c r="L55" s="297"/>
      <c r="M55" s="297"/>
      <c r="N55" s="298"/>
    </row>
    <row r="56" spans="1:14" ht="16">
      <c r="A56" s="327" t="s">
        <v>2884</v>
      </c>
      <c r="B56" s="327"/>
      <c r="C56" s="299" t="s">
        <v>2845</v>
      </c>
      <c r="D56" s="297"/>
      <c r="E56" s="297" t="s">
        <v>1427</v>
      </c>
      <c r="F56" s="301">
        <v>7.5</v>
      </c>
      <c r="G56" s="299">
        <v>11</v>
      </c>
      <c r="H56" s="297" t="s">
        <v>49</v>
      </c>
      <c r="I56" s="297"/>
      <c r="J56" s="297"/>
      <c r="K56" s="405"/>
      <c r="L56" s="297"/>
      <c r="M56" s="297"/>
      <c r="N56" s="298"/>
    </row>
    <row r="57" spans="1:14" ht="16">
      <c r="A57" s="327" t="s">
        <v>2885</v>
      </c>
      <c r="B57" s="327"/>
      <c r="C57" s="299" t="s">
        <v>2851</v>
      </c>
      <c r="D57" s="297"/>
      <c r="E57" s="297" t="s">
        <v>1430</v>
      </c>
      <c r="F57" s="301">
        <v>7.5</v>
      </c>
      <c r="G57" s="299">
        <v>11</v>
      </c>
      <c r="H57" s="297" t="s">
        <v>49</v>
      </c>
      <c r="I57" s="297"/>
      <c r="J57" s="297"/>
      <c r="K57" s="405"/>
      <c r="L57" s="297"/>
      <c r="M57" s="297"/>
      <c r="N57" s="298"/>
    </row>
    <row r="58" spans="1:14" ht="16">
      <c r="A58" s="327" t="s">
        <v>2886</v>
      </c>
      <c r="B58" s="327"/>
      <c r="C58" s="299" t="s">
        <v>2857</v>
      </c>
      <c r="D58" s="297"/>
      <c r="E58" s="297" t="s">
        <v>1435</v>
      </c>
      <c r="F58" s="301">
        <v>7.5</v>
      </c>
      <c r="G58" s="299">
        <v>11</v>
      </c>
      <c r="H58" s="297" t="s">
        <v>49</v>
      </c>
      <c r="I58" s="297"/>
      <c r="J58" s="297"/>
      <c r="K58" s="405"/>
      <c r="L58" s="297"/>
      <c r="M58" s="297"/>
      <c r="N58" s="298"/>
    </row>
    <row r="59" spans="1:14" ht="16">
      <c r="A59" s="327" t="s">
        <v>2887</v>
      </c>
      <c r="B59" s="327"/>
      <c r="C59" s="297" t="s">
        <v>2888</v>
      </c>
      <c r="D59" s="297"/>
      <c r="E59" s="297" t="s">
        <v>2889</v>
      </c>
      <c r="F59" s="301">
        <v>7.5</v>
      </c>
      <c r="G59" s="299">
        <v>11</v>
      </c>
      <c r="H59" s="297" t="s">
        <v>49</v>
      </c>
      <c r="I59" s="297"/>
      <c r="J59" s="297"/>
      <c r="K59" s="405"/>
      <c r="L59" s="297"/>
      <c r="M59" s="297"/>
      <c r="N59" s="298"/>
    </row>
    <row r="60" spans="1:14" ht="16">
      <c r="A60" s="327" t="s">
        <v>2890</v>
      </c>
      <c r="B60" s="327"/>
      <c r="C60" s="297" t="s">
        <v>2891</v>
      </c>
      <c r="D60" s="297"/>
      <c r="E60" s="297" t="s">
        <v>1438</v>
      </c>
      <c r="F60" s="301">
        <v>7.5</v>
      </c>
      <c r="G60" s="299">
        <v>11</v>
      </c>
      <c r="H60" s="297" t="s">
        <v>49</v>
      </c>
      <c r="I60" s="297"/>
      <c r="J60" s="297"/>
      <c r="K60" s="405"/>
      <c r="L60" s="297"/>
      <c r="M60" s="297"/>
      <c r="N60" s="298"/>
    </row>
    <row r="61" spans="1:14" ht="16">
      <c r="A61" s="327" t="s">
        <v>2892</v>
      </c>
      <c r="B61" s="327"/>
      <c r="C61" s="297" t="s">
        <v>2893</v>
      </c>
      <c r="D61" s="297"/>
      <c r="E61" s="297" t="s">
        <v>1441</v>
      </c>
      <c r="F61" s="301">
        <v>7.5</v>
      </c>
      <c r="G61" s="299">
        <v>11</v>
      </c>
      <c r="H61" s="297" t="s">
        <v>49</v>
      </c>
      <c r="I61" s="297"/>
      <c r="J61" s="297"/>
      <c r="K61" s="405"/>
      <c r="L61" s="297"/>
      <c r="M61" s="297"/>
      <c r="N61" s="298"/>
    </row>
    <row r="62" spans="1:14" ht="16">
      <c r="A62" s="327" t="s">
        <v>2894</v>
      </c>
      <c r="B62" s="327"/>
      <c r="C62" s="297" t="s">
        <v>2895</v>
      </c>
      <c r="D62" s="297"/>
      <c r="E62" s="297" t="s">
        <v>1444</v>
      </c>
      <c r="F62" s="301">
        <v>7.5</v>
      </c>
      <c r="G62" s="299">
        <v>11</v>
      </c>
      <c r="H62" s="297" t="s">
        <v>49</v>
      </c>
      <c r="I62" s="297"/>
      <c r="J62" s="297"/>
      <c r="K62" s="405"/>
      <c r="L62" s="297"/>
      <c r="M62" s="297"/>
      <c r="N62" s="298"/>
    </row>
    <row r="63" spans="1:14" ht="16">
      <c r="A63" s="327" t="s">
        <v>2896</v>
      </c>
      <c r="B63" s="327"/>
      <c r="C63" s="297" t="s">
        <v>2897</v>
      </c>
      <c r="D63" s="297"/>
      <c r="E63" s="297" t="s">
        <v>1447</v>
      </c>
      <c r="F63" s="301">
        <v>7.5</v>
      </c>
      <c r="G63" s="299">
        <v>11</v>
      </c>
      <c r="H63" s="297" t="s">
        <v>49</v>
      </c>
      <c r="I63" s="297"/>
      <c r="J63" s="297"/>
      <c r="K63" s="405"/>
      <c r="L63" s="297"/>
      <c r="M63" s="297"/>
      <c r="N63" s="298"/>
    </row>
    <row r="64" spans="1:14" ht="16">
      <c r="A64" s="325" t="s">
        <v>2898</v>
      </c>
      <c r="B64" s="325"/>
      <c r="C64" s="297" t="s">
        <v>2899</v>
      </c>
      <c r="D64" s="297"/>
      <c r="E64" s="297" t="s">
        <v>265</v>
      </c>
      <c r="F64" s="301">
        <v>7.5</v>
      </c>
      <c r="G64" s="299">
        <v>11</v>
      </c>
      <c r="H64" s="297" t="s">
        <v>49</v>
      </c>
      <c r="I64" s="297"/>
      <c r="J64" s="297"/>
      <c r="K64" s="405"/>
      <c r="L64" s="297"/>
      <c r="M64" s="297"/>
      <c r="N64" s="298"/>
    </row>
    <row r="65" spans="1:14" ht="16">
      <c r="A65" s="325" t="s">
        <v>2900</v>
      </c>
      <c r="B65" s="325"/>
      <c r="C65" s="299" t="s">
        <v>2901</v>
      </c>
      <c r="D65" s="297"/>
      <c r="E65" s="297" t="s">
        <v>308</v>
      </c>
      <c r="F65" s="301">
        <v>7.5</v>
      </c>
      <c r="G65" s="299">
        <v>11</v>
      </c>
      <c r="H65" s="297" t="s">
        <v>49</v>
      </c>
      <c r="I65" s="297"/>
      <c r="J65" s="297"/>
      <c r="K65" s="405"/>
      <c r="L65" s="297"/>
      <c r="M65" s="297"/>
      <c r="N65" s="298"/>
    </row>
    <row r="66" spans="1:14" ht="16">
      <c r="A66" s="324" t="s">
        <v>2799</v>
      </c>
      <c r="B66" s="324"/>
      <c r="C66" s="299" t="s">
        <v>2902</v>
      </c>
      <c r="D66" s="297"/>
      <c r="E66" s="297" t="s">
        <v>639</v>
      </c>
      <c r="F66" s="297"/>
      <c r="G66" s="297"/>
      <c r="H66" s="297"/>
      <c r="I66" s="297"/>
      <c r="J66" s="297"/>
      <c r="K66" s="405"/>
      <c r="L66" s="297"/>
      <c r="M66" s="297"/>
      <c r="N66" s="298"/>
    </row>
    <row r="67" spans="1:14" ht="16">
      <c r="A67" s="324" t="s">
        <v>2799</v>
      </c>
      <c r="B67" s="324"/>
      <c r="C67" s="299" t="s">
        <v>2903</v>
      </c>
      <c r="D67" s="297"/>
      <c r="E67" s="297" t="s">
        <v>639</v>
      </c>
      <c r="F67" s="297"/>
      <c r="G67" s="297"/>
      <c r="H67" s="297"/>
      <c r="I67" s="297"/>
      <c r="J67" s="297"/>
      <c r="K67" s="405"/>
      <c r="L67" s="297"/>
      <c r="M67" s="297"/>
      <c r="N67" s="298"/>
    </row>
    <row r="68" spans="1:14" ht="16">
      <c r="A68" s="324" t="s">
        <v>2799</v>
      </c>
      <c r="B68" s="324"/>
      <c r="C68" s="299" t="s">
        <v>2904</v>
      </c>
      <c r="D68" s="297"/>
      <c r="E68" s="297" t="s">
        <v>639</v>
      </c>
      <c r="F68" s="297"/>
      <c r="G68" s="297"/>
      <c r="H68" s="297"/>
      <c r="I68" s="297"/>
      <c r="J68" s="297"/>
      <c r="K68" s="405"/>
      <c r="L68" s="297"/>
      <c r="M68" s="297"/>
      <c r="N68" s="298"/>
    </row>
    <row r="69" spans="1:14" ht="16">
      <c r="A69" s="324" t="s">
        <v>2799</v>
      </c>
      <c r="B69" s="324"/>
      <c r="C69" s="299" t="s">
        <v>2905</v>
      </c>
      <c r="D69" s="297"/>
      <c r="E69" s="297" t="s">
        <v>639</v>
      </c>
      <c r="F69" s="297"/>
      <c r="G69" s="297"/>
      <c r="H69" s="297"/>
      <c r="I69" s="297" t="s">
        <v>2906</v>
      </c>
      <c r="J69" s="297"/>
      <c r="K69" s="405"/>
      <c r="L69" s="297"/>
      <c r="M69" s="297"/>
      <c r="N69" s="298"/>
    </row>
    <row r="70" spans="1:14" ht="16">
      <c r="A70" s="298"/>
      <c r="B70" s="298"/>
      <c r="C70" s="297"/>
      <c r="D70" s="297"/>
      <c r="E70" s="297"/>
      <c r="F70" s="297"/>
      <c r="G70" s="297"/>
      <c r="H70" s="297"/>
      <c r="I70" s="297"/>
      <c r="J70" s="297"/>
      <c r="K70" s="405"/>
      <c r="L70" s="297"/>
      <c r="M70" s="297"/>
      <c r="N70" s="298"/>
    </row>
    <row r="71" spans="1:14" ht="16">
      <c r="A71" s="298"/>
      <c r="B71" s="298"/>
      <c r="C71" s="297"/>
      <c r="D71" s="297"/>
      <c r="E71" s="297"/>
      <c r="F71" s="297">
        <f>SUM(F39:F69)</f>
        <v>272.5</v>
      </c>
      <c r="G71" s="297"/>
      <c r="H71" s="297"/>
      <c r="I71" s="297"/>
      <c r="J71" s="297"/>
      <c r="K71" s="405"/>
      <c r="L71" s="297"/>
      <c r="M71" s="297"/>
      <c r="N71" s="298"/>
    </row>
    <row r="74" spans="1:14" ht="16">
      <c r="A74" s="315" t="s">
        <v>2907</v>
      </c>
      <c r="B74" s="315"/>
      <c r="C74" s="316" t="s">
        <v>2908</v>
      </c>
      <c r="D74" s="316"/>
      <c r="E74" s="316"/>
      <c r="F74" s="316"/>
      <c r="G74" s="316"/>
      <c r="H74" s="316"/>
      <c r="I74" s="316">
        <v>30</v>
      </c>
      <c r="J74" s="316">
        <v>2</v>
      </c>
      <c r="K74" s="407"/>
      <c r="L74" s="316"/>
      <c r="M74" s="316"/>
      <c r="N74" s="317" t="s">
        <v>1516</v>
      </c>
    </row>
    <row r="75" spans="1:14" ht="16">
      <c r="A75" s="298" t="s">
        <v>2796</v>
      </c>
      <c r="B75" s="298"/>
      <c r="C75" s="297" t="s">
        <v>2797</v>
      </c>
      <c r="D75" s="297"/>
      <c r="E75" s="297"/>
      <c r="F75" s="297" t="s">
        <v>2909</v>
      </c>
      <c r="G75" s="297">
        <v>302</v>
      </c>
      <c r="H75" s="297"/>
      <c r="I75" s="297"/>
      <c r="J75" s="297"/>
      <c r="K75" s="405"/>
      <c r="L75" s="297"/>
      <c r="M75" s="297"/>
      <c r="N75" s="298"/>
    </row>
    <row r="76" spans="1:14" ht="16">
      <c r="A76" s="317" t="s">
        <v>2910</v>
      </c>
      <c r="B76" s="317"/>
      <c r="C76" s="299" t="s">
        <v>2810</v>
      </c>
      <c r="D76" s="297"/>
      <c r="E76" s="297" t="s">
        <v>2911</v>
      </c>
      <c r="F76" s="297">
        <v>20</v>
      </c>
      <c r="G76" s="297">
        <v>27</v>
      </c>
      <c r="H76" s="297" t="s">
        <v>49</v>
      </c>
      <c r="I76" s="297" t="s">
        <v>2912</v>
      </c>
      <c r="J76" s="297"/>
      <c r="K76" s="405"/>
      <c r="L76" s="297"/>
      <c r="M76" s="297"/>
      <c r="N76" s="298" t="s">
        <v>2913</v>
      </c>
    </row>
    <row r="77" spans="1:14" ht="16">
      <c r="A77" s="328" t="s">
        <v>2914</v>
      </c>
      <c r="B77" s="328"/>
      <c r="C77" s="299" t="s">
        <v>2915</v>
      </c>
      <c r="D77" s="297"/>
      <c r="E77" s="297" t="s">
        <v>2916</v>
      </c>
      <c r="F77" s="301">
        <v>7.5</v>
      </c>
      <c r="G77" s="299">
        <v>11</v>
      </c>
      <c r="H77" s="297" t="s">
        <v>49</v>
      </c>
      <c r="I77" s="297"/>
      <c r="J77" s="297"/>
      <c r="K77" s="405"/>
      <c r="L77" s="297"/>
      <c r="M77" s="297"/>
      <c r="N77" s="298" t="s">
        <v>2917</v>
      </c>
    </row>
    <row r="78" spans="1:14" ht="16">
      <c r="A78" s="328" t="s">
        <v>2918</v>
      </c>
      <c r="B78" s="328"/>
      <c r="C78" s="299" t="s">
        <v>2919</v>
      </c>
      <c r="D78" s="297"/>
      <c r="E78" s="297" t="s">
        <v>2920</v>
      </c>
      <c r="F78" s="301">
        <v>7.5</v>
      </c>
      <c r="G78" s="299">
        <v>11</v>
      </c>
      <c r="H78" s="297" t="s">
        <v>49</v>
      </c>
      <c r="I78" s="297"/>
      <c r="J78" s="297"/>
      <c r="K78" s="405"/>
      <c r="L78" s="297"/>
      <c r="M78" s="297"/>
      <c r="N78" s="298" t="s">
        <v>2921</v>
      </c>
    </row>
    <row r="79" spans="1:14" ht="16">
      <c r="A79" s="328" t="s">
        <v>2922</v>
      </c>
      <c r="B79" s="328"/>
      <c r="C79" s="299" t="s">
        <v>2824</v>
      </c>
      <c r="D79" s="297"/>
      <c r="E79" s="297" t="s">
        <v>2923</v>
      </c>
      <c r="F79" s="301">
        <v>7.5</v>
      </c>
      <c r="G79" s="299">
        <v>11</v>
      </c>
      <c r="H79" s="297" t="s">
        <v>49</v>
      </c>
      <c r="I79" s="297"/>
      <c r="J79" s="297"/>
      <c r="K79" s="405"/>
      <c r="L79" s="297"/>
      <c r="M79" s="297"/>
      <c r="N79" s="298" t="s">
        <v>2921</v>
      </c>
    </row>
    <row r="80" spans="1:14" ht="16">
      <c r="A80" s="328" t="s">
        <v>2924</v>
      </c>
      <c r="B80" s="328"/>
      <c r="C80" s="299" t="s">
        <v>2830</v>
      </c>
      <c r="D80" s="297"/>
      <c r="E80" s="297" t="s">
        <v>2925</v>
      </c>
      <c r="F80" s="301">
        <v>7.5</v>
      </c>
      <c r="G80" s="299">
        <v>11</v>
      </c>
      <c r="H80" s="297" t="s">
        <v>49</v>
      </c>
      <c r="I80" s="297"/>
      <c r="J80" s="297"/>
      <c r="K80" s="405"/>
      <c r="L80" s="297"/>
      <c r="M80" s="297"/>
      <c r="N80" s="298" t="s">
        <v>2921</v>
      </c>
    </row>
    <row r="81" spans="1:14" ht="16">
      <c r="A81" s="328" t="s">
        <v>2926</v>
      </c>
      <c r="B81" s="328"/>
      <c r="C81" s="299" t="s">
        <v>2834</v>
      </c>
      <c r="D81" s="297"/>
      <c r="E81" s="297" t="s">
        <v>2927</v>
      </c>
      <c r="F81" s="301">
        <v>7.5</v>
      </c>
      <c r="G81" s="299">
        <v>11</v>
      </c>
      <c r="H81" s="297" t="s">
        <v>49</v>
      </c>
      <c r="I81" s="297"/>
      <c r="J81" s="297"/>
      <c r="K81" s="405"/>
      <c r="L81" s="297"/>
      <c r="M81" s="297"/>
      <c r="N81" s="298" t="s">
        <v>2921</v>
      </c>
    </row>
    <row r="82" spans="1:14" ht="16">
      <c r="A82" s="328" t="s">
        <v>2928</v>
      </c>
      <c r="B82" s="328"/>
      <c r="C82" s="299" t="s">
        <v>2838</v>
      </c>
      <c r="D82" s="297"/>
      <c r="E82" s="297" t="s">
        <v>2929</v>
      </c>
      <c r="F82" s="301">
        <v>7.5</v>
      </c>
      <c r="G82" s="299">
        <v>11</v>
      </c>
      <c r="H82" s="297" t="s">
        <v>49</v>
      </c>
      <c r="I82" s="297"/>
      <c r="J82" s="297"/>
      <c r="K82" s="405"/>
      <c r="L82" s="297"/>
      <c r="M82" s="297"/>
      <c r="N82" s="298" t="s">
        <v>2921</v>
      </c>
    </row>
    <row r="83" spans="1:14" ht="16">
      <c r="A83" s="328" t="s">
        <v>2930</v>
      </c>
      <c r="B83" s="328"/>
      <c r="C83" s="299" t="s">
        <v>2840</v>
      </c>
      <c r="D83" s="297"/>
      <c r="E83" s="297" t="s">
        <v>2931</v>
      </c>
      <c r="F83" s="301">
        <v>7.5</v>
      </c>
      <c r="G83" s="299">
        <v>11</v>
      </c>
      <c r="H83" s="297" t="s">
        <v>49</v>
      </c>
      <c r="I83" s="297"/>
      <c r="J83" s="297"/>
      <c r="K83" s="405"/>
      <c r="L83" s="297"/>
      <c r="M83" s="297"/>
      <c r="N83" s="298" t="s">
        <v>2921</v>
      </c>
    </row>
    <row r="84" spans="1:14" ht="16">
      <c r="A84" s="328" t="s">
        <v>2932</v>
      </c>
      <c r="B84" s="328"/>
      <c r="C84" s="299" t="s">
        <v>2842</v>
      </c>
      <c r="D84" s="297"/>
      <c r="E84" s="297" t="s">
        <v>2933</v>
      </c>
      <c r="F84" s="301">
        <v>7.5</v>
      </c>
      <c r="G84" s="299">
        <v>11</v>
      </c>
      <c r="H84" s="297" t="s">
        <v>49</v>
      </c>
      <c r="I84" s="297"/>
      <c r="J84" s="297"/>
      <c r="K84" s="405"/>
      <c r="L84" s="297"/>
      <c r="M84" s="297"/>
      <c r="N84" s="298" t="s">
        <v>2921</v>
      </c>
    </row>
    <row r="85" spans="1:14" ht="16">
      <c r="A85" s="328" t="s">
        <v>2934</v>
      </c>
      <c r="B85" s="328"/>
      <c r="C85" s="299" t="s">
        <v>2845</v>
      </c>
      <c r="D85" s="297"/>
      <c r="E85" s="297" t="s">
        <v>2935</v>
      </c>
      <c r="F85" s="301">
        <v>7.5</v>
      </c>
      <c r="G85" s="299">
        <v>11</v>
      </c>
      <c r="H85" s="297" t="s">
        <v>49</v>
      </c>
      <c r="I85" s="297"/>
      <c r="J85" s="297"/>
      <c r="K85" s="405"/>
      <c r="L85" s="297"/>
      <c r="M85" s="297"/>
      <c r="N85" s="298" t="s">
        <v>2921</v>
      </c>
    </row>
    <row r="86" spans="1:14" ht="16">
      <c r="A86" s="328" t="s">
        <v>2936</v>
      </c>
      <c r="B86" s="328"/>
      <c r="C86" s="299" t="s">
        <v>2851</v>
      </c>
      <c r="D86" s="297"/>
      <c r="E86" s="297" t="s">
        <v>2937</v>
      </c>
      <c r="F86" s="301">
        <v>7.5</v>
      </c>
      <c r="G86" s="299">
        <v>11</v>
      </c>
      <c r="H86" s="297" t="s">
        <v>49</v>
      </c>
      <c r="I86" s="297"/>
      <c r="J86" s="297"/>
      <c r="K86" s="405"/>
      <c r="L86" s="297"/>
      <c r="M86" s="297"/>
      <c r="N86" s="298" t="s">
        <v>2921</v>
      </c>
    </row>
    <row r="87" spans="1:14" ht="16">
      <c r="A87" s="328" t="s">
        <v>2938</v>
      </c>
      <c r="B87" s="328"/>
      <c r="C87" s="299" t="s">
        <v>2857</v>
      </c>
      <c r="D87" s="297"/>
      <c r="E87" s="297" t="s">
        <v>2939</v>
      </c>
      <c r="F87" s="301">
        <v>7.5</v>
      </c>
      <c r="G87" s="299">
        <v>11</v>
      </c>
      <c r="H87" s="297" t="s">
        <v>49</v>
      </c>
      <c r="I87" s="297"/>
      <c r="J87" s="297"/>
      <c r="K87" s="405"/>
      <c r="L87" s="297"/>
      <c r="M87" s="297"/>
      <c r="N87" s="298" t="s">
        <v>2921</v>
      </c>
    </row>
    <row r="88" spans="1:14" ht="16">
      <c r="A88" s="328" t="s">
        <v>2940</v>
      </c>
      <c r="B88" s="328"/>
      <c r="C88" s="299" t="s">
        <v>2888</v>
      </c>
      <c r="D88" s="297"/>
      <c r="E88" s="297" t="s">
        <v>2941</v>
      </c>
      <c r="F88" s="301">
        <v>7.5</v>
      </c>
      <c r="G88" s="299">
        <v>11</v>
      </c>
      <c r="H88" s="297" t="s">
        <v>49</v>
      </c>
      <c r="I88" s="297"/>
      <c r="J88" s="297"/>
      <c r="K88" s="405"/>
      <c r="L88" s="297"/>
      <c r="M88" s="297"/>
      <c r="N88" s="298" t="s">
        <v>2921</v>
      </c>
    </row>
    <row r="89" spans="1:14" ht="16">
      <c r="A89" s="328" t="s">
        <v>2942</v>
      </c>
      <c r="B89" s="328"/>
      <c r="C89" s="299" t="s">
        <v>2891</v>
      </c>
      <c r="D89" s="297"/>
      <c r="E89" s="297" t="s">
        <v>2943</v>
      </c>
      <c r="F89" s="301">
        <v>7.5</v>
      </c>
      <c r="G89" s="299">
        <v>11</v>
      </c>
      <c r="H89" s="297" t="s">
        <v>49</v>
      </c>
      <c r="I89" s="297"/>
      <c r="J89" s="297"/>
      <c r="K89" s="405"/>
      <c r="L89" s="297"/>
      <c r="M89" s="297"/>
      <c r="N89" s="298" t="s">
        <v>2921</v>
      </c>
    </row>
    <row r="90" spans="1:14" ht="16">
      <c r="A90" s="328" t="s">
        <v>2944</v>
      </c>
      <c r="B90" s="328"/>
      <c r="C90" s="299" t="s">
        <v>2893</v>
      </c>
      <c r="D90" s="297"/>
      <c r="E90" s="297" t="s">
        <v>2945</v>
      </c>
      <c r="F90" s="301">
        <v>7.5</v>
      </c>
      <c r="G90" s="299">
        <v>11</v>
      </c>
      <c r="H90" s="297" t="s">
        <v>49</v>
      </c>
      <c r="I90" s="297"/>
      <c r="J90" s="297"/>
      <c r="K90" s="405"/>
      <c r="L90" s="297"/>
      <c r="M90" s="297"/>
      <c r="N90" s="298" t="s">
        <v>2921</v>
      </c>
    </row>
    <row r="91" spans="1:14" ht="16">
      <c r="A91" s="329" t="s">
        <v>2946</v>
      </c>
      <c r="B91" s="329"/>
      <c r="C91" s="299" t="s">
        <v>2818</v>
      </c>
      <c r="D91" s="297"/>
      <c r="E91" s="297" t="s">
        <v>2947</v>
      </c>
      <c r="F91" s="297">
        <v>25</v>
      </c>
      <c r="G91" s="299">
        <v>34</v>
      </c>
      <c r="H91" s="297" t="s">
        <v>49</v>
      </c>
      <c r="I91" s="297"/>
      <c r="J91" s="297"/>
      <c r="K91" s="405"/>
      <c r="L91" s="297"/>
      <c r="M91" s="297"/>
      <c r="N91" s="298" t="s">
        <v>2948</v>
      </c>
    </row>
    <row r="92" spans="1:14" ht="16">
      <c r="A92" s="329" t="s">
        <v>2949</v>
      </c>
      <c r="B92" s="329"/>
      <c r="C92" s="305" t="s">
        <v>2950</v>
      </c>
      <c r="D92" s="297"/>
      <c r="E92" s="297" t="s">
        <v>2951</v>
      </c>
      <c r="F92" s="297">
        <v>25</v>
      </c>
      <c r="G92" s="299">
        <v>34</v>
      </c>
      <c r="H92" s="297" t="s">
        <v>49</v>
      </c>
      <c r="I92" s="297"/>
      <c r="J92" s="297"/>
      <c r="K92" s="405"/>
      <c r="L92" s="297"/>
      <c r="M92" s="297"/>
      <c r="N92" s="298" t="s">
        <v>2948</v>
      </c>
    </row>
    <row r="93" spans="1:14" ht="16">
      <c r="A93" s="329" t="s">
        <v>2952</v>
      </c>
      <c r="B93" s="329"/>
      <c r="C93" s="305" t="s">
        <v>2807</v>
      </c>
      <c r="D93" s="297"/>
      <c r="E93" s="297" t="s">
        <v>219</v>
      </c>
      <c r="F93" s="297">
        <v>15</v>
      </c>
      <c r="G93" s="305">
        <v>21</v>
      </c>
      <c r="H93" s="297" t="s">
        <v>49</v>
      </c>
      <c r="I93" s="297"/>
      <c r="J93" s="297"/>
      <c r="K93" s="405"/>
      <c r="L93" s="297"/>
      <c r="M93" s="297"/>
      <c r="N93" s="298" t="s">
        <v>2953</v>
      </c>
    </row>
    <row r="94" spans="1:14" ht="16">
      <c r="A94" s="329" t="s">
        <v>2954</v>
      </c>
      <c r="B94" s="329"/>
      <c r="C94" s="305" t="s">
        <v>2955</v>
      </c>
      <c r="D94" s="297"/>
      <c r="E94" s="297" t="s">
        <v>221</v>
      </c>
      <c r="F94" s="301">
        <v>15</v>
      </c>
      <c r="G94" s="305">
        <v>21</v>
      </c>
      <c r="H94" s="297" t="s">
        <v>49</v>
      </c>
      <c r="I94" s="297"/>
      <c r="J94" s="297"/>
      <c r="K94" s="405"/>
      <c r="L94" s="297"/>
      <c r="M94" s="297"/>
      <c r="N94" s="298" t="s">
        <v>2953</v>
      </c>
    </row>
    <row r="95" spans="1:14" ht="16">
      <c r="A95" s="328" t="s">
        <v>2956</v>
      </c>
      <c r="B95" s="328"/>
      <c r="C95" s="305" t="s">
        <v>2803</v>
      </c>
      <c r="D95" s="297"/>
      <c r="E95" s="297" t="s">
        <v>2957</v>
      </c>
      <c r="F95" s="297">
        <v>7.5</v>
      </c>
      <c r="G95" s="299">
        <v>11</v>
      </c>
      <c r="H95" s="297" t="s">
        <v>49</v>
      </c>
      <c r="I95" s="297"/>
      <c r="J95" s="297"/>
      <c r="K95" s="405"/>
      <c r="L95" s="297"/>
      <c r="M95" s="297"/>
      <c r="N95" s="298" t="s">
        <v>2958</v>
      </c>
    </row>
    <row r="96" spans="1:14" ht="16">
      <c r="A96" s="324" t="s">
        <v>2959</v>
      </c>
      <c r="B96" s="324"/>
      <c r="C96" s="297" t="s">
        <v>2960</v>
      </c>
      <c r="D96" s="297"/>
      <c r="E96" s="297"/>
      <c r="F96" s="297"/>
      <c r="G96" s="297"/>
      <c r="H96" s="297"/>
      <c r="I96" s="297"/>
      <c r="J96" s="297"/>
      <c r="K96" s="405"/>
      <c r="L96" s="297"/>
      <c r="M96" s="297"/>
      <c r="N96" s="298"/>
    </row>
    <row r="97" spans="1:14" ht="16">
      <c r="A97" s="324" t="s">
        <v>639</v>
      </c>
      <c r="B97" s="324"/>
      <c r="C97" s="297" t="s">
        <v>2802</v>
      </c>
      <c r="D97" s="297"/>
      <c r="E97" s="297"/>
      <c r="F97" s="297"/>
      <c r="G97" s="297"/>
      <c r="H97" s="297"/>
      <c r="I97" s="297"/>
      <c r="J97" s="297"/>
      <c r="K97" s="405"/>
      <c r="L97" s="297"/>
      <c r="M97" s="297"/>
      <c r="N97" s="298"/>
    </row>
    <row r="98" spans="1:14" ht="16">
      <c r="A98" s="324" t="s">
        <v>639</v>
      </c>
      <c r="B98" s="324"/>
      <c r="C98" s="297" t="s">
        <v>2821</v>
      </c>
      <c r="D98" s="297"/>
      <c r="E98" s="297"/>
      <c r="F98" s="297"/>
      <c r="G98" s="297"/>
      <c r="H98" s="297"/>
      <c r="I98" s="297"/>
      <c r="J98" s="297"/>
      <c r="K98" s="405"/>
      <c r="L98" s="297"/>
      <c r="M98" s="297"/>
      <c r="N98" s="298"/>
    </row>
    <row r="99" spans="1:14" ht="16">
      <c r="A99" s="324" t="s">
        <v>639</v>
      </c>
      <c r="B99" s="324"/>
      <c r="C99" s="297" t="s">
        <v>2961</v>
      </c>
      <c r="D99" s="297"/>
      <c r="E99" s="297"/>
      <c r="F99" s="297"/>
      <c r="G99" s="297"/>
      <c r="H99" s="297"/>
      <c r="I99" s="297" t="s">
        <v>2962</v>
      </c>
      <c r="J99" s="297"/>
      <c r="K99" s="405"/>
      <c r="L99" s="297"/>
      <c r="M99" s="297"/>
      <c r="N99" s="298"/>
    </row>
    <row r="100" spans="1:14" ht="16">
      <c r="A100" s="298"/>
      <c r="B100" s="298"/>
      <c r="C100" s="297"/>
      <c r="D100" s="297"/>
      <c r="E100" s="297"/>
      <c r="F100" s="297"/>
      <c r="G100" s="297"/>
      <c r="H100" s="297"/>
      <c r="I100" s="297"/>
      <c r="J100" s="297"/>
      <c r="K100" s="405"/>
      <c r="L100" s="297"/>
      <c r="M100" s="297"/>
      <c r="N100" s="298"/>
    </row>
    <row r="101" spans="1:14" ht="16">
      <c r="A101" s="298"/>
      <c r="B101" s="298"/>
      <c r="C101" s="297"/>
      <c r="D101" s="297"/>
      <c r="E101" s="297"/>
      <c r="F101" s="297">
        <f>SUM(F76:F95)</f>
        <v>212.5</v>
      </c>
      <c r="G101" s="297"/>
      <c r="H101" s="297"/>
      <c r="I101" s="297"/>
      <c r="J101" s="297"/>
      <c r="K101" s="405"/>
      <c r="L101" s="297"/>
      <c r="M101" s="297"/>
      <c r="N101" s="298"/>
    </row>
    <row r="102" spans="1:14" ht="16">
      <c r="A102" s="306"/>
      <c r="B102" s="306"/>
      <c r="C102" s="307"/>
      <c r="D102" s="307"/>
      <c r="E102" s="307"/>
      <c r="F102" s="307"/>
      <c r="G102" s="307"/>
      <c r="H102" s="307"/>
      <c r="I102" s="307"/>
      <c r="J102" s="307"/>
      <c r="K102" s="408"/>
      <c r="L102" s="307"/>
      <c r="M102" s="307"/>
      <c r="N102" s="306"/>
    </row>
    <row r="103" spans="1:14" ht="16">
      <c r="A103" s="306"/>
      <c r="B103" s="306"/>
      <c r="C103" s="307"/>
      <c r="D103" s="307"/>
      <c r="E103" s="307"/>
      <c r="F103" s="307"/>
      <c r="G103" s="307"/>
      <c r="H103" s="307"/>
      <c r="I103" s="307"/>
      <c r="J103" s="307"/>
      <c r="K103" s="408"/>
      <c r="L103" s="307"/>
      <c r="M103" s="307"/>
      <c r="N103" s="306"/>
    </row>
    <row r="104" spans="1:14" ht="16">
      <c r="A104" s="306"/>
      <c r="B104" s="306"/>
      <c r="C104" s="307"/>
      <c r="D104" s="307"/>
      <c r="E104" s="307"/>
      <c r="F104" s="307"/>
      <c r="G104" s="307"/>
      <c r="H104" s="307"/>
      <c r="I104" s="307"/>
      <c r="J104" s="307"/>
      <c r="K104" s="408"/>
      <c r="L104" s="307"/>
      <c r="M104" s="307"/>
      <c r="N104" s="306"/>
    </row>
    <row r="105" spans="1:14" ht="16">
      <c r="A105" s="306"/>
      <c r="B105" s="306"/>
      <c r="C105" s="307"/>
      <c r="D105" s="307"/>
      <c r="E105" s="307"/>
      <c r="F105" s="307"/>
      <c r="G105" s="307"/>
      <c r="H105" s="307"/>
      <c r="I105" s="307"/>
      <c r="J105" s="307"/>
      <c r="K105" s="408"/>
      <c r="L105" s="307"/>
      <c r="M105" s="307"/>
      <c r="N105" s="306"/>
    </row>
    <row r="106" spans="1:14" ht="16">
      <c r="A106" s="321" t="s">
        <v>2963</v>
      </c>
      <c r="B106" s="321"/>
      <c r="C106" s="322" t="s">
        <v>2964</v>
      </c>
      <c r="D106" s="322"/>
      <c r="E106" s="322"/>
      <c r="F106" s="322"/>
      <c r="G106" s="322"/>
      <c r="H106" s="322"/>
      <c r="I106" s="322">
        <v>30</v>
      </c>
      <c r="J106" s="322">
        <v>1</v>
      </c>
      <c r="K106" s="404">
        <v>45125</v>
      </c>
      <c r="L106" s="322" t="s">
        <v>2965</v>
      </c>
      <c r="M106" s="322" t="s">
        <v>2794</v>
      </c>
      <c r="N106" s="323" t="s">
        <v>2966</v>
      </c>
    </row>
    <row r="107" spans="1:14" ht="16">
      <c r="A107" s="298" t="s">
        <v>2796</v>
      </c>
      <c r="B107" s="298"/>
      <c r="C107" s="297" t="s">
        <v>2797</v>
      </c>
      <c r="D107" s="297"/>
      <c r="E107" s="297"/>
      <c r="F107" s="297" t="s">
        <v>2798</v>
      </c>
      <c r="G107" s="297"/>
      <c r="H107" s="297"/>
      <c r="I107" s="297"/>
      <c r="J107" s="297"/>
      <c r="K107" s="405"/>
      <c r="L107" s="297"/>
      <c r="M107" s="297"/>
      <c r="N107" s="298"/>
    </row>
    <row r="108" spans="1:14" ht="16">
      <c r="A108" s="324" t="s">
        <v>2799</v>
      </c>
      <c r="B108" s="324"/>
      <c r="C108" s="299" t="s">
        <v>2800</v>
      </c>
      <c r="D108" s="297"/>
      <c r="E108" s="297" t="s">
        <v>639</v>
      </c>
      <c r="F108" s="297"/>
      <c r="G108" s="299"/>
      <c r="H108" s="297"/>
      <c r="I108" s="297" t="s">
        <v>2967</v>
      </c>
      <c r="J108" s="297"/>
      <c r="K108" s="405"/>
      <c r="L108" s="297"/>
      <c r="M108" s="297"/>
      <c r="N108" s="298"/>
    </row>
    <row r="109" spans="1:14" ht="16">
      <c r="A109" s="326" t="s">
        <v>2968</v>
      </c>
      <c r="B109" s="326"/>
      <c r="C109" s="299" t="s">
        <v>2802</v>
      </c>
      <c r="D109" s="297"/>
      <c r="E109" s="297" t="s">
        <v>166</v>
      </c>
      <c r="F109" s="297">
        <v>25</v>
      </c>
      <c r="G109" s="299">
        <v>34</v>
      </c>
      <c r="H109" s="297" t="s">
        <v>49</v>
      </c>
      <c r="I109" s="297"/>
      <c r="J109" s="297"/>
      <c r="K109" s="405"/>
      <c r="L109" s="297"/>
      <c r="M109" s="297"/>
      <c r="N109" s="298"/>
    </row>
    <row r="110" spans="1:14" ht="16">
      <c r="A110" s="326" t="s">
        <v>2969</v>
      </c>
      <c r="B110" s="326"/>
      <c r="C110" s="299" t="s">
        <v>2807</v>
      </c>
      <c r="D110" s="297"/>
      <c r="E110" s="297" t="s">
        <v>172</v>
      </c>
      <c r="F110" s="297">
        <v>25</v>
      </c>
      <c r="G110" s="299">
        <v>34</v>
      </c>
      <c r="H110" s="297" t="s">
        <v>49</v>
      </c>
      <c r="I110" s="297"/>
      <c r="J110" s="297"/>
      <c r="K110" s="405"/>
      <c r="L110" s="297"/>
      <c r="M110" s="297"/>
      <c r="N110" s="298"/>
    </row>
    <row r="111" spans="1:14" ht="16">
      <c r="A111" s="326" t="s">
        <v>2970</v>
      </c>
      <c r="B111" s="326"/>
      <c r="C111" s="299" t="s">
        <v>2810</v>
      </c>
      <c r="D111" s="297"/>
      <c r="E111" s="297" t="s">
        <v>185</v>
      </c>
      <c r="F111" s="297">
        <v>10</v>
      </c>
      <c r="G111" s="299">
        <v>14</v>
      </c>
      <c r="H111" s="297" t="s">
        <v>49</v>
      </c>
      <c r="I111" s="297"/>
      <c r="J111" s="297"/>
      <c r="K111" s="405"/>
      <c r="L111" s="297"/>
      <c r="M111" s="297"/>
      <c r="N111" s="298"/>
    </row>
    <row r="112" spans="1:14" ht="16">
      <c r="A112" s="327" t="s">
        <v>2971</v>
      </c>
      <c r="B112" s="327"/>
      <c r="C112" s="299" t="s">
        <v>2816</v>
      </c>
      <c r="D112" s="297"/>
      <c r="E112" s="297" t="s">
        <v>1453</v>
      </c>
      <c r="F112" s="301">
        <v>3</v>
      </c>
      <c r="G112" s="299">
        <v>4.8</v>
      </c>
      <c r="H112" s="297" t="s">
        <v>49</v>
      </c>
      <c r="I112" s="297"/>
      <c r="J112" s="297"/>
      <c r="K112" s="405"/>
      <c r="L112" s="297"/>
      <c r="M112" s="297"/>
      <c r="N112" s="298"/>
    </row>
    <row r="113" spans="1:14" ht="16">
      <c r="A113" s="326" t="s">
        <v>2972</v>
      </c>
      <c r="B113" s="326"/>
      <c r="C113" s="299" t="s">
        <v>2818</v>
      </c>
      <c r="D113" s="297"/>
      <c r="E113" s="297" t="s">
        <v>191</v>
      </c>
      <c r="F113" s="297">
        <v>10</v>
      </c>
      <c r="G113" s="299">
        <v>14</v>
      </c>
      <c r="H113" s="297" t="s">
        <v>49</v>
      </c>
      <c r="I113" s="297"/>
      <c r="J113" s="297"/>
      <c r="K113" s="405"/>
      <c r="L113" s="297"/>
      <c r="M113" s="297"/>
      <c r="N113" s="298"/>
    </row>
    <row r="114" spans="1:14" ht="16">
      <c r="A114" s="326" t="s">
        <v>2973</v>
      </c>
      <c r="B114" s="482"/>
      <c r="C114" s="43" t="s">
        <v>2873</v>
      </c>
      <c r="D114" s="297"/>
      <c r="E114" s="297" t="s">
        <v>1450</v>
      </c>
      <c r="F114" s="297">
        <v>7.5</v>
      </c>
      <c r="G114" s="299">
        <v>11</v>
      </c>
      <c r="H114" s="297" t="s">
        <v>49</v>
      </c>
      <c r="I114" s="297"/>
      <c r="J114" s="297"/>
      <c r="K114" s="405"/>
      <c r="L114" s="297"/>
      <c r="M114" s="297"/>
      <c r="N114" s="298"/>
    </row>
    <row r="115" spans="1:14" ht="16">
      <c r="A115" s="327" t="s">
        <v>2974</v>
      </c>
      <c r="B115" s="327"/>
      <c r="C115" s="299" t="s">
        <v>2875</v>
      </c>
      <c r="D115" s="297"/>
      <c r="E115" s="297" t="s">
        <v>223</v>
      </c>
      <c r="F115" s="301">
        <v>3</v>
      </c>
      <c r="G115" s="299">
        <v>4.8</v>
      </c>
      <c r="H115" s="297" t="s">
        <v>49</v>
      </c>
      <c r="I115" s="297"/>
      <c r="J115" s="297"/>
      <c r="K115" s="405"/>
      <c r="L115" s="297"/>
      <c r="M115" s="297"/>
      <c r="N115" s="298"/>
    </row>
    <row r="116" spans="1:14" ht="16">
      <c r="A116" s="326" t="s">
        <v>2975</v>
      </c>
      <c r="B116" s="326"/>
      <c r="C116" s="299" t="s">
        <v>2876</v>
      </c>
      <c r="D116" s="297"/>
      <c r="E116" s="297" t="s">
        <v>228</v>
      </c>
      <c r="F116" s="297">
        <v>3</v>
      </c>
      <c r="G116" s="299">
        <v>4.8</v>
      </c>
      <c r="H116" s="297" t="s">
        <v>49</v>
      </c>
      <c r="I116" s="297"/>
      <c r="J116" s="297"/>
      <c r="K116" s="405"/>
      <c r="L116" s="297"/>
      <c r="M116" s="297"/>
      <c r="N116" s="298"/>
    </row>
    <row r="117" spans="1:14" ht="16">
      <c r="A117" s="326" t="s">
        <v>2976</v>
      </c>
      <c r="B117" s="326"/>
      <c r="C117" s="299" t="s">
        <v>2821</v>
      </c>
      <c r="D117" s="297"/>
      <c r="E117" s="297" t="s">
        <v>204</v>
      </c>
      <c r="F117" s="297">
        <v>25</v>
      </c>
      <c r="G117" s="299">
        <v>34</v>
      </c>
      <c r="H117" s="297" t="s">
        <v>49</v>
      </c>
      <c r="I117" s="297"/>
      <c r="J117" s="297"/>
      <c r="K117" s="405"/>
      <c r="L117" s="297"/>
      <c r="M117" s="297"/>
      <c r="N117" s="298"/>
    </row>
    <row r="118" spans="1:14" ht="16">
      <c r="A118" s="326" t="s">
        <v>2977</v>
      </c>
      <c r="B118" s="326"/>
      <c r="C118" s="299" t="s">
        <v>2978</v>
      </c>
      <c r="D118" s="297"/>
      <c r="E118" s="297" t="s">
        <v>211</v>
      </c>
      <c r="F118" s="297">
        <v>25</v>
      </c>
      <c r="G118" s="299">
        <v>34</v>
      </c>
      <c r="H118" s="297" t="s">
        <v>49</v>
      </c>
      <c r="I118" s="297"/>
      <c r="J118" s="297"/>
      <c r="K118" s="405"/>
      <c r="L118" s="297"/>
      <c r="M118" s="297"/>
      <c r="N118" s="298"/>
    </row>
    <row r="119" spans="1:14" ht="16">
      <c r="A119" s="326" t="s">
        <v>2979</v>
      </c>
      <c r="B119" s="326"/>
      <c r="C119" s="299" t="s">
        <v>2824</v>
      </c>
      <c r="D119" s="297"/>
      <c r="E119" s="297" t="s">
        <v>238</v>
      </c>
      <c r="F119" s="297">
        <v>5</v>
      </c>
      <c r="G119" s="299">
        <v>7.8</v>
      </c>
      <c r="H119" s="297" t="s">
        <v>49</v>
      </c>
      <c r="I119" s="297"/>
      <c r="J119" s="297"/>
      <c r="K119" s="405"/>
      <c r="L119" s="297"/>
      <c r="M119" s="297"/>
      <c r="N119" s="298"/>
    </row>
    <row r="120" spans="1:14" ht="16">
      <c r="A120" s="326" t="s">
        <v>2980</v>
      </c>
      <c r="B120" s="326"/>
      <c r="C120" s="299" t="s">
        <v>2827</v>
      </c>
      <c r="D120" s="297"/>
      <c r="E120" s="297" t="s">
        <v>243</v>
      </c>
      <c r="F120" s="297">
        <v>5</v>
      </c>
      <c r="G120" s="299">
        <v>7.8</v>
      </c>
      <c r="H120" s="297" t="s">
        <v>49</v>
      </c>
      <c r="I120" s="297"/>
      <c r="J120" s="297"/>
      <c r="K120" s="405"/>
      <c r="L120" s="297"/>
      <c r="M120" s="297"/>
      <c r="N120" s="298"/>
    </row>
    <row r="121" spans="1:14" ht="16">
      <c r="A121" s="326" t="s">
        <v>266</v>
      </c>
      <c r="B121" s="326"/>
      <c r="C121" s="305" t="s">
        <v>2830</v>
      </c>
      <c r="D121" s="297"/>
      <c r="E121" s="297" t="s">
        <v>265</v>
      </c>
      <c r="F121" s="297">
        <v>10</v>
      </c>
      <c r="G121" s="305">
        <v>14</v>
      </c>
      <c r="H121" s="297" t="s">
        <v>49</v>
      </c>
      <c r="I121" s="297"/>
      <c r="J121" s="297"/>
      <c r="K121" s="405"/>
      <c r="L121" s="297"/>
      <c r="M121" s="297"/>
      <c r="N121" s="298"/>
    </row>
    <row r="122" spans="1:14" ht="16">
      <c r="A122" s="326" t="s">
        <v>271</v>
      </c>
      <c r="B122" s="326"/>
      <c r="C122" s="299" t="s">
        <v>2834</v>
      </c>
      <c r="D122" s="297"/>
      <c r="E122" s="297" t="s">
        <v>267</v>
      </c>
      <c r="F122" s="297">
        <v>15</v>
      </c>
      <c r="G122" s="299">
        <v>21</v>
      </c>
      <c r="H122" s="297" t="s">
        <v>49</v>
      </c>
      <c r="I122" s="297"/>
      <c r="J122" s="297"/>
      <c r="K122" s="405"/>
      <c r="L122" s="297"/>
      <c r="M122" s="297"/>
      <c r="N122" s="298"/>
    </row>
    <row r="123" spans="1:14" ht="16">
      <c r="A123" s="327" t="s">
        <v>2981</v>
      </c>
      <c r="B123" s="327"/>
      <c r="C123" s="299" t="s">
        <v>2838</v>
      </c>
      <c r="D123" s="297"/>
      <c r="E123" s="297" t="s">
        <v>1453</v>
      </c>
      <c r="F123" s="297">
        <v>3</v>
      </c>
      <c r="G123" s="299">
        <v>4.8</v>
      </c>
      <c r="H123" s="297" t="s">
        <v>49</v>
      </c>
      <c r="I123" s="297"/>
      <c r="J123" s="297"/>
      <c r="K123" s="405"/>
      <c r="L123" s="297"/>
      <c r="M123" s="297"/>
      <c r="N123" s="298"/>
    </row>
    <row r="124" spans="1:14" ht="16">
      <c r="A124" s="326" t="s">
        <v>2982</v>
      </c>
      <c r="B124" s="326"/>
      <c r="C124" s="299" t="s">
        <v>2839</v>
      </c>
      <c r="D124" s="297"/>
      <c r="E124" s="297" t="s">
        <v>251</v>
      </c>
      <c r="F124" s="297">
        <v>3</v>
      </c>
      <c r="G124" s="299">
        <v>4.8</v>
      </c>
      <c r="H124" s="297" t="s">
        <v>49</v>
      </c>
      <c r="I124" s="297"/>
      <c r="J124" s="297"/>
      <c r="K124" s="405"/>
      <c r="L124" s="297"/>
      <c r="M124" s="297"/>
      <c r="N124" s="298"/>
    </row>
    <row r="125" spans="1:14" ht="16">
      <c r="A125" s="326" t="s">
        <v>2983</v>
      </c>
      <c r="B125" s="326"/>
      <c r="C125" s="297" t="s">
        <v>2840</v>
      </c>
      <c r="D125" s="297"/>
      <c r="E125" s="297" t="s">
        <v>1466</v>
      </c>
      <c r="F125" s="297">
        <v>3</v>
      </c>
      <c r="G125" s="299">
        <v>4.8</v>
      </c>
      <c r="H125" s="297" t="s">
        <v>49</v>
      </c>
      <c r="I125" s="297"/>
      <c r="J125" s="297"/>
      <c r="K125" s="405"/>
      <c r="L125" s="297"/>
      <c r="M125" s="297"/>
      <c r="N125" s="308"/>
    </row>
    <row r="126" spans="1:14" ht="16">
      <c r="A126" s="326" t="s">
        <v>2984</v>
      </c>
      <c r="B126" s="326"/>
      <c r="C126" s="297" t="s">
        <v>2841</v>
      </c>
      <c r="D126" s="297"/>
      <c r="E126" s="297" t="s">
        <v>280</v>
      </c>
      <c r="F126" s="297">
        <v>20</v>
      </c>
      <c r="G126" s="299">
        <v>27</v>
      </c>
      <c r="H126" s="297" t="s">
        <v>49</v>
      </c>
      <c r="I126" s="297"/>
      <c r="J126" s="297"/>
      <c r="K126" s="405"/>
      <c r="L126" s="297"/>
      <c r="M126" s="297"/>
      <c r="N126" s="308"/>
    </row>
    <row r="127" spans="1:14" ht="16">
      <c r="A127" s="324" t="s">
        <v>2799</v>
      </c>
      <c r="B127" s="324"/>
      <c r="C127" s="297" t="s">
        <v>2985</v>
      </c>
      <c r="D127" s="297"/>
      <c r="E127" s="297" t="s">
        <v>639</v>
      </c>
      <c r="F127" s="301"/>
      <c r="G127" s="299"/>
      <c r="H127" s="297"/>
      <c r="I127" s="297"/>
      <c r="J127" s="297"/>
      <c r="K127" s="405"/>
      <c r="L127" s="297"/>
      <c r="M127" s="297"/>
      <c r="N127" s="308"/>
    </row>
    <row r="128" spans="1:14" ht="16">
      <c r="A128" s="326" t="s">
        <v>2986</v>
      </c>
      <c r="B128" s="326"/>
      <c r="C128" s="297" t="s">
        <v>2845</v>
      </c>
      <c r="D128" s="297"/>
      <c r="E128" s="297" t="s">
        <v>287</v>
      </c>
      <c r="F128" s="297">
        <v>20</v>
      </c>
      <c r="G128" s="299">
        <v>27</v>
      </c>
      <c r="H128" s="297" t="s">
        <v>49</v>
      </c>
      <c r="I128" s="297"/>
      <c r="J128" s="297"/>
      <c r="K128" s="405"/>
      <c r="L128" s="297"/>
      <c r="M128" s="297"/>
      <c r="N128" s="308"/>
    </row>
    <row r="129" spans="1:14" ht="16">
      <c r="A129" s="326" t="s">
        <v>277</v>
      </c>
      <c r="B129" s="326"/>
      <c r="C129" s="297" t="s">
        <v>2987</v>
      </c>
      <c r="D129" s="297"/>
      <c r="E129" s="297" t="s">
        <v>274</v>
      </c>
      <c r="F129" s="297">
        <v>20</v>
      </c>
      <c r="G129" s="299">
        <v>27</v>
      </c>
      <c r="H129" s="297" t="s">
        <v>49</v>
      </c>
      <c r="I129" s="297"/>
      <c r="J129" s="297"/>
      <c r="K129" s="405"/>
      <c r="L129" s="297"/>
      <c r="M129" s="297"/>
      <c r="N129" s="308"/>
    </row>
    <row r="130" spans="1:14" ht="16">
      <c r="A130" s="326" t="s">
        <v>2988</v>
      </c>
      <c r="B130" s="326"/>
      <c r="C130" s="297" t="s">
        <v>2860</v>
      </c>
      <c r="D130" s="297"/>
      <c r="E130" s="297" t="s">
        <v>1475</v>
      </c>
      <c r="F130" s="297">
        <v>3</v>
      </c>
      <c r="G130" s="299">
        <v>4.8</v>
      </c>
      <c r="H130" s="297" t="s">
        <v>159</v>
      </c>
      <c r="I130" s="297" t="s">
        <v>2989</v>
      </c>
      <c r="J130" s="297"/>
      <c r="K130" s="405"/>
      <c r="L130" s="297"/>
      <c r="M130" s="297"/>
      <c r="N130" s="308"/>
    </row>
    <row r="131" spans="1:14" ht="16">
      <c r="A131" s="300"/>
      <c r="B131" s="300"/>
      <c r="C131" s="297"/>
      <c r="D131" s="297"/>
      <c r="E131" s="297"/>
      <c r="F131" s="297"/>
      <c r="G131" s="299"/>
      <c r="H131" s="297"/>
      <c r="I131" s="297"/>
      <c r="J131" s="297"/>
      <c r="K131" s="405"/>
      <c r="L131" s="297"/>
      <c r="M131" s="297"/>
      <c r="N131" s="308"/>
    </row>
    <row r="132" spans="1:14" ht="16">
      <c r="A132" s="300"/>
      <c r="B132" s="300"/>
      <c r="C132" s="299"/>
      <c r="D132" s="297"/>
      <c r="E132" s="297"/>
      <c r="F132" s="297"/>
      <c r="G132" s="299">
        <f>SUM(G108:G130)</f>
        <v>340.20000000000005</v>
      </c>
      <c r="H132" s="297"/>
      <c r="I132" s="297"/>
      <c r="J132" s="297"/>
      <c r="K132" s="405"/>
      <c r="L132" s="297"/>
      <c r="M132" s="297"/>
      <c r="N132" s="308"/>
    </row>
    <row r="133" spans="1:14" ht="15.75" customHeight="1">
      <c r="A133" s="306"/>
      <c r="B133" s="306"/>
      <c r="C133" s="307"/>
      <c r="D133" s="307"/>
      <c r="E133" s="307"/>
      <c r="F133" s="307"/>
      <c r="G133" s="307"/>
      <c r="H133" s="307"/>
      <c r="I133" s="307"/>
      <c r="J133" s="307"/>
      <c r="K133" s="408"/>
      <c r="L133" s="307"/>
      <c r="M133" s="307"/>
      <c r="N133" s="306"/>
    </row>
    <row r="134" spans="1:14" ht="15.75" customHeight="1">
      <c r="A134" s="306"/>
      <c r="B134" s="306"/>
      <c r="C134" s="307"/>
      <c r="D134" s="307"/>
      <c r="E134" s="307"/>
      <c r="F134" s="307"/>
      <c r="G134" s="307"/>
      <c r="H134" s="307"/>
      <c r="I134" s="307"/>
      <c r="J134" s="307"/>
      <c r="K134" s="408"/>
      <c r="L134" s="307"/>
      <c r="M134" s="307"/>
      <c r="N134" s="306"/>
    </row>
    <row r="135" spans="1:14" ht="16">
      <c r="A135" s="306"/>
      <c r="B135" s="306"/>
      <c r="C135" s="307"/>
      <c r="D135" s="307"/>
      <c r="E135" s="307"/>
      <c r="F135" s="307"/>
      <c r="G135" s="307"/>
      <c r="H135" s="307"/>
      <c r="I135" s="307"/>
      <c r="J135" s="307"/>
      <c r="K135" s="408"/>
      <c r="L135" s="307"/>
      <c r="M135" s="307"/>
      <c r="N135" s="306"/>
    </row>
    <row r="136" spans="1:14" ht="16">
      <c r="A136" s="315" t="s">
        <v>2990</v>
      </c>
      <c r="B136" s="315"/>
      <c r="C136" s="316" t="s">
        <v>2991</v>
      </c>
      <c r="D136" s="316"/>
      <c r="E136" s="316"/>
      <c r="F136" s="316"/>
      <c r="G136" s="316"/>
      <c r="H136" s="316"/>
      <c r="I136" s="316">
        <v>30</v>
      </c>
      <c r="J136" s="316">
        <v>1</v>
      </c>
      <c r="K136" s="407"/>
      <c r="L136" s="316"/>
      <c r="M136" s="316"/>
      <c r="N136" s="317" t="s">
        <v>1516</v>
      </c>
    </row>
    <row r="137" spans="1:14" ht="16">
      <c r="A137" s="298" t="s">
        <v>2796</v>
      </c>
      <c r="B137" s="298"/>
      <c r="C137" s="297" t="s">
        <v>2797</v>
      </c>
      <c r="D137" s="297"/>
      <c r="E137" s="297"/>
      <c r="F137" s="297" t="s">
        <v>2909</v>
      </c>
      <c r="G137" s="297">
        <v>381</v>
      </c>
      <c r="H137" s="297"/>
      <c r="I137" s="297" t="s">
        <v>2992</v>
      </c>
      <c r="J137" s="297"/>
      <c r="K137" s="405"/>
      <c r="L137" s="297"/>
      <c r="M137" s="297"/>
      <c r="N137" s="298"/>
    </row>
    <row r="138" spans="1:14" ht="16">
      <c r="A138" s="300"/>
      <c r="B138" s="300"/>
      <c r="C138" s="305"/>
      <c r="D138" s="297"/>
      <c r="E138" s="297"/>
      <c r="F138" s="297"/>
      <c r="G138" s="305"/>
      <c r="H138" s="297"/>
      <c r="I138" s="297" t="s">
        <v>2993</v>
      </c>
      <c r="J138" s="297"/>
      <c r="K138" s="405"/>
      <c r="L138" s="297"/>
      <c r="M138" s="297"/>
      <c r="N138" s="298"/>
    </row>
    <row r="139" spans="1:14" ht="16">
      <c r="A139" s="306"/>
      <c r="B139" s="306"/>
      <c r="C139" s="307"/>
      <c r="D139" s="307"/>
      <c r="E139" s="307"/>
      <c r="F139" s="307"/>
      <c r="G139" s="307"/>
      <c r="H139" s="307"/>
      <c r="I139" s="307"/>
      <c r="J139" s="307"/>
      <c r="K139" s="408"/>
      <c r="L139" s="307"/>
      <c r="M139" s="307"/>
      <c r="N139" s="306"/>
    </row>
    <row r="140" spans="1:14" ht="16">
      <c r="A140" s="321" t="s">
        <v>2994</v>
      </c>
      <c r="B140" s="321"/>
      <c r="C140" s="322" t="s">
        <v>2995</v>
      </c>
      <c r="D140" s="322"/>
      <c r="E140" s="322"/>
      <c r="F140" s="322"/>
      <c r="G140" s="322"/>
      <c r="H140" s="322"/>
      <c r="I140" s="322">
        <v>26</v>
      </c>
      <c r="J140" s="322">
        <v>1</v>
      </c>
      <c r="K140" s="404">
        <v>45125</v>
      </c>
      <c r="L140" s="322" t="s">
        <v>2965</v>
      </c>
      <c r="M140" s="322" t="s">
        <v>2996</v>
      </c>
      <c r="N140" s="323" t="s">
        <v>2997</v>
      </c>
    </row>
    <row r="141" spans="1:14" ht="16">
      <c r="A141" s="298" t="s">
        <v>2796</v>
      </c>
      <c r="B141" s="298"/>
      <c r="C141" s="297" t="s">
        <v>2797</v>
      </c>
      <c r="D141" s="297"/>
      <c r="E141" s="297"/>
      <c r="F141" s="297" t="s">
        <v>2798</v>
      </c>
      <c r="G141" s="297"/>
      <c r="H141" s="297"/>
      <c r="I141" s="297"/>
      <c r="J141" s="297"/>
      <c r="K141" s="405"/>
      <c r="L141" s="297"/>
      <c r="M141" s="297"/>
      <c r="N141" s="298"/>
    </row>
    <row r="142" spans="1:14" ht="16">
      <c r="A142" s="324" t="s">
        <v>2799</v>
      </c>
      <c r="B142" s="324"/>
      <c r="C142" s="297" t="s">
        <v>2800</v>
      </c>
      <c r="D142" s="297"/>
      <c r="E142" s="297" t="s">
        <v>639</v>
      </c>
      <c r="F142" s="297"/>
      <c r="G142" s="297"/>
      <c r="H142" s="297"/>
      <c r="I142" s="297"/>
      <c r="J142" s="297"/>
      <c r="K142" s="405"/>
      <c r="L142" s="297"/>
      <c r="M142" s="297"/>
      <c r="N142" s="298"/>
    </row>
    <row r="143" spans="1:14" ht="16">
      <c r="A143" s="324" t="s">
        <v>2799</v>
      </c>
      <c r="B143" s="324"/>
      <c r="C143" s="297" t="s">
        <v>2802</v>
      </c>
      <c r="D143" s="297"/>
      <c r="E143" s="297" t="s">
        <v>639</v>
      </c>
      <c r="F143" s="297"/>
      <c r="G143" s="297"/>
      <c r="H143" s="297"/>
      <c r="I143" s="297"/>
      <c r="J143" s="297"/>
      <c r="K143" s="405"/>
      <c r="L143" s="297"/>
      <c r="M143" s="297"/>
      <c r="N143" s="298"/>
    </row>
    <row r="144" spans="1:14" ht="16">
      <c r="A144" s="325" t="s">
        <v>2998</v>
      </c>
      <c r="B144" s="325"/>
      <c r="C144" s="299" t="s">
        <v>2803</v>
      </c>
      <c r="D144" s="297"/>
      <c r="E144" s="297" t="s">
        <v>60</v>
      </c>
      <c r="F144" s="299">
        <v>15</v>
      </c>
      <c r="G144" s="299">
        <v>21</v>
      </c>
      <c r="H144" s="297" t="s">
        <v>49</v>
      </c>
      <c r="I144" s="297"/>
      <c r="J144" s="297"/>
      <c r="K144" s="405"/>
      <c r="L144" s="297"/>
      <c r="M144" s="297"/>
      <c r="N144" s="298" t="s">
        <v>2999</v>
      </c>
    </row>
    <row r="145" spans="1:14" ht="16">
      <c r="A145" s="325" t="s">
        <v>66</v>
      </c>
      <c r="B145" s="325"/>
      <c r="C145" s="299" t="s">
        <v>2807</v>
      </c>
      <c r="D145" s="297"/>
      <c r="E145" s="297" t="s">
        <v>3000</v>
      </c>
      <c r="F145" s="570"/>
      <c r="G145" s="570"/>
      <c r="H145" s="571"/>
      <c r="I145" s="571"/>
      <c r="J145" s="571"/>
      <c r="K145" s="572"/>
      <c r="L145" s="571"/>
      <c r="M145" s="571"/>
      <c r="N145" s="573"/>
    </row>
    <row r="146" spans="1:14" ht="16">
      <c r="A146" s="325" t="s">
        <v>3001</v>
      </c>
      <c r="B146" s="325"/>
      <c r="C146" s="299" t="s">
        <v>3002</v>
      </c>
      <c r="D146" s="297"/>
      <c r="E146" s="297" t="s">
        <v>3003</v>
      </c>
      <c r="F146" s="299">
        <v>15</v>
      </c>
      <c r="G146" s="299">
        <v>21</v>
      </c>
      <c r="H146" s="297" t="s">
        <v>49</v>
      </c>
      <c r="I146" s="297"/>
      <c r="J146" s="297"/>
      <c r="K146" s="405"/>
      <c r="L146" s="297"/>
      <c r="M146" s="297"/>
      <c r="N146" s="298" t="s">
        <v>2999</v>
      </c>
    </row>
    <row r="147" spans="1:14" ht="16">
      <c r="A147" s="325" t="s">
        <v>3004</v>
      </c>
      <c r="B147" s="325"/>
      <c r="C147" s="299" t="s">
        <v>3005</v>
      </c>
      <c r="D147" s="297"/>
      <c r="E147" s="297" t="s">
        <v>107</v>
      </c>
      <c r="F147" s="305">
        <v>30</v>
      </c>
      <c r="G147" s="299">
        <v>52</v>
      </c>
      <c r="H147" s="297" t="s">
        <v>49</v>
      </c>
      <c r="I147" s="297"/>
      <c r="J147" s="297"/>
      <c r="K147" s="405"/>
      <c r="L147" s="297"/>
      <c r="M147" s="297"/>
      <c r="N147" s="298" t="s">
        <v>3006</v>
      </c>
    </row>
    <row r="148" spans="1:14" ht="16">
      <c r="A148" s="324" t="s">
        <v>2799</v>
      </c>
      <c r="B148" s="324"/>
      <c r="C148" s="299" t="s">
        <v>2816</v>
      </c>
      <c r="D148" s="297"/>
      <c r="E148" s="297" t="s">
        <v>639</v>
      </c>
      <c r="F148" s="305"/>
      <c r="G148" s="299"/>
      <c r="H148" s="297"/>
      <c r="I148" s="297"/>
      <c r="J148" s="297"/>
      <c r="K148" s="405"/>
      <c r="L148" s="297"/>
      <c r="M148" s="297"/>
      <c r="N148" s="298"/>
    </row>
    <row r="149" spans="1:14" ht="16">
      <c r="A149" s="325" t="s">
        <v>3007</v>
      </c>
      <c r="B149" s="325"/>
      <c r="C149" s="299" t="s">
        <v>2818</v>
      </c>
      <c r="D149" s="297"/>
      <c r="E149" s="297" t="s">
        <v>114</v>
      </c>
      <c r="F149" s="305">
        <v>30</v>
      </c>
      <c r="G149" s="299">
        <v>52</v>
      </c>
      <c r="H149" s="297" t="s">
        <v>49</v>
      </c>
      <c r="I149" s="297"/>
      <c r="J149" s="297"/>
      <c r="K149" s="405"/>
      <c r="L149" s="297"/>
      <c r="M149" s="297"/>
      <c r="N149" s="298" t="s">
        <v>3006</v>
      </c>
    </row>
    <row r="150" spans="1:14" ht="16">
      <c r="A150" s="324" t="s">
        <v>2799</v>
      </c>
      <c r="B150" s="324"/>
      <c r="C150" s="299" t="s">
        <v>3008</v>
      </c>
      <c r="D150" s="297"/>
      <c r="E150" s="297" t="s">
        <v>639</v>
      </c>
      <c r="F150" s="305"/>
      <c r="G150" s="299"/>
      <c r="H150" s="297"/>
      <c r="I150" s="297"/>
      <c r="J150" s="297"/>
      <c r="K150" s="405"/>
      <c r="L150" s="297"/>
      <c r="M150" s="297"/>
      <c r="N150" s="298"/>
    </row>
    <row r="151" spans="1:14" ht="16">
      <c r="A151" s="324" t="s">
        <v>2799</v>
      </c>
      <c r="B151" s="324"/>
      <c r="C151" s="299" t="s">
        <v>2875</v>
      </c>
      <c r="D151" s="297"/>
      <c r="E151" s="297" t="s">
        <v>639</v>
      </c>
      <c r="F151" s="305"/>
      <c r="G151" s="299"/>
      <c r="H151" s="297"/>
      <c r="I151" s="297"/>
      <c r="J151" s="297"/>
      <c r="K151" s="405"/>
      <c r="L151" s="297"/>
      <c r="M151" s="297"/>
      <c r="N151" s="298"/>
    </row>
    <row r="152" spans="1:14" ht="16">
      <c r="A152" s="324" t="s">
        <v>2799</v>
      </c>
      <c r="B152" s="324"/>
      <c r="C152" s="299" t="s">
        <v>2876</v>
      </c>
      <c r="D152" s="297"/>
      <c r="E152" s="297" t="s">
        <v>639</v>
      </c>
      <c r="F152" s="305"/>
      <c r="G152" s="299"/>
      <c r="H152" s="297"/>
      <c r="I152" s="297"/>
      <c r="J152" s="297"/>
      <c r="K152" s="405"/>
      <c r="L152" s="297"/>
      <c r="M152" s="297"/>
      <c r="N152" s="298"/>
    </row>
    <row r="153" spans="1:14" ht="16">
      <c r="A153" s="325" t="s">
        <v>126</v>
      </c>
      <c r="B153" s="325"/>
      <c r="C153" s="299" t="s">
        <v>2821</v>
      </c>
      <c r="D153" s="297"/>
      <c r="E153" s="297" t="s">
        <v>124</v>
      </c>
      <c r="F153" s="305">
        <v>100</v>
      </c>
      <c r="G153" s="299">
        <v>124</v>
      </c>
      <c r="H153" s="297" t="s">
        <v>49</v>
      </c>
      <c r="I153" s="297"/>
      <c r="J153" s="297"/>
      <c r="K153" s="405"/>
      <c r="L153" s="297"/>
      <c r="M153" s="297"/>
      <c r="N153" s="298" t="s">
        <v>2999</v>
      </c>
    </row>
    <row r="154" spans="1:14" ht="16">
      <c r="A154" s="325" t="s">
        <v>131</v>
      </c>
      <c r="B154" s="325"/>
      <c r="C154" s="299" t="s">
        <v>2824</v>
      </c>
      <c r="D154" s="297"/>
      <c r="E154" s="297" t="s">
        <v>129</v>
      </c>
      <c r="F154" s="305">
        <v>100</v>
      </c>
      <c r="G154" s="299">
        <v>124</v>
      </c>
      <c r="H154" s="297" t="s">
        <v>49</v>
      </c>
      <c r="I154" s="297"/>
      <c r="J154" s="297"/>
      <c r="K154" s="405"/>
      <c r="L154" s="297"/>
      <c r="M154" s="297"/>
      <c r="N154" s="298" t="s">
        <v>2999</v>
      </c>
    </row>
    <row r="155" spans="1:14" ht="16">
      <c r="A155" s="324" t="s">
        <v>2799</v>
      </c>
      <c r="B155" s="324"/>
      <c r="C155" s="299" t="s">
        <v>2838</v>
      </c>
      <c r="D155" s="297"/>
      <c r="E155" s="297" t="s">
        <v>639</v>
      </c>
      <c r="F155" s="305"/>
      <c r="G155" s="299"/>
      <c r="H155" s="297"/>
      <c r="I155" s="297"/>
      <c r="J155" s="297"/>
      <c r="K155" s="405"/>
      <c r="L155" s="297"/>
      <c r="M155" s="297"/>
      <c r="N155" s="298"/>
    </row>
    <row r="156" spans="1:14" ht="16">
      <c r="A156" s="324" t="s">
        <v>2799</v>
      </c>
      <c r="B156" s="324"/>
      <c r="C156" s="299" t="s">
        <v>2839</v>
      </c>
      <c r="D156" s="297"/>
      <c r="E156" s="297" t="s">
        <v>639</v>
      </c>
      <c r="F156" s="305"/>
      <c r="G156" s="299"/>
      <c r="H156" s="297"/>
      <c r="I156" s="297"/>
      <c r="J156" s="297"/>
      <c r="K156" s="405"/>
      <c r="L156" s="297"/>
      <c r="M156" s="297"/>
      <c r="N156" s="298"/>
    </row>
    <row r="157" spans="1:14" ht="16">
      <c r="A157" s="324" t="s">
        <v>2799</v>
      </c>
      <c r="B157" s="324"/>
      <c r="C157" s="299" t="s">
        <v>2840</v>
      </c>
      <c r="D157" s="297"/>
      <c r="E157" s="297" t="s">
        <v>639</v>
      </c>
      <c r="F157" s="305"/>
      <c r="G157" s="299"/>
      <c r="H157" s="297"/>
      <c r="I157" s="297"/>
      <c r="J157" s="297"/>
      <c r="K157" s="405"/>
      <c r="L157" s="297"/>
      <c r="M157" s="297"/>
      <c r="N157" s="298"/>
    </row>
    <row r="158" spans="1:14" ht="16">
      <c r="A158" s="324" t="s">
        <v>2799</v>
      </c>
      <c r="B158" s="324"/>
      <c r="C158" s="299" t="s">
        <v>2841</v>
      </c>
      <c r="D158" s="297"/>
      <c r="E158" s="297" t="s">
        <v>639</v>
      </c>
      <c r="F158" s="305"/>
      <c r="G158" s="299"/>
      <c r="H158" s="297"/>
      <c r="I158" s="297"/>
      <c r="J158" s="297"/>
      <c r="K158" s="405"/>
      <c r="L158" s="297"/>
      <c r="M158" s="297"/>
      <c r="N158" s="298"/>
    </row>
    <row r="159" spans="1:14" ht="16">
      <c r="A159" s="324" t="s">
        <v>2799</v>
      </c>
      <c r="B159" s="324"/>
      <c r="C159" s="299" t="s">
        <v>2842</v>
      </c>
      <c r="D159" s="297"/>
      <c r="E159" s="297" t="s">
        <v>639</v>
      </c>
      <c r="F159" s="305"/>
      <c r="G159" s="299"/>
      <c r="H159" s="297"/>
      <c r="I159" s="297"/>
      <c r="J159" s="297"/>
      <c r="K159" s="405"/>
      <c r="L159" s="297"/>
      <c r="M159" s="297"/>
      <c r="N159" s="298"/>
    </row>
    <row r="160" spans="1:14" ht="16">
      <c r="A160" s="324" t="s">
        <v>2799</v>
      </c>
      <c r="B160" s="324"/>
      <c r="C160" s="299" t="s">
        <v>2843</v>
      </c>
      <c r="D160" s="297"/>
      <c r="E160" s="297" t="s">
        <v>639</v>
      </c>
      <c r="F160" s="305"/>
      <c r="G160" s="299"/>
      <c r="H160" s="297"/>
      <c r="I160" s="297"/>
      <c r="J160" s="297"/>
      <c r="K160" s="405"/>
      <c r="L160" s="297"/>
      <c r="M160" s="297"/>
      <c r="N160" s="298"/>
    </row>
    <row r="161" spans="1:14" ht="16">
      <c r="A161" s="325" t="s">
        <v>3009</v>
      </c>
      <c r="B161" s="325"/>
      <c r="C161" s="299" t="s">
        <v>2845</v>
      </c>
      <c r="D161" s="297"/>
      <c r="E161" s="297" t="s">
        <v>3010</v>
      </c>
      <c r="F161" s="305">
        <v>60</v>
      </c>
      <c r="G161" s="299">
        <v>77</v>
      </c>
      <c r="H161" s="297" t="s">
        <v>49</v>
      </c>
      <c r="I161" s="297"/>
      <c r="J161" s="297"/>
      <c r="K161" s="405"/>
      <c r="L161" s="297"/>
      <c r="M161" s="297"/>
      <c r="N161" s="298" t="s">
        <v>3011</v>
      </c>
    </row>
    <row r="162" spans="1:14" ht="16">
      <c r="A162" s="325" t="s">
        <v>3012</v>
      </c>
      <c r="B162" s="325"/>
      <c r="C162" s="299" t="s">
        <v>2888</v>
      </c>
      <c r="D162" s="297"/>
      <c r="E162" s="297" t="s">
        <v>3013</v>
      </c>
      <c r="F162" s="305">
        <v>60</v>
      </c>
      <c r="G162" s="299">
        <v>77</v>
      </c>
      <c r="H162" s="297" t="s">
        <v>49</v>
      </c>
      <c r="I162" s="297"/>
      <c r="J162" s="297"/>
      <c r="K162" s="405"/>
      <c r="L162" s="297"/>
      <c r="M162" s="297"/>
      <c r="N162" s="298" t="s">
        <v>3014</v>
      </c>
    </row>
    <row r="163" spans="1:14" ht="16">
      <c r="A163" s="324" t="s">
        <v>2799</v>
      </c>
      <c r="B163" s="324"/>
      <c r="C163" s="297" t="s">
        <v>2895</v>
      </c>
      <c r="D163" s="297"/>
      <c r="E163" s="297" t="s">
        <v>639</v>
      </c>
      <c r="F163" s="297"/>
      <c r="G163" s="297"/>
      <c r="H163" s="297"/>
      <c r="I163" s="297"/>
      <c r="J163" s="297"/>
      <c r="K163" s="405"/>
      <c r="L163" s="297"/>
      <c r="M163" s="297"/>
      <c r="N163" s="298"/>
    </row>
    <row r="164" spans="1:14" ht="16">
      <c r="A164" s="324" t="s">
        <v>2799</v>
      </c>
      <c r="B164" s="324"/>
      <c r="C164" s="297" t="s">
        <v>3015</v>
      </c>
      <c r="D164" s="297"/>
      <c r="E164" s="297" t="s">
        <v>639</v>
      </c>
      <c r="F164" s="297"/>
      <c r="G164" s="297"/>
      <c r="H164" s="297"/>
      <c r="I164" s="297"/>
      <c r="J164" s="297"/>
      <c r="K164" s="405"/>
      <c r="L164" s="297"/>
      <c r="M164" s="297"/>
      <c r="N164" s="298"/>
    </row>
    <row r="165" spans="1:14" ht="16">
      <c r="A165" s="324" t="s">
        <v>2799</v>
      </c>
      <c r="B165" s="324"/>
      <c r="C165" s="297" t="s">
        <v>2897</v>
      </c>
      <c r="D165" s="297"/>
      <c r="E165" s="297" t="s">
        <v>639</v>
      </c>
      <c r="F165" s="297"/>
      <c r="G165" s="297"/>
      <c r="H165" s="297"/>
      <c r="I165" s="297"/>
      <c r="J165" s="297"/>
      <c r="K165" s="405"/>
      <c r="L165" s="297"/>
      <c r="M165" s="297"/>
      <c r="N165" s="298"/>
    </row>
    <row r="166" spans="1:14" ht="16">
      <c r="A166" s="324" t="s">
        <v>2799</v>
      </c>
      <c r="B166" s="324"/>
      <c r="C166" s="297" t="s">
        <v>3016</v>
      </c>
      <c r="D166" s="297"/>
      <c r="E166" s="297" t="s">
        <v>639</v>
      </c>
      <c r="F166" s="297"/>
      <c r="G166" s="297"/>
      <c r="H166" s="297"/>
      <c r="I166" s="297"/>
      <c r="J166" s="297"/>
      <c r="K166" s="405"/>
      <c r="L166" s="297"/>
      <c r="M166" s="297"/>
      <c r="N166" s="298"/>
    </row>
    <row r="167" spans="1:14" ht="16">
      <c r="A167" s="324" t="s">
        <v>2799</v>
      </c>
      <c r="B167" s="324"/>
      <c r="C167" s="297" t="s">
        <v>2899</v>
      </c>
      <c r="D167" s="297"/>
      <c r="E167" s="297" t="s">
        <v>639</v>
      </c>
      <c r="F167" s="297"/>
      <c r="G167" s="297"/>
      <c r="H167" s="297"/>
      <c r="I167" s="297"/>
      <c r="J167" s="297"/>
      <c r="K167" s="405"/>
      <c r="L167" s="297"/>
      <c r="M167" s="297"/>
      <c r="N167" s="298"/>
    </row>
    <row r="168" spans="1:14" ht="16">
      <c r="A168" s="324" t="s">
        <v>2799</v>
      </c>
      <c r="B168" s="324"/>
      <c r="C168" s="297" t="s">
        <v>3017</v>
      </c>
      <c r="D168" s="297"/>
      <c r="E168" s="297" t="s">
        <v>639</v>
      </c>
      <c r="F168" s="297"/>
      <c r="G168" s="299"/>
      <c r="H168" s="297"/>
      <c r="I168" s="297"/>
      <c r="J168" s="297"/>
      <c r="K168" s="405"/>
      <c r="L168" s="297"/>
      <c r="M168" s="297"/>
      <c r="N168" s="298"/>
    </row>
    <row r="169" spans="1:14" ht="16">
      <c r="A169" s="298"/>
      <c r="B169" s="298"/>
      <c r="C169" s="297"/>
      <c r="D169" s="297"/>
      <c r="E169" s="297"/>
      <c r="F169" s="297"/>
      <c r="G169" s="297"/>
      <c r="H169" s="297"/>
      <c r="I169" s="297"/>
      <c r="J169" s="297"/>
      <c r="K169" s="405"/>
      <c r="L169" s="297"/>
      <c r="M169" s="297"/>
      <c r="N169" s="298"/>
    </row>
    <row r="170" spans="1:14" ht="16">
      <c r="A170" s="298"/>
      <c r="B170" s="298"/>
      <c r="C170" s="297"/>
      <c r="D170" s="297"/>
      <c r="E170" s="297"/>
      <c r="F170" s="297"/>
      <c r="G170" s="299">
        <f>SUM(G144:G168)</f>
        <v>548</v>
      </c>
      <c r="H170" s="297"/>
      <c r="I170" s="297"/>
      <c r="J170" s="297"/>
      <c r="K170" s="405"/>
      <c r="L170" s="297"/>
      <c r="M170" s="297"/>
      <c r="N170" s="298"/>
    </row>
    <row r="171" spans="1:14" ht="16">
      <c r="A171" s="306"/>
      <c r="B171" s="306"/>
      <c r="C171" s="307"/>
      <c r="D171" s="307"/>
      <c r="E171" s="307"/>
      <c r="F171" s="307"/>
      <c r="G171" s="307"/>
      <c r="H171" s="307"/>
      <c r="I171" s="307"/>
      <c r="J171" s="307"/>
      <c r="K171" s="408"/>
      <c r="L171" s="307"/>
      <c r="M171" s="307"/>
      <c r="N171" s="306"/>
    </row>
    <row r="172" spans="1:14" ht="16">
      <c r="A172" s="306"/>
      <c r="B172" s="306"/>
      <c r="C172" s="307"/>
      <c r="D172" s="307"/>
      <c r="E172" s="307"/>
      <c r="F172" s="307"/>
      <c r="G172" s="307"/>
      <c r="H172" s="307"/>
      <c r="I172" s="307"/>
      <c r="J172" s="307"/>
      <c r="K172" s="408"/>
      <c r="L172" s="307"/>
      <c r="M172" s="307"/>
      <c r="N172" s="306"/>
    </row>
    <row r="173" spans="1:14" ht="16">
      <c r="A173" s="321" t="s">
        <v>3018</v>
      </c>
      <c r="B173" s="321"/>
      <c r="C173" s="322" t="s">
        <v>3019</v>
      </c>
      <c r="D173" s="322"/>
      <c r="E173" s="322"/>
      <c r="F173" s="322"/>
      <c r="G173" s="322"/>
      <c r="H173" s="322"/>
      <c r="I173" s="322">
        <v>12</v>
      </c>
      <c r="J173" s="322">
        <v>1</v>
      </c>
      <c r="K173" s="404">
        <v>45124</v>
      </c>
      <c r="L173" s="322" t="s">
        <v>3020</v>
      </c>
      <c r="M173" s="322" t="s">
        <v>3021</v>
      </c>
      <c r="N173" s="323" t="s">
        <v>3022</v>
      </c>
    </row>
    <row r="174" spans="1:14" ht="16">
      <c r="A174" s="298" t="s">
        <v>2796</v>
      </c>
      <c r="B174" s="298"/>
      <c r="C174" s="297" t="s">
        <v>2797</v>
      </c>
      <c r="D174" s="297"/>
      <c r="E174" s="297"/>
      <c r="F174" s="297" t="s">
        <v>2798</v>
      </c>
      <c r="G174" s="297"/>
      <c r="H174" s="297"/>
      <c r="I174" s="297"/>
      <c r="J174" s="297"/>
      <c r="K174" s="405"/>
      <c r="L174" s="297"/>
      <c r="M174" s="297"/>
      <c r="N174" s="298"/>
    </row>
    <row r="175" spans="1:14" ht="16">
      <c r="A175" s="325" t="s">
        <v>3023</v>
      </c>
      <c r="B175" s="325"/>
      <c r="C175" s="299" t="s">
        <v>2800</v>
      </c>
      <c r="D175" s="297"/>
      <c r="E175" s="297" t="s">
        <v>71</v>
      </c>
      <c r="F175" s="305">
        <v>20</v>
      </c>
      <c r="G175" s="299">
        <v>27</v>
      </c>
      <c r="H175" s="297" t="s">
        <v>49</v>
      </c>
      <c r="I175" s="297"/>
      <c r="J175" s="297"/>
      <c r="K175" s="405"/>
      <c r="L175" s="297"/>
      <c r="M175" s="297"/>
      <c r="N175" s="298" t="s">
        <v>3024</v>
      </c>
    </row>
    <row r="176" spans="1:14" ht="16">
      <c r="A176" s="324" t="s">
        <v>2799</v>
      </c>
      <c r="B176" s="324"/>
      <c r="C176" s="299" t="s">
        <v>2805</v>
      </c>
      <c r="D176" s="297"/>
      <c r="E176" s="297" t="s">
        <v>639</v>
      </c>
      <c r="F176" s="305"/>
      <c r="G176" s="299"/>
      <c r="H176" s="297"/>
      <c r="I176" s="297"/>
      <c r="J176" s="297"/>
      <c r="K176" s="405"/>
      <c r="L176" s="297"/>
      <c r="M176" s="297"/>
      <c r="N176" s="298"/>
    </row>
    <row r="177" spans="1:14" ht="16">
      <c r="A177" s="325" t="s">
        <v>3025</v>
      </c>
      <c r="B177" s="325"/>
      <c r="C177" s="299" t="s">
        <v>2807</v>
      </c>
      <c r="D177" s="297"/>
      <c r="E177" s="297" t="s">
        <v>77</v>
      </c>
      <c r="F177" s="305">
        <v>20</v>
      </c>
      <c r="G177" s="299">
        <v>27</v>
      </c>
      <c r="H177" s="297" t="s">
        <v>49</v>
      </c>
      <c r="I177" s="297"/>
      <c r="J177" s="297"/>
      <c r="K177" s="405"/>
      <c r="L177" s="297"/>
      <c r="M177" s="297"/>
      <c r="N177" s="298" t="s">
        <v>3024</v>
      </c>
    </row>
    <row r="178" spans="1:14" ht="16">
      <c r="A178" s="317" t="s">
        <v>3026</v>
      </c>
      <c r="B178" s="317"/>
      <c r="C178" s="299" t="s">
        <v>2870</v>
      </c>
      <c r="D178" s="297"/>
      <c r="E178" s="297" t="s">
        <v>3027</v>
      </c>
      <c r="F178" s="305">
        <v>20</v>
      </c>
      <c r="G178" s="299">
        <v>27</v>
      </c>
      <c r="H178" s="297" t="s">
        <v>49</v>
      </c>
      <c r="I178" s="297"/>
      <c r="J178" s="297"/>
      <c r="K178" s="405"/>
      <c r="L178" s="297"/>
      <c r="M178" s="297"/>
      <c r="N178" s="298" t="s">
        <v>3024</v>
      </c>
    </row>
    <row r="179" spans="1:14" ht="16">
      <c r="A179" s="324" t="s">
        <v>2799</v>
      </c>
      <c r="B179" s="324"/>
      <c r="C179" s="299" t="s">
        <v>2816</v>
      </c>
      <c r="D179" s="297"/>
      <c r="E179" s="297" t="s">
        <v>639</v>
      </c>
      <c r="F179" s="305"/>
      <c r="G179" s="299"/>
      <c r="H179" s="297"/>
      <c r="I179" s="297"/>
      <c r="J179" s="297"/>
      <c r="K179" s="405"/>
      <c r="L179" s="297"/>
      <c r="M179" s="297"/>
      <c r="N179" s="298"/>
    </row>
    <row r="180" spans="1:14" ht="16">
      <c r="A180" s="325" t="s">
        <v>87</v>
      </c>
      <c r="B180" s="325"/>
      <c r="C180" s="299" t="s">
        <v>2818</v>
      </c>
      <c r="D180" s="297"/>
      <c r="E180" s="330" t="s">
        <v>3028</v>
      </c>
      <c r="F180" s="305">
        <v>30</v>
      </c>
      <c r="G180" s="299">
        <v>40</v>
      </c>
      <c r="H180" s="297" t="s">
        <v>49</v>
      </c>
      <c r="I180" s="297"/>
      <c r="J180" s="297"/>
      <c r="K180" s="405"/>
      <c r="L180" s="297"/>
      <c r="M180" s="297"/>
      <c r="N180" s="298" t="s">
        <v>3029</v>
      </c>
    </row>
    <row r="181" spans="1:14" ht="16">
      <c r="A181" s="317" t="s">
        <v>3030</v>
      </c>
      <c r="B181" s="317"/>
      <c r="C181" s="299" t="s">
        <v>3008</v>
      </c>
      <c r="D181" s="297"/>
      <c r="E181" s="330" t="s">
        <v>3031</v>
      </c>
      <c r="F181" s="305">
        <v>30</v>
      </c>
      <c r="G181" s="299">
        <v>40</v>
      </c>
      <c r="H181" s="297" t="s">
        <v>49</v>
      </c>
      <c r="I181" s="297"/>
      <c r="J181" s="297"/>
      <c r="K181" s="405"/>
      <c r="L181" s="297"/>
      <c r="M181" s="297"/>
      <c r="N181" s="298" t="s">
        <v>3032</v>
      </c>
    </row>
    <row r="182" spans="1:14" ht="16">
      <c r="A182" s="325" t="s">
        <v>98</v>
      </c>
      <c r="B182" s="325"/>
      <c r="C182" s="299" t="s">
        <v>2821</v>
      </c>
      <c r="D182" s="297"/>
      <c r="E182" s="330" t="s">
        <v>3033</v>
      </c>
      <c r="F182" s="305">
        <v>60</v>
      </c>
      <c r="G182" s="299">
        <v>77</v>
      </c>
      <c r="H182" s="297" t="s">
        <v>49</v>
      </c>
      <c r="I182" s="297"/>
      <c r="J182" s="297"/>
      <c r="K182" s="405"/>
      <c r="L182" s="297"/>
      <c r="M182" s="297"/>
      <c r="N182" s="298" t="s">
        <v>3029</v>
      </c>
    </row>
    <row r="183" spans="1:14" ht="16">
      <c r="A183" s="325" t="s">
        <v>3034</v>
      </c>
      <c r="B183" s="325"/>
      <c r="C183" s="297" t="s">
        <v>2824</v>
      </c>
      <c r="D183" s="297"/>
      <c r="E183" s="330" t="s">
        <v>3035</v>
      </c>
      <c r="F183" s="305">
        <v>60</v>
      </c>
      <c r="G183" s="299">
        <v>77</v>
      </c>
      <c r="H183" s="297" t="s">
        <v>49</v>
      </c>
      <c r="I183" s="297"/>
      <c r="J183" s="297"/>
      <c r="K183" s="405"/>
      <c r="L183" s="297"/>
      <c r="M183" s="297"/>
      <c r="N183" s="298" t="s">
        <v>3032</v>
      </c>
    </row>
    <row r="184" spans="1:14" ht="16">
      <c r="A184" s="325" t="s">
        <v>299</v>
      </c>
      <c r="B184" s="325"/>
      <c r="C184" s="297" t="s">
        <v>2838</v>
      </c>
      <c r="D184" s="297"/>
      <c r="E184" s="297" t="s">
        <v>296</v>
      </c>
      <c r="F184" s="297">
        <v>15</v>
      </c>
      <c r="G184" s="297">
        <v>21</v>
      </c>
      <c r="H184" s="297" t="s">
        <v>49</v>
      </c>
      <c r="I184" s="297"/>
      <c r="J184" s="297"/>
      <c r="K184" s="405"/>
      <c r="L184" s="297"/>
      <c r="M184" s="297"/>
      <c r="N184" s="300" t="s">
        <v>3036</v>
      </c>
    </row>
    <row r="185" spans="1:14" ht="16">
      <c r="A185" s="325" t="s">
        <v>3037</v>
      </c>
      <c r="B185" s="325"/>
      <c r="C185" s="297" t="s">
        <v>2840</v>
      </c>
      <c r="D185" s="297"/>
      <c r="E185" s="297" t="s">
        <v>1469</v>
      </c>
      <c r="F185" s="297">
        <v>1.5</v>
      </c>
      <c r="G185" s="297">
        <v>2.8</v>
      </c>
      <c r="H185" s="297" t="s">
        <v>49</v>
      </c>
      <c r="I185" s="297"/>
      <c r="J185" s="297"/>
      <c r="K185" s="405"/>
      <c r="L185" s="297"/>
      <c r="M185" s="297"/>
      <c r="N185" s="300" t="s">
        <v>3038</v>
      </c>
    </row>
    <row r="186" spans="1:14" ht="16">
      <c r="A186" s="325" t="s">
        <v>3039</v>
      </c>
      <c r="B186" s="325"/>
      <c r="C186" s="297" t="s">
        <v>2841</v>
      </c>
      <c r="D186" s="297"/>
      <c r="E186" s="297" t="s">
        <v>42</v>
      </c>
      <c r="F186" s="297">
        <v>30</v>
      </c>
      <c r="G186" s="299">
        <v>42</v>
      </c>
      <c r="H186" s="297" t="s">
        <v>49</v>
      </c>
      <c r="I186" s="297"/>
      <c r="J186" s="297"/>
      <c r="K186" s="405"/>
      <c r="L186" s="297"/>
      <c r="M186" s="297"/>
      <c r="N186" s="300" t="s">
        <v>3040</v>
      </c>
    </row>
    <row r="187" spans="1:14" ht="16">
      <c r="A187" s="298"/>
      <c r="B187" s="298"/>
      <c r="C187" s="297"/>
      <c r="D187" s="297"/>
      <c r="E187" s="297"/>
      <c r="F187" s="297"/>
      <c r="G187" s="299"/>
      <c r="H187" s="297"/>
      <c r="I187" s="297"/>
      <c r="J187" s="297"/>
      <c r="K187" s="405"/>
      <c r="L187" s="297"/>
      <c r="M187" s="297"/>
      <c r="N187" s="308"/>
    </row>
    <row r="188" spans="1:14" ht="16">
      <c r="A188" s="298"/>
      <c r="B188" s="298"/>
      <c r="C188" s="297"/>
      <c r="D188" s="297"/>
      <c r="E188" s="297"/>
      <c r="F188" s="297"/>
      <c r="G188" s="299">
        <f>SUM(G175:G186)</f>
        <v>380.8</v>
      </c>
      <c r="H188" s="297"/>
      <c r="I188" s="297"/>
      <c r="J188" s="297"/>
      <c r="K188" s="405"/>
      <c r="L188" s="297"/>
      <c r="M188" s="297"/>
      <c r="N188" s="298"/>
    </row>
    <row r="189" spans="1:14" ht="16">
      <c r="A189" s="306"/>
      <c r="B189" s="306"/>
      <c r="C189" s="307"/>
      <c r="D189" s="307"/>
      <c r="E189" s="307"/>
      <c r="F189" s="307"/>
      <c r="G189" s="307"/>
      <c r="H189" s="307"/>
      <c r="I189" s="307"/>
      <c r="J189" s="307"/>
      <c r="K189" s="408"/>
      <c r="L189" s="307"/>
      <c r="M189" s="307"/>
      <c r="N189" s="306"/>
    </row>
    <row r="190" spans="1:14" ht="16">
      <c r="A190" s="306"/>
      <c r="B190" s="306"/>
      <c r="C190" s="307"/>
      <c r="D190" s="307"/>
      <c r="E190" s="307"/>
      <c r="F190" s="307"/>
      <c r="G190" s="307"/>
      <c r="H190" s="307"/>
      <c r="I190" s="307"/>
      <c r="J190" s="307"/>
      <c r="K190" s="408"/>
      <c r="L190" s="307"/>
      <c r="M190" s="307"/>
      <c r="N190" s="306"/>
    </row>
    <row r="191" spans="1:14" ht="16">
      <c r="A191" s="306"/>
      <c r="B191" s="306"/>
      <c r="C191" s="307"/>
      <c r="D191" s="307"/>
      <c r="E191" s="307"/>
      <c r="F191" s="307"/>
      <c r="G191" s="307"/>
      <c r="H191" s="307"/>
      <c r="I191" s="307"/>
      <c r="J191" s="307"/>
      <c r="K191" s="408"/>
      <c r="L191" s="307"/>
      <c r="M191" s="307"/>
      <c r="N191" s="306"/>
    </row>
    <row r="192" spans="1:14" ht="16">
      <c r="A192" s="303" t="s">
        <v>3041</v>
      </c>
      <c r="B192" s="303"/>
      <c r="C192" s="297" t="s">
        <v>3042</v>
      </c>
      <c r="D192" s="297"/>
      <c r="E192" s="297"/>
      <c r="F192" s="297"/>
      <c r="G192" s="297"/>
      <c r="H192" s="297"/>
      <c r="I192" s="297"/>
      <c r="J192" s="297"/>
      <c r="K192" s="405"/>
      <c r="L192" s="297"/>
      <c r="M192" s="297"/>
      <c r="N192" s="298"/>
    </row>
    <row r="193" spans="1:14" ht="16">
      <c r="A193" s="298" t="s">
        <v>2796</v>
      </c>
      <c r="B193" s="298"/>
      <c r="C193" s="297" t="s">
        <v>2797</v>
      </c>
      <c r="D193" s="297"/>
      <c r="E193" s="297"/>
      <c r="F193" s="297" t="s">
        <v>2798</v>
      </c>
      <c r="G193" s="297"/>
      <c r="H193" s="297"/>
      <c r="I193" s="297"/>
      <c r="J193" s="297"/>
      <c r="K193" s="405"/>
      <c r="L193" s="297"/>
      <c r="M193" s="297"/>
      <c r="N193" s="298"/>
    </row>
    <row r="194" spans="1:14" ht="16">
      <c r="A194" s="298"/>
      <c r="B194" s="298"/>
      <c r="C194" s="299"/>
      <c r="D194" s="297"/>
      <c r="E194" s="297"/>
      <c r="F194" s="305"/>
      <c r="G194" s="299"/>
      <c r="H194" s="297"/>
      <c r="I194" s="297"/>
      <c r="J194" s="297"/>
      <c r="K194" s="405"/>
      <c r="L194" s="297"/>
      <c r="M194" s="297"/>
      <c r="N194" s="308"/>
    </row>
    <row r="195" spans="1:14" ht="16">
      <c r="A195" s="306"/>
      <c r="B195" s="306"/>
      <c r="C195" s="307"/>
      <c r="D195" s="307"/>
      <c r="E195" s="307"/>
      <c r="F195" s="307"/>
      <c r="G195" s="307"/>
      <c r="H195" s="307"/>
      <c r="I195" s="307"/>
      <c r="J195" s="307"/>
      <c r="K195" s="408"/>
      <c r="L195" s="307"/>
      <c r="M195" s="307"/>
      <c r="N195" s="306"/>
    </row>
    <row r="196" spans="1:14" ht="16">
      <c r="A196" s="306"/>
      <c r="B196" s="306"/>
      <c r="C196" s="307"/>
      <c r="D196" s="307"/>
      <c r="E196" s="307"/>
      <c r="F196" s="307"/>
      <c r="G196" s="307"/>
      <c r="H196" s="307"/>
      <c r="I196" s="307"/>
      <c r="J196" s="307"/>
      <c r="K196" s="408"/>
      <c r="L196" s="307"/>
      <c r="M196" s="307"/>
      <c r="N196" s="306"/>
    </row>
    <row r="197" spans="1:14" ht="16">
      <c r="A197" s="306"/>
      <c r="B197" s="306"/>
      <c r="C197" s="307"/>
      <c r="D197" s="307"/>
      <c r="E197" s="307"/>
      <c r="F197" s="307"/>
      <c r="G197" s="307"/>
      <c r="H197" s="307"/>
      <c r="I197" s="307"/>
      <c r="J197" s="307"/>
      <c r="K197" s="408"/>
      <c r="L197" s="307"/>
      <c r="M197" s="307"/>
      <c r="N197" s="306"/>
    </row>
    <row r="198" spans="1:14" ht="16">
      <c r="A198" s="321" t="s">
        <v>3043</v>
      </c>
      <c r="B198" s="321"/>
      <c r="C198" s="322" t="s">
        <v>3044</v>
      </c>
      <c r="D198" s="322"/>
      <c r="E198" s="322"/>
      <c r="F198" s="322"/>
      <c r="G198" s="322"/>
      <c r="H198" s="322"/>
      <c r="I198" s="322">
        <v>20</v>
      </c>
      <c r="J198" s="322">
        <v>1</v>
      </c>
      <c r="K198" s="404"/>
      <c r="L198" s="322"/>
      <c r="M198" s="322"/>
      <c r="N198" s="323" t="s">
        <v>3045</v>
      </c>
    </row>
    <row r="199" spans="1:14" ht="16">
      <c r="A199" s="298" t="s">
        <v>3046</v>
      </c>
      <c r="B199" s="298"/>
      <c r="C199" s="297" t="s">
        <v>2797</v>
      </c>
      <c r="D199" s="297"/>
      <c r="E199" s="297" t="s">
        <v>2796</v>
      </c>
      <c r="F199" s="297" t="s">
        <v>2798</v>
      </c>
      <c r="G199" s="297"/>
      <c r="H199" s="297"/>
      <c r="I199" s="297"/>
      <c r="J199" s="297"/>
      <c r="K199" s="405"/>
      <c r="L199" s="297"/>
      <c r="M199" s="297"/>
      <c r="N199" s="298"/>
    </row>
    <row r="200" spans="1:14" ht="16">
      <c r="A200" s="324" t="s">
        <v>2799</v>
      </c>
      <c r="B200" s="324"/>
      <c r="C200" s="297" t="s">
        <v>2800</v>
      </c>
      <c r="D200" s="297"/>
      <c r="E200" s="297" t="s">
        <v>639</v>
      </c>
      <c r="F200" s="297"/>
      <c r="G200" s="297"/>
      <c r="H200" s="297"/>
      <c r="I200" s="297"/>
      <c r="J200" s="297"/>
      <c r="K200" s="405"/>
      <c r="L200" s="297"/>
      <c r="M200" s="297"/>
      <c r="N200" s="298"/>
    </row>
    <row r="201" spans="1:14" ht="16">
      <c r="A201" s="325" t="s">
        <v>3047</v>
      </c>
      <c r="B201" s="325"/>
      <c r="C201" s="297" t="s">
        <v>3048</v>
      </c>
      <c r="D201" s="297"/>
      <c r="E201" s="297" t="s">
        <v>302</v>
      </c>
      <c r="F201" s="297">
        <v>20</v>
      </c>
      <c r="G201" s="297">
        <v>27</v>
      </c>
      <c r="H201" s="297" t="s">
        <v>49</v>
      </c>
      <c r="I201" s="297"/>
      <c r="J201" s="297"/>
      <c r="K201" s="405"/>
      <c r="L201" s="297"/>
      <c r="M201" s="297"/>
      <c r="N201" s="298"/>
    </row>
    <row r="202" spans="1:14" ht="16">
      <c r="A202" s="325" t="s">
        <v>3049</v>
      </c>
      <c r="B202" s="325"/>
      <c r="C202" s="297" t="s">
        <v>2807</v>
      </c>
      <c r="D202" s="297"/>
      <c r="E202" s="297" t="s">
        <v>3050</v>
      </c>
      <c r="F202" s="297">
        <v>25</v>
      </c>
      <c r="G202" s="297">
        <v>32</v>
      </c>
      <c r="H202" s="297" t="s">
        <v>49</v>
      </c>
      <c r="I202" s="297"/>
      <c r="J202" s="297"/>
      <c r="K202" s="405"/>
      <c r="L202" s="297"/>
      <c r="M202" s="297"/>
      <c r="N202" s="298"/>
    </row>
    <row r="203" spans="1:14" ht="16">
      <c r="A203" s="325" t="s">
        <v>3051</v>
      </c>
      <c r="B203" s="325"/>
      <c r="C203" s="297" t="s">
        <v>2810</v>
      </c>
      <c r="D203" s="297"/>
      <c r="E203" s="297" t="s">
        <v>291</v>
      </c>
      <c r="F203" s="297">
        <v>25</v>
      </c>
      <c r="G203" s="297">
        <v>32</v>
      </c>
      <c r="H203" s="297" t="s">
        <v>49</v>
      </c>
      <c r="I203" s="297"/>
      <c r="J203" s="297"/>
      <c r="K203" s="405"/>
      <c r="L203" s="297"/>
      <c r="M203" s="297"/>
      <c r="N203" s="298"/>
    </row>
    <row r="204" spans="1:14" ht="16">
      <c r="A204" s="325" t="s">
        <v>3052</v>
      </c>
      <c r="B204" s="325"/>
      <c r="C204" s="297" t="s">
        <v>2818</v>
      </c>
      <c r="D204" s="297"/>
      <c r="E204" s="297" t="s">
        <v>1456</v>
      </c>
      <c r="F204" s="297">
        <v>7.5</v>
      </c>
      <c r="G204" s="297">
        <v>11</v>
      </c>
      <c r="H204" s="297" t="s">
        <v>49</v>
      </c>
      <c r="I204" s="297"/>
      <c r="J204" s="297"/>
      <c r="K204" s="405"/>
      <c r="L204" s="297"/>
      <c r="M204" s="297"/>
      <c r="N204" s="298"/>
    </row>
    <row r="205" spans="1:14" ht="16">
      <c r="A205" s="325" t="s">
        <v>3053</v>
      </c>
      <c r="B205" s="325"/>
      <c r="C205" s="297" t="s">
        <v>2873</v>
      </c>
      <c r="D205" s="297"/>
      <c r="E205" s="297" t="s">
        <v>1460</v>
      </c>
      <c r="F205" s="297">
        <v>7.5</v>
      </c>
      <c r="G205" s="297">
        <v>11</v>
      </c>
      <c r="H205" s="297" t="s">
        <v>49</v>
      </c>
      <c r="I205" s="297"/>
      <c r="J205" s="297"/>
      <c r="K205" s="405"/>
      <c r="L205" s="297"/>
      <c r="M205" s="297"/>
      <c r="N205" s="298"/>
    </row>
    <row r="206" spans="1:14" ht="16">
      <c r="A206" s="325" t="s">
        <v>3054</v>
      </c>
      <c r="B206" s="325"/>
      <c r="C206" s="297" t="s">
        <v>2875</v>
      </c>
      <c r="D206" s="297"/>
      <c r="E206" s="297" t="s">
        <v>1462</v>
      </c>
      <c r="F206" s="297">
        <v>7.5</v>
      </c>
      <c r="G206" s="297">
        <v>11</v>
      </c>
      <c r="H206" s="297" t="s">
        <v>49</v>
      </c>
      <c r="I206" s="297"/>
      <c r="J206" s="297"/>
      <c r="K206" s="405"/>
      <c r="L206" s="297"/>
      <c r="M206" s="297"/>
      <c r="N206" s="298"/>
    </row>
    <row r="207" spans="1:14" ht="16">
      <c r="A207" s="325" t="s">
        <v>3055</v>
      </c>
      <c r="B207" s="325"/>
      <c r="C207" s="297" t="s">
        <v>2821</v>
      </c>
      <c r="D207" s="297"/>
      <c r="E207" s="297" t="s">
        <v>1464</v>
      </c>
      <c r="F207" s="297">
        <v>7.5</v>
      </c>
      <c r="G207" s="297">
        <v>11</v>
      </c>
      <c r="H207" s="297" t="s">
        <v>49</v>
      </c>
      <c r="I207" s="297"/>
      <c r="J207" s="297"/>
      <c r="K207" s="405"/>
      <c r="L207" s="297"/>
      <c r="M207" s="297"/>
      <c r="N207" s="298"/>
    </row>
    <row r="208" spans="1:14" ht="16">
      <c r="A208" s="325" t="s">
        <v>3056</v>
      </c>
      <c r="B208" s="325"/>
      <c r="C208" s="297" t="s">
        <v>2915</v>
      </c>
      <c r="D208" s="297"/>
      <c r="E208" s="297" t="s">
        <v>1472</v>
      </c>
      <c r="F208" s="297">
        <v>5</v>
      </c>
      <c r="G208" s="297">
        <v>7.8</v>
      </c>
      <c r="H208" s="297" t="s">
        <v>49</v>
      </c>
      <c r="I208" s="297"/>
      <c r="J208" s="297"/>
      <c r="K208" s="405"/>
      <c r="L208" s="297"/>
      <c r="M208" s="297"/>
      <c r="N208" s="298"/>
    </row>
    <row r="209" spans="1:14" ht="16">
      <c r="A209" s="324" t="s">
        <v>2799</v>
      </c>
      <c r="B209" s="324"/>
      <c r="C209" s="297" t="s">
        <v>2978</v>
      </c>
      <c r="D209" s="297"/>
      <c r="E209" s="297" t="s">
        <v>639</v>
      </c>
      <c r="F209" s="297"/>
      <c r="G209" s="297"/>
      <c r="H209" s="297"/>
      <c r="I209" s="297"/>
      <c r="J209" s="297"/>
      <c r="K209" s="405"/>
      <c r="L209" s="297"/>
      <c r="M209" s="297"/>
      <c r="N209" s="298"/>
    </row>
    <row r="210" spans="1:14" ht="16">
      <c r="A210" s="324" t="s">
        <v>2799</v>
      </c>
      <c r="B210" s="324"/>
      <c r="C210" s="297" t="s">
        <v>2919</v>
      </c>
      <c r="D210" s="297"/>
      <c r="E210" s="297" t="s">
        <v>639</v>
      </c>
      <c r="F210" s="297"/>
      <c r="G210" s="297"/>
      <c r="H210" s="297"/>
      <c r="I210" s="297"/>
      <c r="J210" s="297"/>
      <c r="K210" s="405"/>
      <c r="L210" s="297"/>
      <c r="M210" s="297"/>
      <c r="N210" s="298"/>
    </row>
    <row r="211" spans="1:14" ht="16">
      <c r="A211" s="324" t="s">
        <v>2799</v>
      </c>
      <c r="B211" s="324"/>
      <c r="C211" s="297" t="s">
        <v>3057</v>
      </c>
      <c r="D211" s="297"/>
      <c r="E211" s="297" t="s">
        <v>639</v>
      </c>
      <c r="F211" s="297"/>
      <c r="G211" s="297"/>
      <c r="H211" s="297"/>
      <c r="I211" s="297"/>
      <c r="J211" s="297"/>
      <c r="K211" s="405"/>
      <c r="L211" s="297"/>
      <c r="M211" s="297"/>
      <c r="N211" s="298"/>
    </row>
    <row r="212" spans="1:14" ht="16">
      <c r="A212" s="298"/>
      <c r="B212" s="298"/>
      <c r="C212" s="297"/>
      <c r="D212" s="297"/>
      <c r="E212" s="297"/>
      <c r="F212" s="297"/>
      <c r="G212" s="297"/>
      <c r="H212" s="297"/>
      <c r="I212" s="297"/>
      <c r="J212" s="297"/>
      <c r="K212" s="405"/>
      <c r="L212" s="297"/>
      <c r="M212" s="297"/>
      <c r="N212" s="298"/>
    </row>
    <row r="213" spans="1:14" ht="16">
      <c r="A213" s="298"/>
      <c r="B213" s="298"/>
      <c r="C213" s="297"/>
      <c r="D213" s="297"/>
      <c r="E213" s="297"/>
      <c r="F213" s="297">
        <f>SUM(F201:F211)</f>
        <v>105</v>
      </c>
      <c r="G213" s="297"/>
      <c r="H213" s="297"/>
      <c r="I213" s="297"/>
      <c r="J213" s="297"/>
      <c r="K213" s="405"/>
      <c r="L213" s="297"/>
      <c r="M213" s="297"/>
      <c r="N213" s="298"/>
    </row>
    <row r="214" spans="1:14" ht="16">
      <c r="A214" s="306"/>
      <c r="B214" s="306"/>
      <c r="C214" s="307"/>
      <c r="D214" s="307"/>
      <c r="E214" s="307"/>
      <c r="F214" s="307"/>
      <c r="G214" s="307"/>
      <c r="H214" s="307"/>
      <c r="I214" s="307"/>
      <c r="J214" s="307"/>
      <c r="K214" s="408"/>
      <c r="L214" s="307"/>
      <c r="M214" s="307"/>
      <c r="N214" s="306"/>
    </row>
    <row r="215" spans="1:14" ht="16">
      <c r="A215" s="306"/>
      <c r="B215" s="306"/>
      <c r="C215" s="307"/>
      <c r="D215" s="307"/>
      <c r="E215" s="307"/>
      <c r="F215" s="307"/>
      <c r="G215" s="307"/>
      <c r="H215" s="307"/>
      <c r="I215" s="307"/>
      <c r="J215" s="307"/>
      <c r="K215" s="408"/>
      <c r="L215" s="307"/>
      <c r="M215" s="307"/>
      <c r="N215" s="306"/>
    </row>
    <row r="216" spans="1:14" ht="16">
      <c r="A216" s="306"/>
      <c r="B216" s="306"/>
      <c r="C216" s="307"/>
      <c r="D216" s="307"/>
      <c r="E216" s="307"/>
      <c r="F216" s="307"/>
      <c r="G216" s="307"/>
      <c r="H216" s="307"/>
      <c r="I216" s="307"/>
      <c r="J216" s="307"/>
      <c r="K216" s="408"/>
      <c r="L216" s="307"/>
      <c r="M216" s="307"/>
      <c r="N216" s="306"/>
    </row>
    <row r="217" spans="1:14" ht="16">
      <c r="A217" s="306"/>
      <c r="B217" s="306"/>
      <c r="C217" s="307"/>
      <c r="D217" s="307"/>
      <c r="E217" s="307"/>
      <c r="F217" s="307"/>
      <c r="G217" s="307"/>
      <c r="H217" s="307"/>
      <c r="I217" s="307"/>
      <c r="J217" s="307"/>
      <c r="K217" s="408"/>
      <c r="L217" s="307"/>
      <c r="M217" s="307"/>
      <c r="N217" s="306"/>
    </row>
    <row r="218" spans="1:14" ht="16">
      <c r="A218" s="306"/>
      <c r="B218" s="306"/>
      <c r="C218" s="307"/>
      <c r="D218" s="307"/>
      <c r="E218" s="307"/>
      <c r="F218" s="307"/>
      <c r="G218" s="307"/>
      <c r="H218" s="307"/>
      <c r="I218" s="307"/>
      <c r="J218" s="307"/>
      <c r="K218" s="408"/>
      <c r="L218" s="307"/>
      <c r="M218" s="307"/>
      <c r="N218" s="306"/>
    </row>
    <row r="219" spans="1:14" ht="16">
      <c r="A219" s="306"/>
      <c r="B219" s="306"/>
      <c r="C219" s="307"/>
      <c r="D219" s="307"/>
      <c r="E219" s="307"/>
      <c r="F219" s="307"/>
      <c r="G219" s="307"/>
      <c r="H219" s="307"/>
      <c r="I219" s="307"/>
      <c r="J219" s="307"/>
      <c r="K219" s="408"/>
      <c r="L219" s="307"/>
      <c r="M219" s="307"/>
      <c r="N219" s="306"/>
    </row>
    <row r="220" spans="1:14" ht="16">
      <c r="A220" s="306"/>
      <c r="B220" s="306"/>
      <c r="C220" s="307"/>
      <c r="D220" s="307"/>
      <c r="E220" s="307"/>
      <c r="F220" s="307"/>
      <c r="G220" s="307"/>
      <c r="H220" s="307"/>
      <c r="I220" s="307"/>
      <c r="J220" s="307"/>
      <c r="K220" s="408"/>
      <c r="L220" s="307"/>
      <c r="M220" s="307"/>
      <c r="N220" s="306"/>
    </row>
    <row r="221" spans="1:14" ht="16">
      <c r="A221" s="306"/>
      <c r="B221" s="306"/>
      <c r="C221" s="307"/>
      <c r="D221" s="307"/>
      <c r="E221" s="307"/>
      <c r="F221" s="307"/>
      <c r="G221" s="307"/>
      <c r="H221" s="307"/>
      <c r="I221" s="307"/>
      <c r="J221" s="307"/>
      <c r="K221" s="408"/>
      <c r="L221" s="307"/>
      <c r="M221" s="307"/>
      <c r="N221" s="306"/>
    </row>
    <row r="222" spans="1:14" ht="16">
      <c r="A222" s="306"/>
      <c r="B222" s="306"/>
      <c r="C222" s="307"/>
      <c r="D222" s="307"/>
      <c r="E222" s="307"/>
      <c r="F222" s="307"/>
      <c r="G222" s="307"/>
      <c r="H222" s="307"/>
      <c r="I222" s="307"/>
      <c r="J222" s="307"/>
      <c r="K222" s="408"/>
      <c r="L222" s="307"/>
      <c r="M222" s="307"/>
      <c r="N222" s="306"/>
    </row>
  </sheetData>
  <autoFilter ref="A1:N31" xr:uid="{27001107-7204-4B49-926D-D674C2992B32}"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1CFF-F6D3-4463-9A1A-BA170E0F080C}">
  <dimension ref="A1:T202"/>
  <sheetViews>
    <sheetView workbookViewId="0">
      <pane ySplit="1" topLeftCell="A281" activePane="bottomLeft" state="frozen"/>
      <selection pane="bottomLeft" activeCell="D122" sqref="D122"/>
    </sheetView>
  </sheetViews>
  <sheetFormatPr baseColWidth="10" defaultColWidth="8.6640625" defaultRowHeight="15"/>
  <cols>
    <col min="1" max="1" width="26" customWidth="1"/>
    <col min="2" max="2" width="33.5" bestFit="1" customWidth="1"/>
    <col min="3" max="3" width="20.5" customWidth="1"/>
    <col min="4" max="4" width="41.1640625" customWidth="1"/>
    <col min="5" max="5" width="50" bestFit="1" customWidth="1"/>
    <col min="6" max="6" width="16.1640625" customWidth="1"/>
    <col min="7" max="7" width="21" bestFit="1" customWidth="1"/>
    <col min="8" max="8" width="9.5" style="43" customWidth="1"/>
    <col min="9" max="9" width="45.33203125" style="135" customWidth="1"/>
    <col min="10" max="10" width="9.33203125" style="135" customWidth="1"/>
    <col min="11" max="11" width="10.6640625" style="135" customWidth="1"/>
    <col min="12" max="12" width="5.5" customWidth="1"/>
    <col min="13" max="13" width="5.6640625" customWidth="1"/>
    <col min="14" max="14" width="5.5" customWidth="1"/>
    <col min="15" max="15" width="21.33203125" customWidth="1"/>
    <col min="16" max="16" width="12.5" customWidth="1"/>
    <col min="17" max="17" width="13.1640625" style="43" customWidth="1"/>
    <col min="18" max="18" width="17.6640625" customWidth="1"/>
    <col min="19" max="19" width="28" customWidth="1"/>
  </cols>
  <sheetData>
    <row r="1" spans="1:20">
      <c r="A1" s="136" t="s">
        <v>2394</v>
      </c>
      <c r="B1" s="136" t="s">
        <v>3058</v>
      </c>
      <c r="C1" s="89" t="s">
        <v>445</v>
      </c>
      <c r="D1" s="89" t="s">
        <v>35</v>
      </c>
      <c r="E1" s="89" t="s">
        <v>3059</v>
      </c>
      <c r="F1" s="89" t="s">
        <v>3060</v>
      </c>
      <c r="G1" s="89" t="s">
        <v>2430</v>
      </c>
      <c r="H1" s="89" t="s">
        <v>3061</v>
      </c>
      <c r="I1" s="89" t="s">
        <v>3062</v>
      </c>
      <c r="J1" s="89" t="s">
        <v>3063</v>
      </c>
      <c r="K1" s="89" t="s">
        <v>3064</v>
      </c>
      <c r="L1" s="89" t="s">
        <v>462</v>
      </c>
      <c r="M1" s="89" t="s">
        <v>463</v>
      </c>
      <c r="N1" s="89" t="s">
        <v>464</v>
      </c>
      <c r="O1" s="89" t="s">
        <v>465</v>
      </c>
      <c r="P1" s="89" t="s">
        <v>2789</v>
      </c>
      <c r="Q1" s="89" t="s">
        <v>3065</v>
      </c>
      <c r="R1" s="89" t="s">
        <v>3066</v>
      </c>
      <c r="S1" s="89" t="s">
        <v>3067</v>
      </c>
      <c r="T1" s="146" t="s">
        <v>466</v>
      </c>
    </row>
    <row r="2" spans="1:20">
      <c r="A2" s="121" t="s">
        <v>3068</v>
      </c>
      <c r="B2" s="121" t="s">
        <v>3069</v>
      </c>
      <c r="C2" s="121"/>
      <c r="D2" s="121"/>
      <c r="E2" s="121"/>
      <c r="F2" s="121"/>
      <c r="G2" s="121"/>
      <c r="H2" s="134"/>
      <c r="L2" s="121"/>
      <c r="M2" s="121"/>
      <c r="N2" s="121"/>
      <c r="O2" s="121"/>
      <c r="P2" s="121"/>
      <c r="Q2" s="121"/>
      <c r="R2" s="134"/>
      <c r="S2" s="121" t="s">
        <v>3070</v>
      </c>
      <c r="T2" s="121"/>
    </row>
    <row r="3" spans="1:20">
      <c r="A3" s="121"/>
      <c r="B3" s="121"/>
      <c r="C3" s="121" t="s">
        <v>3071</v>
      </c>
      <c r="D3" s="121" t="s">
        <v>3072</v>
      </c>
      <c r="E3" s="121" t="s">
        <v>3073</v>
      </c>
      <c r="F3" s="121" t="s">
        <v>3074</v>
      </c>
      <c r="G3" s="121"/>
      <c r="H3" s="134"/>
      <c r="I3" s="134">
        <v>6</v>
      </c>
      <c r="L3" s="121"/>
      <c r="M3" s="121"/>
      <c r="N3" s="121"/>
      <c r="O3" s="121"/>
      <c r="P3" s="121"/>
      <c r="Q3" s="121"/>
      <c r="R3" s="134"/>
      <c r="S3" s="121"/>
      <c r="T3" s="121"/>
    </row>
    <row r="4" spans="1:20">
      <c r="A4" s="121"/>
      <c r="B4" s="121"/>
      <c r="C4" s="121" t="s">
        <v>3075</v>
      </c>
      <c r="D4" s="121" t="s">
        <v>3076</v>
      </c>
      <c r="E4" s="121" t="s">
        <v>3077</v>
      </c>
      <c r="F4" s="121" t="s">
        <v>3074</v>
      </c>
      <c r="G4" s="121"/>
      <c r="H4" s="134"/>
      <c r="I4" s="134">
        <v>7</v>
      </c>
      <c r="L4" s="121"/>
      <c r="M4" s="121"/>
      <c r="N4" s="121"/>
      <c r="O4" s="121"/>
      <c r="P4" s="121"/>
      <c r="Q4" s="121"/>
      <c r="R4" s="134"/>
      <c r="S4" s="121"/>
      <c r="T4" s="121"/>
    </row>
    <row r="5" spans="1:20">
      <c r="A5" s="121"/>
      <c r="B5" s="121"/>
      <c r="C5" s="121" t="s">
        <v>3078</v>
      </c>
      <c r="D5" s="121" t="s">
        <v>3079</v>
      </c>
      <c r="E5" s="121" t="s">
        <v>3080</v>
      </c>
      <c r="F5" s="121" t="s">
        <v>3081</v>
      </c>
      <c r="G5" s="121"/>
      <c r="H5" s="134"/>
      <c r="I5" s="134">
        <v>5</v>
      </c>
      <c r="L5" s="121"/>
      <c r="M5" s="121"/>
      <c r="N5" s="121"/>
      <c r="O5" s="121"/>
      <c r="P5" s="121"/>
      <c r="Q5" s="121"/>
      <c r="R5" s="134"/>
      <c r="S5" s="121"/>
      <c r="T5" s="121"/>
    </row>
    <row r="6" spans="1:20">
      <c r="A6" s="121"/>
      <c r="B6" s="121"/>
      <c r="C6" s="121"/>
      <c r="D6" s="121"/>
      <c r="E6" s="121"/>
      <c r="F6" s="121"/>
      <c r="G6" s="121"/>
      <c r="H6" s="134"/>
      <c r="I6" s="134"/>
      <c r="L6" s="121"/>
      <c r="M6" s="121"/>
      <c r="N6" s="121"/>
      <c r="O6" s="121"/>
      <c r="P6" s="121"/>
      <c r="Q6" s="121"/>
      <c r="R6" s="134"/>
      <c r="S6" s="121"/>
      <c r="T6" s="121"/>
    </row>
    <row r="7" spans="1:20">
      <c r="A7" s="121" t="s">
        <v>3082</v>
      </c>
      <c r="B7" s="121" t="s">
        <v>3083</v>
      </c>
      <c r="C7" s="121"/>
      <c r="D7" s="121"/>
      <c r="E7" s="121"/>
      <c r="F7" s="121"/>
      <c r="G7" s="121"/>
      <c r="H7" s="134"/>
      <c r="I7" s="134"/>
      <c r="L7" s="121"/>
      <c r="M7" s="121"/>
      <c r="N7" s="121"/>
      <c r="O7" s="121"/>
      <c r="P7" s="121"/>
      <c r="Q7" s="121"/>
      <c r="R7" s="134"/>
      <c r="S7" s="121"/>
      <c r="T7" s="121"/>
    </row>
    <row r="8" spans="1:20">
      <c r="A8" s="121"/>
      <c r="B8" s="121"/>
      <c r="C8" s="121" t="s">
        <v>3084</v>
      </c>
      <c r="D8" s="121" t="s">
        <v>3085</v>
      </c>
      <c r="E8" s="121" t="s">
        <v>3086</v>
      </c>
      <c r="F8" s="121" t="s">
        <v>3087</v>
      </c>
      <c r="G8" s="121"/>
      <c r="H8" s="134"/>
      <c r="I8" s="134">
        <v>4</v>
      </c>
      <c r="L8" s="121"/>
      <c r="M8" s="121"/>
      <c r="N8" s="121"/>
      <c r="O8" s="121"/>
      <c r="P8" s="121"/>
      <c r="Q8" s="121"/>
      <c r="R8" s="134"/>
      <c r="S8" s="121"/>
      <c r="T8" s="121"/>
    </row>
    <row r="9" spans="1:20">
      <c r="A9" s="121"/>
      <c r="B9" s="121"/>
      <c r="C9" s="121" t="s">
        <v>3088</v>
      </c>
      <c r="D9" s="121" t="s">
        <v>3089</v>
      </c>
      <c r="E9" s="121" t="s">
        <v>3090</v>
      </c>
      <c r="F9" s="121" t="s">
        <v>3087</v>
      </c>
      <c r="G9" s="121"/>
      <c r="H9" s="134"/>
      <c r="I9" s="134">
        <v>4</v>
      </c>
      <c r="L9" s="121"/>
      <c r="M9" s="121"/>
      <c r="N9" s="121"/>
      <c r="O9" s="121"/>
      <c r="P9" s="121"/>
      <c r="Q9" s="121"/>
      <c r="R9" s="134"/>
      <c r="S9" s="121"/>
      <c r="T9" s="121"/>
    </row>
    <row r="10" spans="1:20">
      <c r="A10" s="121"/>
      <c r="B10" s="121"/>
      <c r="C10" s="121" t="s">
        <v>3091</v>
      </c>
      <c r="D10" s="121" t="s">
        <v>3092</v>
      </c>
      <c r="E10" s="121" t="s">
        <v>3093</v>
      </c>
      <c r="F10" s="121" t="s">
        <v>3087</v>
      </c>
      <c r="G10" s="121"/>
      <c r="H10" s="134"/>
      <c r="I10" s="134">
        <v>4</v>
      </c>
      <c r="L10" s="121"/>
      <c r="M10" s="121"/>
      <c r="N10" s="121"/>
      <c r="O10" s="121"/>
      <c r="P10" s="121"/>
      <c r="Q10" s="121"/>
      <c r="R10" s="134"/>
      <c r="S10" s="121"/>
      <c r="T10" s="121"/>
    </row>
    <row r="11" spans="1:20">
      <c r="A11" s="121"/>
      <c r="B11" s="121"/>
      <c r="C11" s="121"/>
      <c r="D11" s="121"/>
      <c r="E11" s="121"/>
      <c r="F11" s="121"/>
      <c r="G11" s="121"/>
      <c r="H11" s="134"/>
      <c r="I11" s="134"/>
      <c r="L11" s="121"/>
      <c r="M11" s="121"/>
      <c r="N11" s="121"/>
      <c r="O11" s="121"/>
      <c r="P11" s="121"/>
      <c r="Q11" s="121"/>
      <c r="R11" s="134"/>
      <c r="S11" s="121"/>
      <c r="T11" s="121"/>
    </row>
    <row r="12" spans="1:20">
      <c r="A12" s="121" t="s">
        <v>3094</v>
      </c>
      <c r="B12" s="121" t="s">
        <v>3095</v>
      </c>
      <c r="C12" s="121"/>
      <c r="D12" s="121"/>
      <c r="E12" s="121"/>
      <c r="F12" s="121"/>
      <c r="G12" s="121"/>
      <c r="H12" s="134"/>
      <c r="I12" s="134"/>
      <c r="L12" s="121"/>
      <c r="M12" s="121"/>
      <c r="N12" s="121"/>
      <c r="O12" s="121"/>
      <c r="P12" s="121"/>
      <c r="Q12" s="121"/>
      <c r="R12" s="134"/>
      <c r="S12" s="121"/>
      <c r="T12" s="121"/>
    </row>
    <row r="13" spans="1:20">
      <c r="A13" s="121"/>
      <c r="B13" s="121"/>
      <c r="C13" s="121" t="s">
        <v>3096</v>
      </c>
      <c r="D13" s="121" t="s">
        <v>3097</v>
      </c>
      <c r="E13" s="121" t="s">
        <v>3098</v>
      </c>
      <c r="F13" s="121" t="s">
        <v>3099</v>
      </c>
      <c r="G13" s="121"/>
      <c r="H13" s="134"/>
      <c r="I13" s="134">
        <v>12</v>
      </c>
      <c r="L13" s="121"/>
      <c r="M13" s="121"/>
      <c r="N13" s="121"/>
      <c r="O13" s="121"/>
      <c r="P13" s="121"/>
      <c r="Q13" s="121"/>
      <c r="R13" s="134"/>
      <c r="S13" s="121"/>
      <c r="T13" s="121"/>
    </row>
    <row r="14" spans="1:20">
      <c r="A14" s="121"/>
      <c r="B14" s="121"/>
      <c r="C14" s="121" t="s">
        <v>3100</v>
      </c>
      <c r="D14" s="121" t="s">
        <v>3101</v>
      </c>
      <c r="E14" s="121" t="s">
        <v>3102</v>
      </c>
      <c r="F14" s="121" t="s">
        <v>3103</v>
      </c>
      <c r="G14" s="121"/>
      <c r="H14" s="134"/>
      <c r="I14" s="134">
        <v>13</v>
      </c>
      <c r="L14" s="121"/>
      <c r="M14" s="121"/>
      <c r="N14" s="121"/>
      <c r="O14" s="121"/>
      <c r="P14" s="121"/>
      <c r="Q14" s="121"/>
      <c r="R14" s="134"/>
      <c r="S14" s="121"/>
      <c r="T14" s="121"/>
    </row>
    <row r="15" spans="1:20">
      <c r="A15" s="121"/>
      <c r="B15" s="121"/>
      <c r="C15" s="121" t="s">
        <v>3104</v>
      </c>
      <c r="D15" s="121" t="s">
        <v>3105</v>
      </c>
      <c r="E15" s="121" t="s">
        <v>3106</v>
      </c>
      <c r="F15" s="121" t="s">
        <v>3103</v>
      </c>
      <c r="G15" s="121"/>
      <c r="H15" s="134"/>
      <c r="I15" s="134">
        <v>7</v>
      </c>
      <c r="L15" s="121"/>
      <c r="M15" s="121"/>
      <c r="N15" s="121"/>
      <c r="O15" s="121"/>
      <c r="P15" s="121"/>
      <c r="Q15" s="121"/>
      <c r="R15" s="134"/>
      <c r="S15" s="121"/>
      <c r="T15" s="121"/>
    </row>
    <row r="16" spans="1:20">
      <c r="A16" s="121"/>
      <c r="B16" s="121"/>
      <c r="C16" s="121"/>
      <c r="D16" s="121"/>
      <c r="E16" s="121"/>
      <c r="F16" s="121"/>
      <c r="G16" s="121"/>
      <c r="H16" s="134"/>
      <c r="I16" s="134"/>
      <c r="L16" s="121"/>
      <c r="M16" s="121"/>
      <c r="N16" s="121"/>
      <c r="O16" s="121"/>
      <c r="P16" s="121"/>
      <c r="Q16" s="121"/>
      <c r="R16" s="134"/>
      <c r="S16" s="121"/>
      <c r="T16" s="121"/>
    </row>
    <row r="17" spans="1:20">
      <c r="A17" s="121" t="s">
        <v>3107</v>
      </c>
      <c r="B17" s="121" t="s">
        <v>3108</v>
      </c>
      <c r="C17" s="121"/>
      <c r="D17" s="121"/>
      <c r="E17" s="121"/>
      <c r="F17" s="121"/>
      <c r="G17" s="121"/>
      <c r="H17" s="134"/>
      <c r="I17" s="134"/>
      <c r="L17" s="121"/>
      <c r="M17" s="121"/>
      <c r="N17" s="121"/>
      <c r="O17" s="121"/>
      <c r="P17" s="121"/>
      <c r="Q17" s="121"/>
      <c r="R17" s="134"/>
      <c r="S17" s="121"/>
      <c r="T17" s="121"/>
    </row>
    <row r="18" spans="1:20">
      <c r="A18" s="121"/>
      <c r="B18" s="121"/>
      <c r="C18" s="121" t="s">
        <v>3109</v>
      </c>
      <c r="D18" s="121" t="s">
        <v>3110</v>
      </c>
      <c r="E18" s="121" t="s">
        <v>3111</v>
      </c>
      <c r="F18" s="121" t="s">
        <v>3112</v>
      </c>
      <c r="G18" s="121"/>
      <c r="H18" s="134"/>
      <c r="I18" s="134">
        <v>10</v>
      </c>
      <c r="L18" s="121"/>
      <c r="M18" s="121"/>
      <c r="N18" s="121"/>
      <c r="O18" s="121"/>
      <c r="P18" s="121"/>
      <c r="Q18" s="121"/>
      <c r="R18" s="134"/>
      <c r="S18" s="121"/>
      <c r="T18" s="121"/>
    </row>
    <row r="19" spans="1:20">
      <c r="A19" s="121"/>
      <c r="B19" s="121"/>
      <c r="C19" s="121" t="s">
        <v>3113</v>
      </c>
      <c r="D19" s="121" t="s">
        <v>3114</v>
      </c>
      <c r="E19" s="121" t="s">
        <v>3115</v>
      </c>
      <c r="F19" s="121" t="s">
        <v>3116</v>
      </c>
      <c r="G19" s="121"/>
      <c r="H19" s="134"/>
      <c r="I19" s="134">
        <v>5</v>
      </c>
      <c r="L19" s="121"/>
      <c r="M19" s="121"/>
      <c r="N19" s="121"/>
      <c r="O19" s="121"/>
      <c r="P19" s="121"/>
      <c r="Q19" s="121"/>
      <c r="R19" s="134"/>
      <c r="S19" s="121"/>
      <c r="T19" s="121"/>
    </row>
    <row r="20" spans="1:20">
      <c r="A20" s="121"/>
      <c r="B20" s="121"/>
      <c r="C20" s="121" t="s">
        <v>3117</v>
      </c>
      <c r="D20" s="121" t="s">
        <v>3118</v>
      </c>
      <c r="E20" s="121" t="s">
        <v>3119</v>
      </c>
      <c r="F20" s="121" t="s">
        <v>3116</v>
      </c>
      <c r="G20" s="121"/>
      <c r="H20" s="134"/>
      <c r="I20" s="134">
        <v>6</v>
      </c>
      <c r="L20" s="121"/>
      <c r="M20" s="121"/>
      <c r="N20" s="121"/>
      <c r="O20" s="121"/>
      <c r="P20" s="121"/>
      <c r="Q20" s="121"/>
      <c r="R20" s="134"/>
      <c r="S20" s="121"/>
      <c r="T20" s="121"/>
    </row>
    <row r="21" spans="1:20">
      <c r="A21" s="121"/>
      <c r="B21" s="121"/>
      <c r="C21" s="121" t="s">
        <v>3120</v>
      </c>
      <c r="D21" s="121" t="s">
        <v>443</v>
      </c>
      <c r="E21" s="121"/>
      <c r="F21" s="121" t="s">
        <v>3121</v>
      </c>
      <c r="G21" s="121"/>
      <c r="H21" s="134"/>
      <c r="I21" s="134">
        <v>4</v>
      </c>
      <c r="L21" s="121"/>
      <c r="M21" s="121"/>
      <c r="N21" s="121"/>
      <c r="O21" s="121"/>
      <c r="P21" s="121"/>
      <c r="Q21" s="121"/>
      <c r="R21" s="134"/>
      <c r="S21" s="121"/>
      <c r="T21" s="121"/>
    </row>
    <row r="22" spans="1:20">
      <c r="A22" s="121"/>
      <c r="B22" s="121"/>
      <c r="C22" s="121"/>
      <c r="D22" s="121"/>
      <c r="E22" s="121"/>
      <c r="F22" s="121"/>
      <c r="G22" s="121"/>
      <c r="H22" s="134"/>
      <c r="L22" s="121"/>
      <c r="M22" s="121"/>
      <c r="N22" s="121"/>
      <c r="O22" s="121"/>
      <c r="P22" s="121"/>
      <c r="Q22" s="121"/>
      <c r="R22" s="134"/>
      <c r="S22" s="121"/>
      <c r="T22" s="121"/>
    </row>
    <row r="23" spans="1:20">
      <c r="A23" s="311"/>
      <c r="B23" s="311" t="s">
        <v>3122</v>
      </c>
      <c r="C23" s="311" t="s">
        <v>3123</v>
      </c>
      <c r="D23" s="311"/>
      <c r="E23" s="311" t="s">
        <v>3124</v>
      </c>
      <c r="F23" s="121"/>
      <c r="G23" s="121"/>
      <c r="H23" s="134"/>
      <c r="L23" s="121"/>
      <c r="M23" s="121"/>
      <c r="N23" s="121"/>
      <c r="O23" s="121"/>
      <c r="P23" s="121"/>
      <c r="Q23" s="121"/>
      <c r="R23" s="134"/>
      <c r="S23" s="121"/>
      <c r="T23" s="121"/>
    </row>
    <row r="24" spans="1:20">
      <c r="A24" s="121" t="s">
        <v>3103</v>
      </c>
      <c r="B24" s="121" t="s">
        <v>3125</v>
      </c>
      <c r="C24" s="121" t="s">
        <v>3126</v>
      </c>
      <c r="D24" s="121"/>
      <c r="E24" s="121" t="s">
        <v>3127</v>
      </c>
      <c r="F24" s="121"/>
      <c r="G24" s="121"/>
      <c r="H24" s="134"/>
      <c r="L24" s="121"/>
      <c r="M24" s="121"/>
      <c r="N24" s="121"/>
      <c r="O24" s="121"/>
      <c r="P24" s="121"/>
      <c r="Q24" s="121"/>
      <c r="R24" s="134"/>
      <c r="S24" s="121"/>
      <c r="T24" s="121"/>
    </row>
    <row r="25" spans="1:20">
      <c r="A25" s="121" t="s">
        <v>3087</v>
      </c>
      <c r="B25" s="121" t="s">
        <v>3128</v>
      </c>
      <c r="C25" s="121" t="s">
        <v>3129</v>
      </c>
      <c r="D25" s="121"/>
      <c r="E25" s="121" t="s">
        <v>3130</v>
      </c>
      <c r="F25" s="121"/>
      <c r="G25" s="121"/>
      <c r="H25" s="134"/>
      <c r="L25" s="121"/>
      <c r="M25" s="121"/>
      <c r="N25" s="121"/>
      <c r="O25" s="121"/>
      <c r="P25" s="121"/>
      <c r="Q25" s="121"/>
      <c r="R25" s="134"/>
      <c r="S25" s="121"/>
      <c r="T25" s="121"/>
    </row>
    <row r="26" spans="1:20">
      <c r="A26" s="121" t="s">
        <v>3112</v>
      </c>
      <c r="B26" s="121" t="s">
        <v>3131</v>
      </c>
      <c r="C26" s="121" t="s">
        <v>3132</v>
      </c>
      <c r="D26" s="121"/>
      <c r="E26" s="121" t="s">
        <v>3133</v>
      </c>
      <c r="F26" s="121"/>
      <c r="G26" s="121"/>
      <c r="H26" s="134"/>
      <c r="L26" s="121"/>
      <c r="M26" s="121"/>
      <c r="N26" s="121"/>
      <c r="O26" s="121"/>
      <c r="P26" s="121"/>
      <c r="Q26" s="121"/>
      <c r="R26" s="134"/>
      <c r="S26" s="121"/>
      <c r="T26" s="121"/>
    </row>
    <row r="27" spans="1:20">
      <c r="A27" s="121" t="s">
        <v>3081</v>
      </c>
      <c r="B27" s="121" t="s">
        <v>3134</v>
      </c>
      <c r="C27" s="121" t="s">
        <v>3135</v>
      </c>
      <c r="D27" s="121"/>
      <c r="E27" s="121" t="s">
        <v>3136</v>
      </c>
      <c r="F27" s="121"/>
      <c r="G27" s="121"/>
      <c r="H27" s="134"/>
      <c r="L27" s="121"/>
      <c r="M27" s="121"/>
      <c r="N27" s="121"/>
      <c r="O27" s="121"/>
      <c r="P27" s="121"/>
      <c r="Q27" s="121"/>
      <c r="R27" s="134"/>
      <c r="S27" s="121"/>
      <c r="T27" s="121"/>
    </row>
    <row r="28" spans="1:20">
      <c r="A28" s="121" t="s">
        <v>3116</v>
      </c>
      <c r="B28" s="121" t="s">
        <v>3137</v>
      </c>
      <c r="C28" s="121" t="s">
        <v>3138</v>
      </c>
      <c r="D28" s="295"/>
      <c r="E28" s="121"/>
      <c r="F28" s="121"/>
      <c r="G28" s="121"/>
      <c r="H28" s="134"/>
      <c r="L28" s="121"/>
      <c r="M28" s="121"/>
      <c r="N28" s="121"/>
      <c r="O28" s="121"/>
      <c r="P28" s="121"/>
      <c r="Q28" s="121"/>
      <c r="R28" s="134"/>
      <c r="S28" s="121"/>
      <c r="T28" s="121"/>
    </row>
    <row r="29" spans="1:20">
      <c r="A29" s="121" t="s">
        <v>3074</v>
      </c>
      <c r="B29" s="121" t="s">
        <v>3139</v>
      </c>
      <c r="C29" s="121" t="s">
        <v>3140</v>
      </c>
      <c r="D29" s="121"/>
      <c r="E29" s="121" t="s">
        <v>3141</v>
      </c>
      <c r="F29" s="121"/>
      <c r="G29" s="121"/>
      <c r="H29" s="134"/>
      <c r="L29" s="121"/>
      <c r="M29" s="121"/>
      <c r="N29" s="121"/>
      <c r="O29" s="121"/>
      <c r="P29" s="121"/>
      <c r="Q29" s="121"/>
      <c r="R29" s="134"/>
      <c r="S29" s="121"/>
      <c r="T29" s="121"/>
    </row>
    <row r="30" spans="1:20">
      <c r="A30" s="121" t="s">
        <v>3142</v>
      </c>
      <c r="B30" s="121" t="s">
        <v>3143</v>
      </c>
      <c r="C30" s="121"/>
      <c r="D30" s="121"/>
      <c r="E30" s="121" t="s">
        <v>3144</v>
      </c>
      <c r="F30" s="121"/>
      <c r="G30" s="121"/>
      <c r="H30" s="134"/>
      <c r="L30" s="121"/>
      <c r="M30" s="121"/>
      <c r="N30" s="121"/>
      <c r="O30" s="121"/>
      <c r="P30" s="121"/>
      <c r="Q30" s="121"/>
      <c r="R30" s="134"/>
      <c r="S30" s="121"/>
      <c r="T30" s="121"/>
    </row>
    <row r="31" spans="1:20">
      <c r="A31" s="121" t="s">
        <v>3145</v>
      </c>
      <c r="B31" s="121" t="s">
        <v>3146</v>
      </c>
      <c r="C31" s="121"/>
      <c r="D31" s="121"/>
      <c r="E31" s="121" t="s">
        <v>3144</v>
      </c>
      <c r="F31" s="121"/>
      <c r="G31" s="121"/>
      <c r="H31" s="134"/>
      <c r="L31" s="121"/>
      <c r="M31" s="121"/>
      <c r="N31" s="121"/>
      <c r="O31" s="121"/>
      <c r="P31" s="121"/>
      <c r="Q31" s="121"/>
      <c r="R31" s="134"/>
      <c r="S31" s="121"/>
      <c r="T31" s="121"/>
    </row>
    <row r="32" spans="1:20">
      <c r="A32" s="121" t="s">
        <v>3121</v>
      </c>
      <c r="B32" s="121" t="s">
        <v>3147</v>
      </c>
      <c r="C32" s="121" t="s">
        <v>3120</v>
      </c>
      <c r="D32" s="121"/>
      <c r="E32" s="121" t="s">
        <v>3148</v>
      </c>
      <c r="F32" s="121"/>
      <c r="G32" s="121"/>
      <c r="H32" s="134"/>
      <c r="L32" s="121"/>
      <c r="M32" s="121"/>
      <c r="N32" s="121"/>
      <c r="O32" s="121"/>
      <c r="P32" s="121"/>
      <c r="Q32" s="121"/>
      <c r="R32" s="134"/>
      <c r="S32" s="121"/>
      <c r="T32" s="121"/>
    </row>
    <row r="33" spans="1:20">
      <c r="A33" s="121" t="s">
        <v>3149</v>
      </c>
      <c r="B33" s="121" t="s">
        <v>3150</v>
      </c>
      <c r="C33" s="121"/>
      <c r="D33" s="121"/>
      <c r="E33" s="121"/>
      <c r="F33" s="121"/>
      <c r="G33" s="121"/>
      <c r="H33" s="134"/>
      <c r="L33" s="121"/>
      <c r="M33" s="121"/>
      <c r="N33" s="121"/>
      <c r="O33" s="121"/>
      <c r="P33" s="121"/>
      <c r="Q33" s="121"/>
      <c r="R33" s="134"/>
      <c r="S33" s="121"/>
      <c r="T33" s="121"/>
    </row>
    <row r="34" spans="1:20">
      <c r="A34" s="121"/>
      <c r="B34" s="121"/>
      <c r="C34" s="121"/>
      <c r="D34" s="121"/>
      <c r="E34" s="121"/>
      <c r="F34" s="121"/>
      <c r="G34" s="121"/>
      <c r="H34" s="134"/>
      <c r="L34" s="121"/>
      <c r="M34" s="121"/>
      <c r="N34" s="121"/>
      <c r="O34" s="121"/>
      <c r="P34" s="121"/>
      <c r="Q34" s="121"/>
      <c r="R34" s="134"/>
      <c r="S34" s="121"/>
      <c r="T34" s="121"/>
    </row>
    <row r="35" spans="1:20">
      <c r="A35" s="121" t="s">
        <v>3151</v>
      </c>
      <c r="B35" s="121" t="s">
        <v>3152</v>
      </c>
      <c r="C35" s="121" t="s">
        <v>3153</v>
      </c>
      <c r="D35" s="121"/>
      <c r="E35" s="121"/>
      <c r="F35" s="121"/>
      <c r="G35" s="121"/>
      <c r="H35" s="134"/>
      <c r="L35" s="121"/>
      <c r="M35" s="121"/>
      <c r="N35" s="121"/>
      <c r="O35" s="121"/>
      <c r="P35" s="121"/>
      <c r="Q35" s="121"/>
      <c r="R35" s="134"/>
      <c r="S35" s="121"/>
      <c r="T35" s="121"/>
    </row>
    <row r="36" spans="1:20">
      <c r="A36" s="121" t="s">
        <v>3154</v>
      </c>
      <c r="B36" s="121" t="s">
        <v>3155</v>
      </c>
      <c r="C36" s="228"/>
      <c r="D36" s="121"/>
      <c r="E36" s="228"/>
      <c r="F36" s="121"/>
      <c r="G36" s="121"/>
      <c r="H36" s="134"/>
      <c r="L36" s="121"/>
      <c r="M36" s="121"/>
      <c r="N36" s="121"/>
      <c r="O36" s="121"/>
      <c r="P36" s="121"/>
      <c r="Q36" s="121"/>
      <c r="R36" s="134"/>
      <c r="S36" s="121"/>
      <c r="T36" s="121"/>
    </row>
    <row r="37" spans="1:20">
      <c r="A37" s="121" t="s">
        <v>3156</v>
      </c>
      <c r="B37" s="121" t="s">
        <v>3110</v>
      </c>
      <c r="C37" s="121" t="s">
        <v>3113</v>
      </c>
      <c r="D37" s="121"/>
      <c r="E37" s="121"/>
      <c r="F37" s="121"/>
      <c r="G37" s="121"/>
      <c r="H37" s="134"/>
      <c r="L37" s="121"/>
      <c r="M37" s="121"/>
      <c r="N37" s="121"/>
      <c r="O37" s="121"/>
      <c r="P37" s="121"/>
      <c r="Q37" s="121"/>
      <c r="R37" s="134"/>
      <c r="S37" s="121"/>
      <c r="T37" s="121"/>
    </row>
    <row r="38" spans="1:20">
      <c r="A38" s="121" t="s">
        <v>3157</v>
      </c>
      <c r="B38" s="121" t="s">
        <v>3158</v>
      </c>
      <c r="C38" s="121" t="s">
        <v>3078</v>
      </c>
      <c r="D38" s="121"/>
      <c r="E38" s="121"/>
      <c r="F38" s="121"/>
      <c r="G38" s="121"/>
      <c r="H38" s="134"/>
      <c r="L38" s="121"/>
      <c r="M38" s="121"/>
      <c r="N38" s="121"/>
      <c r="O38" s="121"/>
      <c r="P38" s="121"/>
      <c r="Q38" s="121"/>
      <c r="R38" s="134"/>
      <c r="S38" s="121"/>
      <c r="T38" s="121"/>
    </row>
    <row r="39" spans="1:20">
      <c r="A39" s="121" t="s">
        <v>3159</v>
      </c>
      <c r="B39" s="121" t="s">
        <v>3160</v>
      </c>
      <c r="C39" s="121" t="s">
        <v>3120</v>
      </c>
      <c r="D39" s="121"/>
      <c r="E39" s="121"/>
      <c r="F39" s="121"/>
      <c r="G39" s="121"/>
      <c r="H39" s="134"/>
      <c r="L39" s="121"/>
      <c r="M39" s="121"/>
      <c r="N39" s="121"/>
      <c r="O39" s="121"/>
      <c r="P39" s="121"/>
      <c r="Q39" s="121"/>
      <c r="R39" s="134"/>
      <c r="S39" s="121"/>
      <c r="T39" s="121"/>
    </row>
    <row r="40" spans="1:20">
      <c r="A40" s="121" t="s">
        <v>3161</v>
      </c>
      <c r="B40" s="121" t="s">
        <v>3162</v>
      </c>
      <c r="C40" s="121" t="s">
        <v>3163</v>
      </c>
      <c r="D40" s="121"/>
      <c r="E40" s="121"/>
      <c r="F40" s="121"/>
      <c r="G40" s="121"/>
      <c r="H40" s="134"/>
      <c r="L40" s="121"/>
      <c r="M40" s="121"/>
      <c r="N40" s="121"/>
      <c r="O40" s="121"/>
      <c r="P40" s="121"/>
      <c r="Q40" s="121"/>
      <c r="R40" s="134"/>
      <c r="S40" s="121"/>
      <c r="T40" s="121"/>
    </row>
    <row r="41" spans="1:20">
      <c r="A41" s="121"/>
      <c r="B41" s="121"/>
      <c r="C41" s="121"/>
      <c r="D41" s="121"/>
      <c r="E41" s="121"/>
      <c r="F41" s="121"/>
      <c r="G41" s="121"/>
      <c r="H41" s="134"/>
      <c r="L41" s="121"/>
      <c r="M41" s="121"/>
      <c r="N41" s="121"/>
      <c r="O41" s="121"/>
      <c r="P41" s="121"/>
      <c r="Q41" s="121"/>
      <c r="R41" s="134"/>
      <c r="S41" s="121"/>
      <c r="T41" s="121"/>
    </row>
    <row r="42" spans="1:20">
      <c r="A42" s="121" t="s">
        <v>3164</v>
      </c>
      <c r="B42" s="121" t="s">
        <v>3158</v>
      </c>
      <c r="C42" s="121" t="s">
        <v>3165</v>
      </c>
      <c r="D42" s="121"/>
      <c r="E42" s="121"/>
      <c r="F42" s="121"/>
      <c r="G42" s="121"/>
      <c r="H42" s="134"/>
      <c r="L42" s="121"/>
      <c r="M42" s="121"/>
      <c r="N42" s="121"/>
      <c r="O42" s="121"/>
      <c r="P42" s="121"/>
      <c r="Q42" s="121"/>
      <c r="R42" s="134"/>
      <c r="S42" s="121"/>
      <c r="T42" s="121"/>
    </row>
    <row r="43" spans="1:20">
      <c r="A43" s="121" t="s">
        <v>3166</v>
      </c>
      <c r="B43" s="121" t="s">
        <v>3158</v>
      </c>
      <c r="C43" s="121" t="s">
        <v>3081</v>
      </c>
      <c r="D43" s="121"/>
      <c r="E43" s="295"/>
      <c r="F43" s="121"/>
      <c r="G43" s="121"/>
      <c r="H43" s="134"/>
      <c r="L43" s="121"/>
      <c r="M43" s="121"/>
      <c r="N43" s="121"/>
      <c r="O43" s="121"/>
      <c r="P43" s="121"/>
      <c r="Q43" s="121"/>
      <c r="R43" s="134"/>
      <c r="S43" s="121"/>
      <c r="T43" s="121"/>
    </row>
    <row r="44" spans="1:20">
      <c r="A44" s="121" t="s">
        <v>3167</v>
      </c>
      <c r="B44" s="121" t="s">
        <v>3152</v>
      </c>
      <c r="C44" s="121" t="s">
        <v>3168</v>
      </c>
      <c r="D44" s="121"/>
      <c r="E44" s="121"/>
      <c r="F44" s="121"/>
      <c r="G44" s="121"/>
      <c r="H44" s="134"/>
      <c r="L44" s="121"/>
      <c r="M44" s="121"/>
      <c r="N44" s="121"/>
      <c r="O44" s="121"/>
      <c r="P44" s="121"/>
      <c r="Q44" s="121"/>
      <c r="R44" s="134"/>
      <c r="S44" s="121"/>
      <c r="T44" s="121"/>
    </row>
    <row r="45" spans="1:20">
      <c r="A45" s="121" t="s">
        <v>3169</v>
      </c>
      <c r="B45" s="121" t="s">
        <v>3170</v>
      </c>
      <c r="C45" s="121"/>
      <c r="D45" s="295"/>
      <c r="E45" s="121"/>
      <c r="F45" s="121"/>
      <c r="G45" s="121"/>
      <c r="H45" s="134"/>
      <c r="L45" s="121"/>
      <c r="M45" s="121"/>
      <c r="N45" s="121"/>
      <c r="O45" s="121"/>
      <c r="P45" s="121"/>
      <c r="Q45" s="121"/>
      <c r="R45" s="134"/>
      <c r="S45" s="121"/>
      <c r="T45" s="121"/>
    </row>
    <row r="46" spans="1:20">
      <c r="A46" s="121" t="s">
        <v>3171</v>
      </c>
      <c r="B46" s="121" t="s">
        <v>3152</v>
      </c>
      <c r="C46" s="121" t="s">
        <v>3168</v>
      </c>
      <c r="D46" s="121"/>
      <c r="E46" s="121"/>
      <c r="F46" s="121"/>
      <c r="G46" s="121"/>
      <c r="H46" s="134"/>
      <c r="L46" s="121"/>
      <c r="M46" s="121"/>
      <c r="N46" s="121"/>
      <c r="O46" s="121"/>
      <c r="P46" s="121"/>
      <c r="Q46" s="121"/>
      <c r="R46" s="134"/>
      <c r="S46" s="121"/>
      <c r="T46" s="121"/>
    </row>
    <row r="47" spans="1:20">
      <c r="A47" s="121" t="s">
        <v>3172</v>
      </c>
      <c r="B47" s="121" t="s">
        <v>3170</v>
      </c>
      <c r="C47" s="121"/>
      <c r="D47" s="295"/>
      <c r="E47" s="121"/>
      <c r="F47" s="121"/>
      <c r="G47" s="121"/>
      <c r="H47" s="134"/>
      <c r="L47" s="121"/>
      <c r="M47" s="121"/>
      <c r="N47" s="121"/>
      <c r="O47" s="121"/>
      <c r="P47" s="121"/>
      <c r="Q47" s="121"/>
      <c r="R47" s="134"/>
      <c r="S47" s="121"/>
      <c r="T47" s="121"/>
    </row>
    <row r="48" spans="1:20">
      <c r="A48" s="121" t="s">
        <v>3173</v>
      </c>
      <c r="B48" s="121" t="s">
        <v>3170</v>
      </c>
      <c r="C48" s="121"/>
      <c r="D48" s="295"/>
      <c r="E48" s="121"/>
      <c r="F48" s="121"/>
      <c r="G48" s="121"/>
      <c r="H48" s="134"/>
      <c r="L48" s="121"/>
      <c r="M48" s="121"/>
      <c r="N48" s="121"/>
      <c r="O48" s="121"/>
      <c r="P48" s="121"/>
      <c r="Q48" s="121"/>
      <c r="R48" s="134"/>
      <c r="S48" s="121"/>
      <c r="T48" s="121"/>
    </row>
    <row r="49" spans="1:20">
      <c r="A49" s="121" t="s">
        <v>2994</v>
      </c>
      <c r="B49" s="121" t="s">
        <v>3160</v>
      </c>
      <c r="C49" s="121" t="s">
        <v>3174</v>
      </c>
      <c r="D49" s="121"/>
      <c r="E49" s="121"/>
      <c r="F49" s="121"/>
      <c r="G49" s="121"/>
      <c r="H49" s="134"/>
      <c r="L49" s="121"/>
      <c r="M49" s="121"/>
      <c r="N49" s="121"/>
      <c r="O49" s="121"/>
      <c r="P49" s="121"/>
      <c r="Q49" s="121"/>
      <c r="R49" s="134"/>
      <c r="S49" s="121"/>
      <c r="T49" s="121"/>
    </row>
    <row r="50" spans="1:20">
      <c r="A50" s="121" t="s">
        <v>3018</v>
      </c>
      <c r="B50" s="121" t="s">
        <v>3160</v>
      </c>
      <c r="C50" s="121" t="s">
        <v>3174</v>
      </c>
      <c r="D50" s="121"/>
      <c r="E50" s="121"/>
      <c r="F50" s="121"/>
      <c r="G50" s="121"/>
      <c r="H50" s="134"/>
      <c r="L50" s="121"/>
      <c r="M50" s="121"/>
      <c r="N50" s="121"/>
      <c r="O50" s="121"/>
      <c r="P50" s="121"/>
      <c r="Q50" s="121"/>
      <c r="R50" s="134"/>
      <c r="S50" s="121"/>
      <c r="T50" s="121"/>
    </row>
    <row r="51" spans="1:20">
      <c r="A51" s="121" t="s">
        <v>3175</v>
      </c>
      <c r="B51" s="121" t="s">
        <v>3170</v>
      </c>
      <c r="C51" s="121"/>
      <c r="D51" s="295"/>
      <c r="E51" s="121"/>
      <c r="F51" s="121"/>
      <c r="G51" s="121"/>
      <c r="H51" s="134"/>
      <c r="L51" s="121"/>
      <c r="M51" s="121"/>
      <c r="N51" s="121"/>
      <c r="O51" s="121"/>
      <c r="P51" s="121"/>
      <c r="Q51" s="121"/>
      <c r="R51" s="134"/>
      <c r="S51" s="121"/>
      <c r="T51" s="121"/>
    </row>
    <row r="52" spans="1:20">
      <c r="A52" s="121" t="s">
        <v>3043</v>
      </c>
      <c r="B52" s="121" t="s">
        <v>3110</v>
      </c>
      <c r="C52" s="121" t="s">
        <v>3176</v>
      </c>
      <c r="D52" s="121"/>
      <c r="E52" s="121"/>
      <c r="F52" s="121"/>
      <c r="G52" s="121"/>
      <c r="H52" s="134"/>
      <c r="L52" s="121"/>
      <c r="M52" s="121"/>
      <c r="N52" s="121"/>
      <c r="O52" s="121"/>
      <c r="P52" s="121"/>
      <c r="Q52" s="121"/>
      <c r="R52" s="134"/>
      <c r="S52" s="121"/>
      <c r="T52" s="121"/>
    </row>
    <row r="53" spans="1:20">
      <c r="A53" s="121"/>
      <c r="B53" s="121"/>
      <c r="C53" s="121"/>
      <c r="D53" s="121"/>
      <c r="E53" s="121"/>
      <c r="F53" s="121"/>
      <c r="G53" s="121"/>
      <c r="H53" s="134"/>
      <c r="L53" s="121"/>
      <c r="M53" s="121"/>
      <c r="N53" s="121"/>
      <c r="O53" s="121"/>
      <c r="P53" s="121"/>
      <c r="Q53" s="121"/>
      <c r="R53" s="134"/>
      <c r="S53" s="121"/>
      <c r="T53" s="121"/>
    </row>
    <row r="54" spans="1:20">
      <c r="A54" s="121" t="s">
        <v>3068</v>
      </c>
      <c r="B54" s="121" t="s">
        <v>3069</v>
      </c>
      <c r="C54" s="121"/>
      <c r="D54" s="121"/>
      <c r="E54" s="121"/>
      <c r="F54" s="121"/>
      <c r="G54" s="121"/>
      <c r="H54" s="134"/>
      <c r="I54" s="221"/>
      <c r="J54" s="221"/>
      <c r="K54" s="221"/>
      <c r="L54" s="121"/>
      <c r="M54" s="121"/>
      <c r="N54" s="121"/>
      <c r="O54" s="121"/>
      <c r="P54" s="121"/>
      <c r="Q54" s="121"/>
      <c r="R54" s="134"/>
      <c r="S54" s="121"/>
      <c r="T54" s="121"/>
    </row>
    <row r="55" spans="1:20">
      <c r="A55" s="121"/>
      <c r="B55" s="121"/>
      <c r="C55" s="121" t="s">
        <v>3071</v>
      </c>
      <c r="D55" s="121" t="s">
        <v>3072</v>
      </c>
      <c r="E55" s="121" t="s">
        <v>3073</v>
      </c>
      <c r="F55" s="121" t="s">
        <v>3074</v>
      </c>
      <c r="G55" s="134" t="s">
        <v>3177</v>
      </c>
      <c r="H55" s="134">
        <v>1</v>
      </c>
      <c r="I55" s="134" t="s">
        <v>3178</v>
      </c>
      <c r="J55" s="134"/>
      <c r="K55" s="134"/>
      <c r="L55" s="121">
        <v>6</v>
      </c>
      <c r="M55" s="121"/>
      <c r="N55" s="121"/>
      <c r="O55" s="121"/>
      <c r="P55" s="121"/>
      <c r="Q55" s="121"/>
      <c r="R55" s="134"/>
      <c r="S55" s="121"/>
      <c r="T55" s="121"/>
    </row>
    <row r="56" spans="1:20">
      <c r="A56" s="121"/>
      <c r="B56" s="121"/>
      <c r="C56" s="121"/>
      <c r="D56" s="121"/>
      <c r="E56" s="121"/>
      <c r="F56" s="121"/>
      <c r="G56" s="121"/>
      <c r="H56" s="134">
        <v>2</v>
      </c>
      <c r="I56" s="134" t="s">
        <v>3179</v>
      </c>
      <c r="J56" s="134"/>
      <c r="K56" s="134"/>
      <c r="L56" s="121"/>
      <c r="M56" s="121"/>
      <c r="N56" s="121"/>
      <c r="O56" s="121"/>
      <c r="P56" s="121"/>
      <c r="Q56" s="121"/>
      <c r="R56" s="134"/>
      <c r="S56" s="121"/>
      <c r="T56" s="121"/>
    </row>
    <row r="57" spans="1:20">
      <c r="A57" s="121"/>
      <c r="B57" s="121"/>
      <c r="C57" s="121"/>
      <c r="D57" s="121"/>
      <c r="E57" s="121"/>
      <c r="F57" s="121"/>
      <c r="G57" s="121"/>
      <c r="H57" s="134">
        <v>3</v>
      </c>
      <c r="I57" s="134" t="s">
        <v>3180</v>
      </c>
      <c r="J57" s="134"/>
      <c r="K57" s="134"/>
      <c r="L57" s="121"/>
      <c r="M57" s="121"/>
      <c r="N57" s="121"/>
      <c r="O57" s="121"/>
      <c r="P57" s="121"/>
      <c r="Q57" s="121"/>
      <c r="R57" s="134"/>
      <c r="S57" s="121"/>
      <c r="T57" s="121"/>
    </row>
    <row r="58" spans="1:20">
      <c r="A58" s="121"/>
      <c r="B58" s="121"/>
      <c r="C58" s="121"/>
      <c r="D58" s="121"/>
      <c r="E58" s="121"/>
      <c r="F58" s="121"/>
      <c r="G58" s="121"/>
      <c r="H58" s="134">
        <v>4</v>
      </c>
      <c r="I58" s="134" t="s">
        <v>3181</v>
      </c>
      <c r="J58" s="134"/>
      <c r="K58" s="134"/>
      <c r="L58" s="121"/>
      <c r="M58" s="121"/>
      <c r="N58" s="121"/>
      <c r="O58" s="121"/>
      <c r="P58" s="121"/>
      <c r="Q58" s="121"/>
      <c r="R58" s="134"/>
      <c r="S58" s="121"/>
      <c r="T58" s="121"/>
    </row>
    <row r="59" spans="1:20">
      <c r="A59" s="121"/>
      <c r="B59" s="121"/>
      <c r="C59" s="121"/>
      <c r="D59" s="121"/>
      <c r="E59" s="121"/>
      <c r="F59" s="121"/>
      <c r="G59" s="121"/>
      <c r="H59" s="134">
        <v>5</v>
      </c>
      <c r="I59" s="134" t="s">
        <v>3182</v>
      </c>
      <c r="J59" s="134"/>
      <c r="K59" s="134"/>
      <c r="L59" s="121"/>
      <c r="M59" s="121"/>
      <c r="N59" s="121"/>
      <c r="O59" s="121"/>
      <c r="P59" s="121"/>
      <c r="Q59" s="121"/>
      <c r="R59" s="134"/>
      <c r="S59" s="121"/>
      <c r="T59" s="121"/>
    </row>
    <row r="60" spans="1:20">
      <c r="A60" s="121"/>
      <c r="B60" s="121"/>
      <c r="C60" s="121"/>
      <c r="D60" s="121"/>
      <c r="E60" s="121"/>
      <c r="F60" s="121"/>
      <c r="G60" s="121"/>
      <c r="H60" s="134">
        <v>6</v>
      </c>
      <c r="I60" s="134" t="s">
        <v>3183</v>
      </c>
      <c r="J60" s="134"/>
      <c r="K60" s="134"/>
      <c r="L60" s="121"/>
      <c r="M60" s="121"/>
      <c r="N60" s="121"/>
      <c r="O60" s="121"/>
      <c r="P60" s="121"/>
      <c r="Q60" s="121"/>
      <c r="R60" s="134"/>
      <c r="S60" s="121"/>
      <c r="T60" s="121"/>
    </row>
    <row r="61" spans="1:20">
      <c r="A61" s="121"/>
      <c r="B61" s="121"/>
      <c r="C61" s="121"/>
      <c r="D61" s="121"/>
      <c r="E61" s="121"/>
      <c r="F61" s="121"/>
      <c r="G61" s="121"/>
      <c r="H61" s="134"/>
      <c r="I61" s="134"/>
      <c r="J61" s="134"/>
      <c r="K61" s="134"/>
      <c r="L61" s="121"/>
      <c r="M61" s="121"/>
      <c r="N61" s="121"/>
      <c r="O61" s="121"/>
      <c r="P61" s="121"/>
      <c r="Q61" s="121"/>
      <c r="R61" s="134"/>
      <c r="S61" s="121"/>
      <c r="T61" s="121"/>
    </row>
    <row r="62" spans="1:20">
      <c r="A62" s="121"/>
      <c r="B62" s="121"/>
      <c r="C62" s="121"/>
      <c r="D62" s="121"/>
      <c r="E62" s="121"/>
      <c r="F62" s="121"/>
      <c r="G62" s="424" t="s">
        <v>3184</v>
      </c>
      <c r="H62" s="425">
        <v>1</v>
      </c>
      <c r="I62" s="425" t="s">
        <v>3185</v>
      </c>
      <c r="J62" s="425" t="s">
        <v>393</v>
      </c>
      <c r="K62" s="425" t="s">
        <v>3186</v>
      </c>
      <c r="L62" s="121"/>
      <c r="M62" s="121"/>
      <c r="N62" s="121"/>
      <c r="O62" s="121"/>
      <c r="P62" s="121"/>
      <c r="Q62" s="121"/>
      <c r="R62" s="134"/>
      <c r="S62" s="121"/>
      <c r="T62" s="121"/>
    </row>
    <row r="63" spans="1:20">
      <c r="A63" s="121"/>
      <c r="B63" s="121"/>
      <c r="C63" s="121"/>
      <c r="D63" s="121"/>
      <c r="E63" s="121"/>
      <c r="F63" s="121"/>
      <c r="G63" s="424"/>
      <c r="H63" s="425">
        <v>2</v>
      </c>
      <c r="I63" s="425" t="s">
        <v>3185</v>
      </c>
      <c r="J63" s="425" t="s">
        <v>393</v>
      </c>
      <c r="K63" s="425" t="s">
        <v>3186</v>
      </c>
      <c r="L63" s="121"/>
      <c r="M63" s="121"/>
      <c r="N63" s="121"/>
      <c r="O63" s="121"/>
      <c r="P63" s="121"/>
      <c r="Q63" s="121"/>
      <c r="R63" s="134"/>
      <c r="S63" s="121"/>
      <c r="T63" s="121"/>
    </row>
    <row r="64" spans="1:20">
      <c r="A64" s="121"/>
      <c r="B64" s="121"/>
      <c r="C64" s="121"/>
      <c r="D64" s="121"/>
      <c r="E64" s="121"/>
      <c r="F64" s="121"/>
      <c r="G64" s="424"/>
      <c r="H64" s="425">
        <v>3</v>
      </c>
      <c r="I64" s="425" t="s">
        <v>3187</v>
      </c>
      <c r="J64" s="425" t="s">
        <v>393</v>
      </c>
      <c r="K64" s="426"/>
      <c r="L64" s="121"/>
      <c r="M64" s="121"/>
      <c r="N64" s="121"/>
      <c r="O64" s="121"/>
      <c r="P64" s="121"/>
      <c r="Q64" s="121"/>
      <c r="R64" s="134"/>
      <c r="S64" s="121"/>
      <c r="T64" s="121"/>
    </row>
    <row r="65" spans="1:20">
      <c r="A65" s="121"/>
      <c r="B65" s="121"/>
      <c r="C65" s="121"/>
      <c r="D65" s="121"/>
      <c r="E65" s="121"/>
      <c r="F65" s="121"/>
      <c r="G65" s="424"/>
      <c r="H65" s="425">
        <v>4</v>
      </c>
      <c r="I65" s="425" t="s">
        <v>3187</v>
      </c>
      <c r="J65" s="425" t="s">
        <v>393</v>
      </c>
      <c r="K65" s="426"/>
      <c r="L65" s="121"/>
      <c r="M65" s="121"/>
      <c r="N65" s="121"/>
      <c r="O65" s="121"/>
      <c r="P65" s="121"/>
      <c r="Q65" s="121"/>
      <c r="R65" s="134"/>
      <c r="S65" s="121"/>
      <c r="T65" s="121"/>
    </row>
    <row r="66" spans="1:20">
      <c r="A66" s="121"/>
      <c r="B66" s="121"/>
      <c r="C66" s="121"/>
      <c r="D66" s="121"/>
      <c r="E66" s="121"/>
      <c r="F66" s="121"/>
      <c r="G66" s="424"/>
      <c r="H66" s="425">
        <v>5</v>
      </c>
      <c r="I66" s="425" t="s">
        <v>3187</v>
      </c>
      <c r="J66" s="425" t="s">
        <v>393</v>
      </c>
      <c r="K66" s="426"/>
      <c r="L66" s="121"/>
      <c r="M66" s="121"/>
      <c r="N66" s="121"/>
      <c r="O66" s="121"/>
      <c r="P66" s="121"/>
      <c r="Q66" s="121"/>
      <c r="R66" s="134"/>
      <c r="S66" s="121"/>
      <c r="T66" s="121"/>
    </row>
    <row r="67" spans="1:20">
      <c r="A67" s="121"/>
      <c r="B67" s="121"/>
      <c r="C67" s="121"/>
      <c r="D67" s="121"/>
      <c r="E67" s="121"/>
      <c r="F67" s="121"/>
      <c r="G67" s="424"/>
      <c r="H67" s="425">
        <v>6</v>
      </c>
      <c r="I67" s="425" t="s">
        <v>3187</v>
      </c>
      <c r="J67" s="425" t="s">
        <v>393</v>
      </c>
      <c r="K67" s="426"/>
      <c r="L67" s="121"/>
      <c r="M67" s="121"/>
      <c r="N67" s="121"/>
      <c r="O67" s="121"/>
      <c r="P67" s="121"/>
      <c r="Q67" s="121"/>
      <c r="R67" s="134"/>
      <c r="S67" s="121"/>
      <c r="T67" s="121"/>
    </row>
    <row r="68" spans="1:20">
      <c r="A68" s="121"/>
      <c r="B68" s="121"/>
      <c r="C68" s="121"/>
      <c r="D68" s="121"/>
      <c r="E68" s="121"/>
      <c r="F68" s="121"/>
      <c r="G68" s="424"/>
      <c r="H68" s="425" t="s">
        <v>3188</v>
      </c>
      <c r="I68" s="427"/>
      <c r="J68" s="426"/>
      <c r="K68" s="426"/>
      <c r="L68" s="121"/>
      <c r="M68" s="121"/>
      <c r="N68" s="121"/>
      <c r="O68" s="121"/>
      <c r="P68" s="121"/>
      <c r="Q68" s="121"/>
      <c r="R68" s="134"/>
      <c r="S68" s="121"/>
      <c r="T68" s="121"/>
    </row>
    <row r="69" spans="1:20">
      <c r="A69" s="121"/>
      <c r="B69" s="121"/>
      <c r="C69" s="121"/>
      <c r="D69" s="121"/>
      <c r="E69" s="121"/>
      <c r="F69" s="121"/>
      <c r="G69" s="424"/>
      <c r="H69" s="425" t="s">
        <v>3189</v>
      </c>
      <c r="I69" s="425" t="s">
        <v>3190</v>
      </c>
      <c r="J69" s="426"/>
      <c r="K69" s="426"/>
      <c r="L69" s="121"/>
      <c r="M69" s="121"/>
      <c r="N69" s="121"/>
      <c r="O69" s="121"/>
      <c r="P69" s="121"/>
      <c r="Q69" s="121"/>
      <c r="R69" s="134"/>
      <c r="S69" s="121"/>
      <c r="T69" s="121"/>
    </row>
    <row r="70" spans="1:20">
      <c r="A70" s="121"/>
      <c r="B70" s="121"/>
      <c r="C70" s="121"/>
      <c r="D70" s="121"/>
      <c r="E70" s="121"/>
      <c r="F70" s="121"/>
      <c r="G70" s="295"/>
      <c r="H70" s="221"/>
      <c r="I70"/>
      <c r="J70" s="221"/>
      <c r="K70" s="221"/>
      <c r="L70" s="121"/>
      <c r="M70" s="121"/>
      <c r="N70" s="121"/>
      <c r="O70" s="121"/>
      <c r="P70" s="121"/>
      <c r="Q70" s="121"/>
      <c r="R70" s="134"/>
      <c r="S70" s="121"/>
      <c r="T70" s="121"/>
    </row>
    <row r="71" spans="1:20">
      <c r="A71" s="121"/>
      <c r="B71" s="121"/>
      <c r="C71" s="121" t="s">
        <v>3075</v>
      </c>
      <c r="D71" s="121" t="s">
        <v>3076</v>
      </c>
      <c r="E71" s="121" t="s">
        <v>3077</v>
      </c>
      <c r="F71" s="121" t="s">
        <v>3074</v>
      </c>
      <c r="G71" s="121" t="s">
        <v>3177</v>
      </c>
      <c r="H71" s="134"/>
      <c r="I71" s="134" t="s">
        <v>3178</v>
      </c>
      <c r="J71" s="134"/>
      <c r="K71" s="134"/>
      <c r="L71" s="121">
        <v>7</v>
      </c>
      <c r="M71" s="121"/>
      <c r="N71" s="121"/>
      <c r="O71" s="121"/>
      <c r="P71" s="121"/>
      <c r="Q71" s="121"/>
      <c r="R71" s="134"/>
      <c r="S71" s="121"/>
      <c r="T71" s="121"/>
    </row>
    <row r="72" spans="1:20">
      <c r="A72" s="121"/>
      <c r="B72" s="121"/>
      <c r="C72" s="121"/>
      <c r="D72" s="121"/>
      <c r="E72" s="121"/>
      <c r="F72" s="121"/>
      <c r="G72" s="121"/>
      <c r="H72" s="134"/>
      <c r="I72" s="134" t="s">
        <v>3179</v>
      </c>
      <c r="J72" s="134"/>
      <c r="K72" s="134"/>
      <c r="L72" s="121"/>
      <c r="M72" s="121"/>
      <c r="N72" s="121"/>
      <c r="O72" s="121"/>
      <c r="P72" s="121"/>
      <c r="Q72" s="121"/>
      <c r="R72" s="134"/>
      <c r="S72" s="121"/>
      <c r="T72" s="121"/>
    </row>
    <row r="73" spans="1:20">
      <c r="A73" s="121"/>
      <c r="B73" s="121"/>
      <c r="C73" s="121"/>
      <c r="D73" s="121"/>
      <c r="E73" s="121"/>
      <c r="F73" s="121"/>
      <c r="G73" s="121"/>
      <c r="H73" s="134"/>
      <c r="I73" s="134" t="s">
        <v>3180</v>
      </c>
      <c r="J73" s="134"/>
      <c r="K73" s="134"/>
      <c r="L73" s="121"/>
      <c r="M73" s="121"/>
      <c r="N73" s="121"/>
      <c r="O73" s="121"/>
      <c r="P73" s="121"/>
      <c r="Q73" s="121"/>
      <c r="R73" s="134"/>
      <c r="S73" s="121"/>
      <c r="T73" s="121"/>
    </row>
    <row r="74" spans="1:20">
      <c r="A74" s="121"/>
      <c r="B74" s="121"/>
      <c r="C74" s="121"/>
      <c r="D74" s="121"/>
      <c r="E74" s="121"/>
      <c r="F74" s="121"/>
      <c r="G74" s="121"/>
      <c r="H74" s="134"/>
      <c r="I74" s="134" t="s">
        <v>3181</v>
      </c>
      <c r="J74" s="134"/>
      <c r="K74" s="134"/>
      <c r="L74" s="121"/>
      <c r="M74" s="121"/>
      <c r="N74" s="121"/>
      <c r="O74" s="121"/>
      <c r="P74" s="121"/>
      <c r="Q74" s="121"/>
      <c r="R74" s="134"/>
      <c r="S74" s="121"/>
      <c r="T74" s="121"/>
    </row>
    <row r="75" spans="1:20">
      <c r="A75" s="121"/>
      <c r="B75" s="121"/>
      <c r="C75" s="121"/>
      <c r="D75" s="121"/>
      <c r="E75" s="121"/>
      <c r="F75" s="121"/>
      <c r="G75" s="121"/>
      <c r="H75" s="134"/>
      <c r="I75" s="134" t="s">
        <v>3191</v>
      </c>
      <c r="J75" s="134"/>
      <c r="K75" s="134"/>
      <c r="L75" s="121"/>
      <c r="M75" s="121"/>
      <c r="N75" s="121"/>
      <c r="O75" s="121"/>
      <c r="P75" s="121"/>
      <c r="Q75" s="121"/>
      <c r="R75" s="134"/>
      <c r="S75" s="121"/>
      <c r="T75" s="121"/>
    </row>
    <row r="76" spans="1:20">
      <c r="A76" s="121"/>
      <c r="B76" s="121"/>
      <c r="C76" s="121"/>
      <c r="D76" s="121"/>
      <c r="E76" s="121"/>
      <c r="F76" s="121"/>
      <c r="G76" s="121"/>
      <c r="H76" s="134"/>
      <c r="I76" s="134" t="s">
        <v>3192</v>
      </c>
      <c r="J76" s="134"/>
      <c r="K76" s="134"/>
      <c r="L76" s="121"/>
      <c r="M76" s="121"/>
      <c r="N76" s="121"/>
      <c r="O76" s="121"/>
      <c r="P76" s="121"/>
      <c r="Q76" s="121"/>
      <c r="R76" s="134"/>
      <c r="S76" s="121"/>
      <c r="T76" s="121"/>
    </row>
    <row r="77" spans="1:20">
      <c r="A77" s="121"/>
      <c r="B77" s="121"/>
      <c r="C77" s="121"/>
      <c r="D77" s="121"/>
      <c r="E77" s="121"/>
      <c r="F77" s="121"/>
      <c r="G77" s="121"/>
      <c r="H77" s="134"/>
      <c r="I77" s="134" t="s">
        <v>3193</v>
      </c>
      <c r="J77" s="134"/>
      <c r="K77" s="134"/>
      <c r="L77" s="121"/>
      <c r="M77" s="121"/>
      <c r="N77" s="121"/>
      <c r="O77" s="121"/>
      <c r="P77" s="121"/>
      <c r="Q77" s="121"/>
      <c r="R77" s="134"/>
      <c r="S77" s="121"/>
      <c r="T77" s="121"/>
    </row>
    <row r="78" spans="1:20">
      <c r="A78" s="121"/>
      <c r="B78" s="121"/>
      <c r="C78" s="121"/>
      <c r="D78" s="121"/>
      <c r="E78" s="121"/>
      <c r="F78" s="121"/>
      <c r="G78" s="424" t="s">
        <v>3194</v>
      </c>
      <c r="H78" s="425">
        <v>1</v>
      </c>
      <c r="I78" s="425" t="s">
        <v>3187</v>
      </c>
      <c r="J78" s="425" t="s">
        <v>393</v>
      </c>
      <c r="K78" s="134"/>
      <c r="L78" s="121"/>
      <c r="M78" s="121"/>
      <c r="N78" s="121"/>
      <c r="O78" s="121"/>
      <c r="P78" s="121"/>
      <c r="Q78" s="121"/>
      <c r="R78" s="134"/>
      <c r="S78" s="121"/>
      <c r="T78" s="121"/>
    </row>
    <row r="79" spans="1:20">
      <c r="A79" s="121"/>
      <c r="B79" s="121"/>
      <c r="C79" s="121"/>
      <c r="D79" s="121"/>
      <c r="E79" s="121"/>
      <c r="F79" s="121"/>
      <c r="G79" s="424"/>
      <c r="H79" s="425">
        <v>2</v>
      </c>
      <c r="I79" s="425" t="s">
        <v>3187</v>
      </c>
      <c r="J79" s="425" t="s">
        <v>393</v>
      </c>
      <c r="K79" s="134"/>
      <c r="L79" s="121"/>
      <c r="M79" s="121"/>
      <c r="N79" s="121"/>
      <c r="O79" s="121"/>
      <c r="P79" s="121"/>
      <c r="Q79" s="121"/>
      <c r="R79" s="134"/>
      <c r="S79" s="121"/>
      <c r="T79" s="121"/>
    </row>
    <row r="80" spans="1:20">
      <c r="A80" s="121"/>
      <c r="B80" s="121"/>
      <c r="C80" s="121"/>
      <c r="D80" s="121"/>
      <c r="E80" s="121"/>
      <c r="F80" s="121"/>
      <c r="G80" s="424"/>
      <c r="H80" s="425" t="s">
        <v>3188</v>
      </c>
      <c r="I80" s="425"/>
      <c r="J80" s="425"/>
      <c r="K80" s="134"/>
      <c r="L80" s="121"/>
      <c r="M80" s="121"/>
      <c r="N80" s="121"/>
      <c r="O80" s="121"/>
      <c r="P80" s="121"/>
      <c r="Q80" s="121"/>
      <c r="R80" s="134"/>
      <c r="S80" s="121"/>
      <c r="T80" s="121"/>
    </row>
    <row r="81" spans="1:20">
      <c r="A81" s="121"/>
      <c r="B81" s="121"/>
      <c r="C81" s="121"/>
      <c r="D81" s="121"/>
      <c r="E81" s="121"/>
      <c r="F81" s="121"/>
      <c r="G81" s="424"/>
      <c r="H81" s="425" t="s">
        <v>3189</v>
      </c>
      <c r="I81" s="425" t="s">
        <v>3190</v>
      </c>
      <c r="J81" s="425"/>
      <c r="K81" s="134"/>
      <c r="L81" s="121"/>
      <c r="M81" s="121"/>
      <c r="N81" s="121"/>
      <c r="O81" s="121"/>
      <c r="P81" s="121"/>
      <c r="Q81" s="121"/>
      <c r="R81" s="134"/>
      <c r="S81" s="121"/>
      <c r="T81" s="121"/>
    </row>
    <row r="82" spans="1:20">
      <c r="A82" s="121"/>
      <c r="B82" s="121"/>
      <c r="C82" s="121"/>
      <c r="D82" s="121"/>
      <c r="E82" s="121"/>
      <c r="F82" s="121"/>
      <c r="G82" s="121"/>
      <c r="H82" s="134"/>
      <c r="I82" s="134"/>
      <c r="J82" s="134"/>
      <c r="K82" s="134"/>
      <c r="L82" s="121"/>
      <c r="M82" s="121"/>
      <c r="N82" s="121"/>
      <c r="O82" s="121"/>
      <c r="P82" s="121"/>
      <c r="Q82" s="121"/>
      <c r="R82" s="134"/>
      <c r="S82" s="121"/>
      <c r="T82" s="121"/>
    </row>
    <row r="83" spans="1:20">
      <c r="A83" s="121"/>
      <c r="B83" s="121"/>
      <c r="C83" s="121"/>
      <c r="D83" s="121"/>
      <c r="E83" s="121"/>
      <c r="F83" s="121"/>
      <c r="G83" s="121"/>
      <c r="H83" s="134"/>
      <c r="I83" s="134"/>
      <c r="J83" s="134"/>
      <c r="K83" s="134"/>
      <c r="L83" s="121"/>
      <c r="M83" s="121"/>
      <c r="N83" s="121"/>
      <c r="O83" s="121"/>
      <c r="P83" s="121"/>
      <c r="Q83" s="121"/>
      <c r="R83" s="134"/>
      <c r="S83" s="121"/>
      <c r="T83" s="121"/>
    </row>
    <row r="84" spans="1:20">
      <c r="A84" s="121"/>
      <c r="B84" s="121"/>
      <c r="C84" s="121"/>
      <c r="D84" s="121"/>
      <c r="E84" s="121"/>
      <c r="F84" s="121"/>
      <c r="G84" s="121"/>
      <c r="H84" s="134"/>
      <c r="I84" s="134"/>
      <c r="J84" s="134"/>
      <c r="K84" s="134"/>
      <c r="L84" s="121"/>
      <c r="M84" s="121"/>
      <c r="N84" s="121"/>
      <c r="O84" s="121"/>
      <c r="P84" s="121"/>
      <c r="Q84" s="121"/>
      <c r="R84" s="134"/>
      <c r="S84" s="121"/>
      <c r="T84" s="121"/>
    </row>
    <row r="85" spans="1:20">
      <c r="A85" s="121"/>
      <c r="B85" s="121"/>
      <c r="C85" s="121"/>
      <c r="D85" s="121"/>
      <c r="E85" s="121"/>
      <c r="F85" s="121"/>
      <c r="G85" s="121"/>
      <c r="H85" s="134"/>
      <c r="I85" s="134"/>
      <c r="J85" s="134"/>
      <c r="K85" s="134"/>
      <c r="L85" s="121"/>
      <c r="M85" s="121"/>
      <c r="N85" s="121"/>
      <c r="O85" s="121"/>
      <c r="P85" s="121"/>
      <c r="Q85" s="121"/>
      <c r="R85" s="134"/>
      <c r="S85" s="121"/>
      <c r="T85" s="121"/>
    </row>
    <row r="86" spans="1:20">
      <c r="A86" s="121"/>
      <c r="B86" s="121"/>
      <c r="C86" s="121" t="s">
        <v>3078</v>
      </c>
      <c r="D86" s="121" t="s">
        <v>3079</v>
      </c>
      <c r="E86" s="121" t="s">
        <v>3080</v>
      </c>
      <c r="F86" s="121" t="s">
        <v>3081</v>
      </c>
      <c r="G86" s="121" t="s">
        <v>3177</v>
      </c>
      <c r="H86" s="134"/>
      <c r="I86" s="134" t="s">
        <v>3195</v>
      </c>
      <c r="J86" s="134"/>
      <c r="K86" s="134"/>
      <c r="L86" s="121">
        <v>5</v>
      </c>
      <c r="M86" s="121"/>
      <c r="N86" s="121"/>
      <c r="O86" s="121"/>
      <c r="P86" s="121"/>
      <c r="Q86" s="121"/>
      <c r="R86" s="134"/>
      <c r="S86" s="121"/>
      <c r="T86" s="121"/>
    </row>
    <row r="87" spans="1:20">
      <c r="A87" s="121"/>
      <c r="B87" s="121"/>
      <c r="C87" s="121"/>
      <c r="D87" s="121"/>
      <c r="E87" s="121"/>
      <c r="F87" s="121"/>
      <c r="G87" s="121"/>
      <c r="H87" s="134"/>
      <c r="I87" s="134" t="s">
        <v>3179</v>
      </c>
      <c r="J87" s="134"/>
      <c r="K87" s="134"/>
      <c r="L87" s="121"/>
      <c r="M87" s="121"/>
      <c r="N87" s="121"/>
      <c r="O87" s="121"/>
      <c r="P87" s="121"/>
      <c r="Q87" s="121"/>
      <c r="R87" s="134"/>
      <c r="S87" s="121"/>
      <c r="T87" s="121"/>
    </row>
    <row r="88" spans="1:20">
      <c r="A88" s="121"/>
      <c r="B88" s="121"/>
      <c r="C88" s="121"/>
      <c r="D88" s="121"/>
      <c r="E88" s="121"/>
      <c r="F88" s="121"/>
      <c r="G88" s="121"/>
      <c r="H88" s="134"/>
      <c r="I88" s="134" t="s">
        <v>3180</v>
      </c>
      <c r="J88" s="134"/>
      <c r="K88" s="134"/>
      <c r="L88" s="121"/>
      <c r="M88" s="121"/>
      <c r="N88" s="121"/>
      <c r="O88" s="121"/>
      <c r="P88" s="121"/>
      <c r="Q88" s="121"/>
      <c r="R88" s="134"/>
      <c r="S88" s="121"/>
      <c r="T88" s="121"/>
    </row>
    <row r="89" spans="1:20">
      <c r="A89" s="121"/>
      <c r="B89" s="121"/>
      <c r="C89" s="121"/>
      <c r="D89" s="121"/>
      <c r="E89" s="121"/>
      <c r="F89" s="121"/>
      <c r="G89" s="121"/>
      <c r="H89" s="134"/>
      <c r="I89" s="134" t="s">
        <v>3181</v>
      </c>
      <c r="J89" s="134"/>
      <c r="K89" s="134"/>
      <c r="L89" s="121"/>
      <c r="M89" s="121"/>
      <c r="N89" s="121"/>
      <c r="O89" s="121"/>
      <c r="P89" s="121"/>
      <c r="Q89" s="121"/>
      <c r="R89" s="134"/>
      <c r="S89" s="121"/>
      <c r="T89" s="121"/>
    </row>
    <row r="90" spans="1:20">
      <c r="A90" s="121"/>
      <c r="B90" s="121"/>
      <c r="C90" s="121"/>
      <c r="D90" s="121"/>
      <c r="E90" s="121"/>
      <c r="F90" s="121"/>
      <c r="G90" s="121"/>
      <c r="H90" s="134"/>
      <c r="I90" s="134" t="s">
        <v>3196</v>
      </c>
      <c r="J90" s="134"/>
      <c r="K90" s="134"/>
      <c r="L90" s="121"/>
      <c r="M90" s="121"/>
      <c r="N90" s="121"/>
      <c r="O90" s="121"/>
      <c r="P90" s="121"/>
      <c r="Q90" s="121"/>
      <c r="R90" s="134"/>
      <c r="S90" s="121"/>
      <c r="T90" s="121"/>
    </row>
    <row r="91" spans="1:20">
      <c r="A91" s="121"/>
      <c r="B91" s="121"/>
      <c r="C91" s="121"/>
      <c r="D91" s="121"/>
      <c r="E91" s="121"/>
      <c r="F91" s="121"/>
      <c r="G91" s="121"/>
      <c r="H91" s="134"/>
      <c r="I91" s="139"/>
      <c r="J91" s="139"/>
      <c r="K91" s="139"/>
      <c r="L91" s="121"/>
      <c r="M91" s="121"/>
      <c r="N91" s="121"/>
      <c r="O91" s="121"/>
      <c r="P91" s="121"/>
      <c r="Q91" s="121"/>
      <c r="R91" s="134"/>
      <c r="S91" s="121"/>
      <c r="T91" s="121"/>
    </row>
    <row r="92" spans="1:20">
      <c r="A92" s="121" t="s">
        <v>3082</v>
      </c>
      <c r="B92" s="121" t="s">
        <v>3083</v>
      </c>
      <c r="C92" s="121"/>
      <c r="D92" s="121"/>
      <c r="E92" s="121"/>
      <c r="F92" s="121"/>
      <c r="G92" s="121"/>
      <c r="H92" s="134"/>
      <c r="I92" s="139"/>
      <c r="J92" s="139"/>
      <c r="K92" s="139"/>
      <c r="L92" s="121"/>
      <c r="M92" s="121"/>
      <c r="N92" s="121"/>
      <c r="O92" s="121"/>
      <c r="P92" s="121"/>
      <c r="Q92" s="121"/>
      <c r="R92" s="134"/>
      <c r="S92" s="121"/>
      <c r="T92" s="121"/>
    </row>
    <row r="93" spans="1:20">
      <c r="A93" s="121"/>
      <c r="B93" s="121"/>
      <c r="C93" s="121" t="s">
        <v>3084</v>
      </c>
      <c r="D93" s="121" t="s">
        <v>3197</v>
      </c>
      <c r="E93" s="121" t="s">
        <v>3086</v>
      </c>
      <c r="F93" s="121" t="s">
        <v>3087</v>
      </c>
      <c r="G93" s="121" t="s">
        <v>3177</v>
      </c>
      <c r="H93" s="134"/>
      <c r="I93" s="134" t="s">
        <v>3198</v>
      </c>
      <c r="J93" s="134"/>
      <c r="K93" s="134"/>
      <c r="L93" s="121">
        <v>4</v>
      </c>
      <c r="M93" s="121"/>
      <c r="N93" s="121"/>
      <c r="O93" s="121"/>
      <c r="P93" s="121"/>
      <c r="Q93" s="121"/>
      <c r="R93" s="134"/>
      <c r="S93" s="121"/>
      <c r="T93" s="121"/>
    </row>
    <row r="94" spans="1:20">
      <c r="A94" s="121"/>
      <c r="B94" s="121"/>
      <c r="C94" s="121"/>
      <c r="D94" s="121"/>
      <c r="E94" s="121"/>
      <c r="F94" s="121"/>
      <c r="G94" s="121"/>
      <c r="H94" s="134"/>
      <c r="I94" s="134" t="s">
        <v>3179</v>
      </c>
      <c r="J94" s="134"/>
      <c r="K94" s="134"/>
      <c r="L94" s="121"/>
      <c r="M94" s="121"/>
      <c r="N94" s="121"/>
      <c r="O94" s="121"/>
      <c r="P94" s="121"/>
      <c r="Q94" s="121"/>
      <c r="R94" s="134"/>
      <c r="S94" s="121"/>
      <c r="T94" s="121"/>
    </row>
    <row r="95" spans="1:20">
      <c r="A95" s="121"/>
      <c r="B95" s="121"/>
      <c r="C95" s="121"/>
      <c r="D95" s="121"/>
      <c r="E95" s="121"/>
      <c r="F95" s="121"/>
      <c r="G95" s="121"/>
      <c r="H95" s="134"/>
      <c r="I95" s="134" t="s">
        <v>3180</v>
      </c>
      <c r="J95" s="134"/>
      <c r="K95" s="134"/>
      <c r="L95" s="121"/>
      <c r="M95" s="121"/>
      <c r="N95" s="121"/>
      <c r="O95" s="121"/>
      <c r="P95" s="121"/>
      <c r="Q95" s="121"/>
      <c r="R95" s="134"/>
      <c r="S95" s="121"/>
      <c r="T95" s="121"/>
    </row>
    <row r="96" spans="1:20">
      <c r="A96" s="121"/>
      <c r="B96" s="121"/>
      <c r="C96" s="121"/>
      <c r="D96" s="121"/>
      <c r="E96" s="121"/>
      <c r="F96" s="121"/>
      <c r="G96" s="121"/>
      <c r="H96" s="134"/>
      <c r="I96" s="134" t="s">
        <v>3181</v>
      </c>
      <c r="J96" s="134"/>
      <c r="K96" s="134"/>
      <c r="L96" s="121"/>
      <c r="M96" s="121"/>
      <c r="N96" s="121"/>
      <c r="O96" s="121"/>
      <c r="P96" s="121"/>
      <c r="Q96" s="121"/>
      <c r="R96" s="134"/>
      <c r="S96" s="121"/>
      <c r="T96" s="121"/>
    </row>
    <row r="97" spans="1:20">
      <c r="A97" s="121"/>
      <c r="B97" s="121"/>
      <c r="C97" s="121"/>
      <c r="D97" s="121"/>
      <c r="E97" s="121"/>
      <c r="F97" s="121"/>
      <c r="G97" s="121"/>
      <c r="H97" s="134"/>
      <c r="I97" s="134"/>
      <c r="J97" s="134"/>
      <c r="K97" s="134"/>
      <c r="L97" s="121"/>
      <c r="M97" s="121"/>
      <c r="N97" s="121"/>
      <c r="O97" s="121"/>
      <c r="P97" s="121"/>
      <c r="Q97" s="121"/>
      <c r="R97" s="134"/>
      <c r="S97" s="121"/>
      <c r="T97" s="121"/>
    </row>
    <row r="98" spans="1:20">
      <c r="C98" s="121" t="s">
        <v>3088</v>
      </c>
      <c r="D98" s="121" t="s">
        <v>3199</v>
      </c>
      <c r="E98" s="121" t="s">
        <v>3090</v>
      </c>
      <c r="F98" s="121" t="s">
        <v>3087</v>
      </c>
      <c r="G98" s="121" t="s">
        <v>3177</v>
      </c>
      <c r="H98" s="134"/>
      <c r="I98" s="134" t="s">
        <v>3198</v>
      </c>
      <c r="J98" s="134"/>
      <c r="K98" s="134"/>
      <c r="L98" s="121">
        <v>4</v>
      </c>
    </row>
    <row r="99" spans="1:20">
      <c r="C99" s="121"/>
      <c r="D99" s="121"/>
      <c r="E99" s="121"/>
      <c r="F99" s="121"/>
      <c r="G99" s="121"/>
      <c r="H99" s="134"/>
      <c r="I99" s="134" t="s">
        <v>3179</v>
      </c>
      <c r="J99" s="134"/>
      <c r="K99" s="134"/>
      <c r="L99" s="121"/>
    </row>
    <row r="100" spans="1:20">
      <c r="C100" s="121"/>
      <c r="D100" s="121"/>
      <c r="E100" s="121"/>
      <c r="F100" s="121"/>
      <c r="G100" s="121"/>
      <c r="H100" s="134"/>
      <c r="I100" s="134" t="s">
        <v>3180</v>
      </c>
      <c r="J100" s="134"/>
      <c r="K100" s="134"/>
    </row>
    <row r="101" spans="1:20">
      <c r="C101" s="121"/>
      <c r="D101" s="121"/>
      <c r="E101" s="121"/>
      <c r="F101" s="121"/>
      <c r="G101" s="121"/>
      <c r="H101" s="134"/>
      <c r="I101" s="134" t="s">
        <v>3181</v>
      </c>
      <c r="J101" s="134"/>
      <c r="K101" s="134"/>
    </row>
    <row r="102" spans="1:20">
      <c r="C102" s="121"/>
      <c r="D102" s="121"/>
      <c r="E102" s="121"/>
      <c r="F102" s="121"/>
      <c r="G102" s="121"/>
      <c r="H102" s="134"/>
      <c r="I102" s="134"/>
      <c r="J102" s="134"/>
      <c r="K102" s="134"/>
    </row>
    <row r="103" spans="1:20">
      <c r="C103" s="121"/>
      <c r="D103" s="121"/>
      <c r="E103" s="121"/>
      <c r="F103" s="121"/>
      <c r="G103" s="424" t="s">
        <v>3200</v>
      </c>
      <c r="H103" s="425">
        <v>1</v>
      </c>
      <c r="I103" s="425" t="s">
        <v>3185</v>
      </c>
      <c r="J103" s="425" t="s">
        <v>393</v>
      </c>
      <c r="K103" s="425" t="s">
        <v>3186</v>
      </c>
      <c r="L103" s="295"/>
    </row>
    <row r="104" spans="1:20">
      <c r="C104" s="121"/>
      <c r="D104" s="121"/>
      <c r="E104" s="121"/>
      <c r="F104" s="121"/>
      <c r="G104" s="424"/>
      <c r="H104" s="425">
        <v>2</v>
      </c>
      <c r="I104" s="425" t="s">
        <v>3185</v>
      </c>
      <c r="J104" s="425" t="s">
        <v>393</v>
      </c>
      <c r="K104" s="425" t="s">
        <v>3186</v>
      </c>
      <c r="L104" s="295"/>
    </row>
    <row r="105" spans="1:20">
      <c r="C105" s="121"/>
      <c r="D105" s="121"/>
      <c r="E105" s="121"/>
      <c r="F105" s="121"/>
      <c r="G105" s="424"/>
      <c r="H105" s="425">
        <v>3</v>
      </c>
      <c r="I105" s="425" t="s">
        <v>3185</v>
      </c>
      <c r="J105" s="425" t="s">
        <v>393</v>
      </c>
      <c r="K105" s="425"/>
      <c r="L105" s="295"/>
    </row>
    <row r="106" spans="1:20">
      <c r="C106" s="121"/>
      <c r="D106" s="121"/>
      <c r="E106" s="121"/>
      <c r="F106" s="121"/>
      <c r="G106" s="424"/>
      <c r="H106" s="425">
        <v>4</v>
      </c>
      <c r="I106" s="425" t="s">
        <v>3187</v>
      </c>
      <c r="J106" s="425" t="s">
        <v>393</v>
      </c>
      <c r="K106" s="425"/>
      <c r="L106" s="295"/>
    </row>
    <row r="107" spans="1:20">
      <c r="C107" s="121"/>
      <c r="D107" s="121"/>
      <c r="E107" s="121"/>
      <c r="F107" s="121"/>
      <c r="G107" s="424"/>
      <c r="H107" s="425">
        <v>5</v>
      </c>
      <c r="I107" s="425" t="s">
        <v>3187</v>
      </c>
      <c r="J107" s="425" t="s">
        <v>393</v>
      </c>
      <c r="K107" s="425"/>
      <c r="L107" s="295"/>
    </row>
    <row r="108" spans="1:20">
      <c r="C108" s="121"/>
      <c r="D108" s="121"/>
      <c r="E108" s="121"/>
      <c r="F108" s="121"/>
      <c r="G108" s="424"/>
      <c r="H108" s="425">
        <v>6</v>
      </c>
      <c r="I108" s="425" t="s">
        <v>3187</v>
      </c>
      <c r="J108" s="425" t="s">
        <v>393</v>
      </c>
      <c r="K108" s="425"/>
      <c r="L108" s="295"/>
    </row>
    <row r="109" spans="1:20">
      <c r="C109" s="121"/>
      <c r="D109" s="121"/>
      <c r="E109" s="121"/>
      <c r="F109" s="121"/>
      <c r="G109" s="424"/>
      <c r="H109" s="425">
        <v>7</v>
      </c>
      <c r="I109" s="425" t="s">
        <v>3187</v>
      </c>
      <c r="J109" s="425" t="s">
        <v>393</v>
      </c>
      <c r="K109" s="425"/>
      <c r="L109" s="295"/>
    </row>
    <row r="110" spans="1:20">
      <c r="C110" s="121"/>
      <c r="D110" s="121"/>
      <c r="E110" s="121"/>
      <c r="F110" s="121"/>
      <c r="G110" s="424"/>
      <c r="H110" s="425" t="s">
        <v>3188</v>
      </c>
      <c r="I110" s="425"/>
      <c r="J110" s="425"/>
      <c r="K110" s="425"/>
      <c r="L110" s="295"/>
    </row>
    <row r="111" spans="1:20">
      <c r="C111" s="121"/>
      <c r="D111" s="121"/>
      <c r="E111" s="121"/>
      <c r="F111" s="121"/>
      <c r="G111" s="424"/>
      <c r="H111" s="425" t="s">
        <v>3189</v>
      </c>
      <c r="I111" s="425" t="s">
        <v>3201</v>
      </c>
      <c r="J111" s="425"/>
      <c r="K111" s="425"/>
    </row>
    <row r="112" spans="1:20" ht="14.25" customHeight="1">
      <c r="C112" s="121"/>
      <c r="D112" s="121"/>
      <c r="E112" s="121"/>
      <c r="F112" s="121"/>
      <c r="G112" s="295"/>
      <c r="H112" s="221"/>
      <c r="I112" s="221"/>
      <c r="J112" s="221"/>
      <c r="K112" s="221"/>
    </row>
    <row r="113" spans="1:12">
      <c r="C113" s="121" t="s">
        <v>3091</v>
      </c>
      <c r="D113" s="121" t="s">
        <v>3202</v>
      </c>
      <c r="E113" s="121" t="s">
        <v>3093</v>
      </c>
      <c r="F113" s="121" t="s">
        <v>3087</v>
      </c>
      <c r="G113" s="121" t="s">
        <v>3177</v>
      </c>
      <c r="H113" s="134"/>
      <c r="I113" s="134" t="s">
        <v>3198</v>
      </c>
      <c r="J113" s="134"/>
      <c r="K113" s="134"/>
      <c r="L113" s="121">
        <v>4</v>
      </c>
    </row>
    <row r="114" spans="1:12">
      <c r="C114" s="121"/>
      <c r="D114" s="121"/>
      <c r="E114" s="121"/>
      <c r="F114" s="121"/>
      <c r="G114" s="121"/>
      <c r="H114" s="134"/>
      <c r="I114" s="134" t="s">
        <v>3179</v>
      </c>
      <c r="J114" s="134"/>
      <c r="K114" s="134"/>
      <c r="L114" s="121"/>
    </row>
    <row r="115" spans="1:12">
      <c r="C115" s="121"/>
      <c r="D115" s="121"/>
      <c r="E115" s="121"/>
      <c r="F115" s="121"/>
      <c r="G115" s="121"/>
      <c r="H115" s="134"/>
      <c r="I115" s="134" t="s">
        <v>3180</v>
      </c>
      <c r="J115" s="134"/>
      <c r="K115" s="134"/>
      <c r="L115" s="121"/>
    </row>
    <row r="116" spans="1:12">
      <c r="F116" s="121"/>
      <c r="G116" s="121"/>
      <c r="I116" s="134" t="s">
        <v>3181</v>
      </c>
      <c r="J116" s="134"/>
      <c r="K116" s="134"/>
      <c r="L116" s="121"/>
    </row>
    <row r="117" spans="1:12">
      <c r="F117" s="121"/>
      <c r="G117" s="121"/>
      <c r="I117" s="139"/>
      <c r="J117" s="139"/>
      <c r="K117" s="139"/>
      <c r="L117" s="121"/>
    </row>
    <row r="118" spans="1:12">
      <c r="A118" s="121" t="s">
        <v>3094</v>
      </c>
      <c r="B118" s="121" t="s">
        <v>3095</v>
      </c>
      <c r="F118" s="121"/>
      <c r="G118" s="121"/>
      <c r="L118" s="121"/>
    </row>
    <row r="119" spans="1:12">
      <c r="A119" s="121"/>
      <c r="B119" s="121"/>
      <c r="C119" s="121" t="s">
        <v>3096</v>
      </c>
      <c r="D119" s="121" t="s">
        <v>3097</v>
      </c>
      <c r="E119" s="121" t="s">
        <v>3098</v>
      </c>
      <c r="F119" s="121" t="s">
        <v>3099</v>
      </c>
      <c r="G119" s="121" t="s">
        <v>3177</v>
      </c>
      <c r="I119" s="43" t="s">
        <v>3203</v>
      </c>
      <c r="J119" s="43"/>
      <c r="K119" s="43"/>
      <c r="L119" s="121">
        <v>13</v>
      </c>
    </row>
    <row r="120" spans="1:12">
      <c r="A120" s="121"/>
      <c r="B120" s="121"/>
      <c r="C120" s="121"/>
      <c r="D120" s="121"/>
      <c r="E120" s="121"/>
      <c r="F120" s="295"/>
      <c r="G120" s="295"/>
      <c r="H120" s="221"/>
      <c r="I120" s="134" t="s">
        <v>3204</v>
      </c>
      <c r="J120" s="43"/>
      <c r="K120" s="43"/>
      <c r="L120" s="121"/>
    </row>
    <row r="121" spans="1:12">
      <c r="C121" s="121"/>
      <c r="D121" s="121"/>
      <c r="E121" s="121"/>
      <c r="F121" s="121"/>
      <c r="G121" s="121"/>
      <c r="H121" s="134"/>
      <c r="I121" s="43" t="s">
        <v>3205</v>
      </c>
      <c r="J121" s="43"/>
      <c r="K121" s="43"/>
      <c r="L121" s="121"/>
    </row>
    <row r="122" spans="1:12">
      <c r="C122" s="121"/>
      <c r="D122" s="121"/>
      <c r="E122" s="121"/>
      <c r="F122" s="121"/>
      <c r="G122" s="121"/>
      <c r="H122" s="134"/>
      <c r="I122" s="43" t="s">
        <v>3179</v>
      </c>
      <c r="J122" s="43"/>
      <c r="K122" s="43"/>
    </row>
    <row r="123" spans="1:12">
      <c r="C123" s="121"/>
      <c r="D123" s="121"/>
      <c r="E123" s="121"/>
      <c r="F123" s="121"/>
      <c r="G123" s="121"/>
      <c r="H123" s="134"/>
      <c r="I123" s="43" t="s">
        <v>3180</v>
      </c>
      <c r="J123" s="43"/>
      <c r="K123" s="43"/>
    </row>
    <row r="124" spans="1:12">
      <c r="C124" s="121"/>
      <c r="D124" s="121"/>
      <c r="E124" s="121"/>
      <c r="F124" s="121"/>
      <c r="G124" s="121"/>
      <c r="H124" s="134"/>
      <c r="I124" s="43" t="s">
        <v>3206</v>
      </c>
      <c r="J124" s="43"/>
      <c r="K124" s="43"/>
    </row>
    <row r="125" spans="1:12">
      <c r="C125" s="121"/>
      <c r="D125" s="121"/>
      <c r="E125" s="121"/>
      <c r="F125" s="121"/>
      <c r="G125" s="121"/>
      <c r="H125" s="134"/>
      <c r="I125" s="43" t="s">
        <v>3207</v>
      </c>
      <c r="J125"/>
      <c r="K125"/>
    </row>
    <row r="126" spans="1:12">
      <c r="C126" s="121"/>
      <c r="D126" s="121"/>
      <c r="E126" s="121"/>
      <c r="F126" s="121"/>
      <c r="G126" s="121"/>
      <c r="H126" s="134"/>
      <c r="I126" s="43" t="s">
        <v>3208</v>
      </c>
      <c r="J126"/>
      <c r="K126"/>
    </row>
    <row r="127" spans="1:12">
      <c r="C127" s="121"/>
      <c r="D127" s="121"/>
      <c r="E127" s="121"/>
      <c r="F127" s="121"/>
      <c r="G127" s="121"/>
      <c r="H127" s="134"/>
      <c r="I127" s="43" t="s">
        <v>3209</v>
      </c>
      <c r="J127" s="43"/>
      <c r="K127" s="43"/>
    </row>
    <row r="128" spans="1:12">
      <c r="C128" s="121"/>
      <c r="D128" s="121"/>
      <c r="E128" s="121"/>
      <c r="F128" s="121"/>
      <c r="G128" s="121"/>
      <c r="H128" s="134"/>
      <c r="I128" s="43" t="s">
        <v>3210</v>
      </c>
      <c r="J128" s="43"/>
      <c r="K128" s="43"/>
    </row>
    <row r="129" spans="3:12">
      <c r="C129" s="121"/>
      <c r="D129" s="121"/>
      <c r="E129" s="121"/>
      <c r="F129" s="121"/>
      <c r="G129" s="121"/>
      <c r="H129" s="134"/>
      <c r="I129" s="221" t="s">
        <v>3211</v>
      </c>
      <c r="J129" s="43"/>
      <c r="K129" s="43"/>
    </row>
    <row r="130" spans="3:12">
      <c r="C130" s="121"/>
      <c r="D130" s="121"/>
      <c r="E130" s="121"/>
      <c r="F130" s="121"/>
      <c r="G130" s="121"/>
      <c r="H130" s="134"/>
      <c r="I130" s="43"/>
      <c r="J130" s="43"/>
      <c r="K130" s="43"/>
    </row>
    <row r="131" spans="3:12">
      <c r="C131" s="121"/>
      <c r="D131" s="121"/>
      <c r="E131" s="121"/>
      <c r="F131" s="121"/>
      <c r="G131" s="424" t="s">
        <v>3212</v>
      </c>
      <c r="H131" s="425">
        <v>1</v>
      </c>
      <c r="I131" s="425" t="s">
        <v>3185</v>
      </c>
      <c r="J131" s="425" t="s">
        <v>393</v>
      </c>
      <c r="K131" s="221"/>
    </row>
    <row r="132" spans="3:12">
      <c r="C132" s="121"/>
      <c r="D132" s="121"/>
      <c r="E132" s="121"/>
      <c r="F132" s="121"/>
      <c r="G132" s="424"/>
      <c r="H132" s="425">
        <v>2</v>
      </c>
      <c r="I132" s="425" t="s">
        <v>3185</v>
      </c>
      <c r="J132" s="425" t="s">
        <v>393</v>
      </c>
      <c r="K132" s="221"/>
    </row>
    <row r="133" spans="3:12">
      <c r="C133" s="121"/>
      <c r="D133" s="121"/>
      <c r="E133" s="121"/>
      <c r="F133" s="121"/>
      <c r="G133" s="424"/>
      <c r="H133" s="425">
        <v>3</v>
      </c>
      <c r="I133" s="425" t="s">
        <v>3187</v>
      </c>
      <c r="J133" s="425" t="s">
        <v>393</v>
      </c>
      <c r="K133" s="221"/>
    </row>
    <row r="134" spans="3:12">
      <c r="C134" s="121"/>
      <c r="D134" s="121"/>
      <c r="E134" s="121"/>
      <c r="F134" s="121"/>
      <c r="G134" s="424"/>
      <c r="H134" s="425">
        <v>4</v>
      </c>
      <c r="I134" s="425" t="s">
        <v>3187</v>
      </c>
      <c r="J134" s="425" t="s">
        <v>393</v>
      </c>
      <c r="K134" s="221"/>
    </row>
    <row r="135" spans="3:12">
      <c r="C135" s="121"/>
      <c r="D135" s="121"/>
      <c r="E135" s="121"/>
      <c r="F135" s="121"/>
      <c r="G135" s="424"/>
      <c r="H135" s="425">
        <v>5</v>
      </c>
      <c r="I135" s="425" t="s">
        <v>3187</v>
      </c>
      <c r="J135" s="425" t="s">
        <v>393</v>
      </c>
      <c r="K135" s="221"/>
    </row>
    <row r="136" spans="3:12">
      <c r="C136" s="121"/>
      <c r="D136" s="121"/>
      <c r="E136" s="121"/>
      <c r="F136" s="121"/>
      <c r="G136" s="424"/>
      <c r="H136" s="425" t="s">
        <v>3188</v>
      </c>
      <c r="I136" s="428"/>
      <c r="J136" s="425"/>
      <c r="K136" s="221"/>
    </row>
    <row r="137" spans="3:12">
      <c r="C137" s="121"/>
      <c r="D137" s="121"/>
      <c r="E137" s="121"/>
      <c r="F137" s="121"/>
      <c r="G137" s="424"/>
      <c r="H137" s="425" t="s">
        <v>3189</v>
      </c>
      <c r="I137" s="425" t="s">
        <v>3213</v>
      </c>
      <c r="J137" s="425"/>
      <c r="K137" s="221"/>
    </row>
    <row r="138" spans="3:12">
      <c r="C138" s="121"/>
      <c r="D138" s="121"/>
      <c r="E138" s="121"/>
      <c r="F138" s="121"/>
      <c r="G138" s="121"/>
      <c r="H138" s="134"/>
      <c r="I138" s="221"/>
      <c r="J138" s="221"/>
      <c r="K138" s="221"/>
    </row>
    <row r="139" spans="3:12">
      <c r="C139" s="121" t="s">
        <v>3100</v>
      </c>
      <c r="D139" s="121" t="s">
        <v>3214</v>
      </c>
      <c r="E139" s="121" t="s">
        <v>3102</v>
      </c>
      <c r="F139" s="121" t="s">
        <v>3103</v>
      </c>
      <c r="G139" s="121" t="s">
        <v>3177</v>
      </c>
      <c r="H139" s="134"/>
      <c r="I139" s="134" t="s">
        <v>3198</v>
      </c>
      <c r="J139" s="134"/>
      <c r="K139" s="134"/>
      <c r="L139" s="121">
        <v>14</v>
      </c>
    </row>
    <row r="140" spans="3:12">
      <c r="C140" s="121"/>
      <c r="D140" s="121"/>
      <c r="E140" s="121"/>
      <c r="F140" s="121"/>
      <c r="G140" s="121"/>
      <c r="H140" s="134"/>
      <c r="I140" s="43" t="s">
        <v>3179</v>
      </c>
      <c r="J140" s="43"/>
      <c r="K140" s="43"/>
    </row>
    <row r="141" spans="3:12">
      <c r="C141" s="121"/>
      <c r="D141" s="121"/>
      <c r="E141" s="121"/>
      <c r="F141" s="121"/>
      <c r="G141" s="121"/>
      <c r="H141" s="134"/>
      <c r="I141" s="43" t="s">
        <v>3180</v>
      </c>
      <c r="J141" s="43"/>
      <c r="K141" s="43"/>
    </row>
    <row r="142" spans="3:12">
      <c r="C142" s="121"/>
      <c r="D142" s="121"/>
      <c r="E142" s="121"/>
      <c r="F142" s="121"/>
      <c r="G142" s="121"/>
      <c r="H142" s="134"/>
      <c r="I142" s="43" t="s">
        <v>3181</v>
      </c>
      <c r="J142" s="43"/>
      <c r="K142" s="43"/>
    </row>
    <row r="143" spans="3:12">
      <c r="C143" s="121"/>
      <c r="D143" s="121"/>
      <c r="E143" s="121"/>
      <c r="F143" s="121"/>
      <c r="G143" s="121"/>
      <c r="H143" s="134"/>
      <c r="I143" s="134" t="s">
        <v>3215</v>
      </c>
      <c r="J143" s="134"/>
      <c r="K143" s="134"/>
    </row>
    <row r="144" spans="3:12">
      <c r="C144" s="121"/>
      <c r="D144" s="121"/>
      <c r="E144" s="121"/>
      <c r="F144" s="121"/>
      <c r="G144" s="121"/>
      <c r="H144" s="134"/>
      <c r="I144" s="134" t="s">
        <v>3216</v>
      </c>
      <c r="J144" s="221"/>
      <c r="K144" s="221"/>
    </row>
    <row r="145" spans="1:12">
      <c r="C145" s="121"/>
      <c r="D145" s="121"/>
      <c r="E145" s="121"/>
      <c r="F145" s="121"/>
      <c r="G145" s="121"/>
      <c r="H145" s="134"/>
      <c r="I145" s="134" t="s">
        <v>3217</v>
      </c>
      <c r="J145" s="134"/>
      <c r="K145" s="134"/>
    </row>
    <row r="146" spans="1:12">
      <c r="C146" s="121"/>
      <c r="D146" s="121"/>
      <c r="E146" s="134"/>
      <c r="F146" s="121"/>
      <c r="G146" s="121"/>
      <c r="H146" s="134"/>
      <c r="I146" s="134" t="s">
        <v>3218</v>
      </c>
      <c r="J146" s="134"/>
      <c r="K146" s="134"/>
    </row>
    <row r="147" spans="1:12">
      <c r="C147" s="121"/>
      <c r="D147" s="121"/>
      <c r="E147" s="134"/>
      <c r="F147" s="121"/>
      <c r="G147" s="121"/>
      <c r="H147" s="134"/>
      <c r="I147" s="134" t="s">
        <v>3219</v>
      </c>
      <c r="J147" s="134"/>
      <c r="K147" s="134"/>
    </row>
    <row r="148" spans="1:12">
      <c r="I148" s="134" t="s">
        <v>3220</v>
      </c>
      <c r="J148" s="134"/>
      <c r="K148" s="134"/>
    </row>
    <row r="149" spans="1:12">
      <c r="I149" s="134" t="s">
        <v>3221</v>
      </c>
      <c r="J149" s="134"/>
      <c r="K149" s="134"/>
    </row>
    <row r="150" spans="1:12">
      <c r="I150" s="134" t="s">
        <v>3222</v>
      </c>
      <c r="J150" s="134"/>
      <c r="K150" s="134"/>
    </row>
    <row r="151" spans="1:12">
      <c r="I151" s="134"/>
      <c r="J151" s="134"/>
      <c r="K151" s="134"/>
    </row>
    <row r="152" spans="1:12">
      <c r="G152" s="424" t="s">
        <v>3223</v>
      </c>
      <c r="H152" s="425">
        <v>1</v>
      </c>
      <c r="I152" s="425" t="s">
        <v>3185</v>
      </c>
      <c r="J152" s="425" t="s">
        <v>393</v>
      </c>
      <c r="K152" s="134"/>
    </row>
    <row r="153" spans="1:12">
      <c r="G153" s="424" t="s">
        <v>3223</v>
      </c>
      <c r="H153" s="425">
        <v>2</v>
      </c>
      <c r="I153" s="425" t="s">
        <v>3187</v>
      </c>
      <c r="J153" s="425" t="s">
        <v>393</v>
      </c>
      <c r="K153" s="134"/>
    </row>
    <row r="154" spans="1:12">
      <c r="G154" s="424" t="s">
        <v>3223</v>
      </c>
      <c r="H154" s="425">
        <v>3</v>
      </c>
      <c r="I154" s="425" t="s">
        <v>3187</v>
      </c>
      <c r="J154" s="425" t="s">
        <v>393</v>
      </c>
      <c r="K154" s="134"/>
    </row>
    <row r="155" spans="1:12">
      <c r="G155" s="424"/>
      <c r="H155" s="425" t="s">
        <v>3188</v>
      </c>
      <c r="I155" s="425"/>
      <c r="J155" s="425"/>
      <c r="K155" s="134"/>
    </row>
    <row r="156" spans="1:12">
      <c r="G156" s="424"/>
      <c r="H156" s="425" t="s">
        <v>3189</v>
      </c>
      <c r="I156" s="425" t="s">
        <v>3224</v>
      </c>
      <c r="J156" s="425"/>
      <c r="K156" s="134"/>
    </row>
    <row r="157" spans="1:12">
      <c r="I157" s="134"/>
      <c r="J157" s="134"/>
      <c r="K157" s="134"/>
    </row>
    <row r="158" spans="1:12">
      <c r="I158" s="134"/>
      <c r="J158" s="134"/>
      <c r="K158" s="134"/>
    </row>
    <row r="159" spans="1:12">
      <c r="A159" s="121"/>
      <c r="B159" s="121"/>
    </row>
    <row r="160" spans="1:12">
      <c r="A160" s="121"/>
      <c r="B160" s="121"/>
      <c r="C160" s="121" t="s">
        <v>3104</v>
      </c>
      <c r="D160" s="121" t="s">
        <v>3105</v>
      </c>
      <c r="E160" s="121" t="s">
        <v>3106</v>
      </c>
      <c r="F160" s="121" t="s">
        <v>3103</v>
      </c>
      <c r="G160" s="121" t="s">
        <v>3177</v>
      </c>
      <c r="H160" s="134"/>
      <c r="I160" s="134" t="s">
        <v>3225</v>
      </c>
      <c r="J160" s="134"/>
      <c r="K160" s="134"/>
      <c r="L160" s="121">
        <v>7</v>
      </c>
    </row>
    <row r="161" spans="1:13">
      <c r="A161" s="121"/>
      <c r="B161" s="121"/>
      <c r="C161" s="121"/>
      <c r="D161" s="121"/>
      <c r="E161" s="121"/>
      <c r="F161" s="121"/>
      <c r="G161" s="121"/>
      <c r="H161" s="134"/>
      <c r="I161" s="134" t="s">
        <v>3179</v>
      </c>
      <c r="J161" s="134"/>
      <c r="K161" s="134"/>
    </row>
    <row r="162" spans="1:13">
      <c r="A162" s="121"/>
      <c r="B162" s="121"/>
      <c r="C162" s="121"/>
      <c r="D162" s="121"/>
      <c r="E162" s="121"/>
      <c r="F162" s="121"/>
      <c r="G162" s="121"/>
      <c r="H162" s="134"/>
      <c r="I162" s="134" t="s">
        <v>3180</v>
      </c>
      <c r="J162" s="134"/>
      <c r="K162" s="134"/>
    </row>
    <row r="163" spans="1:13">
      <c r="C163" s="121"/>
      <c r="D163" s="121"/>
      <c r="E163" s="121"/>
      <c r="F163" s="121"/>
      <c r="G163" s="121"/>
      <c r="H163" s="134"/>
      <c r="I163" s="134" t="s">
        <v>3181</v>
      </c>
      <c r="J163" s="134"/>
      <c r="K163" s="134"/>
    </row>
    <row r="164" spans="1:13">
      <c r="C164" s="121"/>
      <c r="D164" s="121"/>
      <c r="E164" s="121"/>
      <c r="F164" s="121"/>
      <c r="G164" s="121"/>
      <c r="H164" s="134"/>
      <c r="I164" s="134" t="s">
        <v>3226</v>
      </c>
      <c r="J164" s="134"/>
      <c r="K164" s="134"/>
    </row>
    <row r="165" spans="1:13">
      <c r="C165" s="121"/>
      <c r="D165" s="121"/>
      <c r="E165" s="121"/>
      <c r="F165" s="121"/>
      <c r="G165" s="121"/>
      <c r="H165" s="134"/>
      <c r="I165" s="134"/>
      <c r="J165" s="134"/>
      <c r="K165" s="134"/>
    </row>
    <row r="166" spans="1:13">
      <c r="C166" s="121"/>
      <c r="D166" s="121"/>
      <c r="E166" s="121"/>
      <c r="F166" s="121"/>
      <c r="G166" s="424" t="s">
        <v>3227</v>
      </c>
      <c r="H166" s="425">
        <v>1</v>
      </c>
      <c r="I166" s="425" t="s">
        <v>3187</v>
      </c>
      <c r="J166" s="425" t="s">
        <v>393</v>
      </c>
      <c r="K166" s="134"/>
      <c r="L166" s="121"/>
      <c r="M166" s="121"/>
    </row>
    <row r="167" spans="1:13">
      <c r="C167" s="121"/>
      <c r="D167" s="121"/>
      <c r="E167" s="121"/>
      <c r="F167" s="121"/>
      <c r="G167" s="424"/>
      <c r="H167" s="425" t="s">
        <v>3188</v>
      </c>
      <c r="I167" s="425"/>
      <c r="J167" s="425"/>
      <c r="K167" s="134"/>
      <c r="L167" s="121"/>
      <c r="M167" s="121"/>
    </row>
    <row r="168" spans="1:13">
      <c r="C168" s="121"/>
      <c r="D168" s="121"/>
      <c r="E168" s="121"/>
      <c r="F168" s="121"/>
      <c r="G168" s="424"/>
      <c r="H168" s="425" t="s">
        <v>3189</v>
      </c>
      <c r="I168" s="425" t="s">
        <v>3228</v>
      </c>
      <c r="J168" s="425"/>
      <c r="K168" s="134"/>
      <c r="L168" s="121"/>
      <c r="M168" s="121"/>
    </row>
    <row r="169" spans="1:13">
      <c r="C169" s="121"/>
      <c r="D169" s="121"/>
      <c r="E169" s="121"/>
      <c r="F169" s="121"/>
      <c r="G169" s="121"/>
      <c r="H169" s="134"/>
      <c r="I169" s="134"/>
      <c r="J169" s="134"/>
      <c r="K169" s="134"/>
      <c r="L169" s="121"/>
      <c r="M169" s="121"/>
    </row>
    <row r="170" spans="1:13">
      <c r="A170" s="121" t="s">
        <v>3107</v>
      </c>
      <c r="B170" s="121" t="s">
        <v>3108</v>
      </c>
      <c r="C170" s="121"/>
      <c r="D170" s="121"/>
      <c r="E170" s="121"/>
      <c r="F170" s="121"/>
      <c r="G170" s="121"/>
      <c r="H170" s="134"/>
      <c r="I170" s="134"/>
      <c r="J170" s="134"/>
      <c r="K170" s="134"/>
      <c r="L170" s="121"/>
      <c r="M170" s="121"/>
    </row>
    <row r="171" spans="1:13">
      <c r="C171" s="121" t="s">
        <v>3109</v>
      </c>
      <c r="D171" s="121" t="s">
        <v>3110</v>
      </c>
      <c r="E171" s="121" t="s">
        <v>3111</v>
      </c>
      <c r="F171" s="121" t="s">
        <v>3112</v>
      </c>
      <c r="G171" s="121" t="s">
        <v>3177</v>
      </c>
      <c r="H171" s="134"/>
      <c r="I171" s="134" t="s">
        <v>3229</v>
      </c>
      <c r="J171" s="134"/>
      <c r="K171" s="134"/>
      <c r="L171" s="121">
        <v>11</v>
      </c>
      <c r="M171" s="121"/>
    </row>
    <row r="172" spans="1:13">
      <c r="C172" s="121"/>
      <c r="D172" s="121"/>
      <c r="E172" s="121"/>
      <c r="F172" s="121"/>
      <c r="G172" s="121"/>
      <c r="H172" s="134"/>
      <c r="I172" s="134" t="s">
        <v>3179</v>
      </c>
      <c r="J172" s="134"/>
      <c r="K172" s="134"/>
      <c r="L172" s="121"/>
      <c r="M172" s="121"/>
    </row>
    <row r="173" spans="1:13">
      <c r="C173" s="121"/>
      <c r="D173" s="121"/>
      <c r="E173" s="121"/>
      <c r="F173" s="121"/>
      <c r="G173" s="121"/>
      <c r="H173" s="134"/>
      <c r="I173" s="134" t="s">
        <v>3180</v>
      </c>
      <c r="J173" s="134"/>
      <c r="K173" s="134"/>
    </row>
    <row r="174" spans="1:13">
      <c r="C174" s="121"/>
      <c r="D174" s="121"/>
      <c r="E174" s="121"/>
      <c r="F174" s="121"/>
      <c r="G174" s="121"/>
      <c r="H174" s="134"/>
      <c r="I174" s="134" t="s">
        <v>3181</v>
      </c>
      <c r="J174" s="134"/>
      <c r="K174" s="134"/>
    </row>
    <row r="175" spans="1:13">
      <c r="C175" s="121"/>
      <c r="D175" s="121"/>
      <c r="E175" s="121"/>
      <c r="F175" s="121"/>
      <c r="G175" s="121"/>
      <c r="H175" s="134"/>
      <c r="I175" s="134" t="s">
        <v>3230</v>
      </c>
      <c r="J175" s="134"/>
      <c r="K175" s="134"/>
    </row>
    <row r="176" spans="1:13">
      <c r="C176" s="121"/>
      <c r="D176" s="121"/>
      <c r="E176" s="121"/>
      <c r="F176" s="121"/>
      <c r="G176" s="121"/>
      <c r="H176" s="134"/>
      <c r="I176" s="134" t="s">
        <v>3231</v>
      </c>
      <c r="J176" s="221"/>
      <c r="K176" s="221"/>
    </row>
    <row r="177" spans="3:12">
      <c r="C177" s="121"/>
      <c r="D177" s="121"/>
      <c r="E177" s="121"/>
      <c r="F177" s="121"/>
      <c r="G177" s="121"/>
      <c r="H177" s="134"/>
      <c r="I177" s="134" t="s">
        <v>3232</v>
      </c>
      <c r="J177" s="134"/>
      <c r="K177" s="134"/>
    </row>
    <row r="178" spans="3:12">
      <c r="C178" s="121"/>
      <c r="D178" s="121"/>
      <c r="E178" s="121"/>
      <c r="F178" s="121"/>
      <c r="G178" s="121"/>
      <c r="H178" s="134"/>
      <c r="I178" s="134" t="s">
        <v>3233</v>
      </c>
      <c r="J178" s="134"/>
      <c r="K178" s="134"/>
    </row>
    <row r="179" spans="3:12">
      <c r="C179" s="121"/>
      <c r="D179" s="121"/>
      <c r="E179" s="121"/>
      <c r="F179" s="121"/>
      <c r="G179" s="121"/>
      <c r="H179" s="134"/>
      <c r="I179" s="134" t="s">
        <v>3234</v>
      </c>
      <c r="J179" s="134"/>
      <c r="K179" s="134"/>
    </row>
    <row r="180" spans="3:12">
      <c r="C180" s="121"/>
      <c r="D180" s="121"/>
      <c r="E180" s="121"/>
      <c r="F180" s="121"/>
      <c r="G180" s="121"/>
      <c r="H180" s="134"/>
      <c r="I180" s="134"/>
      <c r="J180" s="134"/>
      <c r="K180" s="134"/>
    </row>
    <row r="181" spans="3:12">
      <c r="C181" s="121"/>
      <c r="D181" s="121"/>
      <c r="E181" s="121"/>
      <c r="F181" s="121"/>
      <c r="G181" s="121"/>
      <c r="H181" s="134"/>
      <c r="I181" s="134"/>
      <c r="J181" s="134"/>
      <c r="K181" s="134"/>
    </row>
    <row r="182" spans="3:12">
      <c r="C182" s="121"/>
      <c r="D182" s="121"/>
      <c r="E182" s="121"/>
      <c r="F182" s="121"/>
      <c r="G182" s="121"/>
      <c r="H182" s="134"/>
      <c r="I182" s="221"/>
      <c r="J182" s="221"/>
      <c r="K182" s="221"/>
    </row>
    <row r="183" spans="3:12">
      <c r="C183" s="121" t="s">
        <v>3113</v>
      </c>
      <c r="D183" s="121" t="s">
        <v>3114</v>
      </c>
      <c r="E183" s="121" t="s">
        <v>3115</v>
      </c>
      <c r="F183" s="121" t="s">
        <v>3116</v>
      </c>
      <c r="G183" s="121" t="s">
        <v>3177</v>
      </c>
      <c r="H183" s="134"/>
      <c r="I183" s="134" t="s">
        <v>3235</v>
      </c>
      <c r="J183" s="134"/>
      <c r="K183" s="134"/>
      <c r="L183" s="121">
        <v>5</v>
      </c>
    </row>
    <row r="184" spans="3:12">
      <c r="C184" s="121"/>
      <c r="D184" s="121"/>
      <c r="E184" s="121"/>
      <c r="F184" s="121"/>
      <c r="G184" s="121"/>
      <c r="H184" s="134"/>
      <c r="I184" s="134" t="s">
        <v>3179</v>
      </c>
      <c r="J184" s="134"/>
      <c r="K184" s="134"/>
      <c r="L184" s="121"/>
    </row>
    <row r="185" spans="3:12">
      <c r="C185" s="121"/>
      <c r="D185" s="121"/>
      <c r="E185" s="121"/>
      <c r="F185" s="121"/>
      <c r="G185" s="121"/>
      <c r="H185" s="134"/>
      <c r="I185" s="134" t="s">
        <v>3180</v>
      </c>
      <c r="J185" s="134"/>
      <c r="K185" s="134"/>
      <c r="L185" s="121"/>
    </row>
    <row r="186" spans="3:12">
      <c r="C186" s="121"/>
      <c r="D186" s="121"/>
      <c r="E186" s="121"/>
      <c r="F186" s="121"/>
      <c r="G186" s="121"/>
      <c r="H186" s="134"/>
      <c r="I186" s="134" t="s">
        <v>3181</v>
      </c>
      <c r="J186" s="134"/>
      <c r="K186" s="134"/>
      <c r="L186" s="121"/>
    </row>
    <row r="187" spans="3:12">
      <c r="C187" s="121"/>
      <c r="D187" s="121"/>
      <c r="E187" s="121"/>
      <c r="F187" s="121"/>
      <c r="G187" s="121"/>
      <c r="H187" s="134"/>
      <c r="I187" s="134" t="s">
        <v>3236</v>
      </c>
      <c r="J187" s="134"/>
      <c r="K187" s="134"/>
      <c r="L187" s="121"/>
    </row>
    <row r="188" spans="3:12">
      <c r="C188" s="121"/>
      <c r="D188" s="121"/>
      <c r="E188" s="121"/>
      <c r="F188" s="121"/>
      <c r="G188" s="121"/>
      <c r="H188" s="134"/>
      <c r="I188" s="134"/>
      <c r="J188" s="221"/>
      <c r="K188" s="221"/>
      <c r="L188" s="121"/>
    </row>
    <row r="189" spans="3:12">
      <c r="C189" s="121" t="s">
        <v>3117</v>
      </c>
      <c r="D189" s="121" t="s">
        <v>3118</v>
      </c>
      <c r="E189" s="121" t="s">
        <v>3119</v>
      </c>
      <c r="F189" s="121" t="s">
        <v>3116</v>
      </c>
      <c r="G189" s="121" t="s">
        <v>3177</v>
      </c>
      <c r="H189" s="134"/>
      <c r="I189" s="134" t="s">
        <v>3235</v>
      </c>
      <c r="J189" s="134"/>
      <c r="K189" s="134"/>
      <c r="L189" s="121">
        <v>9</v>
      </c>
    </row>
    <row r="190" spans="3:12">
      <c r="C190" s="121"/>
      <c r="D190" s="121"/>
      <c r="E190" s="121"/>
      <c r="F190" s="121"/>
      <c r="G190" s="121"/>
      <c r="H190" s="134"/>
      <c r="I190" s="134" t="s">
        <v>3179</v>
      </c>
      <c r="J190" s="134"/>
      <c r="K190" s="134"/>
      <c r="L190" s="121"/>
    </row>
    <row r="191" spans="3:12">
      <c r="C191" s="121"/>
      <c r="D191" s="121"/>
      <c r="E191" s="121"/>
      <c r="F191" s="121"/>
      <c r="G191" s="121"/>
      <c r="H191" s="134"/>
      <c r="I191" s="134" t="s">
        <v>3180</v>
      </c>
      <c r="J191" s="134"/>
      <c r="K191" s="134"/>
      <c r="L191" s="121"/>
    </row>
    <row r="192" spans="3:12">
      <c r="C192" s="121"/>
      <c r="D192" s="121"/>
      <c r="E192" s="121"/>
      <c r="F192" s="121"/>
      <c r="G192" s="121"/>
      <c r="H192" s="134"/>
      <c r="I192" s="134" t="s">
        <v>3181</v>
      </c>
      <c r="J192" s="134"/>
      <c r="K192" s="134"/>
      <c r="L192" s="121"/>
    </row>
    <row r="193" spans="3:12">
      <c r="C193" s="121"/>
      <c r="D193" s="121"/>
      <c r="E193" s="121"/>
      <c r="F193" s="121"/>
      <c r="G193" s="121"/>
      <c r="H193" s="134"/>
      <c r="I193" s="134" t="s">
        <v>3237</v>
      </c>
      <c r="J193" s="221"/>
      <c r="K193" s="221"/>
      <c r="L193" s="121"/>
    </row>
    <row r="194" spans="3:12">
      <c r="C194" s="121"/>
      <c r="D194" s="121"/>
      <c r="E194" s="121"/>
      <c r="F194" s="121"/>
      <c r="G194" s="121"/>
      <c r="H194" s="134"/>
      <c r="I194" s="134" t="s">
        <v>3238</v>
      </c>
      <c r="J194" s="221"/>
      <c r="K194" s="221"/>
      <c r="L194" s="121"/>
    </row>
    <row r="195" spans="3:12">
      <c r="C195" s="121"/>
      <c r="D195" s="121"/>
      <c r="E195" s="121"/>
      <c r="F195" s="121"/>
      <c r="G195" s="121"/>
      <c r="H195" s="134"/>
      <c r="I195" s="134" t="s">
        <v>3239</v>
      </c>
      <c r="J195" s="221"/>
      <c r="K195" s="221"/>
      <c r="L195" s="121"/>
    </row>
    <row r="196" spans="3:12">
      <c r="C196" s="121"/>
      <c r="D196" s="121"/>
      <c r="E196" s="121"/>
      <c r="F196" s="121"/>
      <c r="G196" s="121"/>
      <c r="H196" s="134"/>
      <c r="I196" s="134" t="s">
        <v>3240</v>
      </c>
      <c r="J196" s="134"/>
      <c r="K196" s="134"/>
      <c r="L196" s="121"/>
    </row>
    <row r="197" spans="3:12">
      <c r="C197" s="121"/>
      <c r="D197" s="121"/>
      <c r="E197" s="121"/>
      <c r="F197" s="121"/>
      <c r="G197" s="121"/>
      <c r="H197" s="134"/>
      <c r="I197" s="134"/>
      <c r="J197" s="134"/>
      <c r="K197" s="134"/>
      <c r="L197" s="121"/>
    </row>
    <row r="198" spans="3:12">
      <c r="C198" s="121"/>
      <c r="D198" s="121"/>
      <c r="E198" s="121"/>
      <c r="F198" s="121"/>
      <c r="G198" s="121"/>
      <c r="H198" s="134"/>
      <c r="I198" s="134"/>
      <c r="J198" s="221"/>
      <c r="K198" s="221"/>
      <c r="L198" s="121"/>
    </row>
    <row r="199" spans="3:12">
      <c r="C199" s="121" t="s">
        <v>3120</v>
      </c>
      <c r="D199" s="121" t="s">
        <v>443</v>
      </c>
      <c r="E199" s="121"/>
      <c r="F199" s="121" t="s">
        <v>3121</v>
      </c>
      <c r="G199" s="121" t="s">
        <v>3177</v>
      </c>
      <c r="H199" s="134"/>
      <c r="I199" s="134" t="s">
        <v>3241</v>
      </c>
      <c r="J199" s="134"/>
      <c r="K199" s="134"/>
      <c r="L199" s="121">
        <v>4</v>
      </c>
    </row>
    <row r="200" spans="3:12">
      <c r="G200" s="121"/>
      <c r="H200" s="134"/>
      <c r="I200" s="226" t="s">
        <v>3179</v>
      </c>
      <c r="J200" s="27"/>
      <c r="K200" s="27"/>
      <c r="L200" s="121"/>
    </row>
    <row r="201" spans="3:12">
      <c r="I201" s="134" t="s">
        <v>3242</v>
      </c>
      <c r="J201" s="134"/>
      <c r="K201" s="134"/>
    </row>
    <row r="202" spans="3:12">
      <c r="I202" s="134" t="s">
        <v>3243</v>
      </c>
      <c r="J202" s="134"/>
      <c r="K202" s="134"/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43BF-BE1E-4493-8C07-B7B639338C6B}">
  <dimension ref="A1:Q863"/>
  <sheetViews>
    <sheetView workbookViewId="0">
      <pane ySplit="1" topLeftCell="A811" activePane="bottomLeft" state="frozen"/>
      <selection pane="bottomLeft" activeCell="G811" sqref="G811"/>
    </sheetView>
  </sheetViews>
  <sheetFormatPr baseColWidth="10" defaultColWidth="8.6640625" defaultRowHeight="15"/>
  <cols>
    <col min="1" max="1" width="17.6640625" customWidth="1"/>
    <col min="2" max="2" width="7.6640625" customWidth="1"/>
    <col min="3" max="3" width="13.33203125" customWidth="1"/>
    <col min="4" max="4" width="14.6640625" customWidth="1"/>
    <col min="5" max="5" width="10.33203125" bestFit="1" customWidth="1"/>
    <col min="6" max="6" width="15" bestFit="1" customWidth="1"/>
    <col min="7" max="7" width="14.33203125" customWidth="1"/>
    <col min="8" max="8" width="16.6640625" customWidth="1"/>
    <col min="9" max="9" width="11.6640625" customWidth="1"/>
    <col min="10" max="10" width="11.5" customWidth="1"/>
    <col min="11" max="15" width="5.6640625" customWidth="1"/>
    <col min="16" max="16" width="5" customWidth="1"/>
    <col min="17" max="17" width="69.6640625" bestFit="1" customWidth="1"/>
  </cols>
  <sheetData>
    <row r="1" spans="1:17">
      <c r="A1" s="409" t="s">
        <v>3244</v>
      </c>
      <c r="B1" s="409" t="s">
        <v>3245</v>
      </c>
      <c r="C1" s="409" t="s">
        <v>3246</v>
      </c>
      <c r="D1" s="409" t="s">
        <v>3247</v>
      </c>
      <c r="E1" s="409" t="s">
        <v>3248</v>
      </c>
      <c r="F1" s="409" t="s">
        <v>3249</v>
      </c>
      <c r="G1" s="409" t="s">
        <v>3250</v>
      </c>
      <c r="H1" s="409" t="s">
        <v>3251</v>
      </c>
      <c r="I1" s="409" t="s">
        <v>3252</v>
      </c>
      <c r="J1" s="410" t="s">
        <v>3253</v>
      </c>
      <c r="K1" s="409" t="s">
        <v>3254</v>
      </c>
      <c r="L1" s="409" t="s">
        <v>3255</v>
      </c>
      <c r="M1" s="409" t="s">
        <v>3256</v>
      </c>
      <c r="N1" s="409" t="s">
        <v>3257</v>
      </c>
      <c r="O1" s="409" t="s">
        <v>3258</v>
      </c>
      <c r="P1" s="409" t="s">
        <v>3259</v>
      </c>
      <c r="Q1" s="411" t="s">
        <v>1689</v>
      </c>
    </row>
    <row r="2" spans="1:17">
      <c r="A2" s="409" t="s">
        <v>3260</v>
      </c>
      <c r="B2" s="511"/>
      <c r="C2" s="601" t="s">
        <v>3261</v>
      </c>
      <c r="D2" s="602"/>
      <c r="E2" s="602"/>
      <c r="F2" s="603"/>
      <c r="G2" s="601" t="s">
        <v>3262</v>
      </c>
      <c r="H2" s="602"/>
      <c r="I2" s="603"/>
      <c r="J2" s="409"/>
      <c r="K2" s="601"/>
      <c r="L2" s="602"/>
      <c r="M2" s="602"/>
      <c r="N2" s="602"/>
      <c r="O2" s="602"/>
      <c r="P2" s="603"/>
      <c r="Q2" s="412"/>
    </row>
    <row r="3" spans="1:17" ht="16">
      <c r="A3" s="413" t="s">
        <v>3263</v>
      </c>
      <c r="B3" s="413"/>
      <c r="C3" s="414"/>
      <c r="D3" s="414"/>
      <c r="E3" s="414"/>
      <c r="F3" s="414"/>
      <c r="G3" s="414"/>
      <c r="H3" s="414"/>
      <c r="I3" s="414"/>
      <c r="J3" s="414"/>
      <c r="K3" s="600"/>
      <c r="L3" s="600"/>
      <c r="M3" s="600"/>
      <c r="N3" s="600"/>
      <c r="O3" s="600"/>
      <c r="P3" s="600"/>
      <c r="Q3" s="414"/>
    </row>
    <row r="4" spans="1:17" ht="44.25" customHeight="1">
      <c r="A4" s="366" t="s">
        <v>3264</v>
      </c>
      <c r="B4" s="366">
        <v>1</v>
      </c>
      <c r="C4" s="366" t="s">
        <v>3265</v>
      </c>
      <c r="D4" s="366" t="s">
        <v>3154</v>
      </c>
      <c r="E4" s="366" t="s">
        <v>3266</v>
      </c>
      <c r="F4" s="366" t="s">
        <v>3267</v>
      </c>
      <c r="G4" s="366" t="s">
        <v>3268</v>
      </c>
      <c r="H4" s="366" t="s">
        <v>3269</v>
      </c>
      <c r="I4" s="366" t="s">
        <v>3270</v>
      </c>
      <c r="J4" s="366"/>
      <c r="K4" s="364" t="s">
        <v>3271</v>
      </c>
      <c r="L4" s="365" t="s">
        <v>3272</v>
      </c>
      <c r="M4" s="364" t="s">
        <v>3273</v>
      </c>
      <c r="N4" s="364"/>
      <c r="O4" s="364"/>
      <c r="P4" s="364"/>
      <c r="Q4" s="363" t="s">
        <v>3274</v>
      </c>
    </row>
    <row r="5" spans="1:17" ht="44.25" customHeight="1">
      <c r="A5" s="366" t="s">
        <v>3275</v>
      </c>
      <c r="B5" s="366">
        <v>1</v>
      </c>
      <c r="C5" s="366" t="s">
        <v>3265</v>
      </c>
      <c r="D5" s="366" t="s">
        <v>3156</v>
      </c>
      <c r="E5" s="366" t="s">
        <v>3266</v>
      </c>
      <c r="F5" s="366" t="s">
        <v>3267</v>
      </c>
      <c r="G5" s="366" t="s">
        <v>3268</v>
      </c>
      <c r="H5" s="366" t="s">
        <v>3269</v>
      </c>
      <c r="I5" s="366" t="s">
        <v>3270</v>
      </c>
      <c r="J5" s="366"/>
      <c r="K5" s="364" t="s">
        <v>3271</v>
      </c>
      <c r="L5" s="365" t="s">
        <v>3272</v>
      </c>
      <c r="M5" s="364" t="s">
        <v>3273</v>
      </c>
      <c r="N5" s="364"/>
      <c r="O5" s="364"/>
      <c r="P5" s="364"/>
      <c r="Q5" s="363" t="s">
        <v>3276</v>
      </c>
    </row>
    <row r="6" spans="1:17" ht="44.25" customHeight="1">
      <c r="A6" s="366" t="s">
        <v>3277</v>
      </c>
      <c r="B6" s="366">
        <v>1</v>
      </c>
      <c r="C6" s="366" t="s">
        <v>3265</v>
      </c>
      <c r="D6" s="366" t="s">
        <v>3157</v>
      </c>
      <c r="E6" s="366" t="s">
        <v>3266</v>
      </c>
      <c r="F6" s="366" t="s">
        <v>3267</v>
      </c>
      <c r="G6" s="366" t="s">
        <v>3268</v>
      </c>
      <c r="H6" s="366" t="s">
        <v>3269</v>
      </c>
      <c r="I6" s="366" t="s">
        <v>3270</v>
      </c>
      <c r="J6" s="366"/>
      <c r="K6" s="364" t="s">
        <v>3271</v>
      </c>
      <c r="L6" s="365" t="s">
        <v>3272</v>
      </c>
      <c r="M6" s="364" t="s">
        <v>3273</v>
      </c>
      <c r="N6" s="364"/>
      <c r="O6" s="364"/>
      <c r="P6" s="364"/>
      <c r="Q6" s="363" t="s">
        <v>3278</v>
      </c>
    </row>
    <row r="7" spans="1:17" ht="44.25" customHeight="1">
      <c r="A7" s="366" t="s">
        <v>3279</v>
      </c>
      <c r="B7" s="366">
        <v>1</v>
      </c>
      <c r="C7" s="366" t="s">
        <v>3265</v>
      </c>
      <c r="D7" s="366" t="s">
        <v>3159</v>
      </c>
      <c r="E7" s="366" t="s">
        <v>3266</v>
      </c>
      <c r="F7" s="366" t="s">
        <v>3267</v>
      </c>
      <c r="G7" s="366" t="s">
        <v>3268</v>
      </c>
      <c r="H7" s="366" t="s">
        <v>3269</v>
      </c>
      <c r="I7" s="366" t="s">
        <v>3270</v>
      </c>
      <c r="J7" s="366"/>
      <c r="K7" s="364" t="s">
        <v>3271</v>
      </c>
      <c r="L7" s="365" t="s">
        <v>3272</v>
      </c>
      <c r="M7" s="364" t="s">
        <v>3273</v>
      </c>
      <c r="N7" s="364"/>
      <c r="O7" s="364"/>
      <c r="P7" s="364"/>
      <c r="Q7" s="363" t="s">
        <v>3280</v>
      </c>
    </row>
    <row r="8" spans="1:17" ht="44.25" customHeight="1">
      <c r="A8" s="366" t="s">
        <v>3281</v>
      </c>
      <c r="B8" s="366">
        <v>1</v>
      </c>
      <c r="C8" s="366" t="s">
        <v>3265</v>
      </c>
      <c r="D8" s="366" t="s">
        <v>3161</v>
      </c>
      <c r="E8" s="366" t="s">
        <v>3266</v>
      </c>
      <c r="F8" s="366" t="s">
        <v>3267</v>
      </c>
      <c r="G8" s="366" t="s">
        <v>3268</v>
      </c>
      <c r="H8" s="366" t="s">
        <v>3269</v>
      </c>
      <c r="I8" s="366" t="s">
        <v>3270</v>
      </c>
      <c r="J8" s="366"/>
      <c r="K8" s="364" t="s">
        <v>3271</v>
      </c>
      <c r="L8" s="365" t="s">
        <v>3272</v>
      </c>
      <c r="M8" s="364" t="s">
        <v>3273</v>
      </c>
      <c r="N8" s="364"/>
      <c r="O8" s="364"/>
      <c r="P8" s="364"/>
      <c r="Q8" s="363" t="s">
        <v>3282</v>
      </c>
    </row>
    <row r="9" spans="1:17" ht="16">
      <c r="A9" s="413" t="s">
        <v>3283</v>
      </c>
      <c r="B9" s="413"/>
      <c r="C9" s="414"/>
      <c r="D9" s="414"/>
      <c r="E9" s="414"/>
      <c r="F9" s="414"/>
      <c r="G9" s="414"/>
      <c r="H9" s="414"/>
      <c r="I9" s="414"/>
      <c r="J9" s="414"/>
      <c r="K9" s="600"/>
      <c r="L9" s="600"/>
      <c r="M9" s="600"/>
      <c r="N9" s="600"/>
      <c r="O9" s="600"/>
      <c r="P9" s="600"/>
      <c r="Q9" s="414"/>
    </row>
    <row r="10" spans="1:17" ht="44.25" customHeight="1">
      <c r="A10" s="368" t="s">
        <v>3284</v>
      </c>
      <c r="B10" s="368">
        <v>1</v>
      </c>
      <c r="C10" s="368" t="s">
        <v>3265</v>
      </c>
      <c r="D10" s="368" t="s">
        <v>3285</v>
      </c>
      <c r="E10" s="368" t="s">
        <v>3266</v>
      </c>
      <c r="F10" s="368" t="s">
        <v>3267</v>
      </c>
      <c r="G10" s="368" t="s">
        <v>3268</v>
      </c>
      <c r="H10" s="368" t="s">
        <v>3269</v>
      </c>
      <c r="I10" s="368" t="s">
        <v>3270</v>
      </c>
      <c r="J10" s="368"/>
      <c r="K10" s="364" t="s">
        <v>3271</v>
      </c>
      <c r="L10" s="365" t="s">
        <v>3272</v>
      </c>
      <c r="M10" s="364" t="s">
        <v>3273</v>
      </c>
      <c r="N10" s="369"/>
      <c r="O10" s="369"/>
      <c r="P10" s="369"/>
      <c r="Q10" s="371" t="s">
        <v>3286</v>
      </c>
    </row>
    <row r="11" spans="1:17" ht="44.25" customHeight="1">
      <c r="A11" s="368" t="s">
        <v>3287</v>
      </c>
      <c r="B11" s="512">
        <v>2</v>
      </c>
      <c r="C11" s="368" t="s">
        <v>3088</v>
      </c>
      <c r="D11" s="368" t="s">
        <v>3285</v>
      </c>
      <c r="E11" s="368" t="s">
        <v>3266</v>
      </c>
      <c r="F11" s="368" t="s">
        <v>3267</v>
      </c>
      <c r="G11" s="513" t="s">
        <v>3288</v>
      </c>
      <c r="H11" s="514" t="s">
        <v>3289</v>
      </c>
      <c r="I11" s="512" t="s">
        <v>3290</v>
      </c>
      <c r="J11" s="368"/>
      <c r="K11" s="369"/>
      <c r="L11" s="370"/>
      <c r="M11" s="369"/>
      <c r="N11" s="369"/>
      <c r="O11" s="369"/>
      <c r="P11" s="369"/>
      <c r="Q11" s="515" t="s">
        <v>3291</v>
      </c>
    </row>
    <row r="12" spans="1:17" ht="44.25" customHeight="1">
      <c r="A12" s="368" t="s">
        <v>3292</v>
      </c>
      <c r="B12" s="368">
        <v>1</v>
      </c>
      <c r="C12" s="368" t="s">
        <v>3265</v>
      </c>
      <c r="D12" s="368" t="s">
        <v>3293</v>
      </c>
      <c r="E12" s="368" t="s">
        <v>3266</v>
      </c>
      <c r="F12" s="368" t="s">
        <v>3267</v>
      </c>
      <c r="G12" s="368" t="s">
        <v>3268</v>
      </c>
      <c r="H12" s="368" t="s">
        <v>3269</v>
      </c>
      <c r="I12" s="368" t="s">
        <v>3270</v>
      </c>
      <c r="J12" s="368"/>
      <c r="K12" s="364" t="s">
        <v>3271</v>
      </c>
      <c r="L12" s="365" t="s">
        <v>3272</v>
      </c>
      <c r="M12" s="364" t="s">
        <v>3273</v>
      </c>
      <c r="N12" s="369"/>
      <c r="O12" s="369"/>
      <c r="P12" s="369"/>
      <c r="Q12" s="371" t="s">
        <v>3294</v>
      </c>
    </row>
    <row r="13" spans="1:17" ht="44.25" customHeight="1">
      <c r="A13" s="368" t="s">
        <v>3295</v>
      </c>
      <c r="B13" s="512">
        <v>2</v>
      </c>
      <c r="C13" s="368" t="s">
        <v>3088</v>
      </c>
      <c r="D13" s="368" t="s">
        <v>3293</v>
      </c>
      <c r="E13" s="368" t="s">
        <v>3266</v>
      </c>
      <c r="F13" s="368" t="s">
        <v>3267</v>
      </c>
      <c r="G13" s="513" t="s">
        <v>3288</v>
      </c>
      <c r="H13" s="514" t="s">
        <v>3289</v>
      </c>
      <c r="I13" s="512" t="s">
        <v>3290</v>
      </c>
      <c r="J13" s="368"/>
      <c r="K13" s="369"/>
      <c r="L13" s="370"/>
      <c r="M13" s="369"/>
      <c r="N13" s="369"/>
      <c r="O13" s="369"/>
      <c r="P13" s="369"/>
      <c r="Q13" s="515" t="s">
        <v>3291</v>
      </c>
    </row>
    <row r="14" spans="1:17" ht="44.25" customHeight="1">
      <c r="A14" s="368" t="s">
        <v>3296</v>
      </c>
      <c r="B14" s="368">
        <v>1</v>
      </c>
      <c r="C14" s="368" t="s">
        <v>3265</v>
      </c>
      <c r="D14" s="368" t="s">
        <v>3297</v>
      </c>
      <c r="E14" s="368" t="s">
        <v>3266</v>
      </c>
      <c r="F14" s="368" t="s">
        <v>3267</v>
      </c>
      <c r="G14" s="368" t="s">
        <v>3268</v>
      </c>
      <c r="H14" s="368" t="s">
        <v>3269</v>
      </c>
      <c r="I14" s="368" t="s">
        <v>3270</v>
      </c>
      <c r="J14" s="368"/>
      <c r="K14" s="364" t="s">
        <v>3271</v>
      </c>
      <c r="L14" s="365" t="s">
        <v>3272</v>
      </c>
      <c r="M14" s="364" t="s">
        <v>3273</v>
      </c>
      <c r="N14" s="369"/>
      <c r="O14" s="369"/>
      <c r="P14" s="369"/>
      <c r="Q14" s="371" t="s">
        <v>3298</v>
      </c>
    </row>
    <row r="15" spans="1:17" ht="44.25" customHeight="1">
      <c r="A15" s="368" t="s">
        <v>3299</v>
      </c>
      <c r="B15" s="512">
        <v>2</v>
      </c>
      <c r="C15" s="368" t="s">
        <v>3096</v>
      </c>
      <c r="D15" s="465" t="s">
        <v>3297</v>
      </c>
      <c r="E15" s="368" t="s">
        <v>3266</v>
      </c>
      <c r="F15" s="368" t="s">
        <v>3267</v>
      </c>
      <c r="G15" s="513" t="s">
        <v>3288</v>
      </c>
      <c r="H15" s="514" t="s">
        <v>3289</v>
      </c>
      <c r="I15" s="512" t="s">
        <v>3290</v>
      </c>
      <c r="J15" s="368"/>
      <c r="K15" s="369"/>
      <c r="L15" s="370"/>
      <c r="M15" s="369"/>
      <c r="N15" s="369"/>
      <c r="O15" s="369"/>
      <c r="P15" s="369"/>
      <c r="Q15" s="515" t="s">
        <v>3291</v>
      </c>
    </row>
    <row r="16" spans="1:17" ht="16">
      <c r="A16" s="413" t="s">
        <v>3300</v>
      </c>
      <c r="B16" s="413"/>
      <c r="C16" s="414"/>
      <c r="D16" s="414"/>
      <c r="E16" s="414"/>
      <c r="F16" s="414"/>
      <c r="G16" s="414"/>
      <c r="H16" s="414"/>
      <c r="I16" s="414"/>
      <c r="J16" s="414"/>
      <c r="K16" s="600"/>
      <c r="L16" s="600"/>
      <c r="M16" s="600"/>
      <c r="N16" s="600"/>
      <c r="O16" s="600"/>
      <c r="P16" s="600"/>
      <c r="Q16" s="414"/>
    </row>
    <row r="17" spans="1:17" ht="44.25" customHeight="1">
      <c r="A17" s="443" t="s">
        <v>3301</v>
      </c>
      <c r="B17" s="443">
        <v>1</v>
      </c>
      <c r="C17" s="443" t="s">
        <v>3161</v>
      </c>
      <c r="D17" s="443" t="s">
        <v>3071</v>
      </c>
      <c r="E17" s="443" t="s">
        <v>3266</v>
      </c>
      <c r="F17" s="443" t="s">
        <v>3267</v>
      </c>
      <c r="G17" s="443" t="s">
        <v>3302</v>
      </c>
      <c r="H17" s="443" t="s">
        <v>3269</v>
      </c>
      <c r="I17" s="443" t="s">
        <v>3303</v>
      </c>
      <c r="J17" s="443"/>
      <c r="K17" s="364" t="s">
        <v>3271</v>
      </c>
      <c r="L17" s="365" t="s">
        <v>3272</v>
      </c>
      <c r="M17" s="364" t="s">
        <v>3273</v>
      </c>
      <c r="N17" s="445"/>
      <c r="O17" s="445"/>
      <c r="P17" s="445"/>
      <c r="Q17" s="444" t="s">
        <v>3304</v>
      </c>
    </row>
    <row r="18" spans="1:17" ht="44.25" customHeight="1">
      <c r="A18" s="366" t="s">
        <v>3305</v>
      </c>
      <c r="B18" s="512">
        <v>2</v>
      </c>
      <c r="C18" s="366" t="s">
        <v>3074</v>
      </c>
      <c r="D18" s="366" t="s">
        <v>3071</v>
      </c>
      <c r="E18" s="366" t="s">
        <v>3266</v>
      </c>
      <c r="F18" s="366" t="s">
        <v>3267</v>
      </c>
      <c r="G18" s="513" t="s">
        <v>3288</v>
      </c>
      <c r="H18" s="514" t="s">
        <v>3289</v>
      </c>
      <c r="I18" s="512" t="s">
        <v>3290</v>
      </c>
      <c r="J18" s="366"/>
      <c r="K18" s="364"/>
      <c r="L18" s="446"/>
      <c r="M18" s="364"/>
      <c r="N18" s="364"/>
      <c r="O18" s="364"/>
      <c r="P18" s="364"/>
      <c r="Q18" s="515" t="s">
        <v>3291</v>
      </c>
    </row>
    <row r="19" spans="1:17" ht="44.25" customHeight="1">
      <c r="A19" s="443" t="s">
        <v>3306</v>
      </c>
      <c r="B19" s="512">
        <v>2</v>
      </c>
      <c r="C19" s="443" t="s">
        <v>3071</v>
      </c>
      <c r="D19" s="443" t="s">
        <v>3307</v>
      </c>
      <c r="E19" s="443" t="s">
        <v>3266</v>
      </c>
      <c r="F19" s="443" t="s">
        <v>3267</v>
      </c>
      <c r="G19" s="443" t="s">
        <v>3308</v>
      </c>
      <c r="H19" s="443" t="s">
        <v>3269</v>
      </c>
      <c r="I19" s="443" t="s">
        <v>3303</v>
      </c>
      <c r="J19" s="443">
        <v>200</v>
      </c>
      <c r="K19" s="516" t="s">
        <v>3309</v>
      </c>
      <c r="L19" s="517" t="s">
        <v>3310</v>
      </c>
      <c r="M19" s="364" t="s">
        <v>3273</v>
      </c>
      <c r="N19" s="445"/>
      <c r="O19" s="445"/>
      <c r="P19" s="445"/>
      <c r="Q19" s="444" t="s">
        <v>3311</v>
      </c>
    </row>
    <row r="20" spans="1:17" ht="44.25" customHeight="1">
      <c r="A20" s="443" t="s">
        <v>3312</v>
      </c>
      <c r="B20" s="512">
        <v>2</v>
      </c>
      <c r="C20" s="443" t="s">
        <v>3071</v>
      </c>
      <c r="D20" s="443" t="s">
        <v>3313</v>
      </c>
      <c r="E20" s="443" t="s">
        <v>3266</v>
      </c>
      <c r="F20" s="443" t="s">
        <v>3267</v>
      </c>
      <c r="G20" s="443" t="s">
        <v>3308</v>
      </c>
      <c r="H20" s="443" t="s">
        <v>3269</v>
      </c>
      <c r="I20" s="443" t="s">
        <v>3303</v>
      </c>
      <c r="J20" s="443">
        <v>200</v>
      </c>
      <c r="K20" s="516" t="s">
        <v>3309</v>
      </c>
      <c r="L20" s="517" t="s">
        <v>3310</v>
      </c>
      <c r="M20" s="364" t="s">
        <v>3273</v>
      </c>
      <c r="N20" s="445"/>
      <c r="O20" s="445"/>
      <c r="P20" s="445"/>
      <c r="Q20" s="444" t="s">
        <v>3314</v>
      </c>
    </row>
    <row r="21" spans="1:17" ht="44.25" customHeight="1">
      <c r="A21" s="366" t="s">
        <v>3315</v>
      </c>
      <c r="B21" s="512">
        <v>2</v>
      </c>
      <c r="C21" s="366" t="s">
        <v>3071</v>
      </c>
      <c r="D21" s="366" t="s">
        <v>3307</v>
      </c>
      <c r="E21" s="366" t="s">
        <v>3266</v>
      </c>
      <c r="F21" s="366" t="s">
        <v>3267</v>
      </c>
      <c r="G21" s="512" t="s">
        <v>3316</v>
      </c>
      <c r="H21" s="512">
        <v>11102363</v>
      </c>
      <c r="I21" s="366" t="s">
        <v>3317</v>
      </c>
      <c r="J21" s="366">
        <v>200</v>
      </c>
      <c r="K21" s="364"/>
      <c r="L21" s="364"/>
      <c r="M21" s="364"/>
      <c r="N21" s="364"/>
      <c r="O21" s="364"/>
      <c r="P21" s="364"/>
      <c r="Q21" s="515" t="s">
        <v>3318</v>
      </c>
    </row>
    <row r="22" spans="1:17" ht="44.25" customHeight="1">
      <c r="A22" s="366" t="s">
        <v>3319</v>
      </c>
      <c r="B22" s="512">
        <v>2</v>
      </c>
      <c r="C22" s="366" t="s">
        <v>3071</v>
      </c>
      <c r="D22" s="366" t="s">
        <v>3313</v>
      </c>
      <c r="E22" s="366" t="s">
        <v>3266</v>
      </c>
      <c r="F22" s="366" t="s">
        <v>3267</v>
      </c>
      <c r="G22" s="512" t="s">
        <v>3316</v>
      </c>
      <c r="H22" s="512">
        <v>11102363</v>
      </c>
      <c r="I22" s="366" t="s">
        <v>3317</v>
      </c>
      <c r="J22" s="366">
        <v>200</v>
      </c>
      <c r="K22" s="364"/>
      <c r="L22" s="364"/>
      <c r="M22" s="364"/>
      <c r="N22" s="364"/>
      <c r="O22" s="364"/>
      <c r="P22" s="364"/>
      <c r="Q22" s="515" t="s">
        <v>3318</v>
      </c>
    </row>
    <row r="23" spans="1:17" ht="44.25" customHeight="1">
      <c r="A23" s="443" t="s">
        <v>3320</v>
      </c>
      <c r="B23" s="512">
        <v>2</v>
      </c>
      <c r="C23" s="443" t="s">
        <v>3071</v>
      </c>
      <c r="D23" s="417" t="s">
        <v>3321</v>
      </c>
      <c r="E23" s="443" t="s">
        <v>3266</v>
      </c>
      <c r="F23" s="443" t="s">
        <v>3267</v>
      </c>
      <c r="G23" s="518" t="s">
        <v>3322</v>
      </c>
      <c r="H23" s="443" t="s">
        <v>3323</v>
      </c>
      <c r="I23" s="443" t="s">
        <v>3303</v>
      </c>
      <c r="J23" s="443">
        <v>103</v>
      </c>
      <c r="K23" s="364" t="s">
        <v>3271</v>
      </c>
      <c r="L23" s="365" t="s">
        <v>3272</v>
      </c>
      <c r="M23" s="445" t="s">
        <v>3324</v>
      </c>
      <c r="N23" s="445"/>
      <c r="O23" s="445"/>
      <c r="P23" s="445"/>
      <c r="Q23" s="519" t="s">
        <v>3325</v>
      </c>
    </row>
    <row r="24" spans="1:17" ht="44.25" customHeight="1">
      <c r="A24" s="443" t="s">
        <v>3326</v>
      </c>
      <c r="B24" s="512">
        <v>2</v>
      </c>
      <c r="C24" s="443" t="s">
        <v>3071</v>
      </c>
      <c r="D24" s="417" t="s">
        <v>3327</v>
      </c>
      <c r="E24" s="443" t="s">
        <v>3266</v>
      </c>
      <c r="F24" s="443" t="s">
        <v>3267</v>
      </c>
      <c r="G24" s="518" t="s">
        <v>3322</v>
      </c>
      <c r="H24" s="443" t="s">
        <v>3323</v>
      </c>
      <c r="I24" s="443" t="s">
        <v>3303</v>
      </c>
      <c r="J24" s="443">
        <v>103</v>
      </c>
      <c r="K24" s="364" t="s">
        <v>3271</v>
      </c>
      <c r="L24" s="365" t="s">
        <v>3272</v>
      </c>
      <c r="M24" s="445" t="s">
        <v>3324</v>
      </c>
      <c r="N24" s="445"/>
      <c r="O24" s="445"/>
      <c r="P24" s="445"/>
      <c r="Q24" s="519" t="s">
        <v>3325</v>
      </c>
    </row>
    <row r="25" spans="1:17" ht="44.25" customHeight="1">
      <c r="A25" s="520" t="s">
        <v>3328</v>
      </c>
      <c r="B25" s="520">
        <v>2</v>
      </c>
      <c r="C25" s="520" t="s">
        <v>3071</v>
      </c>
      <c r="D25" s="521" t="s">
        <v>3329</v>
      </c>
      <c r="E25" s="520" t="s">
        <v>3266</v>
      </c>
      <c r="F25" s="520" t="s">
        <v>3267</v>
      </c>
      <c r="G25" s="518" t="s">
        <v>3322</v>
      </c>
      <c r="H25" s="520" t="s">
        <v>3323</v>
      </c>
      <c r="I25" s="520" t="s">
        <v>3303</v>
      </c>
      <c r="J25" s="520">
        <v>103</v>
      </c>
      <c r="K25" s="522" t="s">
        <v>3271</v>
      </c>
      <c r="L25" s="523" t="s">
        <v>3272</v>
      </c>
      <c r="M25" s="524" t="s">
        <v>3324</v>
      </c>
      <c r="N25" s="524"/>
      <c r="O25" s="524"/>
      <c r="P25" s="524"/>
      <c r="Q25" s="525" t="s">
        <v>3330</v>
      </c>
    </row>
    <row r="26" spans="1:17" ht="44.25" customHeight="1">
      <c r="A26" s="366" t="s">
        <v>3331</v>
      </c>
      <c r="B26" s="512">
        <v>2</v>
      </c>
      <c r="C26" s="366" t="s">
        <v>3071</v>
      </c>
      <c r="D26" s="366" t="s">
        <v>3332</v>
      </c>
      <c r="E26" s="366" t="s">
        <v>3266</v>
      </c>
      <c r="F26" s="366" t="s">
        <v>3267</v>
      </c>
      <c r="G26" s="518" t="s">
        <v>3322</v>
      </c>
      <c r="H26" s="366" t="s">
        <v>3323</v>
      </c>
      <c r="I26" s="366" t="s">
        <v>3303</v>
      </c>
      <c r="J26" s="366">
        <v>103</v>
      </c>
      <c r="K26" s="365" t="s">
        <v>3272</v>
      </c>
      <c r="L26" s="364" t="s">
        <v>3324</v>
      </c>
      <c r="M26" s="364"/>
      <c r="N26" s="364"/>
      <c r="O26" s="364"/>
      <c r="P26" s="364"/>
      <c r="Q26" s="519" t="s">
        <v>3325</v>
      </c>
    </row>
    <row r="27" spans="1:17" ht="44.25" customHeight="1">
      <c r="A27" s="366" t="s">
        <v>3333</v>
      </c>
      <c r="B27" s="512">
        <v>2</v>
      </c>
      <c r="C27" s="366" t="s">
        <v>3071</v>
      </c>
      <c r="D27" s="366" t="s">
        <v>3334</v>
      </c>
      <c r="E27" s="366" t="s">
        <v>3266</v>
      </c>
      <c r="F27" s="366" t="s">
        <v>3267</v>
      </c>
      <c r="G27" s="518" t="s">
        <v>3322</v>
      </c>
      <c r="H27" s="366" t="s">
        <v>3323</v>
      </c>
      <c r="I27" s="366" t="s">
        <v>3303</v>
      </c>
      <c r="J27" s="366">
        <v>103</v>
      </c>
      <c r="K27" s="365" t="s">
        <v>3272</v>
      </c>
      <c r="L27" s="364" t="s">
        <v>3324</v>
      </c>
      <c r="M27" s="364"/>
      <c r="N27" s="364"/>
      <c r="O27" s="364"/>
      <c r="P27" s="364"/>
      <c r="Q27" s="519" t="s">
        <v>3325</v>
      </c>
    </row>
    <row r="28" spans="1:17" ht="44.25" customHeight="1">
      <c r="A28" s="366" t="s">
        <v>3335</v>
      </c>
      <c r="B28" s="526">
        <v>2</v>
      </c>
      <c r="C28" s="526" t="s">
        <v>3071</v>
      </c>
      <c r="D28" s="526" t="s">
        <v>3336</v>
      </c>
      <c r="E28" s="526" t="s">
        <v>3266</v>
      </c>
      <c r="F28" s="526" t="s">
        <v>3267</v>
      </c>
      <c r="G28" s="527" t="s">
        <v>3322</v>
      </c>
      <c r="H28" s="526" t="s">
        <v>3323</v>
      </c>
      <c r="I28" s="526" t="s">
        <v>3303</v>
      </c>
      <c r="J28" s="526">
        <v>103</v>
      </c>
      <c r="K28" s="523" t="s">
        <v>3272</v>
      </c>
      <c r="L28" s="522" t="s">
        <v>3324</v>
      </c>
      <c r="M28" s="522"/>
      <c r="N28" s="522"/>
      <c r="O28" s="522"/>
      <c r="P28" s="522"/>
      <c r="Q28" s="528" t="s">
        <v>3330</v>
      </c>
    </row>
    <row r="29" spans="1:17" ht="44.25" customHeight="1">
      <c r="A29" s="366" t="s">
        <v>3337</v>
      </c>
      <c r="B29" s="512">
        <v>2</v>
      </c>
      <c r="C29" s="366" t="s">
        <v>3071</v>
      </c>
      <c r="D29" s="367" t="s">
        <v>3338</v>
      </c>
      <c r="E29" s="366" t="s">
        <v>3266</v>
      </c>
      <c r="F29" s="366" t="s">
        <v>3267</v>
      </c>
      <c r="G29" s="529" t="s">
        <v>3339</v>
      </c>
      <c r="H29" s="366" t="s">
        <v>3340</v>
      </c>
      <c r="I29" s="366" t="s">
        <v>3303</v>
      </c>
      <c r="J29" s="366">
        <v>200</v>
      </c>
      <c r="K29" s="364" t="s">
        <v>3271</v>
      </c>
      <c r="L29" s="365" t="s">
        <v>3272</v>
      </c>
      <c r="M29" s="364" t="s">
        <v>3324</v>
      </c>
      <c r="N29" s="364" t="s">
        <v>3273</v>
      </c>
      <c r="O29" s="364" t="s">
        <v>3341</v>
      </c>
      <c r="P29" s="364"/>
      <c r="Q29" s="519" t="s">
        <v>3342</v>
      </c>
    </row>
    <row r="30" spans="1:17" ht="44.25" customHeight="1">
      <c r="A30" s="366" t="s">
        <v>3343</v>
      </c>
      <c r="B30" s="512">
        <v>2</v>
      </c>
      <c r="C30" s="366" t="s">
        <v>3071</v>
      </c>
      <c r="D30" s="367" t="s">
        <v>3344</v>
      </c>
      <c r="E30" s="366" t="s">
        <v>3266</v>
      </c>
      <c r="F30" s="366" t="s">
        <v>3267</v>
      </c>
      <c r="G30" s="529" t="s">
        <v>3339</v>
      </c>
      <c r="H30" s="366" t="s">
        <v>3340</v>
      </c>
      <c r="I30" s="366" t="s">
        <v>3303</v>
      </c>
      <c r="J30" s="366">
        <v>200</v>
      </c>
      <c r="K30" s="364" t="s">
        <v>3271</v>
      </c>
      <c r="L30" s="365" t="s">
        <v>3272</v>
      </c>
      <c r="M30" s="364" t="s">
        <v>3324</v>
      </c>
      <c r="N30" s="364" t="s">
        <v>3273</v>
      </c>
      <c r="O30" s="364" t="s">
        <v>3341</v>
      </c>
      <c r="P30" s="364"/>
      <c r="Q30" s="519" t="s">
        <v>3342</v>
      </c>
    </row>
    <row r="31" spans="1:17" ht="44.25" customHeight="1">
      <c r="A31" s="366" t="s">
        <v>3345</v>
      </c>
      <c r="B31" s="512">
        <v>2</v>
      </c>
      <c r="C31" s="366" t="s">
        <v>3071</v>
      </c>
      <c r="D31" s="367" t="s">
        <v>3346</v>
      </c>
      <c r="E31" s="366" t="s">
        <v>3266</v>
      </c>
      <c r="F31" s="366" t="s">
        <v>3267</v>
      </c>
      <c r="G31" s="529" t="s">
        <v>3339</v>
      </c>
      <c r="H31" s="366" t="s">
        <v>3340</v>
      </c>
      <c r="I31" s="366" t="s">
        <v>3303</v>
      </c>
      <c r="J31" s="366">
        <v>200</v>
      </c>
      <c r="K31" s="364" t="s">
        <v>3271</v>
      </c>
      <c r="L31" s="365" t="s">
        <v>3272</v>
      </c>
      <c r="M31" s="364" t="s">
        <v>3324</v>
      </c>
      <c r="N31" s="364" t="s">
        <v>3273</v>
      </c>
      <c r="O31" s="364" t="s">
        <v>3341</v>
      </c>
      <c r="P31" s="364"/>
      <c r="Q31" s="519" t="s">
        <v>3342</v>
      </c>
    </row>
    <row r="32" spans="1:17" ht="44.25" customHeight="1">
      <c r="A32" s="366" t="s">
        <v>3347</v>
      </c>
      <c r="B32" s="512">
        <v>2</v>
      </c>
      <c r="C32" s="366" t="s">
        <v>3071</v>
      </c>
      <c r="D32" s="367" t="s">
        <v>3348</v>
      </c>
      <c r="E32" s="366" t="s">
        <v>3266</v>
      </c>
      <c r="F32" s="366" t="s">
        <v>3267</v>
      </c>
      <c r="G32" s="529" t="s">
        <v>3339</v>
      </c>
      <c r="H32" s="366" t="s">
        <v>3340</v>
      </c>
      <c r="I32" s="366" t="s">
        <v>3303</v>
      </c>
      <c r="J32" s="366">
        <v>200</v>
      </c>
      <c r="K32" s="364" t="s">
        <v>3271</v>
      </c>
      <c r="L32" s="365" t="s">
        <v>3272</v>
      </c>
      <c r="M32" s="364" t="s">
        <v>3324</v>
      </c>
      <c r="N32" s="364" t="s">
        <v>3273</v>
      </c>
      <c r="O32" s="364" t="s">
        <v>3341</v>
      </c>
      <c r="P32" s="364"/>
      <c r="Q32" s="519" t="s">
        <v>3342</v>
      </c>
    </row>
    <row r="33" spans="1:17" ht="44.25" customHeight="1">
      <c r="A33" s="366" t="s">
        <v>3349</v>
      </c>
      <c r="B33" s="512">
        <v>2</v>
      </c>
      <c r="C33" s="366" t="s">
        <v>3071</v>
      </c>
      <c r="D33" s="366" t="s">
        <v>964</v>
      </c>
      <c r="E33" s="366" t="s">
        <v>3266</v>
      </c>
      <c r="F33" s="366" t="s">
        <v>3267</v>
      </c>
      <c r="G33" s="529" t="s">
        <v>3339</v>
      </c>
      <c r="H33" s="366" t="s">
        <v>3340</v>
      </c>
      <c r="I33" s="366" t="s">
        <v>3303</v>
      </c>
      <c r="J33" s="366">
        <v>200</v>
      </c>
      <c r="K33" s="364" t="s">
        <v>3271</v>
      </c>
      <c r="L33" s="365" t="s">
        <v>3272</v>
      </c>
      <c r="M33" s="364" t="s">
        <v>3324</v>
      </c>
      <c r="N33" s="364" t="s">
        <v>3273</v>
      </c>
      <c r="O33" s="364" t="s">
        <v>3341</v>
      </c>
      <c r="P33" s="364"/>
      <c r="Q33" s="519" t="s">
        <v>3342</v>
      </c>
    </row>
    <row r="34" spans="1:17" ht="44.25" customHeight="1">
      <c r="A34" s="366" t="s">
        <v>3350</v>
      </c>
      <c r="B34" s="512">
        <v>2</v>
      </c>
      <c r="C34" s="366" t="s">
        <v>3071</v>
      </c>
      <c r="D34" s="366" t="s">
        <v>3351</v>
      </c>
      <c r="E34" s="366" t="s">
        <v>3266</v>
      </c>
      <c r="F34" s="366" t="s">
        <v>3267</v>
      </c>
      <c r="G34" s="529" t="s">
        <v>3339</v>
      </c>
      <c r="H34" s="366" t="s">
        <v>3340</v>
      </c>
      <c r="I34" s="366" t="s">
        <v>3303</v>
      </c>
      <c r="J34" s="366">
        <v>200</v>
      </c>
      <c r="K34" s="364" t="s">
        <v>3271</v>
      </c>
      <c r="L34" s="365" t="s">
        <v>3272</v>
      </c>
      <c r="M34" s="364" t="s">
        <v>3324</v>
      </c>
      <c r="N34" s="364" t="s">
        <v>3273</v>
      </c>
      <c r="O34" s="364" t="s">
        <v>3341</v>
      </c>
      <c r="P34" s="364"/>
      <c r="Q34" s="519" t="s">
        <v>3342</v>
      </c>
    </row>
    <row r="35" spans="1:17" ht="44.25" customHeight="1">
      <c r="A35" s="366" t="s">
        <v>3352</v>
      </c>
      <c r="B35" s="512">
        <v>2</v>
      </c>
      <c r="C35" s="366" t="s">
        <v>3071</v>
      </c>
      <c r="D35" s="366" t="s">
        <v>3353</v>
      </c>
      <c r="E35" s="366" t="s">
        <v>3266</v>
      </c>
      <c r="F35" s="366" t="s">
        <v>3267</v>
      </c>
      <c r="G35" s="529" t="s">
        <v>3339</v>
      </c>
      <c r="H35" s="366" t="s">
        <v>3340</v>
      </c>
      <c r="I35" s="366" t="s">
        <v>3303</v>
      </c>
      <c r="J35" s="366">
        <v>200</v>
      </c>
      <c r="K35" s="364" t="s">
        <v>3271</v>
      </c>
      <c r="L35" s="365" t="s">
        <v>3272</v>
      </c>
      <c r="M35" s="364" t="s">
        <v>3324</v>
      </c>
      <c r="N35" s="364" t="s">
        <v>3273</v>
      </c>
      <c r="O35" s="364" t="s">
        <v>3341</v>
      </c>
      <c r="P35" s="364"/>
      <c r="Q35" s="519" t="s">
        <v>3342</v>
      </c>
    </row>
    <row r="36" spans="1:17" ht="44.25" customHeight="1">
      <c r="A36" s="366" t="s">
        <v>3354</v>
      </c>
      <c r="B36" s="512">
        <v>2</v>
      </c>
      <c r="C36" s="366" t="s">
        <v>3071</v>
      </c>
      <c r="D36" s="366" t="s">
        <v>3355</v>
      </c>
      <c r="E36" s="366" t="s">
        <v>3266</v>
      </c>
      <c r="F36" s="366" t="s">
        <v>3267</v>
      </c>
      <c r="G36" s="529" t="s">
        <v>3339</v>
      </c>
      <c r="H36" s="366" t="s">
        <v>3340</v>
      </c>
      <c r="I36" s="366" t="s">
        <v>3303</v>
      </c>
      <c r="J36" s="366">
        <v>200</v>
      </c>
      <c r="K36" s="364" t="s">
        <v>3271</v>
      </c>
      <c r="L36" s="365" t="s">
        <v>3272</v>
      </c>
      <c r="M36" s="364" t="s">
        <v>3324</v>
      </c>
      <c r="N36" s="364" t="s">
        <v>3273</v>
      </c>
      <c r="O36" s="364" t="s">
        <v>3341</v>
      </c>
      <c r="P36" s="364"/>
      <c r="Q36" s="519" t="s">
        <v>3342</v>
      </c>
    </row>
    <row r="37" spans="1:17" ht="44.25" customHeight="1">
      <c r="A37" s="366" t="s">
        <v>3356</v>
      </c>
      <c r="B37" s="512">
        <v>2</v>
      </c>
      <c r="C37" s="366" t="s">
        <v>3071</v>
      </c>
      <c r="D37" s="366" t="s">
        <v>3357</v>
      </c>
      <c r="E37" s="366" t="s">
        <v>3266</v>
      </c>
      <c r="F37" s="366" t="s">
        <v>3267</v>
      </c>
      <c r="G37" s="529" t="s">
        <v>3339</v>
      </c>
      <c r="H37" s="366" t="s">
        <v>3340</v>
      </c>
      <c r="I37" s="366" t="s">
        <v>3303</v>
      </c>
      <c r="J37" s="366">
        <v>200</v>
      </c>
      <c r="K37" s="364" t="s">
        <v>3271</v>
      </c>
      <c r="L37" s="365" t="s">
        <v>3272</v>
      </c>
      <c r="M37" s="364" t="s">
        <v>3324</v>
      </c>
      <c r="N37" s="364" t="s">
        <v>3273</v>
      </c>
      <c r="O37" s="364" t="s">
        <v>3341</v>
      </c>
      <c r="P37" s="364"/>
      <c r="Q37" s="519" t="s">
        <v>3342</v>
      </c>
    </row>
    <row r="38" spans="1:17" ht="44.25" customHeight="1">
      <c r="A38" s="366" t="s">
        <v>3358</v>
      </c>
      <c r="B38" s="512">
        <v>2</v>
      </c>
      <c r="C38" s="366" t="s">
        <v>3071</v>
      </c>
      <c r="D38" s="366" t="s">
        <v>3359</v>
      </c>
      <c r="E38" s="366" t="s">
        <v>3266</v>
      </c>
      <c r="F38" s="366" t="s">
        <v>3267</v>
      </c>
      <c r="G38" s="529" t="s">
        <v>3339</v>
      </c>
      <c r="H38" s="366" t="s">
        <v>3340</v>
      </c>
      <c r="I38" s="366" t="s">
        <v>3303</v>
      </c>
      <c r="J38" s="366">
        <v>200</v>
      </c>
      <c r="K38" s="364" t="s">
        <v>3271</v>
      </c>
      <c r="L38" s="365" t="s">
        <v>3272</v>
      </c>
      <c r="M38" s="364" t="s">
        <v>3324</v>
      </c>
      <c r="N38" s="364" t="s">
        <v>3273</v>
      </c>
      <c r="O38" s="364" t="s">
        <v>3341</v>
      </c>
      <c r="P38" s="364"/>
      <c r="Q38" s="519" t="s">
        <v>3342</v>
      </c>
    </row>
    <row r="39" spans="1:17" ht="44.25" customHeight="1">
      <c r="A39" s="366" t="s">
        <v>3360</v>
      </c>
      <c r="B39" s="512">
        <v>2</v>
      </c>
      <c r="C39" s="366" t="s">
        <v>3071</v>
      </c>
      <c r="D39" s="366" t="s">
        <v>3361</v>
      </c>
      <c r="E39" s="366" t="s">
        <v>3266</v>
      </c>
      <c r="F39" s="366" t="s">
        <v>3267</v>
      </c>
      <c r="G39" s="529" t="s">
        <v>3339</v>
      </c>
      <c r="H39" s="366" t="s">
        <v>3340</v>
      </c>
      <c r="I39" s="366" t="s">
        <v>3303</v>
      </c>
      <c r="J39" s="366">
        <v>200</v>
      </c>
      <c r="K39" s="364" t="s">
        <v>3271</v>
      </c>
      <c r="L39" s="365" t="s">
        <v>3272</v>
      </c>
      <c r="M39" s="364" t="s">
        <v>3324</v>
      </c>
      <c r="N39" s="364" t="s">
        <v>3273</v>
      </c>
      <c r="O39" s="364" t="s">
        <v>3341</v>
      </c>
      <c r="P39" s="364"/>
      <c r="Q39" s="519" t="s">
        <v>3342</v>
      </c>
    </row>
    <row r="40" spans="1:17" ht="44.25" customHeight="1">
      <c r="A40" s="366" t="s">
        <v>3362</v>
      </c>
      <c r="B40" s="512">
        <v>2</v>
      </c>
      <c r="C40" s="366" t="s">
        <v>3071</v>
      </c>
      <c r="D40" s="366" t="s">
        <v>3363</v>
      </c>
      <c r="E40" s="366" t="s">
        <v>3266</v>
      </c>
      <c r="F40" s="366" t="s">
        <v>3267</v>
      </c>
      <c r="G40" s="529" t="s">
        <v>3339</v>
      </c>
      <c r="H40" s="366" t="s">
        <v>3340</v>
      </c>
      <c r="I40" s="366" t="s">
        <v>3303</v>
      </c>
      <c r="J40" s="366">
        <v>200</v>
      </c>
      <c r="K40" s="364" t="s">
        <v>3271</v>
      </c>
      <c r="L40" s="365" t="s">
        <v>3272</v>
      </c>
      <c r="M40" s="364" t="s">
        <v>3324</v>
      </c>
      <c r="N40" s="364" t="s">
        <v>3273</v>
      </c>
      <c r="O40" s="364" t="s">
        <v>3341</v>
      </c>
      <c r="P40" s="364"/>
      <c r="Q40" s="519" t="s">
        <v>3342</v>
      </c>
    </row>
    <row r="41" spans="1:17" ht="44.25" customHeight="1">
      <c r="A41" s="366" t="s">
        <v>3364</v>
      </c>
      <c r="B41" s="512">
        <v>2</v>
      </c>
      <c r="C41" s="366" t="s">
        <v>3071</v>
      </c>
      <c r="D41" s="366" t="s">
        <v>3365</v>
      </c>
      <c r="E41" s="366" t="s">
        <v>3266</v>
      </c>
      <c r="F41" s="366" t="s">
        <v>3267</v>
      </c>
      <c r="G41" s="529" t="s">
        <v>3339</v>
      </c>
      <c r="H41" s="366" t="s">
        <v>3340</v>
      </c>
      <c r="I41" s="366" t="s">
        <v>3303</v>
      </c>
      <c r="J41" s="366">
        <v>200</v>
      </c>
      <c r="K41" s="364" t="s">
        <v>3271</v>
      </c>
      <c r="L41" s="365" t="s">
        <v>3272</v>
      </c>
      <c r="M41" s="364" t="s">
        <v>3324</v>
      </c>
      <c r="N41" s="364" t="s">
        <v>3273</v>
      </c>
      <c r="O41" s="364" t="s">
        <v>3341</v>
      </c>
      <c r="P41" s="364"/>
      <c r="Q41" s="519" t="s">
        <v>3342</v>
      </c>
    </row>
    <row r="42" spans="1:17" ht="44.25" customHeight="1">
      <c r="A42" s="366" t="s">
        <v>3366</v>
      </c>
      <c r="B42" s="512">
        <v>2</v>
      </c>
      <c r="C42" s="366" t="s">
        <v>3071</v>
      </c>
      <c r="D42" s="366" t="s">
        <v>3367</v>
      </c>
      <c r="E42" s="366" t="s">
        <v>3266</v>
      </c>
      <c r="F42" s="366" t="s">
        <v>3267</v>
      </c>
      <c r="G42" s="529" t="s">
        <v>3339</v>
      </c>
      <c r="H42" s="366" t="s">
        <v>3340</v>
      </c>
      <c r="I42" s="366" t="s">
        <v>3303</v>
      </c>
      <c r="J42" s="366">
        <v>200</v>
      </c>
      <c r="K42" s="364" t="s">
        <v>3271</v>
      </c>
      <c r="L42" s="365" t="s">
        <v>3272</v>
      </c>
      <c r="M42" s="364" t="s">
        <v>3324</v>
      </c>
      <c r="N42" s="364" t="s">
        <v>3273</v>
      </c>
      <c r="O42" s="364" t="s">
        <v>3341</v>
      </c>
      <c r="P42" s="364"/>
      <c r="Q42" s="519" t="s">
        <v>3342</v>
      </c>
    </row>
    <row r="43" spans="1:17" ht="44.25" customHeight="1">
      <c r="A43" s="366" t="s">
        <v>3368</v>
      </c>
      <c r="B43" s="512">
        <v>2</v>
      </c>
      <c r="C43" s="366" t="s">
        <v>3071</v>
      </c>
      <c r="D43" s="366" t="s">
        <v>3369</v>
      </c>
      <c r="E43" s="366" t="s">
        <v>3266</v>
      </c>
      <c r="F43" s="366" t="s">
        <v>3267</v>
      </c>
      <c r="G43" s="529" t="s">
        <v>3339</v>
      </c>
      <c r="H43" s="366" t="s">
        <v>3340</v>
      </c>
      <c r="I43" s="366" t="s">
        <v>3303</v>
      </c>
      <c r="J43" s="366">
        <v>200</v>
      </c>
      <c r="K43" s="364" t="s">
        <v>3271</v>
      </c>
      <c r="L43" s="365" t="s">
        <v>3272</v>
      </c>
      <c r="M43" s="364" t="s">
        <v>3324</v>
      </c>
      <c r="N43" s="364" t="s">
        <v>3273</v>
      </c>
      <c r="O43" s="364" t="s">
        <v>3341</v>
      </c>
      <c r="P43" s="364"/>
      <c r="Q43" s="519" t="s">
        <v>3342</v>
      </c>
    </row>
    <row r="44" spans="1:17" ht="44.25" customHeight="1">
      <c r="A44" s="366" t="s">
        <v>3370</v>
      </c>
      <c r="B44" s="512">
        <v>2</v>
      </c>
      <c r="C44" s="366" t="s">
        <v>3071</v>
      </c>
      <c r="D44" s="366" t="s">
        <v>3371</v>
      </c>
      <c r="E44" s="366" t="s">
        <v>3266</v>
      </c>
      <c r="F44" s="366" t="s">
        <v>3267</v>
      </c>
      <c r="G44" s="529" t="s">
        <v>3339</v>
      </c>
      <c r="H44" s="366" t="s">
        <v>3340</v>
      </c>
      <c r="I44" s="366" t="s">
        <v>3303</v>
      </c>
      <c r="J44" s="366">
        <v>200</v>
      </c>
      <c r="K44" s="364" t="s">
        <v>3271</v>
      </c>
      <c r="L44" s="365" t="s">
        <v>3272</v>
      </c>
      <c r="M44" s="364" t="s">
        <v>3324</v>
      </c>
      <c r="N44" s="364" t="s">
        <v>3273</v>
      </c>
      <c r="O44" s="364" t="s">
        <v>3341</v>
      </c>
      <c r="P44" s="364"/>
      <c r="Q44" s="519" t="s">
        <v>3342</v>
      </c>
    </row>
    <row r="45" spans="1:17" ht="44.25" customHeight="1">
      <c r="A45" s="366" t="s">
        <v>3372</v>
      </c>
      <c r="B45" s="512">
        <v>2</v>
      </c>
      <c r="C45" s="366" t="s">
        <v>3071</v>
      </c>
      <c r="D45" s="366" t="s">
        <v>3373</v>
      </c>
      <c r="E45" s="366" t="s">
        <v>3266</v>
      </c>
      <c r="F45" s="366" t="s">
        <v>3267</v>
      </c>
      <c r="G45" s="529" t="s">
        <v>3339</v>
      </c>
      <c r="H45" s="366" t="s">
        <v>3340</v>
      </c>
      <c r="I45" s="366" t="s">
        <v>3303</v>
      </c>
      <c r="J45" s="366">
        <v>200</v>
      </c>
      <c r="K45" s="364" t="s">
        <v>3271</v>
      </c>
      <c r="L45" s="365" t="s">
        <v>3272</v>
      </c>
      <c r="M45" s="364" t="s">
        <v>3324</v>
      </c>
      <c r="N45" s="364" t="s">
        <v>3273</v>
      </c>
      <c r="O45" s="364" t="s">
        <v>3341</v>
      </c>
      <c r="P45" s="364"/>
      <c r="Q45" s="519" t="s">
        <v>3342</v>
      </c>
    </row>
    <row r="46" spans="1:17" ht="44.25" customHeight="1">
      <c r="A46" s="366" t="s">
        <v>3374</v>
      </c>
      <c r="B46" s="512">
        <v>2</v>
      </c>
      <c r="C46" s="366" t="s">
        <v>3071</v>
      </c>
      <c r="D46" s="366" t="s">
        <v>3375</v>
      </c>
      <c r="E46" s="366" t="s">
        <v>3266</v>
      </c>
      <c r="F46" s="366" t="s">
        <v>3267</v>
      </c>
      <c r="G46" s="529" t="s">
        <v>3339</v>
      </c>
      <c r="H46" s="366" t="s">
        <v>3340</v>
      </c>
      <c r="I46" s="366" t="s">
        <v>3303</v>
      </c>
      <c r="J46" s="366">
        <v>200</v>
      </c>
      <c r="K46" s="364" t="s">
        <v>3271</v>
      </c>
      <c r="L46" s="365" t="s">
        <v>3272</v>
      </c>
      <c r="M46" s="364" t="s">
        <v>3324</v>
      </c>
      <c r="N46" s="364" t="s">
        <v>3273</v>
      </c>
      <c r="O46" s="364" t="s">
        <v>3341</v>
      </c>
      <c r="P46" s="364"/>
      <c r="Q46" s="519" t="s">
        <v>3342</v>
      </c>
    </row>
    <row r="47" spans="1:17" ht="44.25" customHeight="1">
      <c r="A47" s="366" t="s">
        <v>3376</v>
      </c>
      <c r="B47" s="512">
        <v>2</v>
      </c>
      <c r="C47" s="366" t="s">
        <v>3071</v>
      </c>
      <c r="D47" s="366" t="s">
        <v>3377</v>
      </c>
      <c r="E47" s="366" t="s">
        <v>3266</v>
      </c>
      <c r="F47" s="366" t="s">
        <v>3267</v>
      </c>
      <c r="G47" s="529" t="s">
        <v>3339</v>
      </c>
      <c r="H47" s="366" t="s">
        <v>3340</v>
      </c>
      <c r="I47" s="366" t="s">
        <v>3303</v>
      </c>
      <c r="J47" s="366">
        <v>200</v>
      </c>
      <c r="K47" s="364" t="s">
        <v>3271</v>
      </c>
      <c r="L47" s="365" t="s">
        <v>3272</v>
      </c>
      <c r="M47" s="364" t="s">
        <v>3324</v>
      </c>
      <c r="N47" s="364" t="s">
        <v>3273</v>
      </c>
      <c r="O47" s="364" t="s">
        <v>3341</v>
      </c>
      <c r="P47" s="364"/>
      <c r="Q47" s="519" t="s">
        <v>3342</v>
      </c>
    </row>
    <row r="48" spans="1:17" ht="44.25" customHeight="1">
      <c r="A48" s="366" t="s">
        <v>3378</v>
      </c>
      <c r="B48" s="512">
        <v>2</v>
      </c>
      <c r="C48" s="366" t="s">
        <v>3071</v>
      </c>
      <c r="D48" s="366" t="s">
        <v>3379</v>
      </c>
      <c r="E48" s="366" t="s">
        <v>3266</v>
      </c>
      <c r="F48" s="366" t="s">
        <v>3267</v>
      </c>
      <c r="G48" s="529" t="s">
        <v>3339</v>
      </c>
      <c r="H48" s="366" t="s">
        <v>3340</v>
      </c>
      <c r="I48" s="366" t="s">
        <v>3303</v>
      </c>
      <c r="J48" s="366">
        <v>200</v>
      </c>
      <c r="K48" s="364" t="s">
        <v>3271</v>
      </c>
      <c r="L48" s="365" t="s">
        <v>3272</v>
      </c>
      <c r="M48" s="364" t="s">
        <v>3324</v>
      </c>
      <c r="N48" s="364" t="s">
        <v>3273</v>
      </c>
      <c r="O48" s="364" t="s">
        <v>3341</v>
      </c>
      <c r="P48" s="364"/>
      <c r="Q48" s="519" t="s">
        <v>3342</v>
      </c>
    </row>
    <row r="49" spans="1:17" ht="44.25" customHeight="1">
      <c r="A49" s="366" t="s">
        <v>3380</v>
      </c>
      <c r="B49" s="512">
        <v>2</v>
      </c>
      <c r="C49" s="366" t="s">
        <v>3071</v>
      </c>
      <c r="D49" s="366" t="s">
        <v>3381</v>
      </c>
      <c r="E49" s="366" t="s">
        <v>3266</v>
      </c>
      <c r="F49" s="366" t="s">
        <v>3267</v>
      </c>
      <c r="G49" s="529" t="s">
        <v>3339</v>
      </c>
      <c r="H49" s="366" t="s">
        <v>3340</v>
      </c>
      <c r="I49" s="366" t="s">
        <v>3303</v>
      </c>
      <c r="J49" s="366">
        <v>200</v>
      </c>
      <c r="K49" s="364" t="s">
        <v>3271</v>
      </c>
      <c r="L49" s="365" t="s">
        <v>3272</v>
      </c>
      <c r="M49" s="364" t="s">
        <v>3324</v>
      </c>
      <c r="N49" s="364" t="s">
        <v>3273</v>
      </c>
      <c r="O49" s="364" t="s">
        <v>3341</v>
      </c>
      <c r="P49" s="364"/>
      <c r="Q49" s="519" t="s">
        <v>3342</v>
      </c>
    </row>
    <row r="50" spans="1:17" ht="44.25" customHeight="1">
      <c r="A50" s="366" t="s">
        <v>3382</v>
      </c>
      <c r="B50" s="512">
        <v>2</v>
      </c>
      <c r="C50" s="366" t="s">
        <v>3071</v>
      </c>
      <c r="D50" s="366" t="s">
        <v>3383</v>
      </c>
      <c r="E50" s="366" t="s">
        <v>3266</v>
      </c>
      <c r="F50" s="366" t="s">
        <v>3267</v>
      </c>
      <c r="G50" s="529" t="s">
        <v>3339</v>
      </c>
      <c r="H50" s="366" t="s">
        <v>3340</v>
      </c>
      <c r="I50" s="366" t="s">
        <v>3303</v>
      </c>
      <c r="J50" s="366">
        <v>200</v>
      </c>
      <c r="K50" s="364" t="s">
        <v>3271</v>
      </c>
      <c r="L50" s="365" t="s">
        <v>3272</v>
      </c>
      <c r="M50" s="364" t="s">
        <v>3324</v>
      </c>
      <c r="N50" s="364" t="s">
        <v>3273</v>
      </c>
      <c r="O50" s="364" t="s">
        <v>3341</v>
      </c>
      <c r="P50" s="364"/>
      <c r="Q50" s="519" t="s">
        <v>3342</v>
      </c>
    </row>
    <row r="51" spans="1:17" ht="44.25" customHeight="1">
      <c r="A51" s="366" t="s">
        <v>3384</v>
      </c>
      <c r="B51" s="512">
        <v>2</v>
      </c>
      <c r="C51" s="366" t="s">
        <v>3071</v>
      </c>
      <c r="D51" s="366" t="s">
        <v>3385</v>
      </c>
      <c r="E51" s="366" t="s">
        <v>3266</v>
      </c>
      <c r="F51" s="366" t="s">
        <v>3267</v>
      </c>
      <c r="G51" s="529" t="s">
        <v>3339</v>
      </c>
      <c r="H51" s="366" t="s">
        <v>3340</v>
      </c>
      <c r="I51" s="366" t="s">
        <v>3303</v>
      </c>
      <c r="J51" s="366">
        <v>200</v>
      </c>
      <c r="K51" s="364" t="s">
        <v>3271</v>
      </c>
      <c r="L51" s="365" t="s">
        <v>3272</v>
      </c>
      <c r="M51" s="364" t="s">
        <v>3324</v>
      </c>
      <c r="N51" s="364" t="s">
        <v>3273</v>
      </c>
      <c r="O51" s="364" t="s">
        <v>3341</v>
      </c>
      <c r="P51" s="364"/>
      <c r="Q51" s="519" t="s">
        <v>3342</v>
      </c>
    </row>
    <row r="52" spans="1:17" ht="44.25" customHeight="1">
      <c r="A52" s="366" t="s">
        <v>3386</v>
      </c>
      <c r="B52" s="512">
        <v>2</v>
      </c>
      <c r="C52" s="366" t="s">
        <v>3071</v>
      </c>
      <c r="D52" s="366" t="s">
        <v>3387</v>
      </c>
      <c r="E52" s="366" t="s">
        <v>3266</v>
      </c>
      <c r="F52" s="366" t="s">
        <v>3267</v>
      </c>
      <c r="G52" s="529" t="s">
        <v>3339</v>
      </c>
      <c r="H52" s="366" t="s">
        <v>3340</v>
      </c>
      <c r="I52" s="366" t="s">
        <v>3303</v>
      </c>
      <c r="J52" s="366">
        <v>200</v>
      </c>
      <c r="K52" s="364" t="s">
        <v>3271</v>
      </c>
      <c r="L52" s="365" t="s">
        <v>3272</v>
      </c>
      <c r="M52" s="364" t="s">
        <v>3324</v>
      </c>
      <c r="N52" s="364" t="s">
        <v>3273</v>
      </c>
      <c r="O52" s="364" t="s">
        <v>3341</v>
      </c>
      <c r="P52" s="364"/>
      <c r="Q52" s="519" t="s">
        <v>3342</v>
      </c>
    </row>
    <row r="53" spans="1:17" ht="44.25" customHeight="1">
      <c r="A53" s="366" t="s">
        <v>3388</v>
      </c>
      <c r="B53" s="512">
        <v>2</v>
      </c>
      <c r="C53" s="366" t="s">
        <v>3071</v>
      </c>
      <c r="D53" s="366" t="s">
        <v>3389</v>
      </c>
      <c r="E53" s="366" t="s">
        <v>3266</v>
      </c>
      <c r="F53" s="366" t="s">
        <v>3267</v>
      </c>
      <c r="G53" s="529" t="s">
        <v>3339</v>
      </c>
      <c r="H53" s="366" t="s">
        <v>3340</v>
      </c>
      <c r="I53" s="366" t="s">
        <v>3303</v>
      </c>
      <c r="J53" s="366">
        <v>200</v>
      </c>
      <c r="K53" s="364" t="s">
        <v>3271</v>
      </c>
      <c r="L53" s="365" t="s">
        <v>3272</v>
      </c>
      <c r="M53" s="364" t="s">
        <v>3324</v>
      </c>
      <c r="N53" s="364" t="s">
        <v>3273</v>
      </c>
      <c r="O53" s="364" t="s">
        <v>3341</v>
      </c>
      <c r="P53" s="364"/>
      <c r="Q53" s="519" t="s">
        <v>3342</v>
      </c>
    </row>
    <row r="54" spans="1:17" ht="44.25" customHeight="1">
      <c r="A54" s="366" t="s">
        <v>3390</v>
      </c>
      <c r="B54" s="512">
        <v>2</v>
      </c>
      <c r="C54" s="366" t="s">
        <v>3071</v>
      </c>
      <c r="D54" s="366" t="s">
        <v>3391</v>
      </c>
      <c r="E54" s="366" t="s">
        <v>3266</v>
      </c>
      <c r="F54" s="366" t="s">
        <v>3267</v>
      </c>
      <c r="G54" s="529" t="s">
        <v>3339</v>
      </c>
      <c r="H54" s="366" t="s">
        <v>3340</v>
      </c>
      <c r="I54" s="366" t="s">
        <v>3303</v>
      </c>
      <c r="J54" s="366">
        <v>200</v>
      </c>
      <c r="K54" s="364" t="s">
        <v>3271</v>
      </c>
      <c r="L54" s="365" t="s">
        <v>3272</v>
      </c>
      <c r="M54" s="364" t="s">
        <v>3324</v>
      </c>
      <c r="N54" s="364" t="s">
        <v>3273</v>
      </c>
      <c r="O54" s="364" t="s">
        <v>3341</v>
      </c>
      <c r="P54" s="364"/>
      <c r="Q54" s="519" t="s">
        <v>3342</v>
      </c>
    </row>
    <row r="55" spans="1:17" ht="44.25" customHeight="1">
      <c r="A55" s="366" t="s">
        <v>3392</v>
      </c>
      <c r="B55" s="512">
        <v>2</v>
      </c>
      <c r="C55" s="366" t="s">
        <v>3071</v>
      </c>
      <c r="D55" s="366" t="s">
        <v>3393</v>
      </c>
      <c r="E55" s="366" t="s">
        <v>3266</v>
      </c>
      <c r="F55" s="366" t="s">
        <v>3267</v>
      </c>
      <c r="G55" s="529" t="s">
        <v>3339</v>
      </c>
      <c r="H55" s="366" t="s">
        <v>3340</v>
      </c>
      <c r="I55" s="366" t="s">
        <v>3303</v>
      </c>
      <c r="J55" s="366">
        <v>200</v>
      </c>
      <c r="K55" s="364" t="s">
        <v>3271</v>
      </c>
      <c r="L55" s="365" t="s">
        <v>3272</v>
      </c>
      <c r="M55" s="364" t="s">
        <v>3324</v>
      </c>
      <c r="N55" s="364" t="s">
        <v>3273</v>
      </c>
      <c r="O55" s="364" t="s">
        <v>3341</v>
      </c>
      <c r="P55" s="364"/>
      <c r="Q55" s="519" t="s">
        <v>3342</v>
      </c>
    </row>
    <row r="56" spans="1:17" ht="44.25" customHeight="1">
      <c r="A56" s="366" t="s">
        <v>3394</v>
      </c>
      <c r="B56" s="512">
        <v>2</v>
      </c>
      <c r="C56" s="366" t="s">
        <v>3071</v>
      </c>
      <c r="D56" s="366" t="s">
        <v>3395</v>
      </c>
      <c r="E56" s="366" t="s">
        <v>3266</v>
      </c>
      <c r="F56" s="366" t="s">
        <v>3267</v>
      </c>
      <c r="G56" s="529" t="s">
        <v>3339</v>
      </c>
      <c r="H56" s="366" t="s">
        <v>3340</v>
      </c>
      <c r="I56" s="366" t="s">
        <v>3303</v>
      </c>
      <c r="J56" s="366">
        <v>200</v>
      </c>
      <c r="K56" s="364" t="s">
        <v>3271</v>
      </c>
      <c r="L56" s="365" t="s">
        <v>3272</v>
      </c>
      <c r="M56" s="364" t="s">
        <v>3324</v>
      </c>
      <c r="N56" s="364" t="s">
        <v>3273</v>
      </c>
      <c r="O56" s="364" t="s">
        <v>3341</v>
      </c>
      <c r="P56" s="364"/>
      <c r="Q56" s="519" t="s">
        <v>3342</v>
      </c>
    </row>
    <row r="57" spans="1:17" ht="44.25" customHeight="1">
      <c r="A57" s="366" t="s">
        <v>3396</v>
      </c>
      <c r="B57" s="512">
        <v>2</v>
      </c>
      <c r="C57" s="366" t="s">
        <v>3071</v>
      </c>
      <c r="D57" s="366" t="s">
        <v>3397</v>
      </c>
      <c r="E57" s="366" t="s">
        <v>3266</v>
      </c>
      <c r="F57" s="366" t="s">
        <v>3267</v>
      </c>
      <c r="G57" s="529" t="s">
        <v>3339</v>
      </c>
      <c r="H57" s="366" t="s">
        <v>3340</v>
      </c>
      <c r="I57" s="366" t="s">
        <v>3303</v>
      </c>
      <c r="J57" s="366">
        <v>200</v>
      </c>
      <c r="K57" s="364" t="s">
        <v>3271</v>
      </c>
      <c r="L57" s="365" t="s">
        <v>3272</v>
      </c>
      <c r="M57" s="364" t="s">
        <v>3324</v>
      </c>
      <c r="N57" s="364" t="s">
        <v>3273</v>
      </c>
      <c r="O57" s="364" t="s">
        <v>3341</v>
      </c>
      <c r="P57" s="364"/>
      <c r="Q57" s="519" t="s">
        <v>3342</v>
      </c>
    </row>
    <row r="58" spans="1:17" ht="44.25" customHeight="1">
      <c r="A58" s="366" t="s">
        <v>3398</v>
      </c>
      <c r="B58" s="512">
        <v>2</v>
      </c>
      <c r="C58" s="366" t="s">
        <v>3071</v>
      </c>
      <c r="D58" s="366" t="s">
        <v>3399</v>
      </c>
      <c r="E58" s="366" t="s">
        <v>3266</v>
      </c>
      <c r="F58" s="366" t="s">
        <v>3267</v>
      </c>
      <c r="G58" s="529" t="s">
        <v>3339</v>
      </c>
      <c r="H58" s="366" t="s">
        <v>3340</v>
      </c>
      <c r="I58" s="366" t="s">
        <v>3303</v>
      </c>
      <c r="J58" s="366">
        <v>200</v>
      </c>
      <c r="K58" s="364" t="s">
        <v>3271</v>
      </c>
      <c r="L58" s="365" t="s">
        <v>3272</v>
      </c>
      <c r="M58" s="364" t="s">
        <v>3324</v>
      </c>
      <c r="N58" s="364" t="s">
        <v>3273</v>
      </c>
      <c r="O58" s="364" t="s">
        <v>3341</v>
      </c>
      <c r="P58" s="364"/>
      <c r="Q58" s="519" t="s">
        <v>3342</v>
      </c>
    </row>
    <row r="59" spans="1:17" ht="44.25" customHeight="1">
      <c r="A59" s="366" t="s">
        <v>3400</v>
      </c>
      <c r="B59" s="512">
        <v>2</v>
      </c>
      <c r="C59" s="366" t="s">
        <v>3071</v>
      </c>
      <c r="D59" s="366" t="s">
        <v>3401</v>
      </c>
      <c r="E59" s="366" t="s">
        <v>3266</v>
      </c>
      <c r="F59" s="366" t="s">
        <v>3267</v>
      </c>
      <c r="G59" s="529" t="s">
        <v>3339</v>
      </c>
      <c r="H59" s="366" t="s">
        <v>3340</v>
      </c>
      <c r="I59" s="366" t="s">
        <v>3303</v>
      </c>
      <c r="J59" s="366">
        <v>200</v>
      </c>
      <c r="K59" s="364" t="s">
        <v>3271</v>
      </c>
      <c r="L59" s="365" t="s">
        <v>3272</v>
      </c>
      <c r="M59" s="364" t="s">
        <v>3324</v>
      </c>
      <c r="N59" s="364" t="s">
        <v>3273</v>
      </c>
      <c r="O59" s="364" t="s">
        <v>3341</v>
      </c>
      <c r="P59" s="364"/>
      <c r="Q59" s="519" t="s">
        <v>3342</v>
      </c>
    </row>
    <row r="60" spans="1:17" ht="44.25" customHeight="1">
      <c r="A60" s="366" t="s">
        <v>3402</v>
      </c>
      <c r="B60" s="512">
        <v>2</v>
      </c>
      <c r="C60" s="366" t="s">
        <v>3071</v>
      </c>
      <c r="D60" s="366" t="s">
        <v>3403</v>
      </c>
      <c r="E60" s="366" t="s">
        <v>3266</v>
      </c>
      <c r="F60" s="366" t="s">
        <v>3267</v>
      </c>
      <c r="G60" s="529" t="s">
        <v>3339</v>
      </c>
      <c r="H60" s="366" t="s">
        <v>3340</v>
      </c>
      <c r="I60" s="366" t="s">
        <v>3303</v>
      </c>
      <c r="J60" s="366">
        <v>200</v>
      </c>
      <c r="K60" s="364" t="s">
        <v>3271</v>
      </c>
      <c r="L60" s="365" t="s">
        <v>3272</v>
      </c>
      <c r="M60" s="364" t="s">
        <v>3324</v>
      </c>
      <c r="N60" s="364" t="s">
        <v>3273</v>
      </c>
      <c r="O60" s="364" t="s">
        <v>3341</v>
      </c>
      <c r="P60" s="364"/>
      <c r="Q60" s="519" t="s">
        <v>3342</v>
      </c>
    </row>
    <row r="61" spans="1:17" ht="44.25" customHeight="1">
      <c r="A61" s="366" t="s">
        <v>3404</v>
      </c>
      <c r="B61" s="512">
        <v>2</v>
      </c>
      <c r="C61" s="366" t="s">
        <v>3071</v>
      </c>
      <c r="D61" s="366" t="s">
        <v>3405</v>
      </c>
      <c r="E61" s="366" t="s">
        <v>3266</v>
      </c>
      <c r="F61" s="366" t="s">
        <v>3267</v>
      </c>
      <c r="G61" s="529" t="s">
        <v>3339</v>
      </c>
      <c r="H61" s="366" t="s">
        <v>3340</v>
      </c>
      <c r="I61" s="366" t="s">
        <v>3303</v>
      </c>
      <c r="J61" s="366">
        <v>200</v>
      </c>
      <c r="K61" s="364" t="s">
        <v>3271</v>
      </c>
      <c r="L61" s="365" t="s">
        <v>3272</v>
      </c>
      <c r="M61" s="364" t="s">
        <v>3324</v>
      </c>
      <c r="N61" s="364" t="s">
        <v>3273</v>
      </c>
      <c r="O61" s="364" t="s">
        <v>3341</v>
      </c>
      <c r="P61" s="364"/>
      <c r="Q61" s="519" t="s">
        <v>3342</v>
      </c>
    </row>
    <row r="62" spans="1:17" ht="44.25" customHeight="1">
      <c r="A62" s="366" t="s">
        <v>3406</v>
      </c>
      <c r="B62" s="512">
        <v>2</v>
      </c>
      <c r="C62" s="366" t="s">
        <v>3071</v>
      </c>
      <c r="D62" s="366" t="s">
        <v>3407</v>
      </c>
      <c r="E62" s="366" t="s">
        <v>3266</v>
      </c>
      <c r="F62" s="366" t="s">
        <v>3267</v>
      </c>
      <c r="G62" s="529" t="s">
        <v>3339</v>
      </c>
      <c r="H62" s="366" t="s">
        <v>3340</v>
      </c>
      <c r="I62" s="366" t="s">
        <v>3303</v>
      </c>
      <c r="J62" s="366">
        <v>200</v>
      </c>
      <c r="K62" s="364" t="s">
        <v>3271</v>
      </c>
      <c r="L62" s="365" t="s">
        <v>3272</v>
      </c>
      <c r="M62" s="364" t="s">
        <v>3324</v>
      </c>
      <c r="N62" s="364" t="s">
        <v>3273</v>
      </c>
      <c r="O62" s="364" t="s">
        <v>3341</v>
      </c>
      <c r="P62" s="364"/>
      <c r="Q62" s="519" t="s">
        <v>3342</v>
      </c>
    </row>
    <row r="63" spans="1:17" ht="44.25" customHeight="1">
      <c r="A63" s="366" t="s">
        <v>3408</v>
      </c>
      <c r="B63" s="512">
        <v>2</v>
      </c>
      <c r="C63" s="366" t="s">
        <v>3071</v>
      </c>
      <c r="D63" s="366" t="s">
        <v>3409</v>
      </c>
      <c r="E63" s="366" t="s">
        <v>3266</v>
      </c>
      <c r="F63" s="366" t="s">
        <v>3267</v>
      </c>
      <c r="G63" s="529" t="s">
        <v>3339</v>
      </c>
      <c r="H63" s="366" t="s">
        <v>3340</v>
      </c>
      <c r="I63" s="366" t="s">
        <v>3303</v>
      </c>
      <c r="J63" s="366">
        <v>200</v>
      </c>
      <c r="K63" s="364" t="s">
        <v>3271</v>
      </c>
      <c r="L63" s="365" t="s">
        <v>3272</v>
      </c>
      <c r="M63" s="364" t="s">
        <v>3324</v>
      </c>
      <c r="N63" s="364" t="s">
        <v>3273</v>
      </c>
      <c r="O63" s="364" t="s">
        <v>3341</v>
      </c>
      <c r="P63" s="364"/>
      <c r="Q63" s="519" t="s">
        <v>3342</v>
      </c>
    </row>
    <row r="64" spans="1:17" ht="44.25" customHeight="1">
      <c r="A64" s="366" t="s">
        <v>3410</v>
      </c>
      <c r="B64" s="512">
        <v>2</v>
      </c>
      <c r="C64" s="366" t="s">
        <v>3071</v>
      </c>
      <c r="D64" s="366" t="s">
        <v>3411</v>
      </c>
      <c r="E64" s="366" t="s">
        <v>3266</v>
      </c>
      <c r="F64" s="366" t="s">
        <v>3267</v>
      </c>
      <c r="G64" s="518" t="s">
        <v>3322</v>
      </c>
      <c r="H64" s="366" t="s">
        <v>3323</v>
      </c>
      <c r="I64" s="366" t="s">
        <v>3303</v>
      </c>
      <c r="J64" s="366">
        <v>200</v>
      </c>
      <c r="K64" s="364" t="s">
        <v>3271</v>
      </c>
      <c r="L64" s="365" t="s">
        <v>3272</v>
      </c>
      <c r="M64" s="364" t="s">
        <v>3324</v>
      </c>
      <c r="N64" s="364"/>
      <c r="O64" s="364"/>
      <c r="P64" s="364"/>
      <c r="Q64" s="519" t="s">
        <v>3325</v>
      </c>
    </row>
    <row r="65" spans="1:17" ht="44.25" customHeight="1">
      <c r="A65" s="366" t="s">
        <v>3412</v>
      </c>
      <c r="B65" s="512">
        <v>2</v>
      </c>
      <c r="C65" s="366" t="s">
        <v>3071</v>
      </c>
      <c r="D65" s="366" t="s">
        <v>3413</v>
      </c>
      <c r="E65" s="366" t="s">
        <v>3266</v>
      </c>
      <c r="F65" s="366" t="s">
        <v>3267</v>
      </c>
      <c r="G65" s="518" t="s">
        <v>3414</v>
      </c>
      <c r="H65" s="366" t="s">
        <v>3323</v>
      </c>
      <c r="I65" s="366" t="s">
        <v>3303</v>
      </c>
      <c r="J65" s="366">
        <v>200</v>
      </c>
      <c r="K65" s="364" t="s">
        <v>3271</v>
      </c>
      <c r="L65" s="365" t="s">
        <v>3272</v>
      </c>
      <c r="M65" s="364" t="s">
        <v>3324</v>
      </c>
      <c r="N65" s="364" t="s">
        <v>3272</v>
      </c>
      <c r="O65" s="364"/>
      <c r="P65" s="364"/>
      <c r="Q65" s="519" t="s">
        <v>3325</v>
      </c>
    </row>
    <row r="66" spans="1:17" ht="44.25" customHeight="1">
      <c r="A66" s="366" t="s">
        <v>3415</v>
      </c>
      <c r="B66" s="512">
        <v>2</v>
      </c>
      <c r="C66" s="366" t="s">
        <v>3071</v>
      </c>
      <c r="D66" s="366" t="s">
        <v>3416</v>
      </c>
      <c r="E66" s="366" t="s">
        <v>3266</v>
      </c>
      <c r="F66" s="366" t="s">
        <v>3267</v>
      </c>
      <c r="G66" s="518" t="s">
        <v>3414</v>
      </c>
      <c r="H66" s="366" t="s">
        <v>3323</v>
      </c>
      <c r="I66" s="366" t="s">
        <v>3303</v>
      </c>
      <c r="J66" s="366">
        <v>200</v>
      </c>
      <c r="K66" s="364" t="s">
        <v>3271</v>
      </c>
      <c r="L66" s="365" t="s">
        <v>3272</v>
      </c>
      <c r="M66" s="364" t="s">
        <v>3324</v>
      </c>
      <c r="N66" s="364" t="s">
        <v>3272</v>
      </c>
      <c r="O66" s="364"/>
      <c r="P66" s="364"/>
      <c r="Q66" s="519" t="s">
        <v>3325</v>
      </c>
    </row>
    <row r="67" spans="1:17" ht="44.25" customHeight="1">
      <c r="A67" s="366" t="s">
        <v>3417</v>
      </c>
      <c r="B67" s="512">
        <v>2</v>
      </c>
      <c r="C67" s="366" t="s">
        <v>3071</v>
      </c>
      <c r="D67" s="366" t="s">
        <v>3418</v>
      </c>
      <c r="E67" s="366" t="s">
        <v>3266</v>
      </c>
      <c r="F67" s="366" t="s">
        <v>3267</v>
      </c>
      <c r="G67" s="518" t="s">
        <v>3414</v>
      </c>
      <c r="H67" s="366" t="s">
        <v>3323</v>
      </c>
      <c r="I67" s="366" t="s">
        <v>3303</v>
      </c>
      <c r="J67" s="366">
        <v>200</v>
      </c>
      <c r="K67" s="364" t="s">
        <v>3271</v>
      </c>
      <c r="L67" s="365" t="s">
        <v>3272</v>
      </c>
      <c r="M67" s="364" t="s">
        <v>3324</v>
      </c>
      <c r="N67" s="364" t="s">
        <v>3272</v>
      </c>
      <c r="O67" s="364"/>
      <c r="P67" s="364"/>
      <c r="Q67" s="519" t="s">
        <v>3325</v>
      </c>
    </row>
    <row r="68" spans="1:17" ht="44.25" customHeight="1">
      <c r="A68" s="366" t="s">
        <v>3419</v>
      </c>
      <c r="B68" s="512">
        <v>2</v>
      </c>
      <c r="C68" s="366" t="s">
        <v>3071</v>
      </c>
      <c r="D68" s="366" t="s">
        <v>3420</v>
      </c>
      <c r="E68" s="366" t="s">
        <v>3266</v>
      </c>
      <c r="F68" s="366" t="s">
        <v>3267</v>
      </c>
      <c r="G68" s="518" t="s">
        <v>3414</v>
      </c>
      <c r="H68" s="366" t="s">
        <v>3323</v>
      </c>
      <c r="I68" s="366" t="s">
        <v>3303</v>
      </c>
      <c r="J68" s="366">
        <v>200</v>
      </c>
      <c r="K68" s="364" t="s">
        <v>3271</v>
      </c>
      <c r="L68" s="365" t="s">
        <v>3272</v>
      </c>
      <c r="M68" s="364" t="s">
        <v>3324</v>
      </c>
      <c r="N68" s="364" t="s">
        <v>3272</v>
      </c>
      <c r="O68" s="364"/>
      <c r="P68" s="364"/>
      <c r="Q68" s="519" t="s">
        <v>3325</v>
      </c>
    </row>
    <row r="69" spans="1:17" ht="44.25" customHeight="1">
      <c r="A69" s="366" t="s">
        <v>3421</v>
      </c>
      <c r="B69" s="512">
        <v>2</v>
      </c>
      <c r="C69" s="366" t="s">
        <v>3071</v>
      </c>
      <c r="D69" s="366" t="s">
        <v>3422</v>
      </c>
      <c r="E69" s="366" t="s">
        <v>3266</v>
      </c>
      <c r="F69" s="366" t="s">
        <v>3267</v>
      </c>
      <c r="G69" s="518" t="s">
        <v>3414</v>
      </c>
      <c r="H69" s="366" t="s">
        <v>3323</v>
      </c>
      <c r="I69" s="366" t="s">
        <v>3303</v>
      </c>
      <c r="J69" s="366">
        <v>200</v>
      </c>
      <c r="K69" s="364" t="s">
        <v>3271</v>
      </c>
      <c r="L69" s="365" t="s">
        <v>3272</v>
      </c>
      <c r="M69" s="364" t="s">
        <v>3324</v>
      </c>
      <c r="N69" s="364" t="s">
        <v>3272</v>
      </c>
      <c r="O69" s="364"/>
      <c r="P69" s="364"/>
      <c r="Q69" s="519" t="s">
        <v>3325</v>
      </c>
    </row>
    <row r="70" spans="1:17" ht="44.25" customHeight="1">
      <c r="A70" s="366" t="s">
        <v>3423</v>
      </c>
      <c r="B70" s="512">
        <v>2</v>
      </c>
      <c r="C70" s="366" t="s">
        <v>3071</v>
      </c>
      <c r="D70" s="366" t="s">
        <v>3424</v>
      </c>
      <c r="E70" s="366" t="s">
        <v>3266</v>
      </c>
      <c r="F70" s="366" t="s">
        <v>3267</v>
      </c>
      <c r="G70" s="518" t="s">
        <v>3322</v>
      </c>
      <c r="H70" s="366" t="s">
        <v>3323</v>
      </c>
      <c r="I70" s="366" t="s">
        <v>3303</v>
      </c>
      <c r="J70" s="366">
        <v>200</v>
      </c>
      <c r="K70" s="364" t="s">
        <v>3271</v>
      </c>
      <c r="L70" s="365" t="s">
        <v>3272</v>
      </c>
      <c r="M70" s="364"/>
      <c r="N70" s="364"/>
      <c r="O70" s="364"/>
      <c r="P70" s="364"/>
      <c r="Q70" s="519" t="s">
        <v>3325</v>
      </c>
    </row>
    <row r="71" spans="1:17" ht="44.25" customHeight="1">
      <c r="A71" s="366" t="s">
        <v>3425</v>
      </c>
      <c r="B71" s="512">
        <v>2</v>
      </c>
      <c r="C71" s="366" t="s">
        <v>3071</v>
      </c>
      <c r="D71" s="366" t="s">
        <v>3426</v>
      </c>
      <c r="E71" s="366" t="s">
        <v>3266</v>
      </c>
      <c r="F71" s="366" t="s">
        <v>3267</v>
      </c>
      <c r="G71" s="518" t="s">
        <v>3322</v>
      </c>
      <c r="H71" s="366" t="s">
        <v>3323</v>
      </c>
      <c r="I71" s="366" t="s">
        <v>3303</v>
      </c>
      <c r="J71" s="366">
        <v>200</v>
      </c>
      <c r="K71" s="364" t="s">
        <v>3271</v>
      </c>
      <c r="L71" s="365" t="s">
        <v>3272</v>
      </c>
      <c r="M71" s="364"/>
      <c r="N71" s="364"/>
      <c r="O71" s="364"/>
      <c r="P71" s="364"/>
      <c r="Q71" s="519" t="s">
        <v>3325</v>
      </c>
    </row>
    <row r="72" spans="1:17" ht="44.25" customHeight="1">
      <c r="A72" s="366" t="s">
        <v>3427</v>
      </c>
      <c r="B72" s="512">
        <v>2</v>
      </c>
      <c r="C72" s="366" t="s">
        <v>3071</v>
      </c>
      <c r="D72" s="366" t="s">
        <v>3428</v>
      </c>
      <c r="E72" s="366" t="s">
        <v>3266</v>
      </c>
      <c r="F72" s="366" t="s">
        <v>3267</v>
      </c>
      <c r="G72" s="518" t="s">
        <v>3322</v>
      </c>
      <c r="H72" s="366" t="s">
        <v>3323</v>
      </c>
      <c r="I72" s="366" t="s">
        <v>3303</v>
      </c>
      <c r="J72" s="366">
        <v>200</v>
      </c>
      <c r="K72" s="364" t="s">
        <v>3271</v>
      </c>
      <c r="L72" s="365" t="s">
        <v>3272</v>
      </c>
      <c r="M72" s="364" t="s">
        <v>3324</v>
      </c>
      <c r="N72" s="364" t="s">
        <v>3272</v>
      </c>
      <c r="O72" s="364"/>
      <c r="P72" s="364"/>
      <c r="Q72" s="519" t="s">
        <v>3325</v>
      </c>
    </row>
    <row r="73" spans="1:17" ht="44.25" customHeight="1">
      <c r="A73" s="366" t="s">
        <v>3429</v>
      </c>
      <c r="B73" s="512">
        <v>2</v>
      </c>
      <c r="C73" s="366" t="s">
        <v>3071</v>
      </c>
      <c r="D73" s="366" t="s">
        <v>3430</v>
      </c>
      <c r="E73" s="366" t="s">
        <v>3266</v>
      </c>
      <c r="F73" s="366" t="s">
        <v>3267</v>
      </c>
      <c r="G73" s="518" t="s">
        <v>3414</v>
      </c>
      <c r="H73" s="366" t="s">
        <v>3323</v>
      </c>
      <c r="I73" s="366" t="s">
        <v>3303</v>
      </c>
      <c r="J73" s="366">
        <v>200</v>
      </c>
      <c r="K73" s="364" t="s">
        <v>3271</v>
      </c>
      <c r="L73" s="365" t="s">
        <v>3272</v>
      </c>
      <c r="M73" s="364" t="s">
        <v>3324</v>
      </c>
      <c r="N73" s="364" t="s">
        <v>3272</v>
      </c>
      <c r="O73" s="364"/>
      <c r="P73" s="364"/>
      <c r="Q73" s="519" t="s">
        <v>3325</v>
      </c>
    </row>
    <row r="74" spans="1:17" ht="44.25" customHeight="1">
      <c r="A74" s="366" t="s">
        <v>3431</v>
      </c>
      <c r="B74" s="512">
        <v>2</v>
      </c>
      <c r="C74" s="366" t="s">
        <v>3071</v>
      </c>
      <c r="D74" s="366" t="s">
        <v>3432</v>
      </c>
      <c r="E74" s="366" t="s">
        <v>3266</v>
      </c>
      <c r="F74" s="366" t="s">
        <v>3267</v>
      </c>
      <c r="G74" s="518" t="s">
        <v>3414</v>
      </c>
      <c r="H74" s="366" t="s">
        <v>3323</v>
      </c>
      <c r="I74" s="366" t="s">
        <v>3303</v>
      </c>
      <c r="J74" s="366">
        <v>200</v>
      </c>
      <c r="K74" s="364" t="s">
        <v>3271</v>
      </c>
      <c r="L74" s="365" t="s">
        <v>3272</v>
      </c>
      <c r="M74" s="364" t="s">
        <v>3324</v>
      </c>
      <c r="N74" s="364" t="s">
        <v>3272</v>
      </c>
      <c r="O74" s="364"/>
      <c r="P74" s="364"/>
      <c r="Q74" s="519" t="s">
        <v>3325</v>
      </c>
    </row>
    <row r="75" spans="1:17" ht="44.25" customHeight="1">
      <c r="A75" s="366" t="s">
        <v>3433</v>
      </c>
      <c r="B75" s="512">
        <v>2</v>
      </c>
      <c r="C75" s="366" t="s">
        <v>3071</v>
      </c>
      <c r="D75" s="366" t="s">
        <v>3434</v>
      </c>
      <c r="E75" s="366" t="s">
        <v>3266</v>
      </c>
      <c r="F75" s="366" t="s">
        <v>3267</v>
      </c>
      <c r="G75" s="518" t="s">
        <v>3322</v>
      </c>
      <c r="H75" s="366" t="s">
        <v>3323</v>
      </c>
      <c r="I75" s="366" t="s">
        <v>3303</v>
      </c>
      <c r="J75" s="366">
        <v>200</v>
      </c>
      <c r="K75" s="364" t="s">
        <v>3271</v>
      </c>
      <c r="L75" s="365" t="s">
        <v>3272</v>
      </c>
      <c r="M75" s="364"/>
      <c r="N75" s="364"/>
      <c r="O75" s="364"/>
      <c r="P75" s="364"/>
      <c r="Q75" s="519" t="s">
        <v>3325</v>
      </c>
    </row>
    <row r="76" spans="1:17" ht="44.25" customHeight="1">
      <c r="A76" s="366" t="s">
        <v>3435</v>
      </c>
      <c r="B76" s="512">
        <v>2</v>
      </c>
      <c r="C76" s="366" t="s">
        <v>3071</v>
      </c>
      <c r="D76" s="366" t="s">
        <v>3436</v>
      </c>
      <c r="E76" s="366" t="s">
        <v>3266</v>
      </c>
      <c r="F76" s="366" t="s">
        <v>3267</v>
      </c>
      <c r="G76" s="518" t="s">
        <v>3322</v>
      </c>
      <c r="H76" s="366" t="s">
        <v>3323</v>
      </c>
      <c r="I76" s="366" t="s">
        <v>3303</v>
      </c>
      <c r="J76" s="366">
        <v>200</v>
      </c>
      <c r="K76" s="364" t="s">
        <v>3271</v>
      </c>
      <c r="L76" s="365" t="s">
        <v>3272</v>
      </c>
      <c r="M76" s="364"/>
      <c r="N76" s="364"/>
      <c r="O76" s="364"/>
      <c r="P76" s="364"/>
      <c r="Q76" s="519" t="s">
        <v>3325</v>
      </c>
    </row>
    <row r="77" spans="1:17" ht="44.25" customHeight="1">
      <c r="A77" s="366" t="s">
        <v>3437</v>
      </c>
      <c r="B77" s="512">
        <v>2</v>
      </c>
      <c r="C77" s="366" t="s">
        <v>3071</v>
      </c>
      <c r="D77" s="366" t="s">
        <v>3438</v>
      </c>
      <c r="E77" s="366" t="s">
        <v>3266</v>
      </c>
      <c r="F77" s="366" t="s">
        <v>3267</v>
      </c>
      <c r="G77" s="518" t="s">
        <v>3322</v>
      </c>
      <c r="H77" s="366" t="s">
        <v>3323</v>
      </c>
      <c r="I77" s="366" t="s">
        <v>3303</v>
      </c>
      <c r="J77" s="366">
        <v>200</v>
      </c>
      <c r="K77" s="364" t="s">
        <v>3271</v>
      </c>
      <c r="L77" s="365" t="s">
        <v>3272</v>
      </c>
      <c r="M77" s="364"/>
      <c r="N77" s="364"/>
      <c r="O77" s="364"/>
      <c r="P77" s="364"/>
      <c r="Q77" s="519" t="s">
        <v>3325</v>
      </c>
    </row>
    <row r="78" spans="1:17" ht="44.25" customHeight="1">
      <c r="A78" s="366" t="s">
        <v>3439</v>
      </c>
      <c r="B78" s="512">
        <v>2</v>
      </c>
      <c r="C78" s="366" t="s">
        <v>3071</v>
      </c>
      <c r="D78" s="366" t="s">
        <v>3440</v>
      </c>
      <c r="E78" s="366" t="s">
        <v>3266</v>
      </c>
      <c r="F78" s="366" t="s">
        <v>3267</v>
      </c>
      <c r="G78" s="518" t="s">
        <v>3322</v>
      </c>
      <c r="H78" s="366" t="s">
        <v>3323</v>
      </c>
      <c r="I78" s="366" t="s">
        <v>3303</v>
      </c>
      <c r="J78" s="366">
        <v>200</v>
      </c>
      <c r="K78" s="364" t="s">
        <v>3271</v>
      </c>
      <c r="L78" s="365" t="s">
        <v>3272</v>
      </c>
      <c r="M78" s="364"/>
      <c r="N78" s="364"/>
      <c r="O78" s="364"/>
      <c r="P78" s="364"/>
      <c r="Q78" s="519" t="s">
        <v>3325</v>
      </c>
    </row>
    <row r="79" spans="1:17" ht="44.25" customHeight="1">
      <c r="A79" s="366" t="s">
        <v>3441</v>
      </c>
      <c r="B79" s="512">
        <v>2</v>
      </c>
      <c r="C79" s="366" t="s">
        <v>3071</v>
      </c>
      <c r="D79" s="366" t="s">
        <v>3442</v>
      </c>
      <c r="E79" s="366" t="s">
        <v>3266</v>
      </c>
      <c r="F79" s="366" t="s">
        <v>3267</v>
      </c>
      <c r="G79" s="518" t="s">
        <v>3322</v>
      </c>
      <c r="H79" s="366" t="s">
        <v>3323</v>
      </c>
      <c r="I79" s="366" t="s">
        <v>3303</v>
      </c>
      <c r="J79" s="366">
        <v>200</v>
      </c>
      <c r="K79" s="364" t="s">
        <v>3271</v>
      </c>
      <c r="L79" s="365" t="s">
        <v>3272</v>
      </c>
      <c r="M79" s="364"/>
      <c r="N79" s="364"/>
      <c r="O79" s="364"/>
      <c r="P79" s="364"/>
      <c r="Q79" s="519" t="s">
        <v>3325</v>
      </c>
    </row>
    <row r="80" spans="1:17" ht="44.25" customHeight="1">
      <c r="A80" s="366" t="s">
        <v>3443</v>
      </c>
      <c r="B80" s="512">
        <v>2</v>
      </c>
      <c r="C80" s="366" t="s">
        <v>3071</v>
      </c>
      <c r="D80" s="366" t="s">
        <v>3444</v>
      </c>
      <c r="E80" s="366" t="s">
        <v>3266</v>
      </c>
      <c r="F80" s="366" t="s">
        <v>3267</v>
      </c>
      <c r="G80" s="518" t="s">
        <v>3322</v>
      </c>
      <c r="H80" s="366" t="s">
        <v>3323</v>
      </c>
      <c r="I80" s="366" t="s">
        <v>3303</v>
      </c>
      <c r="J80" s="366">
        <v>200</v>
      </c>
      <c r="K80" s="364" t="s">
        <v>3271</v>
      </c>
      <c r="L80" s="365" t="s">
        <v>3272</v>
      </c>
      <c r="M80" s="364"/>
      <c r="N80" s="364"/>
      <c r="O80" s="364"/>
      <c r="P80" s="364"/>
      <c r="Q80" s="519" t="s">
        <v>3325</v>
      </c>
    </row>
    <row r="81" spans="1:17" ht="44.25" customHeight="1">
      <c r="A81" s="366" t="s">
        <v>3445</v>
      </c>
      <c r="B81" s="512">
        <v>2</v>
      </c>
      <c r="C81" s="366" t="s">
        <v>3071</v>
      </c>
      <c r="D81" s="366" t="s">
        <v>3446</v>
      </c>
      <c r="E81" s="366" t="s">
        <v>3266</v>
      </c>
      <c r="F81" s="366" t="s">
        <v>3267</v>
      </c>
      <c r="G81" s="518" t="s">
        <v>3322</v>
      </c>
      <c r="H81" s="366" t="s">
        <v>3323</v>
      </c>
      <c r="I81" s="366" t="s">
        <v>3303</v>
      </c>
      <c r="J81" s="366">
        <v>200</v>
      </c>
      <c r="K81" s="364" t="s">
        <v>3271</v>
      </c>
      <c r="L81" s="365" t="s">
        <v>3272</v>
      </c>
      <c r="M81" s="364"/>
      <c r="N81" s="364"/>
      <c r="O81" s="364"/>
      <c r="P81" s="364"/>
      <c r="Q81" s="519" t="s">
        <v>3325</v>
      </c>
    </row>
    <row r="82" spans="1:17" ht="44.25" customHeight="1">
      <c r="A82" s="366" t="s">
        <v>3447</v>
      </c>
      <c r="B82" s="512">
        <v>2</v>
      </c>
      <c r="C82" s="366" t="s">
        <v>3071</v>
      </c>
      <c r="D82" s="366" t="s">
        <v>3448</v>
      </c>
      <c r="E82" s="366" t="s">
        <v>3266</v>
      </c>
      <c r="F82" s="366" t="s">
        <v>3267</v>
      </c>
      <c r="G82" s="518" t="s">
        <v>3322</v>
      </c>
      <c r="H82" s="366" t="s">
        <v>3323</v>
      </c>
      <c r="I82" s="366" t="s">
        <v>3303</v>
      </c>
      <c r="J82" s="366">
        <v>200</v>
      </c>
      <c r="K82" s="364" t="s">
        <v>3271</v>
      </c>
      <c r="L82" s="365" t="s">
        <v>3272</v>
      </c>
      <c r="M82" s="364"/>
      <c r="N82" s="364"/>
      <c r="O82" s="364"/>
      <c r="P82" s="364"/>
      <c r="Q82" s="519" t="s">
        <v>3325</v>
      </c>
    </row>
    <row r="83" spans="1:17" ht="44.25" customHeight="1">
      <c r="A83" s="366" t="s">
        <v>3449</v>
      </c>
      <c r="B83" s="512">
        <v>2</v>
      </c>
      <c r="C83" s="366" t="s">
        <v>3071</v>
      </c>
      <c r="D83" s="366" t="s">
        <v>3450</v>
      </c>
      <c r="E83" s="366" t="s">
        <v>3266</v>
      </c>
      <c r="F83" s="366" t="s">
        <v>3267</v>
      </c>
      <c r="G83" s="518" t="s">
        <v>3322</v>
      </c>
      <c r="H83" s="366" t="s">
        <v>3323</v>
      </c>
      <c r="I83" s="366" t="s">
        <v>3303</v>
      </c>
      <c r="J83" s="366">
        <v>200</v>
      </c>
      <c r="K83" s="364" t="s">
        <v>3271</v>
      </c>
      <c r="L83" s="365" t="s">
        <v>3272</v>
      </c>
      <c r="M83" s="364"/>
      <c r="N83" s="364"/>
      <c r="O83" s="364"/>
      <c r="P83" s="364"/>
      <c r="Q83" s="519" t="s">
        <v>3325</v>
      </c>
    </row>
    <row r="84" spans="1:17" ht="44.25" customHeight="1">
      <c r="A84" s="368" t="s">
        <v>3451</v>
      </c>
      <c r="B84" s="512">
        <v>2</v>
      </c>
      <c r="C84" s="368" t="s">
        <v>3071</v>
      </c>
      <c r="D84" s="368" t="s">
        <v>3452</v>
      </c>
      <c r="E84" s="368" t="s">
        <v>3266</v>
      </c>
      <c r="F84" s="368" t="s">
        <v>3267</v>
      </c>
      <c r="G84" s="518" t="s">
        <v>3322</v>
      </c>
      <c r="H84" s="368" t="s">
        <v>3323</v>
      </c>
      <c r="I84" s="368" t="s">
        <v>3303</v>
      </c>
      <c r="J84" s="368">
        <v>200</v>
      </c>
      <c r="K84" s="364" t="s">
        <v>3271</v>
      </c>
      <c r="L84" s="365" t="s">
        <v>3272</v>
      </c>
      <c r="M84" s="369" t="s">
        <v>3324</v>
      </c>
      <c r="N84" s="369"/>
      <c r="O84" s="369"/>
      <c r="P84" s="369"/>
      <c r="Q84" s="519" t="s">
        <v>3325</v>
      </c>
    </row>
    <row r="85" spans="1:17" ht="44.25" customHeight="1">
      <c r="A85" s="368" t="s">
        <v>3453</v>
      </c>
      <c r="B85" s="512">
        <v>2</v>
      </c>
      <c r="C85" s="368" t="s">
        <v>3071</v>
      </c>
      <c r="D85" s="368" t="s">
        <v>632</v>
      </c>
      <c r="E85" s="368" t="s">
        <v>3266</v>
      </c>
      <c r="F85" s="368" t="s">
        <v>3267</v>
      </c>
      <c r="G85" s="529" t="s">
        <v>3339</v>
      </c>
      <c r="H85" s="368" t="s">
        <v>3340</v>
      </c>
      <c r="I85" s="368" t="s">
        <v>3303</v>
      </c>
      <c r="J85" s="368"/>
      <c r="K85" s="364" t="s">
        <v>3271</v>
      </c>
      <c r="L85" s="365" t="s">
        <v>3272</v>
      </c>
      <c r="M85" s="369" t="s">
        <v>3324</v>
      </c>
      <c r="N85" s="369" t="s">
        <v>3273</v>
      </c>
      <c r="O85" s="369" t="s">
        <v>3341</v>
      </c>
      <c r="P85" s="369"/>
      <c r="Q85" s="519" t="s">
        <v>3342</v>
      </c>
    </row>
    <row r="86" spans="1:17" ht="44.25" customHeight="1">
      <c r="A86" s="368" t="s">
        <v>3454</v>
      </c>
      <c r="B86" s="512">
        <v>2</v>
      </c>
      <c r="C86" s="368" t="s">
        <v>3071</v>
      </c>
      <c r="D86" s="368" t="s">
        <v>3455</v>
      </c>
      <c r="E86" s="368" t="s">
        <v>3266</v>
      </c>
      <c r="F86" s="368" t="s">
        <v>3267</v>
      </c>
      <c r="G86" s="529" t="s">
        <v>3339</v>
      </c>
      <c r="H86" s="368" t="s">
        <v>3340</v>
      </c>
      <c r="I86" s="368" t="s">
        <v>3303</v>
      </c>
      <c r="J86" s="368"/>
      <c r="K86" s="364" t="s">
        <v>3271</v>
      </c>
      <c r="L86" s="365" t="s">
        <v>3272</v>
      </c>
      <c r="M86" s="369" t="s">
        <v>3324</v>
      </c>
      <c r="N86" s="369" t="s">
        <v>3273</v>
      </c>
      <c r="O86" s="369" t="s">
        <v>3341</v>
      </c>
      <c r="P86" s="369"/>
      <c r="Q86" s="519" t="s">
        <v>3342</v>
      </c>
    </row>
    <row r="87" spans="1:17" ht="44.25" customHeight="1">
      <c r="A87" s="368" t="s">
        <v>3456</v>
      </c>
      <c r="B87" s="512">
        <v>2</v>
      </c>
      <c r="C87" s="368" t="s">
        <v>3071</v>
      </c>
      <c r="D87" s="368" t="s">
        <v>3457</v>
      </c>
      <c r="E87" s="368" t="s">
        <v>3266</v>
      </c>
      <c r="F87" s="368" t="s">
        <v>3267</v>
      </c>
      <c r="G87" s="529" t="s">
        <v>3339</v>
      </c>
      <c r="H87" s="368" t="s">
        <v>3340</v>
      </c>
      <c r="I87" s="368" t="s">
        <v>3303</v>
      </c>
      <c r="J87" s="368"/>
      <c r="K87" s="364" t="s">
        <v>3271</v>
      </c>
      <c r="L87" s="365" t="s">
        <v>3272</v>
      </c>
      <c r="M87" s="369" t="s">
        <v>3324</v>
      </c>
      <c r="N87" s="369" t="s">
        <v>3273</v>
      </c>
      <c r="O87" s="369" t="s">
        <v>3341</v>
      </c>
      <c r="P87" s="369"/>
      <c r="Q87" s="519" t="s">
        <v>3342</v>
      </c>
    </row>
    <row r="88" spans="1:17" ht="44.25" customHeight="1">
      <c r="A88" s="368" t="s">
        <v>3458</v>
      </c>
      <c r="B88" s="512">
        <v>2</v>
      </c>
      <c r="C88" s="368" t="s">
        <v>3071</v>
      </c>
      <c r="D88" s="368" t="s">
        <v>3459</v>
      </c>
      <c r="E88" s="368" t="s">
        <v>3266</v>
      </c>
      <c r="F88" s="368" t="s">
        <v>3267</v>
      </c>
      <c r="G88" s="529" t="s">
        <v>3339</v>
      </c>
      <c r="H88" s="368" t="s">
        <v>3340</v>
      </c>
      <c r="I88" s="368" t="s">
        <v>3303</v>
      </c>
      <c r="J88" s="368"/>
      <c r="K88" s="364" t="s">
        <v>3271</v>
      </c>
      <c r="L88" s="365" t="s">
        <v>3272</v>
      </c>
      <c r="M88" s="369" t="s">
        <v>3324</v>
      </c>
      <c r="N88" s="369" t="s">
        <v>3273</v>
      </c>
      <c r="O88" s="369" t="s">
        <v>3341</v>
      </c>
      <c r="P88" s="369"/>
      <c r="Q88" s="519" t="s">
        <v>3342</v>
      </c>
    </row>
    <row r="89" spans="1:17" ht="44.25" customHeight="1">
      <c r="A89" s="368" t="s">
        <v>3460</v>
      </c>
      <c r="B89" s="512">
        <v>2</v>
      </c>
      <c r="C89" s="368" t="s">
        <v>3071</v>
      </c>
      <c r="D89" s="368" t="s">
        <v>3461</v>
      </c>
      <c r="E89" s="368" t="s">
        <v>3266</v>
      </c>
      <c r="F89" s="368" t="s">
        <v>3267</v>
      </c>
      <c r="G89" s="529" t="s">
        <v>3339</v>
      </c>
      <c r="H89" s="368" t="s">
        <v>3340</v>
      </c>
      <c r="I89" s="368" t="s">
        <v>3303</v>
      </c>
      <c r="J89" s="368"/>
      <c r="K89" s="364" t="s">
        <v>3271</v>
      </c>
      <c r="L89" s="365" t="s">
        <v>3272</v>
      </c>
      <c r="M89" s="369" t="s">
        <v>3324</v>
      </c>
      <c r="N89" s="369" t="s">
        <v>3273</v>
      </c>
      <c r="O89" s="369" t="s">
        <v>3341</v>
      </c>
      <c r="P89" s="369"/>
      <c r="Q89" s="519" t="s">
        <v>3342</v>
      </c>
    </row>
    <row r="90" spans="1:17" ht="44.25" customHeight="1">
      <c r="A90" s="368" t="s">
        <v>3462</v>
      </c>
      <c r="B90" s="512">
        <v>2</v>
      </c>
      <c r="C90" s="368" t="s">
        <v>3071</v>
      </c>
      <c r="D90" s="368" t="s">
        <v>3463</v>
      </c>
      <c r="E90" s="368" t="s">
        <v>3266</v>
      </c>
      <c r="F90" s="368" t="s">
        <v>3267</v>
      </c>
      <c r="G90" s="529" t="s">
        <v>3339</v>
      </c>
      <c r="H90" s="368" t="s">
        <v>3340</v>
      </c>
      <c r="I90" s="368" t="s">
        <v>3303</v>
      </c>
      <c r="J90" s="368"/>
      <c r="K90" s="364" t="s">
        <v>3271</v>
      </c>
      <c r="L90" s="365" t="s">
        <v>3272</v>
      </c>
      <c r="M90" s="369" t="s">
        <v>3324</v>
      </c>
      <c r="N90" s="369" t="s">
        <v>3273</v>
      </c>
      <c r="O90" s="369" t="s">
        <v>3341</v>
      </c>
      <c r="P90" s="369"/>
      <c r="Q90" s="519" t="s">
        <v>3342</v>
      </c>
    </row>
    <row r="91" spans="1:17" ht="44.25" customHeight="1">
      <c r="A91" s="368" t="s">
        <v>3464</v>
      </c>
      <c r="B91" s="512">
        <v>2</v>
      </c>
      <c r="C91" s="368" t="s">
        <v>3071</v>
      </c>
      <c r="D91" s="368" t="s">
        <v>3465</v>
      </c>
      <c r="E91" s="368" t="s">
        <v>3266</v>
      </c>
      <c r="F91" s="368" t="s">
        <v>3267</v>
      </c>
      <c r="G91" s="529" t="s">
        <v>3339</v>
      </c>
      <c r="H91" s="368" t="s">
        <v>3340</v>
      </c>
      <c r="I91" s="368" t="s">
        <v>3303</v>
      </c>
      <c r="J91" s="368"/>
      <c r="K91" s="364" t="s">
        <v>3271</v>
      </c>
      <c r="L91" s="365" t="s">
        <v>3272</v>
      </c>
      <c r="M91" s="369" t="s">
        <v>3324</v>
      </c>
      <c r="N91" s="369" t="s">
        <v>3273</v>
      </c>
      <c r="O91" s="369" t="s">
        <v>3341</v>
      </c>
      <c r="P91" s="369"/>
      <c r="Q91" s="519" t="s">
        <v>3342</v>
      </c>
    </row>
    <row r="92" spans="1:17" ht="44.25" customHeight="1">
      <c r="A92" s="368" t="s">
        <v>3466</v>
      </c>
      <c r="B92" s="512">
        <v>2</v>
      </c>
      <c r="C92" s="368" t="s">
        <v>3071</v>
      </c>
      <c r="D92" s="368" t="s">
        <v>3467</v>
      </c>
      <c r="E92" s="368" t="s">
        <v>3266</v>
      </c>
      <c r="F92" s="368" t="s">
        <v>3267</v>
      </c>
      <c r="G92" s="529" t="s">
        <v>3339</v>
      </c>
      <c r="H92" s="368" t="s">
        <v>3340</v>
      </c>
      <c r="I92" s="368" t="s">
        <v>3303</v>
      </c>
      <c r="J92" s="368"/>
      <c r="K92" s="364" t="s">
        <v>3271</v>
      </c>
      <c r="L92" s="365" t="s">
        <v>3272</v>
      </c>
      <c r="M92" s="369" t="s">
        <v>3324</v>
      </c>
      <c r="N92" s="369" t="s">
        <v>3273</v>
      </c>
      <c r="O92" s="369" t="s">
        <v>3341</v>
      </c>
      <c r="P92" s="369"/>
      <c r="Q92" s="519" t="s">
        <v>3342</v>
      </c>
    </row>
    <row r="93" spans="1:17" ht="44.25" customHeight="1">
      <c r="A93" s="512" t="s">
        <v>3468</v>
      </c>
      <c r="B93" s="512">
        <v>2</v>
      </c>
      <c r="C93" s="512" t="s">
        <v>3071</v>
      </c>
      <c r="D93" s="512" t="s">
        <v>3469</v>
      </c>
      <c r="E93" s="512" t="s">
        <v>3266</v>
      </c>
      <c r="F93" s="512" t="s">
        <v>3267</v>
      </c>
      <c r="G93" s="529" t="s">
        <v>3339</v>
      </c>
      <c r="H93" s="512" t="s">
        <v>3340</v>
      </c>
      <c r="I93" s="512" t="s">
        <v>3303</v>
      </c>
      <c r="J93" s="512"/>
      <c r="K93" s="516" t="s">
        <v>3271</v>
      </c>
      <c r="L93" s="517" t="s">
        <v>3272</v>
      </c>
      <c r="M93" s="516" t="s">
        <v>3324</v>
      </c>
      <c r="N93" s="516" t="s">
        <v>3273</v>
      </c>
      <c r="O93" s="516" t="s">
        <v>3341</v>
      </c>
      <c r="P93" s="516"/>
      <c r="Q93" s="519" t="s">
        <v>3342</v>
      </c>
    </row>
    <row r="94" spans="1:17" ht="44.25" customHeight="1">
      <c r="A94" s="512" t="s">
        <v>3470</v>
      </c>
      <c r="B94" s="512">
        <v>2</v>
      </c>
      <c r="C94" s="512" t="s">
        <v>3071</v>
      </c>
      <c r="D94" s="512" t="s">
        <v>3379</v>
      </c>
      <c r="E94" s="512" t="s">
        <v>3266</v>
      </c>
      <c r="F94" s="512" t="s">
        <v>3267</v>
      </c>
      <c r="G94" s="529" t="s">
        <v>3339</v>
      </c>
      <c r="H94" s="512" t="s">
        <v>3340</v>
      </c>
      <c r="I94" s="512" t="s">
        <v>3303</v>
      </c>
      <c r="J94" s="512"/>
      <c r="K94" s="516" t="s">
        <v>3271</v>
      </c>
      <c r="L94" s="517" t="s">
        <v>3272</v>
      </c>
      <c r="M94" s="516" t="s">
        <v>3324</v>
      </c>
      <c r="N94" s="516" t="s">
        <v>3273</v>
      </c>
      <c r="O94" s="516" t="s">
        <v>3341</v>
      </c>
      <c r="P94" s="516"/>
      <c r="Q94" s="519" t="s">
        <v>3342</v>
      </c>
    </row>
    <row r="95" spans="1:17" ht="44.25" customHeight="1">
      <c r="A95" s="512" t="s">
        <v>3471</v>
      </c>
      <c r="B95" s="512">
        <v>2</v>
      </c>
      <c r="C95" s="512" t="s">
        <v>3071</v>
      </c>
      <c r="D95" s="512" t="s">
        <v>3472</v>
      </c>
      <c r="E95" s="512" t="s">
        <v>3266</v>
      </c>
      <c r="F95" s="512" t="s">
        <v>3267</v>
      </c>
      <c r="G95" s="529" t="s">
        <v>3339</v>
      </c>
      <c r="H95" s="512" t="s">
        <v>3340</v>
      </c>
      <c r="I95" s="512" t="s">
        <v>3303</v>
      </c>
      <c r="J95" s="512"/>
      <c r="K95" s="516" t="s">
        <v>3271</v>
      </c>
      <c r="L95" s="517" t="s">
        <v>3272</v>
      </c>
      <c r="M95" s="516" t="s">
        <v>3324</v>
      </c>
      <c r="N95" s="516" t="s">
        <v>3273</v>
      </c>
      <c r="O95" s="516" t="s">
        <v>3341</v>
      </c>
      <c r="P95" s="516"/>
      <c r="Q95" s="519" t="s">
        <v>3342</v>
      </c>
    </row>
    <row r="96" spans="1:17" ht="16">
      <c r="A96" s="413" t="s">
        <v>3473</v>
      </c>
      <c r="B96" s="413"/>
      <c r="C96" s="414"/>
      <c r="D96" s="414"/>
      <c r="E96" s="414"/>
      <c r="F96" s="414"/>
      <c r="G96" s="414"/>
      <c r="H96" s="414"/>
      <c r="I96" s="414"/>
      <c r="J96" s="414"/>
      <c r="K96" s="600"/>
      <c r="L96" s="600"/>
      <c r="M96" s="600"/>
      <c r="N96" s="600"/>
      <c r="O96" s="600"/>
      <c r="P96" s="600"/>
      <c r="Q96" s="414"/>
    </row>
    <row r="97" spans="1:17" ht="44.25" customHeight="1">
      <c r="A97" s="443" t="s">
        <v>3474</v>
      </c>
      <c r="B97" s="443">
        <v>1</v>
      </c>
      <c r="C97" s="443" t="s">
        <v>3161</v>
      </c>
      <c r="D97" s="443" t="s">
        <v>3075</v>
      </c>
      <c r="E97" s="443" t="s">
        <v>3266</v>
      </c>
      <c r="F97" s="443" t="s">
        <v>3267</v>
      </c>
      <c r="G97" s="443" t="s">
        <v>3302</v>
      </c>
      <c r="H97" s="443" t="s">
        <v>3269</v>
      </c>
      <c r="I97" s="443" t="s">
        <v>3303</v>
      </c>
      <c r="J97" s="443">
        <v>103</v>
      </c>
      <c r="K97" s="445" t="s">
        <v>3309</v>
      </c>
      <c r="L97" s="466" t="s">
        <v>3310</v>
      </c>
      <c r="M97" s="445" t="s">
        <v>3273</v>
      </c>
      <c r="N97" s="445"/>
      <c r="O97" s="445"/>
      <c r="P97" s="445"/>
      <c r="Q97" s="444" t="s">
        <v>3304</v>
      </c>
    </row>
    <row r="98" spans="1:17" ht="44.25" customHeight="1">
      <c r="A98" s="366" t="s">
        <v>3475</v>
      </c>
      <c r="B98" s="530">
        <v>2</v>
      </c>
      <c r="C98" s="366" t="s">
        <v>3074</v>
      </c>
      <c r="D98" s="366" t="s">
        <v>3075</v>
      </c>
      <c r="E98" s="366" t="s">
        <v>3266</v>
      </c>
      <c r="F98" s="366" t="s">
        <v>3267</v>
      </c>
      <c r="G98" s="513" t="s">
        <v>3288</v>
      </c>
      <c r="H98" s="514" t="s">
        <v>3289</v>
      </c>
      <c r="I98" s="512" t="s">
        <v>3290</v>
      </c>
      <c r="J98" s="366"/>
      <c r="K98" s="364"/>
      <c r="L98" s="446"/>
      <c r="M98" s="364"/>
      <c r="N98" s="364"/>
      <c r="O98" s="364"/>
      <c r="P98" s="364"/>
      <c r="Q98" s="515" t="s">
        <v>3291</v>
      </c>
    </row>
    <row r="99" spans="1:17" ht="44.25" customHeight="1">
      <c r="A99" s="368" t="s">
        <v>3476</v>
      </c>
      <c r="B99" s="443">
        <v>1</v>
      </c>
      <c r="C99" s="368" t="s">
        <v>3075</v>
      </c>
      <c r="D99" s="368" t="s">
        <v>2623</v>
      </c>
      <c r="E99" s="368" t="s">
        <v>3266</v>
      </c>
      <c r="F99" s="368" t="s">
        <v>3267</v>
      </c>
      <c r="G99" s="464" t="s">
        <v>3477</v>
      </c>
      <c r="H99" s="368" t="s">
        <v>3478</v>
      </c>
      <c r="I99" s="368" t="s">
        <v>3303</v>
      </c>
      <c r="J99" s="368">
        <v>420</v>
      </c>
      <c r="K99" s="369" t="s">
        <v>3271</v>
      </c>
      <c r="L99" s="370" t="s">
        <v>3479</v>
      </c>
      <c r="M99" s="369" t="s">
        <v>3324</v>
      </c>
      <c r="N99" s="369" t="s">
        <v>3273</v>
      </c>
      <c r="O99" s="369" t="s">
        <v>3341</v>
      </c>
      <c r="P99" s="369" t="s">
        <v>3309</v>
      </c>
      <c r="Q99" s="371" t="s">
        <v>3480</v>
      </c>
    </row>
    <row r="100" spans="1:17" ht="44.25" customHeight="1">
      <c r="A100" s="368" t="s">
        <v>3481</v>
      </c>
      <c r="B100" s="443">
        <v>1</v>
      </c>
      <c r="C100" s="368" t="s">
        <v>3075</v>
      </c>
      <c r="D100" s="368" t="s">
        <v>2633</v>
      </c>
      <c r="E100" s="368" t="s">
        <v>3266</v>
      </c>
      <c r="F100" s="368" t="s">
        <v>3267</v>
      </c>
      <c r="G100" s="464" t="s">
        <v>3477</v>
      </c>
      <c r="H100" s="368" t="s">
        <v>3478</v>
      </c>
      <c r="I100" s="368" t="s">
        <v>3303</v>
      </c>
      <c r="J100" s="368">
        <v>420</v>
      </c>
      <c r="K100" s="369" t="s">
        <v>3271</v>
      </c>
      <c r="L100" s="370" t="s">
        <v>3479</v>
      </c>
      <c r="M100" s="369" t="s">
        <v>3324</v>
      </c>
      <c r="N100" s="369" t="s">
        <v>3273</v>
      </c>
      <c r="O100" s="369" t="s">
        <v>3341</v>
      </c>
      <c r="P100" s="369" t="s">
        <v>3309</v>
      </c>
      <c r="Q100" s="371" t="s">
        <v>3480</v>
      </c>
    </row>
    <row r="101" spans="1:17" ht="44.25" customHeight="1">
      <c r="A101" s="368" t="s">
        <v>3482</v>
      </c>
      <c r="B101" s="443">
        <v>1</v>
      </c>
      <c r="C101" s="368" t="s">
        <v>3075</v>
      </c>
      <c r="D101" s="368" t="s">
        <v>2642</v>
      </c>
      <c r="E101" s="368" t="s">
        <v>3266</v>
      </c>
      <c r="F101" s="368" t="s">
        <v>3267</v>
      </c>
      <c r="G101" s="464" t="s">
        <v>3477</v>
      </c>
      <c r="H101" s="368" t="s">
        <v>3478</v>
      </c>
      <c r="I101" s="368" t="s">
        <v>3303</v>
      </c>
      <c r="J101" s="368">
        <v>420</v>
      </c>
      <c r="K101" s="369" t="s">
        <v>3271</v>
      </c>
      <c r="L101" s="370" t="s">
        <v>3479</v>
      </c>
      <c r="M101" s="369" t="s">
        <v>3324</v>
      </c>
      <c r="N101" s="369" t="s">
        <v>3273</v>
      </c>
      <c r="O101" s="369" t="s">
        <v>3341</v>
      </c>
      <c r="P101" s="369" t="s">
        <v>3309</v>
      </c>
      <c r="Q101" s="371" t="s">
        <v>3480</v>
      </c>
    </row>
    <row r="102" spans="1:17" ht="44.25" customHeight="1">
      <c r="A102" s="366" t="s">
        <v>3483</v>
      </c>
      <c r="B102" s="512">
        <v>2</v>
      </c>
      <c r="C102" s="366" t="s">
        <v>3075</v>
      </c>
      <c r="D102" s="366" t="s">
        <v>2568</v>
      </c>
      <c r="E102" s="366" t="s">
        <v>3266</v>
      </c>
      <c r="F102" s="366" t="s">
        <v>3267</v>
      </c>
      <c r="G102" s="518" t="s">
        <v>3322</v>
      </c>
      <c r="H102" s="366" t="s">
        <v>3323</v>
      </c>
      <c r="I102" s="366" t="s">
        <v>3303</v>
      </c>
      <c r="J102" s="366">
        <v>103</v>
      </c>
      <c r="K102" s="369" t="s">
        <v>3271</v>
      </c>
      <c r="L102" s="370" t="s">
        <v>3479</v>
      </c>
      <c r="M102" s="364"/>
      <c r="N102" s="364"/>
      <c r="O102" s="364"/>
      <c r="P102" s="364"/>
      <c r="Q102" s="519" t="s">
        <v>3325</v>
      </c>
    </row>
    <row r="103" spans="1:17" ht="44.25" customHeight="1">
      <c r="A103" s="366" t="s">
        <v>3484</v>
      </c>
      <c r="B103" s="512">
        <v>2</v>
      </c>
      <c r="C103" s="366" t="s">
        <v>3075</v>
      </c>
      <c r="D103" s="366" t="s">
        <v>2571</v>
      </c>
      <c r="E103" s="366" t="s">
        <v>3266</v>
      </c>
      <c r="F103" s="366" t="s">
        <v>3267</v>
      </c>
      <c r="G103" s="518" t="s">
        <v>3322</v>
      </c>
      <c r="H103" s="366" t="s">
        <v>3323</v>
      </c>
      <c r="I103" s="366" t="s">
        <v>3303</v>
      </c>
      <c r="J103" s="366">
        <v>103</v>
      </c>
      <c r="K103" s="369" t="s">
        <v>3271</v>
      </c>
      <c r="L103" s="370" t="s">
        <v>3479</v>
      </c>
      <c r="M103" s="364" t="s">
        <v>3324</v>
      </c>
      <c r="N103" s="364"/>
      <c r="O103" s="364"/>
      <c r="P103" s="364"/>
      <c r="Q103" s="519" t="s">
        <v>3325</v>
      </c>
    </row>
    <row r="104" spans="1:17" ht="44.25" customHeight="1">
      <c r="A104" s="366" t="s">
        <v>3485</v>
      </c>
      <c r="B104" s="512">
        <v>2</v>
      </c>
      <c r="C104" s="366" t="s">
        <v>3075</v>
      </c>
      <c r="D104" s="367" t="s">
        <v>3486</v>
      </c>
      <c r="E104" s="366" t="s">
        <v>3266</v>
      </c>
      <c r="F104" s="366" t="s">
        <v>3267</v>
      </c>
      <c r="G104" s="518" t="s">
        <v>3322</v>
      </c>
      <c r="H104" s="366" t="s">
        <v>3323</v>
      </c>
      <c r="I104" s="366" t="s">
        <v>3303</v>
      </c>
      <c r="J104" s="366">
        <v>103</v>
      </c>
      <c r="K104" s="369" t="s">
        <v>3271</v>
      </c>
      <c r="L104" s="370" t="s">
        <v>3479</v>
      </c>
      <c r="M104" s="364" t="s">
        <v>3324</v>
      </c>
      <c r="N104" s="364"/>
      <c r="O104" s="364"/>
      <c r="P104" s="364"/>
      <c r="Q104" s="519" t="s">
        <v>3325</v>
      </c>
    </row>
    <row r="105" spans="1:17" ht="44.25" customHeight="1">
      <c r="A105" s="366" t="s">
        <v>3487</v>
      </c>
      <c r="B105" s="512">
        <v>2</v>
      </c>
      <c r="C105" s="366" t="s">
        <v>3075</v>
      </c>
      <c r="D105" s="367" t="s">
        <v>3488</v>
      </c>
      <c r="E105" s="366" t="s">
        <v>3266</v>
      </c>
      <c r="F105" s="366" t="s">
        <v>3267</v>
      </c>
      <c r="G105" s="518" t="s">
        <v>3322</v>
      </c>
      <c r="H105" s="366" t="s">
        <v>3323</v>
      </c>
      <c r="I105" s="366" t="s">
        <v>3303</v>
      </c>
      <c r="J105" s="366">
        <v>103</v>
      </c>
      <c r="K105" s="369" t="s">
        <v>3271</v>
      </c>
      <c r="L105" s="370" t="s">
        <v>3479</v>
      </c>
      <c r="M105" s="364" t="s">
        <v>3324</v>
      </c>
      <c r="N105" s="364"/>
      <c r="O105" s="364"/>
      <c r="P105" s="364"/>
      <c r="Q105" s="519" t="s">
        <v>3325</v>
      </c>
    </row>
    <row r="106" spans="1:17" ht="44.25" customHeight="1">
      <c r="A106" s="366" t="s">
        <v>3489</v>
      </c>
      <c r="B106" s="512">
        <v>2</v>
      </c>
      <c r="C106" s="366" t="s">
        <v>3075</v>
      </c>
      <c r="D106" s="367" t="s">
        <v>3490</v>
      </c>
      <c r="E106" s="366" t="s">
        <v>3266</v>
      </c>
      <c r="F106" s="366" t="s">
        <v>3267</v>
      </c>
      <c r="G106" s="518" t="s">
        <v>3322</v>
      </c>
      <c r="H106" s="366" t="s">
        <v>3323</v>
      </c>
      <c r="I106" s="366" t="s">
        <v>3303</v>
      </c>
      <c r="J106" s="366">
        <v>103</v>
      </c>
      <c r="K106" s="369" t="s">
        <v>3271</v>
      </c>
      <c r="L106" s="370" t="s">
        <v>3479</v>
      </c>
      <c r="M106" s="364" t="s">
        <v>3324</v>
      </c>
      <c r="N106" s="364"/>
      <c r="O106" s="364"/>
      <c r="P106" s="364"/>
      <c r="Q106" s="519" t="s">
        <v>3325</v>
      </c>
    </row>
    <row r="107" spans="1:17" ht="44.25" customHeight="1">
      <c r="A107" s="526" t="s">
        <v>3491</v>
      </c>
      <c r="B107" s="526">
        <v>2</v>
      </c>
      <c r="C107" s="526" t="s">
        <v>3075</v>
      </c>
      <c r="D107" s="526" t="s">
        <v>3492</v>
      </c>
      <c r="E107" s="526" t="s">
        <v>3266</v>
      </c>
      <c r="F107" s="526" t="s">
        <v>3267</v>
      </c>
      <c r="G107" s="527" t="s">
        <v>3322</v>
      </c>
      <c r="H107" s="526" t="s">
        <v>3323</v>
      </c>
      <c r="I107" s="526" t="s">
        <v>3303</v>
      </c>
      <c r="J107" s="526">
        <v>103</v>
      </c>
      <c r="K107" s="522" t="s">
        <v>3271</v>
      </c>
      <c r="L107" s="523" t="s">
        <v>3479</v>
      </c>
      <c r="M107" s="522"/>
      <c r="N107" s="522"/>
      <c r="O107" s="522"/>
      <c r="P107" s="522"/>
      <c r="Q107" s="528" t="s">
        <v>3330</v>
      </c>
    </row>
    <row r="108" spans="1:17" ht="44.25" customHeight="1">
      <c r="A108" s="526" t="s">
        <v>3493</v>
      </c>
      <c r="B108" s="526">
        <v>2</v>
      </c>
      <c r="C108" s="526" t="s">
        <v>3075</v>
      </c>
      <c r="D108" s="526" t="s">
        <v>3494</v>
      </c>
      <c r="E108" s="526" t="s">
        <v>3266</v>
      </c>
      <c r="F108" s="526" t="s">
        <v>3267</v>
      </c>
      <c r="G108" s="527" t="s">
        <v>3322</v>
      </c>
      <c r="H108" s="526" t="s">
        <v>3323</v>
      </c>
      <c r="I108" s="526" t="s">
        <v>3303</v>
      </c>
      <c r="J108" s="526">
        <v>103</v>
      </c>
      <c r="K108" s="522" t="s">
        <v>3271</v>
      </c>
      <c r="L108" s="523" t="s">
        <v>3479</v>
      </c>
      <c r="M108" s="522" t="s">
        <v>3324</v>
      </c>
      <c r="N108" s="522"/>
      <c r="O108" s="522"/>
      <c r="P108" s="522"/>
      <c r="Q108" s="528" t="s">
        <v>3330</v>
      </c>
    </row>
    <row r="109" spans="1:17" ht="44.25" customHeight="1">
      <c r="A109" s="526" t="s">
        <v>3495</v>
      </c>
      <c r="B109" s="526">
        <v>2</v>
      </c>
      <c r="C109" s="526" t="s">
        <v>3075</v>
      </c>
      <c r="D109" s="531" t="s">
        <v>3496</v>
      </c>
      <c r="E109" s="526" t="s">
        <v>3266</v>
      </c>
      <c r="F109" s="526" t="s">
        <v>3267</v>
      </c>
      <c r="G109" s="527" t="s">
        <v>3322</v>
      </c>
      <c r="H109" s="526" t="s">
        <v>3323</v>
      </c>
      <c r="I109" s="526" t="s">
        <v>3303</v>
      </c>
      <c r="J109" s="526">
        <v>103</v>
      </c>
      <c r="K109" s="522" t="s">
        <v>3271</v>
      </c>
      <c r="L109" s="523" t="s">
        <v>3479</v>
      </c>
      <c r="M109" s="522" t="s">
        <v>3324</v>
      </c>
      <c r="N109" s="522"/>
      <c r="O109" s="522"/>
      <c r="P109" s="522"/>
      <c r="Q109" s="528" t="s">
        <v>3330</v>
      </c>
    </row>
    <row r="110" spans="1:17" ht="44.25" customHeight="1">
      <c r="A110" s="526" t="s">
        <v>3497</v>
      </c>
      <c r="B110" s="526">
        <v>2</v>
      </c>
      <c r="C110" s="526" t="s">
        <v>3075</v>
      </c>
      <c r="D110" s="531" t="s">
        <v>3498</v>
      </c>
      <c r="E110" s="526" t="s">
        <v>3266</v>
      </c>
      <c r="F110" s="526" t="s">
        <v>3267</v>
      </c>
      <c r="G110" s="527" t="s">
        <v>3322</v>
      </c>
      <c r="H110" s="526" t="s">
        <v>3323</v>
      </c>
      <c r="I110" s="526" t="s">
        <v>3303</v>
      </c>
      <c r="J110" s="526">
        <v>103</v>
      </c>
      <c r="K110" s="522" t="s">
        <v>3271</v>
      </c>
      <c r="L110" s="523" t="s">
        <v>3479</v>
      </c>
      <c r="M110" s="522" t="s">
        <v>3324</v>
      </c>
      <c r="N110" s="522"/>
      <c r="O110" s="522"/>
      <c r="P110" s="522"/>
      <c r="Q110" s="528" t="s">
        <v>3330</v>
      </c>
    </row>
    <row r="111" spans="1:17" ht="44.25" customHeight="1">
      <c r="A111" s="526" t="s">
        <v>3499</v>
      </c>
      <c r="B111" s="526">
        <v>2</v>
      </c>
      <c r="C111" s="526" t="s">
        <v>3075</v>
      </c>
      <c r="D111" s="531" t="s">
        <v>3500</v>
      </c>
      <c r="E111" s="526" t="s">
        <v>3266</v>
      </c>
      <c r="F111" s="526" t="s">
        <v>3267</v>
      </c>
      <c r="G111" s="527" t="s">
        <v>3322</v>
      </c>
      <c r="H111" s="526" t="s">
        <v>3323</v>
      </c>
      <c r="I111" s="526" t="s">
        <v>3303</v>
      </c>
      <c r="J111" s="526">
        <v>103</v>
      </c>
      <c r="K111" s="522" t="s">
        <v>3271</v>
      </c>
      <c r="L111" s="523" t="s">
        <v>3479</v>
      </c>
      <c r="M111" s="522" t="s">
        <v>3324</v>
      </c>
      <c r="N111" s="522"/>
      <c r="O111" s="522"/>
      <c r="P111" s="522"/>
      <c r="Q111" s="528" t="s">
        <v>3330</v>
      </c>
    </row>
    <row r="112" spans="1:17" ht="44.25" customHeight="1">
      <c r="A112" s="366" t="s">
        <v>3501</v>
      </c>
      <c r="B112" s="512">
        <v>2</v>
      </c>
      <c r="C112" s="366" t="s">
        <v>3075</v>
      </c>
      <c r="D112" s="366" t="s">
        <v>2585</v>
      </c>
      <c r="E112" s="366" t="s">
        <v>3266</v>
      </c>
      <c r="F112" s="366" t="s">
        <v>3267</v>
      </c>
      <c r="G112" s="518" t="s">
        <v>3322</v>
      </c>
      <c r="H112" s="366" t="s">
        <v>3323</v>
      </c>
      <c r="I112" s="366" t="s">
        <v>3303</v>
      </c>
      <c r="J112" s="366">
        <v>103</v>
      </c>
      <c r="K112" s="369" t="s">
        <v>3271</v>
      </c>
      <c r="L112" s="370" t="s">
        <v>3479</v>
      </c>
      <c r="M112" s="364" t="s">
        <v>3324</v>
      </c>
      <c r="N112" s="364"/>
      <c r="O112" s="364"/>
      <c r="P112" s="364"/>
      <c r="Q112" s="519" t="s">
        <v>3325</v>
      </c>
    </row>
    <row r="113" spans="1:17" ht="44.25" customHeight="1">
      <c r="A113" s="366" t="s">
        <v>3502</v>
      </c>
      <c r="B113" s="512">
        <v>2</v>
      </c>
      <c r="C113" s="366" t="s">
        <v>3075</v>
      </c>
      <c r="D113" s="366" t="s">
        <v>2587</v>
      </c>
      <c r="E113" s="366" t="s">
        <v>3266</v>
      </c>
      <c r="F113" s="366" t="s">
        <v>3267</v>
      </c>
      <c r="G113" s="518" t="s">
        <v>3322</v>
      </c>
      <c r="H113" s="366" t="s">
        <v>3323</v>
      </c>
      <c r="I113" s="366" t="s">
        <v>3303</v>
      </c>
      <c r="J113" s="366">
        <v>103</v>
      </c>
      <c r="K113" s="369" t="s">
        <v>3271</v>
      </c>
      <c r="L113" s="370" t="s">
        <v>3479</v>
      </c>
      <c r="M113" s="364" t="s">
        <v>3324</v>
      </c>
      <c r="N113" s="364"/>
      <c r="O113" s="364"/>
      <c r="P113" s="364"/>
      <c r="Q113" s="519" t="s">
        <v>3325</v>
      </c>
    </row>
    <row r="114" spans="1:17" ht="44.25" customHeight="1">
      <c r="A114" s="366" t="s">
        <v>3503</v>
      </c>
      <c r="B114" s="512">
        <v>2</v>
      </c>
      <c r="C114" s="366" t="s">
        <v>3075</v>
      </c>
      <c r="D114" s="366" t="s">
        <v>2589</v>
      </c>
      <c r="E114" s="366" t="s">
        <v>3266</v>
      </c>
      <c r="F114" s="366" t="s">
        <v>3267</v>
      </c>
      <c r="G114" s="518" t="s">
        <v>3322</v>
      </c>
      <c r="H114" s="366" t="s">
        <v>3323</v>
      </c>
      <c r="I114" s="366" t="s">
        <v>3303</v>
      </c>
      <c r="J114" s="366">
        <v>103</v>
      </c>
      <c r="K114" s="369" t="s">
        <v>3271</v>
      </c>
      <c r="L114" s="370" t="s">
        <v>3479</v>
      </c>
      <c r="M114" s="364" t="s">
        <v>3324</v>
      </c>
      <c r="N114" s="364"/>
      <c r="O114" s="364"/>
      <c r="P114" s="364"/>
      <c r="Q114" s="519" t="s">
        <v>3325</v>
      </c>
    </row>
    <row r="115" spans="1:17" ht="44.25" customHeight="1">
      <c r="A115" s="443" t="s">
        <v>3504</v>
      </c>
      <c r="B115" s="512">
        <v>2</v>
      </c>
      <c r="C115" s="443" t="s">
        <v>3075</v>
      </c>
      <c r="D115" s="417" t="s">
        <v>3505</v>
      </c>
      <c r="E115" s="443" t="s">
        <v>3266</v>
      </c>
      <c r="F115" s="443" t="s">
        <v>3267</v>
      </c>
      <c r="G115" s="518" t="s">
        <v>3322</v>
      </c>
      <c r="H115" s="443" t="s">
        <v>3323</v>
      </c>
      <c r="I115" s="443" t="s">
        <v>3303</v>
      </c>
      <c r="J115" s="443">
        <v>103</v>
      </c>
      <c r="K115" s="369" t="s">
        <v>3271</v>
      </c>
      <c r="L115" s="370" t="s">
        <v>3479</v>
      </c>
      <c r="M115" s="445" t="s">
        <v>3324</v>
      </c>
      <c r="N115" s="445"/>
      <c r="O115" s="445"/>
      <c r="P115" s="445"/>
      <c r="Q115" s="519" t="s">
        <v>3325</v>
      </c>
    </row>
    <row r="116" spans="1:17" ht="44.25" customHeight="1">
      <c r="A116" s="366" t="s">
        <v>3506</v>
      </c>
      <c r="B116" s="512">
        <v>2</v>
      </c>
      <c r="C116" s="366" t="s">
        <v>3075</v>
      </c>
      <c r="D116" s="367" t="s">
        <v>2596</v>
      </c>
      <c r="E116" s="366" t="s">
        <v>3266</v>
      </c>
      <c r="F116" s="366" t="s">
        <v>3267</v>
      </c>
      <c r="G116" s="518" t="s">
        <v>3322</v>
      </c>
      <c r="H116" s="366" t="s">
        <v>3323</v>
      </c>
      <c r="I116" s="366" t="s">
        <v>3303</v>
      </c>
      <c r="J116" s="366">
        <v>103</v>
      </c>
      <c r="K116" s="369" t="s">
        <v>3271</v>
      </c>
      <c r="L116" s="370" t="s">
        <v>3479</v>
      </c>
      <c r="M116" s="364" t="s">
        <v>3324</v>
      </c>
      <c r="N116" s="364"/>
      <c r="O116" s="364"/>
      <c r="P116" s="364"/>
      <c r="Q116" s="519" t="s">
        <v>3325</v>
      </c>
    </row>
    <row r="117" spans="1:17" ht="44.25" customHeight="1">
      <c r="A117" s="366" t="s">
        <v>3507</v>
      </c>
      <c r="B117" s="512">
        <v>2</v>
      </c>
      <c r="C117" s="366" t="s">
        <v>3075</v>
      </c>
      <c r="D117" s="366" t="s">
        <v>2598</v>
      </c>
      <c r="E117" s="366" t="s">
        <v>3266</v>
      </c>
      <c r="F117" s="366" t="s">
        <v>3267</v>
      </c>
      <c r="G117" s="518" t="s">
        <v>3322</v>
      </c>
      <c r="H117" s="366" t="s">
        <v>3323</v>
      </c>
      <c r="I117" s="366" t="s">
        <v>3303</v>
      </c>
      <c r="J117" s="366">
        <v>103</v>
      </c>
      <c r="K117" s="369" t="s">
        <v>3271</v>
      </c>
      <c r="L117" s="370" t="s">
        <v>3479</v>
      </c>
      <c r="M117" s="364" t="s">
        <v>3324</v>
      </c>
      <c r="N117" s="364"/>
      <c r="O117" s="364"/>
      <c r="P117" s="364"/>
      <c r="Q117" s="519" t="s">
        <v>3325</v>
      </c>
    </row>
    <row r="118" spans="1:17" ht="44.25" customHeight="1">
      <c r="A118" s="366" t="s">
        <v>3508</v>
      </c>
      <c r="B118" s="512">
        <v>2</v>
      </c>
      <c r="C118" s="366" t="s">
        <v>3075</v>
      </c>
      <c r="D118" s="366" t="s">
        <v>2599</v>
      </c>
      <c r="E118" s="366" t="s">
        <v>3266</v>
      </c>
      <c r="F118" s="366" t="s">
        <v>3267</v>
      </c>
      <c r="G118" s="518" t="s">
        <v>3322</v>
      </c>
      <c r="H118" s="366" t="s">
        <v>3323</v>
      </c>
      <c r="I118" s="366" t="s">
        <v>3303</v>
      </c>
      <c r="J118" s="366">
        <v>103</v>
      </c>
      <c r="K118" s="369" t="s">
        <v>3271</v>
      </c>
      <c r="L118" s="370" t="s">
        <v>3479</v>
      </c>
      <c r="M118" s="364" t="s">
        <v>3324</v>
      </c>
      <c r="N118" s="364"/>
      <c r="O118" s="364"/>
      <c r="P118" s="364"/>
      <c r="Q118" s="519" t="s">
        <v>3325</v>
      </c>
    </row>
    <row r="119" spans="1:17" ht="44.25" customHeight="1">
      <c r="A119" s="366" t="s">
        <v>3509</v>
      </c>
      <c r="B119" s="512">
        <v>2</v>
      </c>
      <c r="C119" s="366" t="s">
        <v>3075</v>
      </c>
      <c r="D119" s="366" t="s">
        <v>3510</v>
      </c>
      <c r="E119" s="366" t="s">
        <v>3266</v>
      </c>
      <c r="F119" s="366" t="s">
        <v>3267</v>
      </c>
      <c r="G119" s="518" t="s">
        <v>3322</v>
      </c>
      <c r="H119" s="366" t="s">
        <v>3323</v>
      </c>
      <c r="I119" s="366" t="s">
        <v>3303</v>
      </c>
      <c r="J119" s="366">
        <v>103</v>
      </c>
      <c r="K119" s="369" t="s">
        <v>3271</v>
      </c>
      <c r="L119" s="370" t="s">
        <v>3479</v>
      </c>
      <c r="M119" s="364" t="s">
        <v>3324</v>
      </c>
      <c r="N119" s="364"/>
      <c r="O119" s="364"/>
      <c r="P119" s="364"/>
      <c r="Q119" s="519" t="s">
        <v>3325</v>
      </c>
    </row>
    <row r="120" spans="1:17" ht="44.25" customHeight="1">
      <c r="A120" s="366" t="s">
        <v>3511</v>
      </c>
      <c r="B120" s="512">
        <v>2</v>
      </c>
      <c r="C120" s="366" t="s">
        <v>3075</v>
      </c>
      <c r="D120" s="366" t="s">
        <v>3512</v>
      </c>
      <c r="E120" s="366" t="s">
        <v>3266</v>
      </c>
      <c r="F120" s="366" t="s">
        <v>3267</v>
      </c>
      <c r="G120" s="518" t="s">
        <v>3322</v>
      </c>
      <c r="H120" s="366" t="s">
        <v>3323</v>
      </c>
      <c r="I120" s="366" t="s">
        <v>3303</v>
      </c>
      <c r="J120" s="366">
        <v>103</v>
      </c>
      <c r="K120" s="369" t="s">
        <v>3271</v>
      </c>
      <c r="L120" s="370" t="s">
        <v>3479</v>
      </c>
      <c r="M120" s="364" t="s">
        <v>3324</v>
      </c>
      <c r="N120" s="364"/>
      <c r="O120" s="364"/>
      <c r="P120" s="364"/>
      <c r="Q120" s="519" t="s">
        <v>3325</v>
      </c>
    </row>
    <row r="121" spans="1:17" ht="44.25" customHeight="1">
      <c r="A121" s="366" t="s">
        <v>3513</v>
      </c>
      <c r="B121" s="512">
        <v>2</v>
      </c>
      <c r="C121" s="366" t="s">
        <v>3075</v>
      </c>
      <c r="D121" s="367" t="s">
        <v>3514</v>
      </c>
      <c r="E121" s="366" t="s">
        <v>3266</v>
      </c>
      <c r="F121" s="366" t="s">
        <v>3267</v>
      </c>
      <c r="G121" s="518" t="s">
        <v>3322</v>
      </c>
      <c r="H121" s="366" t="s">
        <v>3323</v>
      </c>
      <c r="I121" s="366" t="s">
        <v>3303</v>
      </c>
      <c r="J121" s="366">
        <v>103</v>
      </c>
      <c r="K121" s="369" t="s">
        <v>3271</v>
      </c>
      <c r="L121" s="370" t="s">
        <v>3479</v>
      </c>
      <c r="M121" s="364" t="s">
        <v>3324</v>
      </c>
      <c r="N121" s="364"/>
      <c r="O121" s="364"/>
      <c r="P121" s="364"/>
      <c r="Q121" s="519" t="s">
        <v>3325</v>
      </c>
    </row>
    <row r="122" spans="1:17" ht="44.25" customHeight="1">
      <c r="A122" s="366" t="s">
        <v>3515</v>
      </c>
      <c r="B122" s="512">
        <v>2</v>
      </c>
      <c r="C122" s="366" t="s">
        <v>3075</v>
      </c>
      <c r="D122" s="367" t="s">
        <v>3516</v>
      </c>
      <c r="E122" s="366" t="s">
        <v>3266</v>
      </c>
      <c r="F122" s="366" t="s">
        <v>3267</v>
      </c>
      <c r="G122" s="518" t="s">
        <v>3322</v>
      </c>
      <c r="H122" s="366" t="s">
        <v>3323</v>
      </c>
      <c r="I122" s="366" t="s">
        <v>3303</v>
      </c>
      <c r="J122" s="366">
        <v>103</v>
      </c>
      <c r="K122" s="369" t="s">
        <v>3271</v>
      </c>
      <c r="L122" s="370" t="s">
        <v>3479</v>
      </c>
      <c r="M122" s="364" t="s">
        <v>3324</v>
      </c>
      <c r="N122" s="364"/>
      <c r="O122" s="364"/>
      <c r="P122" s="364"/>
      <c r="Q122" s="519" t="s">
        <v>3325</v>
      </c>
    </row>
    <row r="123" spans="1:17" ht="44.25" customHeight="1">
      <c r="A123" s="366" t="s">
        <v>3517</v>
      </c>
      <c r="B123" s="512">
        <v>2</v>
      </c>
      <c r="C123" s="366" t="s">
        <v>3075</v>
      </c>
      <c r="D123" s="366" t="s">
        <v>3518</v>
      </c>
      <c r="E123" s="366" t="s">
        <v>3266</v>
      </c>
      <c r="F123" s="366" t="s">
        <v>3267</v>
      </c>
      <c r="G123" s="518" t="s">
        <v>3322</v>
      </c>
      <c r="H123" s="366" t="s">
        <v>3323</v>
      </c>
      <c r="I123" s="366" t="s">
        <v>3303</v>
      </c>
      <c r="J123" s="366">
        <v>103</v>
      </c>
      <c r="K123" s="369" t="s">
        <v>3271</v>
      </c>
      <c r="L123" s="370" t="s">
        <v>3479</v>
      </c>
      <c r="M123" s="364" t="s">
        <v>3324</v>
      </c>
      <c r="N123" s="364"/>
      <c r="O123" s="364"/>
      <c r="P123" s="364"/>
      <c r="Q123" s="519" t="s">
        <v>3325</v>
      </c>
    </row>
    <row r="124" spans="1:17" ht="44.25" customHeight="1">
      <c r="A124" s="366" t="s">
        <v>3519</v>
      </c>
      <c r="B124" s="512">
        <v>2</v>
      </c>
      <c r="C124" s="366" t="s">
        <v>3075</v>
      </c>
      <c r="D124" s="366" t="s">
        <v>3520</v>
      </c>
      <c r="E124" s="366" t="s">
        <v>3266</v>
      </c>
      <c r="F124" s="366" t="s">
        <v>3267</v>
      </c>
      <c r="G124" s="518" t="s">
        <v>3322</v>
      </c>
      <c r="H124" s="366" t="s">
        <v>3323</v>
      </c>
      <c r="I124" s="366" t="s">
        <v>3303</v>
      </c>
      <c r="J124" s="366">
        <v>103</v>
      </c>
      <c r="K124" s="369" t="s">
        <v>3271</v>
      </c>
      <c r="L124" s="370" t="s">
        <v>3479</v>
      </c>
      <c r="M124" s="364" t="s">
        <v>3324</v>
      </c>
      <c r="N124" s="364"/>
      <c r="O124" s="364"/>
      <c r="P124" s="364"/>
      <c r="Q124" s="519" t="s">
        <v>3325</v>
      </c>
    </row>
    <row r="125" spans="1:17" ht="44.25" customHeight="1">
      <c r="A125" s="366" t="s">
        <v>3521</v>
      </c>
      <c r="B125" s="512">
        <v>2</v>
      </c>
      <c r="C125" s="366" t="s">
        <v>3075</v>
      </c>
      <c r="D125" s="367" t="s">
        <v>2608</v>
      </c>
      <c r="E125" s="366" t="s">
        <v>3266</v>
      </c>
      <c r="F125" s="366" t="s">
        <v>3267</v>
      </c>
      <c r="G125" s="518" t="s">
        <v>3322</v>
      </c>
      <c r="H125" s="366" t="s">
        <v>3323</v>
      </c>
      <c r="I125" s="366" t="s">
        <v>3303</v>
      </c>
      <c r="J125" s="366">
        <v>103</v>
      </c>
      <c r="K125" s="369" t="s">
        <v>3271</v>
      </c>
      <c r="L125" s="370" t="s">
        <v>3479</v>
      </c>
      <c r="M125" s="364" t="s">
        <v>3324</v>
      </c>
      <c r="N125" s="364"/>
      <c r="O125" s="364"/>
      <c r="P125" s="364"/>
      <c r="Q125" s="519" t="s">
        <v>3325</v>
      </c>
    </row>
    <row r="126" spans="1:17" ht="44.25" customHeight="1">
      <c r="A126" s="366" t="s">
        <v>3522</v>
      </c>
      <c r="B126" s="512">
        <v>2</v>
      </c>
      <c r="C126" s="366" t="s">
        <v>3075</v>
      </c>
      <c r="D126" s="366" t="s">
        <v>2610</v>
      </c>
      <c r="E126" s="366" t="s">
        <v>3266</v>
      </c>
      <c r="F126" s="366" t="s">
        <v>3267</v>
      </c>
      <c r="G126" s="518" t="s">
        <v>3322</v>
      </c>
      <c r="H126" s="366" t="s">
        <v>3323</v>
      </c>
      <c r="I126" s="366" t="s">
        <v>3303</v>
      </c>
      <c r="J126" s="366">
        <v>103</v>
      </c>
      <c r="K126" s="369" t="s">
        <v>3271</v>
      </c>
      <c r="L126" s="370" t="s">
        <v>3479</v>
      </c>
      <c r="M126" s="364" t="s">
        <v>3324</v>
      </c>
      <c r="N126" s="364"/>
      <c r="O126" s="364"/>
      <c r="P126" s="364"/>
      <c r="Q126" s="519" t="s">
        <v>3325</v>
      </c>
    </row>
    <row r="127" spans="1:17" ht="44.25" customHeight="1">
      <c r="A127" s="366" t="s">
        <v>3523</v>
      </c>
      <c r="B127" s="512">
        <v>2</v>
      </c>
      <c r="C127" s="366" t="s">
        <v>3075</v>
      </c>
      <c r="D127" s="366" t="s">
        <v>2611</v>
      </c>
      <c r="E127" s="366" t="s">
        <v>3266</v>
      </c>
      <c r="F127" s="366" t="s">
        <v>3267</v>
      </c>
      <c r="G127" s="518" t="s">
        <v>3322</v>
      </c>
      <c r="H127" s="366" t="s">
        <v>3323</v>
      </c>
      <c r="I127" s="366" t="s">
        <v>3303</v>
      </c>
      <c r="J127" s="366">
        <v>103</v>
      </c>
      <c r="K127" s="369" t="s">
        <v>3271</v>
      </c>
      <c r="L127" s="370" t="s">
        <v>3479</v>
      </c>
      <c r="M127" s="364" t="s">
        <v>3324</v>
      </c>
      <c r="N127" s="364"/>
      <c r="O127" s="364"/>
      <c r="P127" s="364"/>
      <c r="Q127" s="519" t="s">
        <v>3325</v>
      </c>
    </row>
    <row r="128" spans="1:17" ht="44.25" customHeight="1">
      <c r="A128" s="366" t="s">
        <v>3524</v>
      </c>
      <c r="B128" s="512">
        <v>2</v>
      </c>
      <c r="C128" s="366" t="s">
        <v>3075</v>
      </c>
      <c r="D128" s="367" t="s">
        <v>3525</v>
      </c>
      <c r="E128" s="366" t="s">
        <v>3266</v>
      </c>
      <c r="F128" s="366" t="s">
        <v>3267</v>
      </c>
      <c r="G128" s="518" t="s">
        <v>3322</v>
      </c>
      <c r="H128" s="366" t="s">
        <v>3323</v>
      </c>
      <c r="I128" s="366" t="s">
        <v>3303</v>
      </c>
      <c r="J128" s="366">
        <v>103</v>
      </c>
      <c r="K128" s="369" t="s">
        <v>3271</v>
      </c>
      <c r="L128" s="370" t="s">
        <v>3479</v>
      </c>
      <c r="M128" s="364" t="s">
        <v>3324</v>
      </c>
      <c r="N128" s="364"/>
      <c r="O128" s="364"/>
      <c r="P128" s="364"/>
      <c r="Q128" s="519" t="s">
        <v>3325</v>
      </c>
    </row>
    <row r="129" spans="1:17" ht="44.25" customHeight="1">
      <c r="A129" s="366" t="s">
        <v>3526</v>
      </c>
      <c r="B129" s="512">
        <v>2</v>
      </c>
      <c r="C129" s="366" t="s">
        <v>3075</v>
      </c>
      <c r="D129" s="366" t="s">
        <v>2624</v>
      </c>
      <c r="E129" s="366" t="s">
        <v>3266</v>
      </c>
      <c r="F129" s="366" t="s">
        <v>3267</v>
      </c>
      <c r="G129" s="518" t="s">
        <v>3322</v>
      </c>
      <c r="H129" s="366" t="s">
        <v>3323</v>
      </c>
      <c r="I129" s="366" t="s">
        <v>3303</v>
      </c>
      <c r="J129" s="366">
        <v>103</v>
      </c>
      <c r="K129" s="369" t="s">
        <v>3271</v>
      </c>
      <c r="L129" s="370" t="s">
        <v>3479</v>
      </c>
      <c r="M129" s="364" t="s">
        <v>3324</v>
      </c>
      <c r="N129" s="364"/>
      <c r="O129" s="364"/>
      <c r="P129" s="364"/>
      <c r="Q129" s="519" t="s">
        <v>3325</v>
      </c>
    </row>
    <row r="130" spans="1:17" ht="44.25" customHeight="1">
      <c r="A130" s="366" t="s">
        <v>3527</v>
      </c>
      <c r="B130" s="512">
        <v>2</v>
      </c>
      <c r="C130" s="366" t="s">
        <v>3075</v>
      </c>
      <c r="D130" s="366" t="s">
        <v>2625</v>
      </c>
      <c r="E130" s="366" t="s">
        <v>3266</v>
      </c>
      <c r="F130" s="366" t="s">
        <v>3267</v>
      </c>
      <c r="G130" s="518" t="s">
        <v>3322</v>
      </c>
      <c r="H130" s="366" t="s">
        <v>3323</v>
      </c>
      <c r="I130" s="366" t="s">
        <v>3303</v>
      </c>
      <c r="J130" s="366">
        <v>103</v>
      </c>
      <c r="K130" s="369" t="s">
        <v>3271</v>
      </c>
      <c r="L130" s="370" t="s">
        <v>3479</v>
      </c>
      <c r="M130" s="364" t="s">
        <v>3324</v>
      </c>
      <c r="N130" s="364"/>
      <c r="O130" s="364"/>
      <c r="P130" s="364"/>
      <c r="Q130" s="519" t="s">
        <v>3325</v>
      </c>
    </row>
    <row r="131" spans="1:17" ht="44.25" customHeight="1">
      <c r="A131" s="366" t="s">
        <v>3528</v>
      </c>
      <c r="B131" s="512">
        <v>2</v>
      </c>
      <c r="C131" s="366" t="s">
        <v>3075</v>
      </c>
      <c r="D131" s="366" t="s">
        <v>2628</v>
      </c>
      <c r="E131" s="366" t="s">
        <v>3266</v>
      </c>
      <c r="F131" s="366" t="s">
        <v>3267</v>
      </c>
      <c r="G131" s="518" t="s">
        <v>3322</v>
      </c>
      <c r="H131" s="366" t="s">
        <v>3323</v>
      </c>
      <c r="I131" s="366" t="s">
        <v>3303</v>
      </c>
      <c r="J131" s="366">
        <v>103</v>
      </c>
      <c r="K131" s="369" t="s">
        <v>3271</v>
      </c>
      <c r="L131" s="370" t="s">
        <v>3479</v>
      </c>
      <c r="M131" s="364"/>
      <c r="N131" s="364"/>
      <c r="O131" s="364"/>
      <c r="P131" s="364"/>
      <c r="Q131" s="519" t="s">
        <v>3325</v>
      </c>
    </row>
    <row r="132" spans="1:17" ht="44.25" customHeight="1">
      <c r="A132" s="366" t="s">
        <v>3529</v>
      </c>
      <c r="B132" s="512">
        <v>2</v>
      </c>
      <c r="C132" s="366" t="s">
        <v>3075</v>
      </c>
      <c r="D132" s="366" t="s">
        <v>2630</v>
      </c>
      <c r="E132" s="366" t="s">
        <v>3266</v>
      </c>
      <c r="F132" s="366" t="s">
        <v>3267</v>
      </c>
      <c r="G132" s="518" t="s">
        <v>3322</v>
      </c>
      <c r="H132" s="366" t="s">
        <v>3323</v>
      </c>
      <c r="I132" s="366" t="s">
        <v>3303</v>
      </c>
      <c r="J132" s="366">
        <v>103</v>
      </c>
      <c r="K132" s="369" t="s">
        <v>3271</v>
      </c>
      <c r="L132" s="370" t="s">
        <v>3479</v>
      </c>
      <c r="M132" s="364" t="s">
        <v>3324</v>
      </c>
      <c r="N132" s="364"/>
      <c r="O132" s="364"/>
      <c r="P132" s="364"/>
      <c r="Q132" s="519" t="s">
        <v>3325</v>
      </c>
    </row>
    <row r="133" spans="1:17" ht="44.25" customHeight="1">
      <c r="A133" s="366" t="s">
        <v>3530</v>
      </c>
      <c r="B133" s="512">
        <v>2</v>
      </c>
      <c r="C133" s="366" t="s">
        <v>3075</v>
      </c>
      <c r="D133" s="366" t="s">
        <v>2634</v>
      </c>
      <c r="E133" s="366" t="s">
        <v>3266</v>
      </c>
      <c r="F133" s="366" t="s">
        <v>3267</v>
      </c>
      <c r="G133" s="518" t="s">
        <v>3322</v>
      </c>
      <c r="H133" s="366" t="s">
        <v>3323</v>
      </c>
      <c r="I133" s="366" t="s">
        <v>3303</v>
      </c>
      <c r="J133" s="366">
        <v>103</v>
      </c>
      <c r="K133" s="369" t="s">
        <v>3271</v>
      </c>
      <c r="L133" s="370" t="s">
        <v>3479</v>
      </c>
      <c r="M133" s="364" t="s">
        <v>3324</v>
      </c>
      <c r="N133" s="364"/>
      <c r="O133" s="364"/>
      <c r="P133" s="364"/>
      <c r="Q133" s="519" t="s">
        <v>3325</v>
      </c>
    </row>
    <row r="134" spans="1:17" ht="44.25" customHeight="1">
      <c r="A134" s="526" t="s">
        <v>3531</v>
      </c>
      <c r="B134" s="526">
        <v>2</v>
      </c>
      <c r="C134" s="526" t="s">
        <v>3075</v>
      </c>
      <c r="D134" s="526" t="s">
        <v>3518</v>
      </c>
      <c r="E134" s="526" t="s">
        <v>3266</v>
      </c>
      <c r="F134" s="526" t="s">
        <v>3267</v>
      </c>
      <c r="G134" s="527" t="s">
        <v>3322</v>
      </c>
      <c r="H134" s="526" t="s">
        <v>3323</v>
      </c>
      <c r="I134" s="526" t="s">
        <v>3303</v>
      </c>
      <c r="J134" s="526">
        <v>103</v>
      </c>
      <c r="K134" s="522" t="s">
        <v>3271</v>
      </c>
      <c r="L134" s="523" t="s">
        <v>3479</v>
      </c>
      <c r="M134" s="522" t="s">
        <v>3324</v>
      </c>
      <c r="N134" s="522"/>
      <c r="O134" s="522"/>
      <c r="P134" s="522"/>
      <c r="Q134" s="525" t="s">
        <v>3325</v>
      </c>
    </row>
    <row r="135" spans="1:17" ht="44.25" customHeight="1">
      <c r="A135" s="526" t="s">
        <v>3532</v>
      </c>
      <c r="B135" s="526">
        <v>2</v>
      </c>
      <c r="C135" s="526" t="s">
        <v>3075</v>
      </c>
      <c r="D135" s="526" t="s">
        <v>3520</v>
      </c>
      <c r="E135" s="526" t="s">
        <v>3266</v>
      </c>
      <c r="F135" s="526" t="s">
        <v>3267</v>
      </c>
      <c r="G135" s="527" t="s">
        <v>3322</v>
      </c>
      <c r="H135" s="526" t="s">
        <v>3323</v>
      </c>
      <c r="I135" s="526" t="s">
        <v>3303</v>
      </c>
      <c r="J135" s="526">
        <v>103</v>
      </c>
      <c r="K135" s="522" t="s">
        <v>3271</v>
      </c>
      <c r="L135" s="523" t="s">
        <v>3479</v>
      </c>
      <c r="M135" s="522" t="s">
        <v>3324</v>
      </c>
      <c r="N135" s="522"/>
      <c r="O135" s="522"/>
      <c r="P135" s="522"/>
      <c r="Q135" s="525" t="s">
        <v>3325</v>
      </c>
    </row>
    <row r="136" spans="1:17" ht="44.25" customHeight="1">
      <c r="A136" s="366" t="s">
        <v>3533</v>
      </c>
      <c r="B136" s="512">
        <v>2</v>
      </c>
      <c r="C136" s="366" t="s">
        <v>3075</v>
      </c>
      <c r="D136" s="366" t="s">
        <v>2637</v>
      </c>
      <c r="E136" s="366" t="s">
        <v>3266</v>
      </c>
      <c r="F136" s="366" t="s">
        <v>3267</v>
      </c>
      <c r="G136" s="518" t="s">
        <v>3322</v>
      </c>
      <c r="H136" s="366" t="s">
        <v>3323</v>
      </c>
      <c r="I136" s="366" t="s">
        <v>3303</v>
      </c>
      <c r="J136" s="366">
        <v>103</v>
      </c>
      <c r="K136" s="369" t="s">
        <v>3271</v>
      </c>
      <c r="L136" s="370" t="s">
        <v>3479</v>
      </c>
      <c r="M136" s="364"/>
      <c r="N136" s="364"/>
      <c r="O136" s="364"/>
      <c r="P136" s="364"/>
      <c r="Q136" s="519" t="s">
        <v>3325</v>
      </c>
    </row>
    <row r="137" spans="1:17" ht="44.25" customHeight="1">
      <c r="A137" s="366" t="s">
        <v>3534</v>
      </c>
      <c r="B137" s="512">
        <v>2</v>
      </c>
      <c r="C137" s="366" t="s">
        <v>3075</v>
      </c>
      <c r="D137" s="366" t="s">
        <v>2639</v>
      </c>
      <c r="E137" s="366" t="s">
        <v>3266</v>
      </c>
      <c r="F137" s="366" t="s">
        <v>3267</v>
      </c>
      <c r="G137" s="518" t="s">
        <v>3322</v>
      </c>
      <c r="H137" s="366" t="s">
        <v>3323</v>
      </c>
      <c r="I137" s="366" t="s">
        <v>3303</v>
      </c>
      <c r="J137" s="366">
        <v>103</v>
      </c>
      <c r="K137" s="369" t="s">
        <v>3271</v>
      </c>
      <c r="L137" s="370" t="s">
        <v>3479</v>
      </c>
      <c r="M137" s="364" t="s">
        <v>3324</v>
      </c>
      <c r="N137" s="364"/>
      <c r="O137" s="364"/>
      <c r="P137" s="364"/>
      <c r="Q137" s="519" t="s">
        <v>3325</v>
      </c>
    </row>
    <row r="138" spans="1:17" ht="44.25" customHeight="1">
      <c r="A138" s="366" t="s">
        <v>3535</v>
      </c>
      <c r="B138" s="512">
        <v>2</v>
      </c>
      <c r="C138" s="366" t="s">
        <v>3075</v>
      </c>
      <c r="D138" s="366" t="s">
        <v>2643</v>
      </c>
      <c r="E138" s="366" t="s">
        <v>3266</v>
      </c>
      <c r="F138" s="366" t="s">
        <v>3267</v>
      </c>
      <c r="G138" s="518" t="s">
        <v>3322</v>
      </c>
      <c r="H138" s="366" t="s">
        <v>3323</v>
      </c>
      <c r="I138" s="366" t="s">
        <v>3303</v>
      </c>
      <c r="J138" s="366">
        <v>103</v>
      </c>
      <c r="K138" s="369" t="s">
        <v>3271</v>
      </c>
      <c r="L138" s="370" t="s">
        <v>3479</v>
      </c>
      <c r="M138" s="364" t="s">
        <v>3324</v>
      </c>
      <c r="N138" s="364"/>
      <c r="O138" s="364"/>
      <c r="P138" s="364"/>
      <c r="Q138" s="519" t="s">
        <v>3325</v>
      </c>
    </row>
    <row r="139" spans="1:17" ht="44.25" customHeight="1">
      <c r="A139" s="366" t="s">
        <v>3536</v>
      </c>
      <c r="B139" s="512">
        <v>2</v>
      </c>
      <c r="C139" s="366" t="s">
        <v>3075</v>
      </c>
      <c r="D139" s="366" t="s">
        <v>2644</v>
      </c>
      <c r="E139" s="366" t="s">
        <v>3266</v>
      </c>
      <c r="F139" s="366" t="s">
        <v>3267</v>
      </c>
      <c r="G139" s="518" t="s">
        <v>3322</v>
      </c>
      <c r="H139" s="366" t="s">
        <v>3323</v>
      </c>
      <c r="I139" s="366" t="s">
        <v>3303</v>
      </c>
      <c r="J139" s="366">
        <v>103</v>
      </c>
      <c r="K139" s="369" t="s">
        <v>3271</v>
      </c>
      <c r="L139" s="370" t="s">
        <v>3479</v>
      </c>
      <c r="M139" s="364" t="s">
        <v>3324</v>
      </c>
      <c r="N139" s="364"/>
      <c r="O139" s="364"/>
      <c r="P139" s="364"/>
      <c r="Q139" s="519" t="s">
        <v>3325</v>
      </c>
    </row>
    <row r="140" spans="1:17" ht="44.25" customHeight="1">
      <c r="A140" s="366" t="s">
        <v>3537</v>
      </c>
      <c r="B140" s="512">
        <v>2</v>
      </c>
      <c r="C140" s="366" t="s">
        <v>3075</v>
      </c>
      <c r="D140" s="366" t="s">
        <v>2646</v>
      </c>
      <c r="E140" s="366" t="s">
        <v>3266</v>
      </c>
      <c r="F140" s="366" t="s">
        <v>3267</v>
      </c>
      <c r="G140" s="518" t="s">
        <v>3322</v>
      </c>
      <c r="H140" s="366" t="s">
        <v>3323</v>
      </c>
      <c r="I140" s="366" t="s">
        <v>3303</v>
      </c>
      <c r="J140" s="366">
        <v>103</v>
      </c>
      <c r="K140" s="369" t="s">
        <v>3271</v>
      </c>
      <c r="L140" s="370" t="s">
        <v>3479</v>
      </c>
      <c r="M140" s="364"/>
      <c r="N140" s="364"/>
      <c r="O140" s="364"/>
      <c r="P140" s="364"/>
      <c r="Q140" s="519" t="s">
        <v>3325</v>
      </c>
    </row>
    <row r="141" spans="1:17" ht="44.25" customHeight="1">
      <c r="A141" s="366" t="s">
        <v>3538</v>
      </c>
      <c r="B141" s="512">
        <v>2</v>
      </c>
      <c r="C141" s="366" t="s">
        <v>3075</v>
      </c>
      <c r="D141" s="366" t="s">
        <v>2648</v>
      </c>
      <c r="E141" s="366" t="s">
        <v>3266</v>
      </c>
      <c r="F141" s="366" t="s">
        <v>3267</v>
      </c>
      <c r="G141" s="518" t="s">
        <v>3322</v>
      </c>
      <c r="H141" s="366" t="s">
        <v>3323</v>
      </c>
      <c r="I141" s="366" t="s">
        <v>3303</v>
      </c>
      <c r="J141" s="366">
        <v>103</v>
      </c>
      <c r="K141" s="369" t="s">
        <v>3271</v>
      </c>
      <c r="L141" s="370" t="s">
        <v>3479</v>
      </c>
      <c r="M141" s="364" t="s">
        <v>3324</v>
      </c>
      <c r="N141" s="364"/>
      <c r="O141" s="364"/>
      <c r="P141" s="364"/>
      <c r="Q141" s="519" t="s">
        <v>3325</v>
      </c>
    </row>
    <row r="142" spans="1:17" ht="44.25" customHeight="1">
      <c r="A142" s="366" t="s">
        <v>3539</v>
      </c>
      <c r="B142" s="512">
        <v>2</v>
      </c>
      <c r="C142" s="366" t="s">
        <v>3075</v>
      </c>
      <c r="D142" s="366" t="s">
        <v>2649</v>
      </c>
      <c r="E142" s="366" t="s">
        <v>3266</v>
      </c>
      <c r="F142" s="366" t="s">
        <v>3267</v>
      </c>
      <c r="G142" s="518" t="s">
        <v>3322</v>
      </c>
      <c r="H142" s="366" t="s">
        <v>3323</v>
      </c>
      <c r="I142" s="366" t="s">
        <v>3303</v>
      </c>
      <c r="J142" s="366">
        <v>103</v>
      </c>
      <c r="K142" s="369" t="s">
        <v>3271</v>
      </c>
      <c r="L142" s="370" t="s">
        <v>3479</v>
      </c>
      <c r="M142" s="364"/>
      <c r="N142" s="364"/>
      <c r="O142" s="364"/>
      <c r="P142" s="364"/>
      <c r="Q142" s="519" t="s">
        <v>3325</v>
      </c>
    </row>
    <row r="143" spans="1:17" ht="44.25" customHeight="1">
      <c r="A143" s="366" t="s">
        <v>3540</v>
      </c>
      <c r="B143" s="512">
        <v>2</v>
      </c>
      <c r="C143" s="366" t="s">
        <v>3075</v>
      </c>
      <c r="D143" s="366" t="s">
        <v>2651</v>
      </c>
      <c r="E143" s="366" t="s">
        <v>3266</v>
      </c>
      <c r="F143" s="366" t="s">
        <v>3267</v>
      </c>
      <c r="G143" s="518" t="s">
        <v>3322</v>
      </c>
      <c r="H143" s="366" t="s">
        <v>3323</v>
      </c>
      <c r="I143" s="366" t="s">
        <v>3303</v>
      </c>
      <c r="J143" s="366">
        <v>103</v>
      </c>
      <c r="K143" s="369" t="s">
        <v>3271</v>
      </c>
      <c r="L143" s="370" t="s">
        <v>3479</v>
      </c>
      <c r="M143" s="364" t="s">
        <v>3324</v>
      </c>
      <c r="N143" s="364"/>
      <c r="O143" s="364"/>
      <c r="P143" s="364"/>
      <c r="Q143" s="519" t="s">
        <v>3325</v>
      </c>
    </row>
    <row r="144" spans="1:17" ht="44.25" customHeight="1">
      <c r="A144" s="366" t="s">
        <v>3541</v>
      </c>
      <c r="B144" s="512">
        <v>2</v>
      </c>
      <c r="C144" s="366" t="s">
        <v>3075</v>
      </c>
      <c r="D144" s="366" t="s">
        <v>3542</v>
      </c>
      <c r="E144" s="366" t="s">
        <v>3266</v>
      </c>
      <c r="F144" s="366" t="s">
        <v>3267</v>
      </c>
      <c r="G144" s="518" t="s">
        <v>3322</v>
      </c>
      <c r="H144" s="366" t="s">
        <v>3323</v>
      </c>
      <c r="I144" s="366" t="s">
        <v>3303</v>
      </c>
      <c r="J144" s="366">
        <v>103</v>
      </c>
      <c r="K144" s="370" t="s">
        <v>3479</v>
      </c>
      <c r="L144" s="365" t="s">
        <v>3324</v>
      </c>
      <c r="M144" s="364"/>
      <c r="N144" s="364"/>
      <c r="O144" s="364"/>
      <c r="P144" s="364"/>
      <c r="Q144" s="519" t="s">
        <v>3325</v>
      </c>
    </row>
    <row r="145" spans="1:17" ht="44.25" customHeight="1">
      <c r="A145" s="366" t="s">
        <v>3543</v>
      </c>
      <c r="B145" s="512">
        <v>2</v>
      </c>
      <c r="C145" s="366" t="s">
        <v>3075</v>
      </c>
      <c r="D145" s="367" t="s">
        <v>3544</v>
      </c>
      <c r="E145" s="366" t="s">
        <v>3266</v>
      </c>
      <c r="F145" s="366" t="s">
        <v>3267</v>
      </c>
      <c r="G145" s="518" t="s">
        <v>3322</v>
      </c>
      <c r="H145" s="366" t="s">
        <v>3323</v>
      </c>
      <c r="I145" s="366" t="s">
        <v>3303</v>
      </c>
      <c r="J145" s="366">
        <v>103</v>
      </c>
      <c r="K145" s="370" t="s">
        <v>3479</v>
      </c>
      <c r="L145" s="365" t="s">
        <v>3324</v>
      </c>
      <c r="M145" s="364"/>
      <c r="N145" s="364"/>
      <c r="O145" s="364"/>
      <c r="P145" s="364"/>
      <c r="Q145" s="519" t="s">
        <v>3325</v>
      </c>
    </row>
    <row r="146" spans="1:17" ht="44.25" customHeight="1">
      <c r="A146" s="366" t="s">
        <v>3545</v>
      </c>
      <c r="B146" s="512">
        <v>2</v>
      </c>
      <c r="C146" s="366" t="s">
        <v>3075</v>
      </c>
      <c r="D146" s="367" t="s">
        <v>3546</v>
      </c>
      <c r="E146" s="366" t="s">
        <v>3266</v>
      </c>
      <c r="F146" s="366" t="s">
        <v>3267</v>
      </c>
      <c r="G146" s="518" t="s">
        <v>3322</v>
      </c>
      <c r="H146" s="366" t="s">
        <v>3323</v>
      </c>
      <c r="I146" s="366" t="s">
        <v>3303</v>
      </c>
      <c r="J146" s="366">
        <v>103</v>
      </c>
      <c r="K146" s="370" t="s">
        <v>3479</v>
      </c>
      <c r="L146" s="365" t="s">
        <v>3324</v>
      </c>
      <c r="M146" s="364"/>
      <c r="N146" s="364"/>
      <c r="O146" s="364"/>
      <c r="P146" s="364"/>
      <c r="Q146" s="519" t="s">
        <v>3325</v>
      </c>
    </row>
    <row r="147" spans="1:17" ht="44.25" customHeight="1">
      <c r="A147" s="526" t="s">
        <v>3547</v>
      </c>
      <c r="B147" s="526">
        <v>2</v>
      </c>
      <c r="C147" s="526" t="s">
        <v>3075</v>
      </c>
      <c r="D147" s="531" t="s">
        <v>3548</v>
      </c>
      <c r="E147" s="526" t="s">
        <v>3266</v>
      </c>
      <c r="F147" s="526" t="s">
        <v>3267</v>
      </c>
      <c r="G147" s="527" t="s">
        <v>3322</v>
      </c>
      <c r="H147" s="526" t="s">
        <v>3323</v>
      </c>
      <c r="I147" s="526" t="s">
        <v>3303</v>
      </c>
      <c r="J147" s="526">
        <v>103</v>
      </c>
      <c r="K147" s="523" t="s">
        <v>3479</v>
      </c>
      <c r="L147" s="523" t="s">
        <v>3324</v>
      </c>
      <c r="M147" s="522"/>
      <c r="N147" s="522"/>
      <c r="O147" s="522"/>
      <c r="P147" s="522"/>
      <c r="Q147" s="528" t="s">
        <v>3330</v>
      </c>
    </row>
    <row r="148" spans="1:17" ht="44.25" customHeight="1">
      <c r="A148" s="526" t="s">
        <v>3549</v>
      </c>
      <c r="B148" s="526">
        <v>2</v>
      </c>
      <c r="C148" s="526" t="s">
        <v>3075</v>
      </c>
      <c r="D148" s="531" t="s">
        <v>3550</v>
      </c>
      <c r="E148" s="526" t="s">
        <v>3266</v>
      </c>
      <c r="F148" s="526" t="s">
        <v>3267</v>
      </c>
      <c r="G148" s="527" t="s">
        <v>3322</v>
      </c>
      <c r="H148" s="526" t="s">
        <v>3323</v>
      </c>
      <c r="I148" s="526" t="s">
        <v>3303</v>
      </c>
      <c r="J148" s="526">
        <v>103</v>
      </c>
      <c r="K148" s="523" t="s">
        <v>3479</v>
      </c>
      <c r="L148" s="523" t="s">
        <v>3324</v>
      </c>
      <c r="M148" s="522"/>
      <c r="N148" s="522"/>
      <c r="O148" s="522"/>
      <c r="P148" s="522"/>
      <c r="Q148" s="528" t="s">
        <v>3330</v>
      </c>
    </row>
    <row r="149" spans="1:17" ht="44.25" customHeight="1">
      <c r="A149" s="526" t="s">
        <v>3551</v>
      </c>
      <c r="B149" s="526">
        <v>2</v>
      </c>
      <c r="C149" s="526" t="s">
        <v>3075</v>
      </c>
      <c r="D149" s="531" t="s">
        <v>3552</v>
      </c>
      <c r="E149" s="526" t="s">
        <v>3266</v>
      </c>
      <c r="F149" s="526" t="s">
        <v>3267</v>
      </c>
      <c r="G149" s="527" t="s">
        <v>3322</v>
      </c>
      <c r="H149" s="526" t="s">
        <v>3323</v>
      </c>
      <c r="I149" s="526" t="s">
        <v>3303</v>
      </c>
      <c r="J149" s="526">
        <v>103</v>
      </c>
      <c r="K149" s="523" t="s">
        <v>3479</v>
      </c>
      <c r="L149" s="523" t="s">
        <v>3324</v>
      </c>
      <c r="M149" s="522"/>
      <c r="N149" s="522"/>
      <c r="O149" s="522"/>
      <c r="P149" s="522"/>
      <c r="Q149" s="528" t="s">
        <v>3330</v>
      </c>
    </row>
    <row r="150" spans="1:17" ht="44.25" customHeight="1">
      <c r="A150" s="366" t="s">
        <v>3553</v>
      </c>
      <c r="B150" s="512">
        <v>2</v>
      </c>
      <c r="C150" s="366" t="s">
        <v>3075</v>
      </c>
      <c r="D150" s="367" t="s">
        <v>3554</v>
      </c>
      <c r="E150" s="366" t="s">
        <v>3266</v>
      </c>
      <c r="F150" s="366" t="s">
        <v>3267</v>
      </c>
      <c r="G150" s="518" t="s">
        <v>3322</v>
      </c>
      <c r="H150" s="366" t="s">
        <v>3323</v>
      </c>
      <c r="I150" s="366" t="s">
        <v>3303</v>
      </c>
      <c r="J150" s="366">
        <v>103</v>
      </c>
      <c r="K150" s="370" t="s">
        <v>3479</v>
      </c>
      <c r="L150" s="365" t="s">
        <v>3324</v>
      </c>
      <c r="M150" s="364"/>
      <c r="N150" s="364"/>
      <c r="O150" s="364"/>
      <c r="P150" s="364"/>
      <c r="Q150" s="519" t="s">
        <v>3325</v>
      </c>
    </row>
    <row r="151" spans="1:17" ht="44.25" customHeight="1">
      <c r="A151" s="366" t="s">
        <v>3555</v>
      </c>
      <c r="B151" s="512">
        <v>2</v>
      </c>
      <c r="C151" s="366" t="s">
        <v>3075</v>
      </c>
      <c r="D151" s="367" t="s">
        <v>3556</v>
      </c>
      <c r="E151" s="366" t="s">
        <v>3266</v>
      </c>
      <c r="F151" s="366" t="s">
        <v>3267</v>
      </c>
      <c r="G151" s="518" t="s">
        <v>3322</v>
      </c>
      <c r="H151" s="366" t="s">
        <v>3323</v>
      </c>
      <c r="I151" s="366" t="s">
        <v>3303</v>
      </c>
      <c r="J151" s="366">
        <v>103</v>
      </c>
      <c r="K151" s="370" t="s">
        <v>3479</v>
      </c>
      <c r="L151" s="365" t="s">
        <v>3324</v>
      </c>
      <c r="M151" s="364"/>
      <c r="N151" s="364"/>
      <c r="O151" s="364"/>
      <c r="P151" s="364"/>
      <c r="Q151" s="519" t="s">
        <v>3325</v>
      </c>
    </row>
    <row r="152" spans="1:17" ht="44.25" customHeight="1">
      <c r="A152" s="366" t="s">
        <v>3557</v>
      </c>
      <c r="B152" s="512">
        <v>2</v>
      </c>
      <c r="C152" s="366" t="s">
        <v>3075</v>
      </c>
      <c r="D152" s="367" t="s">
        <v>3558</v>
      </c>
      <c r="E152" s="366" t="s">
        <v>3266</v>
      </c>
      <c r="F152" s="366" t="s">
        <v>3267</v>
      </c>
      <c r="G152" s="518" t="s">
        <v>3322</v>
      </c>
      <c r="H152" s="366" t="s">
        <v>3323</v>
      </c>
      <c r="I152" s="366" t="s">
        <v>3303</v>
      </c>
      <c r="J152" s="366">
        <v>103</v>
      </c>
      <c r="K152" s="370" t="s">
        <v>3479</v>
      </c>
      <c r="L152" s="365" t="s">
        <v>3324</v>
      </c>
      <c r="M152" s="364"/>
      <c r="N152" s="364"/>
      <c r="O152" s="364"/>
      <c r="P152" s="364"/>
      <c r="Q152" s="519" t="s">
        <v>3325</v>
      </c>
    </row>
    <row r="153" spans="1:17" ht="44.25" customHeight="1">
      <c r="A153" s="366" t="s">
        <v>3559</v>
      </c>
      <c r="B153" s="512">
        <v>2</v>
      </c>
      <c r="C153" s="366" t="s">
        <v>3075</v>
      </c>
      <c r="D153" s="367" t="s">
        <v>3560</v>
      </c>
      <c r="E153" s="366" t="s">
        <v>3266</v>
      </c>
      <c r="F153" s="366" t="s">
        <v>3267</v>
      </c>
      <c r="G153" s="518" t="s">
        <v>3322</v>
      </c>
      <c r="H153" s="366" t="s">
        <v>3323</v>
      </c>
      <c r="I153" s="366" t="s">
        <v>3303</v>
      </c>
      <c r="J153" s="366">
        <v>103</v>
      </c>
      <c r="K153" s="370" t="s">
        <v>3479</v>
      </c>
      <c r="L153" s="365" t="s">
        <v>3324</v>
      </c>
      <c r="M153" s="364"/>
      <c r="N153" s="364"/>
      <c r="O153" s="364"/>
      <c r="P153" s="364"/>
      <c r="Q153" s="519" t="s">
        <v>3325</v>
      </c>
    </row>
    <row r="154" spans="1:17" ht="44.25" customHeight="1">
      <c r="A154" s="366" t="s">
        <v>3561</v>
      </c>
      <c r="B154" s="512">
        <v>2</v>
      </c>
      <c r="C154" s="366" t="s">
        <v>3075</v>
      </c>
      <c r="D154" s="366" t="s">
        <v>2595</v>
      </c>
      <c r="E154" s="366" t="s">
        <v>3266</v>
      </c>
      <c r="F154" s="366" t="s">
        <v>3267</v>
      </c>
      <c r="G154" s="518" t="s">
        <v>3322</v>
      </c>
      <c r="H154" s="366" t="s">
        <v>3323</v>
      </c>
      <c r="I154" s="366" t="s">
        <v>3303</v>
      </c>
      <c r="J154" s="366">
        <v>103</v>
      </c>
      <c r="K154" s="370" t="s">
        <v>3479</v>
      </c>
      <c r="L154" s="365" t="s">
        <v>3324</v>
      </c>
      <c r="M154" s="364"/>
      <c r="N154" s="364"/>
      <c r="O154" s="364"/>
      <c r="P154" s="364"/>
      <c r="Q154" s="519" t="s">
        <v>3325</v>
      </c>
    </row>
    <row r="155" spans="1:17" ht="44.25" customHeight="1">
      <c r="A155" s="366" t="s">
        <v>3562</v>
      </c>
      <c r="B155" s="512">
        <v>2</v>
      </c>
      <c r="C155" s="366" t="s">
        <v>3075</v>
      </c>
      <c r="D155" s="367" t="s">
        <v>2607</v>
      </c>
      <c r="E155" s="366" t="s">
        <v>3266</v>
      </c>
      <c r="F155" s="366" t="s">
        <v>3267</v>
      </c>
      <c r="G155" s="518" t="s">
        <v>3322</v>
      </c>
      <c r="H155" s="366" t="s">
        <v>3323</v>
      </c>
      <c r="I155" s="366" t="s">
        <v>3303</v>
      </c>
      <c r="J155" s="366">
        <v>103</v>
      </c>
      <c r="K155" s="370" t="s">
        <v>3479</v>
      </c>
      <c r="L155" s="365" t="s">
        <v>3324</v>
      </c>
      <c r="M155" s="364"/>
      <c r="N155" s="364"/>
      <c r="O155" s="364"/>
      <c r="P155" s="364"/>
      <c r="Q155" s="519" t="s">
        <v>3325</v>
      </c>
    </row>
    <row r="156" spans="1:17" ht="44.25" customHeight="1">
      <c r="A156" s="366" t="s">
        <v>3563</v>
      </c>
      <c r="B156" s="512">
        <v>2</v>
      </c>
      <c r="C156" s="366" t="s">
        <v>3075</v>
      </c>
      <c r="D156" s="367" t="s">
        <v>2616</v>
      </c>
      <c r="E156" s="366" t="s">
        <v>3266</v>
      </c>
      <c r="F156" s="366" t="s">
        <v>3267</v>
      </c>
      <c r="G156" s="518" t="s">
        <v>3322</v>
      </c>
      <c r="H156" s="366" t="s">
        <v>3323</v>
      </c>
      <c r="I156" s="366" t="s">
        <v>3303</v>
      </c>
      <c r="J156" s="366">
        <v>103</v>
      </c>
      <c r="K156" s="370" t="s">
        <v>3479</v>
      </c>
      <c r="L156" s="365" t="s">
        <v>3324</v>
      </c>
      <c r="M156" s="364"/>
      <c r="N156" s="364"/>
      <c r="O156" s="364"/>
      <c r="P156" s="364"/>
      <c r="Q156" s="519" t="s">
        <v>3325</v>
      </c>
    </row>
    <row r="157" spans="1:17" ht="44.25" customHeight="1">
      <c r="A157" s="366" t="s">
        <v>3564</v>
      </c>
      <c r="B157" s="512">
        <v>2</v>
      </c>
      <c r="C157" s="366" t="s">
        <v>3075</v>
      </c>
      <c r="D157" s="367" t="s">
        <v>2626</v>
      </c>
      <c r="E157" s="366" t="s">
        <v>3266</v>
      </c>
      <c r="F157" s="366" t="s">
        <v>3267</v>
      </c>
      <c r="G157" s="518" t="s">
        <v>3322</v>
      </c>
      <c r="H157" s="366" t="s">
        <v>3323</v>
      </c>
      <c r="I157" s="366" t="s">
        <v>3303</v>
      </c>
      <c r="J157" s="366">
        <v>103</v>
      </c>
      <c r="K157" s="370" t="s">
        <v>3479</v>
      </c>
      <c r="L157" s="365" t="s">
        <v>3324</v>
      </c>
      <c r="M157" s="364"/>
      <c r="N157" s="364"/>
      <c r="O157" s="364"/>
      <c r="P157" s="364"/>
      <c r="Q157" s="519" t="s">
        <v>3325</v>
      </c>
    </row>
    <row r="158" spans="1:17" ht="44.25" customHeight="1">
      <c r="A158" s="366" t="s">
        <v>3565</v>
      </c>
      <c r="B158" s="512">
        <v>2</v>
      </c>
      <c r="C158" s="366" t="s">
        <v>3075</v>
      </c>
      <c r="D158" s="367" t="s">
        <v>2636</v>
      </c>
      <c r="E158" s="366" t="s">
        <v>3266</v>
      </c>
      <c r="F158" s="366" t="s">
        <v>3267</v>
      </c>
      <c r="G158" s="518" t="s">
        <v>3322</v>
      </c>
      <c r="H158" s="366" t="s">
        <v>3323</v>
      </c>
      <c r="I158" s="366" t="s">
        <v>3303</v>
      </c>
      <c r="J158" s="366">
        <v>103</v>
      </c>
      <c r="K158" s="370" t="s">
        <v>3479</v>
      </c>
      <c r="L158" s="365" t="s">
        <v>3324</v>
      </c>
      <c r="M158" s="364"/>
      <c r="N158" s="364"/>
      <c r="O158" s="364"/>
      <c r="P158" s="364"/>
      <c r="Q158" s="519" t="s">
        <v>3325</v>
      </c>
    </row>
    <row r="159" spans="1:17" ht="44.25" customHeight="1">
      <c r="A159" s="366" t="s">
        <v>3566</v>
      </c>
      <c r="B159" s="512">
        <v>2</v>
      </c>
      <c r="C159" s="366" t="s">
        <v>3075</v>
      </c>
      <c r="D159" s="367" t="s">
        <v>2645</v>
      </c>
      <c r="E159" s="366" t="s">
        <v>3266</v>
      </c>
      <c r="F159" s="366" t="s">
        <v>3267</v>
      </c>
      <c r="G159" s="518" t="s">
        <v>3322</v>
      </c>
      <c r="H159" s="366" t="s">
        <v>3323</v>
      </c>
      <c r="I159" s="366" t="s">
        <v>3303</v>
      </c>
      <c r="J159" s="366">
        <v>103</v>
      </c>
      <c r="K159" s="370" t="s">
        <v>3479</v>
      </c>
      <c r="L159" s="365" t="s">
        <v>3324</v>
      </c>
      <c r="M159" s="364"/>
      <c r="N159" s="364"/>
      <c r="O159" s="364"/>
      <c r="P159" s="364"/>
      <c r="Q159" s="519" t="s">
        <v>3325</v>
      </c>
    </row>
    <row r="160" spans="1:17" ht="16">
      <c r="A160" s="413" t="s">
        <v>3567</v>
      </c>
      <c r="B160" s="413"/>
      <c r="C160" s="414"/>
      <c r="D160" s="414"/>
      <c r="E160" s="414"/>
      <c r="F160" s="414"/>
      <c r="G160" s="414"/>
      <c r="H160" s="414"/>
      <c r="I160" s="414"/>
      <c r="J160" s="414"/>
      <c r="K160" s="600"/>
      <c r="L160" s="600"/>
      <c r="M160" s="600"/>
      <c r="N160" s="600"/>
      <c r="O160" s="600"/>
      <c r="P160" s="600"/>
      <c r="Q160" s="414"/>
    </row>
    <row r="161" spans="1:17" ht="44.25" customHeight="1">
      <c r="A161" s="443" t="s">
        <v>3568</v>
      </c>
      <c r="B161" s="443">
        <v>1</v>
      </c>
      <c r="C161" s="443" t="s">
        <v>3157</v>
      </c>
      <c r="D161" s="443" t="s">
        <v>3078</v>
      </c>
      <c r="E161" s="443" t="s">
        <v>3266</v>
      </c>
      <c r="F161" s="443" t="s">
        <v>3267</v>
      </c>
      <c r="G161" s="443" t="s">
        <v>3302</v>
      </c>
      <c r="H161" s="443" t="s">
        <v>3269</v>
      </c>
      <c r="I161" s="443" t="s">
        <v>3303</v>
      </c>
      <c r="J161" s="443">
        <v>103</v>
      </c>
      <c r="K161" s="445" t="s">
        <v>3309</v>
      </c>
      <c r="L161" s="466" t="s">
        <v>3310</v>
      </c>
      <c r="M161" s="445" t="s">
        <v>3273</v>
      </c>
      <c r="N161" s="445"/>
      <c r="O161" s="445"/>
      <c r="P161" s="445"/>
      <c r="Q161" s="444" t="s">
        <v>3304</v>
      </c>
    </row>
    <row r="162" spans="1:17" ht="44.25" customHeight="1">
      <c r="A162" s="366" t="s">
        <v>3569</v>
      </c>
      <c r="B162" s="512">
        <v>2</v>
      </c>
      <c r="C162" s="366" t="s">
        <v>3081</v>
      </c>
      <c r="D162" s="366" t="s">
        <v>3078</v>
      </c>
      <c r="E162" s="366" t="s">
        <v>3266</v>
      </c>
      <c r="F162" s="366" t="s">
        <v>3267</v>
      </c>
      <c r="G162" s="512" t="s">
        <v>3316</v>
      </c>
      <c r="H162" s="512">
        <v>11102363</v>
      </c>
      <c r="I162" s="366" t="s">
        <v>3317</v>
      </c>
      <c r="J162" s="366">
        <v>103</v>
      </c>
      <c r="K162" s="364"/>
      <c r="L162" s="364"/>
      <c r="M162" s="364"/>
      <c r="N162" s="364"/>
      <c r="O162" s="364"/>
      <c r="P162" s="364"/>
      <c r="Q162" s="515" t="s">
        <v>3318</v>
      </c>
    </row>
    <row r="163" spans="1:17" ht="44.25" customHeight="1">
      <c r="A163" s="366" t="s">
        <v>3570</v>
      </c>
      <c r="B163" s="512">
        <v>2</v>
      </c>
      <c r="C163" s="366" t="s">
        <v>3078</v>
      </c>
      <c r="D163" s="366" t="s">
        <v>3571</v>
      </c>
      <c r="E163" s="366" t="s">
        <v>3266</v>
      </c>
      <c r="F163" s="366" t="s">
        <v>3267</v>
      </c>
      <c r="G163" s="512" t="s">
        <v>3572</v>
      </c>
      <c r="H163" s="512"/>
      <c r="I163" s="512" t="s">
        <v>3572</v>
      </c>
      <c r="J163" s="366">
        <v>103</v>
      </c>
      <c r="K163" s="364"/>
      <c r="L163" s="365"/>
      <c r="M163" s="364"/>
      <c r="N163" s="364"/>
      <c r="O163" s="364"/>
      <c r="P163" s="364"/>
      <c r="Q163" s="515" t="s">
        <v>3573</v>
      </c>
    </row>
    <row r="164" spans="1:17" ht="44.25" customHeight="1">
      <c r="A164" s="366" t="s">
        <v>3574</v>
      </c>
      <c r="B164" s="512">
        <v>2</v>
      </c>
      <c r="C164" s="366" t="s">
        <v>3078</v>
      </c>
      <c r="D164" s="366" t="s">
        <v>2421</v>
      </c>
      <c r="E164" s="366" t="s">
        <v>3266</v>
      </c>
      <c r="F164" s="366" t="s">
        <v>3267</v>
      </c>
      <c r="G164" s="518" t="s">
        <v>3322</v>
      </c>
      <c r="H164" s="366" t="s">
        <v>3323</v>
      </c>
      <c r="I164" s="366" t="s">
        <v>3303</v>
      </c>
      <c r="J164" s="366">
        <v>103</v>
      </c>
      <c r="K164" s="364" t="s">
        <v>3271</v>
      </c>
      <c r="L164" s="365" t="s">
        <v>3272</v>
      </c>
      <c r="M164" s="364" t="s">
        <v>3324</v>
      </c>
      <c r="N164" s="364"/>
      <c r="O164" s="364"/>
      <c r="P164" s="364"/>
      <c r="Q164" s="519" t="s">
        <v>3325</v>
      </c>
    </row>
    <row r="165" spans="1:17" ht="44.25" customHeight="1">
      <c r="A165" s="366" t="s">
        <v>3575</v>
      </c>
      <c r="B165" s="512">
        <v>2</v>
      </c>
      <c r="C165" s="366" t="s">
        <v>3078</v>
      </c>
      <c r="D165" s="366" t="s">
        <v>2431</v>
      </c>
      <c r="E165" s="366" t="s">
        <v>3266</v>
      </c>
      <c r="F165" s="366" t="s">
        <v>3267</v>
      </c>
      <c r="G165" s="518" t="s">
        <v>3322</v>
      </c>
      <c r="H165" s="366" t="s">
        <v>3323</v>
      </c>
      <c r="I165" s="366" t="s">
        <v>3303</v>
      </c>
      <c r="J165" s="366">
        <v>103</v>
      </c>
      <c r="K165" s="364" t="s">
        <v>3271</v>
      </c>
      <c r="L165" s="365" t="s">
        <v>3272</v>
      </c>
      <c r="M165" s="364" t="s">
        <v>3324</v>
      </c>
      <c r="N165" s="364"/>
      <c r="O165" s="364"/>
      <c r="P165" s="364"/>
      <c r="Q165" s="519" t="s">
        <v>3325</v>
      </c>
    </row>
    <row r="166" spans="1:17" ht="44.25" customHeight="1">
      <c r="A166" s="366" t="s">
        <v>3576</v>
      </c>
      <c r="B166" s="512">
        <v>2</v>
      </c>
      <c r="C166" s="366" t="s">
        <v>3078</v>
      </c>
      <c r="D166" s="415" t="s">
        <v>3577</v>
      </c>
      <c r="E166" s="366" t="s">
        <v>3266</v>
      </c>
      <c r="F166" s="366" t="s">
        <v>3267</v>
      </c>
      <c r="G166" s="518" t="s">
        <v>3322</v>
      </c>
      <c r="H166" s="366" t="s">
        <v>3323</v>
      </c>
      <c r="I166" s="366" t="s">
        <v>3303</v>
      </c>
      <c r="J166" s="366">
        <v>103</v>
      </c>
      <c r="K166" s="364" t="s">
        <v>3271</v>
      </c>
      <c r="L166" s="365" t="s">
        <v>3272</v>
      </c>
      <c r="M166" s="364" t="s">
        <v>3324</v>
      </c>
      <c r="N166" s="364"/>
      <c r="O166" s="364"/>
      <c r="P166" s="364"/>
      <c r="Q166" s="519" t="s">
        <v>3325</v>
      </c>
    </row>
    <row r="167" spans="1:17" ht="44.25" customHeight="1">
      <c r="A167" s="366" t="s">
        <v>3578</v>
      </c>
      <c r="B167" s="512">
        <v>2</v>
      </c>
      <c r="C167" s="366" t="s">
        <v>3078</v>
      </c>
      <c r="D167" s="366" t="s">
        <v>3579</v>
      </c>
      <c r="E167" s="366" t="s">
        <v>3266</v>
      </c>
      <c r="F167" s="366" t="s">
        <v>3267</v>
      </c>
      <c r="G167" s="518" t="s">
        <v>3322</v>
      </c>
      <c r="H167" s="366" t="s">
        <v>3323</v>
      </c>
      <c r="I167" s="366" t="s">
        <v>3303</v>
      </c>
      <c r="J167" s="366">
        <v>103</v>
      </c>
      <c r="K167" s="364" t="s">
        <v>3271</v>
      </c>
      <c r="L167" s="365" t="s">
        <v>3272</v>
      </c>
      <c r="M167" s="364" t="s">
        <v>3324</v>
      </c>
      <c r="N167" s="364"/>
      <c r="O167" s="364"/>
      <c r="P167" s="364"/>
      <c r="Q167" s="519" t="s">
        <v>3325</v>
      </c>
    </row>
    <row r="168" spans="1:17" ht="44.25" customHeight="1">
      <c r="A168" s="366" t="s">
        <v>3580</v>
      </c>
      <c r="B168" s="512">
        <v>2</v>
      </c>
      <c r="C168" s="366" t="s">
        <v>3078</v>
      </c>
      <c r="D168" s="415" t="s">
        <v>3581</v>
      </c>
      <c r="E168" s="366" t="s">
        <v>3266</v>
      </c>
      <c r="F168" s="366" t="s">
        <v>3267</v>
      </c>
      <c r="G168" s="518" t="s">
        <v>3322</v>
      </c>
      <c r="H168" s="366" t="s">
        <v>3323</v>
      </c>
      <c r="I168" s="366" t="s">
        <v>3303</v>
      </c>
      <c r="J168" s="366">
        <v>103</v>
      </c>
      <c r="K168" s="364" t="s">
        <v>3271</v>
      </c>
      <c r="L168" s="365" t="s">
        <v>3272</v>
      </c>
      <c r="M168" s="364" t="s">
        <v>3324</v>
      </c>
      <c r="N168" s="364"/>
      <c r="O168" s="364"/>
      <c r="P168" s="364"/>
      <c r="Q168" s="519" t="s">
        <v>3325</v>
      </c>
    </row>
    <row r="169" spans="1:17" ht="44.25" customHeight="1">
      <c r="A169" s="366" t="s">
        <v>3582</v>
      </c>
      <c r="B169" s="512">
        <v>2</v>
      </c>
      <c r="C169" s="366" t="s">
        <v>3078</v>
      </c>
      <c r="D169" s="366" t="s">
        <v>3583</v>
      </c>
      <c r="E169" s="366" t="s">
        <v>3266</v>
      </c>
      <c r="F169" s="366" t="s">
        <v>3267</v>
      </c>
      <c r="G169" s="518" t="s">
        <v>3322</v>
      </c>
      <c r="H169" s="366" t="s">
        <v>3323</v>
      </c>
      <c r="I169" s="366" t="s">
        <v>3303</v>
      </c>
      <c r="J169" s="366">
        <v>103</v>
      </c>
      <c r="K169" s="364" t="s">
        <v>3271</v>
      </c>
      <c r="L169" s="365" t="s">
        <v>3272</v>
      </c>
      <c r="M169" s="364" t="s">
        <v>3324</v>
      </c>
      <c r="N169" s="364"/>
      <c r="O169" s="364"/>
      <c r="P169" s="364"/>
      <c r="Q169" s="519" t="s">
        <v>3325</v>
      </c>
    </row>
    <row r="170" spans="1:17" ht="44.25" customHeight="1">
      <c r="A170" s="366" t="s">
        <v>3584</v>
      </c>
      <c r="B170" s="512">
        <v>2</v>
      </c>
      <c r="C170" s="366" t="s">
        <v>3078</v>
      </c>
      <c r="D170" s="366" t="s">
        <v>3585</v>
      </c>
      <c r="E170" s="366" t="s">
        <v>3266</v>
      </c>
      <c r="F170" s="366" t="s">
        <v>3267</v>
      </c>
      <c r="G170" s="518" t="s">
        <v>3322</v>
      </c>
      <c r="H170" s="366" t="s">
        <v>3323</v>
      </c>
      <c r="I170" s="366" t="s">
        <v>3303</v>
      </c>
      <c r="J170" s="366">
        <v>103</v>
      </c>
      <c r="K170" s="364" t="s">
        <v>3271</v>
      </c>
      <c r="L170" s="365" t="s">
        <v>3272</v>
      </c>
      <c r="M170" s="364" t="s">
        <v>3324</v>
      </c>
      <c r="N170" s="364"/>
      <c r="O170" s="364"/>
      <c r="P170" s="364"/>
      <c r="Q170" s="519" t="s">
        <v>3325</v>
      </c>
    </row>
    <row r="171" spans="1:17" ht="44.25" customHeight="1">
      <c r="A171" s="366" t="s">
        <v>3586</v>
      </c>
      <c r="B171" s="512">
        <v>2</v>
      </c>
      <c r="C171" s="366" t="s">
        <v>3078</v>
      </c>
      <c r="D171" s="366" t="s">
        <v>3587</v>
      </c>
      <c r="E171" s="366" t="s">
        <v>3266</v>
      </c>
      <c r="F171" s="366" t="s">
        <v>3267</v>
      </c>
      <c r="G171" s="518" t="s">
        <v>3322</v>
      </c>
      <c r="H171" s="366" t="s">
        <v>3323</v>
      </c>
      <c r="I171" s="366" t="s">
        <v>3303</v>
      </c>
      <c r="J171" s="366">
        <v>103</v>
      </c>
      <c r="K171" s="364" t="s">
        <v>3271</v>
      </c>
      <c r="L171" s="365" t="s">
        <v>3272</v>
      </c>
      <c r="M171" s="364" t="s">
        <v>3324</v>
      </c>
      <c r="N171" s="364"/>
      <c r="O171" s="364"/>
      <c r="P171" s="364"/>
      <c r="Q171" s="519" t="s">
        <v>3325</v>
      </c>
    </row>
    <row r="172" spans="1:17" ht="44.25" customHeight="1">
      <c r="A172" s="366" t="s">
        <v>3588</v>
      </c>
      <c r="B172" s="512">
        <v>2</v>
      </c>
      <c r="C172" s="366" t="s">
        <v>3078</v>
      </c>
      <c r="D172" s="366" t="s">
        <v>3589</v>
      </c>
      <c r="E172" s="366" t="s">
        <v>3266</v>
      </c>
      <c r="F172" s="366" t="s">
        <v>3267</v>
      </c>
      <c r="G172" s="518" t="s">
        <v>3322</v>
      </c>
      <c r="H172" s="366" t="s">
        <v>3323</v>
      </c>
      <c r="I172" s="366" t="s">
        <v>3303</v>
      </c>
      <c r="J172" s="366">
        <v>103</v>
      </c>
      <c r="K172" s="364" t="s">
        <v>3271</v>
      </c>
      <c r="L172" s="365" t="s">
        <v>3272</v>
      </c>
      <c r="M172" s="364" t="s">
        <v>3324</v>
      </c>
      <c r="N172" s="364"/>
      <c r="O172" s="364"/>
      <c r="P172" s="364"/>
      <c r="Q172" s="519" t="s">
        <v>3325</v>
      </c>
    </row>
    <row r="173" spans="1:17" ht="44.25" customHeight="1">
      <c r="A173" s="366" t="s">
        <v>3590</v>
      </c>
      <c r="B173" s="512">
        <v>2</v>
      </c>
      <c r="C173" s="366" t="s">
        <v>3078</v>
      </c>
      <c r="D173" s="366" t="s">
        <v>3591</v>
      </c>
      <c r="E173" s="366" t="s">
        <v>3266</v>
      </c>
      <c r="F173" s="366" t="s">
        <v>3267</v>
      </c>
      <c r="G173" s="518" t="s">
        <v>3322</v>
      </c>
      <c r="H173" s="366" t="s">
        <v>3323</v>
      </c>
      <c r="I173" s="366" t="s">
        <v>3303</v>
      </c>
      <c r="J173" s="366">
        <v>103</v>
      </c>
      <c r="K173" s="364" t="s">
        <v>3271</v>
      </c>
      <c r="L173" s="365" t="s">
        <v>3272</v>
      </c>
      <c r="M173" s="364" t="s">
        <v>3324</v>
      </c>
      <c r="N173" s="364"/>
      <c r="O173" s="364"/>
      <c r="P173" s="364"/>
      <c r="Q173" s="519" t="s">
        <v>3325</v>
      </c>
    </row>
    <row r="174" spans="1:17" ht="44.25" customHeight="1">
      <c r="A174" s="366" t="s">
        <v>3592</v>
      </c>
      <c r="B174" s="512">
        <v>2</v>
      </c>
      <c r="C174" s="366" t="s">
        <v>3078</v>
      </c>
      <c r="D174" s="367" t="s">
        <v>3593</v>
      </c>
      <c r="E174" s="366" t="s">
        <v>3266</v>
      </c>
      <c r="F174" s="366" t="s">
        <v>3267</v>
      </c>
      <c r="G174" s="518" t="s">
        <v>3322</v>
      </c>
      <c r="H174" s="366" t="s">
        <v>3323</v>
      </c>
      <c r="I174" s="366" t="s">
        <v>3303</v>
      </c>
      <c r="J174" s="366">
        <v>103</v>
      </c>
      <c r="K174" s="364" t="s">
        <v>3271</v>
      </c>
      <c r="L174" s="365" t="s">
        <v>3272</v>
      </c>
      <c r="M174" s="364" t="s">
        <v>3324</v>
      </c>
      <c r="N174" s="364"/>
      <c r="O174" s="364"/>
      <c r="P174" s="364"/>
      <c r="Q174" s="519" t="s">
        <v>3325</v>
      </c>
    </row>
    <row r="175" spans="1:17" ht="44.25" customHeight="1">
      <c r="A175" s="366" t="s">
        <v>3594</v>
      </c>
      <c r="B175" s="512">
        <v>2</v>
      </c>
      <c r="C175" s="366" t="s">
        <v>3078</v>
      </c>
      <c r="D175" s="367" t="s">
        <v>3595</v>
      </c>
      <c r="E175" s="366" t="s">
        <v>3266</v>
      </c>
      <c r="F175" s="366" t="s">
        <v>3267</v>
      </c>
      <c r="G175" s="518" t="s">
        <v>3322</v>
      </c>
      <c r="H175" s="366" t="s">
        <v>3323</v>
      </c>
      <c r="I175" s="366" t="s">
        <v>3303</v>
      </c>
      <c r="J175" s="366">
        <v>103</v>
      </c>
      <c r="K175" s="364" t="s">
        <v>3271</v>
      </c>
      <c r="L175" s="365" t="s">
        <v>3272</v>
      </c>
      <c r="M175" s="364" t="s">
        <v>3324</v>
      </c>
      <c r="N175" s="364"/>
      <c r="O175" s="364"/>
      <c r="P175" s="364"/>
      <c r="Q175" s="519" t="s">
        <v>3325</v>
      </c>
    </row>
    <row r="176" spans="1:17" ht="44.25" customHeight="1">
      <c r="A176" s="366" t="s">
        <v>3596</v>
      </c>
      <c r="B176" s="512">
        <v>2</v>
      </c>
      <c r="C176" s="366" t="s">
        <v>3078</v>
      </c>
      <c r="D176" s="367" t="s">
        <v>3597</v>
      </c>
      <c r="E176" s="366" t="s">
        <v>3266</v>
      </c>
      <c r="F176" s="366" t="s">
        <v>3267</v>
      </c>
      <c r="G176" s="518" t="s">
        <v>3322</v>
      </c>
      <c r="H176" s="366" t="s">
        <v>3323</v>
      </c>
      <c r="I176" s="366" t="s">
        <v>3303</v>
      </c>
      <c r="J176" s="366">
        <v>103</v>
      </c>
      <c r="K176" s="364" t="s">
        <v>3271</v>
      </c>
      <c r="L176" s="365" t="s">
        <v>3272</v>
      </c>
      <c r="M176" s="364" t="s">
        <v>3324</v>
      </c>
      <c r="N176" s="364"/>
      <c r="O176" s="364"/>
      <c r="P176" s="364"/>
      <c r="Q176" s="519" t="s">
        <v>3325</v>
      </c>
    </row>
    <row r="177" spans="1:17" ht="44.25" customHeight="1">
      <c r="A177" s="366" t="s">
        <v>3598</v>
      </c>
      <c r="B177" s="512">
        <v>2</v>
      </c>
      <c r="C177" s="366" t="s">
        <v>3078</v>
      </c>
      <c r="D177" s="367" t="s">
        <v>3599</v>
      </c>
      <c r="E177" s="366" t="s">
        <v>3266</v>
      </c>
      <c r="F177" s="366" t="s">
        <v>3267</v>
      </c>
      <c r="G177" s="518" t="s">
        <v>3322</v>
      </c>
      <c r="H177" s="366" t="s">
        <v>3323</v>
      </c>
      <c r="I177" s="366" t="s">
        <v>3303</v>
      </c>
      <c r="J177" s="366">
        <v>103</v>
      </c>
      <c r="K177" s="364" t="s">
        <v>3271</v>
      </c>
      <c r="L177" s="365" t="s">
        <v>3272</v>
      </c>
      <c r="M177" s="364" t="s">
        <v>3324</v>
      </c>
      <c r="N177" s="364"/>
      <c r="O177" s="364"/>
      <c r="P177" s="364"/>
      <c r="Q177" s="519" t="s">
        <v>3325</v>
      </c>
    </row>
    <row r="178" spans="1:17" ht="44.25" customHeight="1">
      <c r="A178" s="366" t="s">
        <v>3600</v>
      </c>
      <c r="B178" s="512">
        <v>2</v>
      </c>
      <c r="C178" s="366" t="s">
        <v>3078</v>
      </c>
      <c r="D178" s="367" t="s">
        <v>3601</v>
      </c>
      <c r="E178" s="366" t="s">
        <v>3266</v>
      </c>
      <c r="F178" s="366" t="s">
        <v>3267</v>
      </c>
      <c r="G178" s="518" t="s">
        <v>3322</v>
      </c>
      <c r="H178" s="366" t="s">
        <v>3323</v>
      </c>
      <c r="I178" s="366" t="s">
        <v>3303</v>
      </c>
      <c r="J178" s="366">
        <v>103</v>
      </c>
      <c r="K178" s="364" t="s">
        <v>3271</v>
      </c>
      <c r="L178" s="365" t="s">
        <v>3272</v>
      </c>
      <c r="M178" s="364" t="s">
        <v>3324</v>
      </c>
      <c r="N178" s="364"/>
      <c r="O178" s="364"/>
      <c r="P178" s="364"/>
      <c r="Q178" s="519" t="s">
        <v>3325</v>
      </c>
    </row>
    <row r="179" spans="1:17" ht="44.25" customHeight="1">
      <c r="A179" s="366" t="s">
        <v>3602</v>
      </c>
      <c r="B179" s="512">
        <v>2</v>
      </c>
      <c r="C179" s="366" t="s">
        <v>3078</v>
      </c>
      <c r="D179" s="415" t="s">
        <v>2523</v>
      </c>
      <c r="E179" s="366" t="s">
        <v>3266</v>
      </c>
      <c r="F179" s="366" t="s">
        <v>3267</v>
      </c>
      <c r="G179" s="518" t="s">
        <v>3322</v>
      </c>
      <c r="H179" s="366" t="s">
        <v>3323</v>
      </c>
      <c r="I179" s="366" t="s">
        <v>3303</v>
      </c>
      <c r="J179" s="366">
        <v>103</v>
      </c>
      <c r="K179" s="364" t="s">
        <v>3271</v>
      </c>
      <c r="L179" s="365" t="s">
        <v>3272</v>
      </c>
      <c r="M179" s="364" t="s">
        <v>3324</v>
      </c>
      <c r="N179" s="364"/>
      <c r="O179" s="364"/>
      <c r="P179" s="364"/>
      <c r="Q179" s="519" t="s">
        <v>3325</v>
      </c>
    </row>
    <row r="180" spans="1:17" ht="44.25" customHeight="1">
      <c r="A180" s="366" t="s">
        <v>3603</v>
      </c>
      <c r="B180" s="512">
        <v>2</v>
      </c>
      <c r="C180" s="366" t="s">
        <v>3078</v>
      </c>
      <c r="D180" s="366" t="s">
        <v>2525</v>
      </c>
      <c r="E180" s="366" t="s">
        <v>3266</v>
      </c>
      <c r="F180" s="366" t="s">
        <v>3267</v>
      </c>
      <c r="G180" s="518" t="s">
        <v>3322</v>
      </c>
      <c r="H180" s="366" t="s">
        <v>3323</v>
      </c>
      <c r="I180" s="366" t="s">
        <v>3303</v>
      </c>
      <c r="J180" s="366">
        <v>103</v>
      </c>
      <c r="K180" s="364" t="s">
        <v>3271</v>
      </c>
      <c r="L180" s="365" t="s">
        <v>3272</v>
      </c>
      <c r="M180" s="364" t="s">
        <v>3324</v>
      </c>
      <c r="N180" s="364"/>
      <c r="O180" s="364"/>
      <c r="P180" s="364"/>
      <c r="Q180" s="519" t="s">
        <v>3325</v>
      </c>
    </row>
    <row r="181" spans="1:17" ht="44.25" customHeight="1">
      <c r="A181" s="366" t="s">
        <v>3604</v>
      </c>
      <c r="B181" s="512">
        <v>2</v>
      </c>
      <c r="C181" s="366" t="s">
        <v>3078</v>
      </c>
      <c r="D181" s="366" t="s">
        <v>2527</v>
      </c>
      <c r="E181" s="366" t="s">
        <v>3266</v>
      </c>
      <c r="F181" s="366" t="s">
        <v>3267</v>
      </c>
      <c r="G181" s="518" t="s">
        <v>3322</v>
      </c>
      <c r="H181" s="366" t="s">
        <v>3323</v>
      </c>
      <c r="I181" s="366" t="s">
        <v>3303</v>
      </c>
      <c r="J181" s="366">
        <v>103</v>
      </c>
      <c r="K181" s="364" t="s">
        <v>3271</v>
      </c>
      <c r="L181" s="365" t="s">
        <v>3272</v>
      </c>
      <c r="M181" s="364" t="s">
        <v>3324</v>
      </c>
      <c r="N181" s="364"/>
      <c r="O181" s="364"/>
      <c r="P181" s="364"/>
      <c r="Q181" s="519" t="s">
        <v>3325</v>
      </c>
    </row>
    <row r="182" spans="1:17" ht="44.25" customHeight="1">
      <c r="A182" s="366" t="s">
        <v>3605</v>
      </c>
      <c r="B182" s="512">
        <v>2</v>
      </c>
      <c r="C182" s="366" t="s">
        <v>3078</v>
      </c>
      <c r="D182" s="366" t="s">
        <v>2528</v>
      </c>
      <c r="E182" s="366" t="s">
        <v>3266</v>
      </c>
      <c r="F182" s="366" t="s">
        <v>3267</v>
      </c>
      <c r="G182" s="518" t="s">
        <v>3322</v>
      </c>
      <c r="H182" s="366" t="s">
        <v>3323</v>
      </c>
      <c r="I182" s="366" t="s">
        <v>3303</v>
      </c>
      <c r="J182" s="366">
        <v>103</v>
      </c>
      <c r="K182" s="364" t="s">
        <v>3271</v>
      </c>
      <c r="L182" s="365" t="s">
        <v>3272</v>
      </c>
      <c r="M182" s="364" t="s">
        <v>3324</v>
      </c>
      <c r="N182" s="364"/>
      <c r="O182" s="364"/>
      <c r="P182" s="364"/>
      <c r="Q182" s="519" t="s">
        <v>3325</v>
      </c>
    </row>
    <row r="183" spans="1:17" ht="44.25" customHeight="1">
      <c r="A183" s="366" t="s">
        <v>3606</v>
      </c>
      <c r="B183" s="512">
        <v>2</v>
      </c>
      <c r="C183" s="366" t="s">
        <v>3078</v>
      </c>
      <c r="D183" s="366" t="s">
        <v>2531</v>
      </c>
      <c r="E183" s="366" t="s">
        <v>3266</v>
      </c>
      <c r="F183" s="366" t="s">
        <v>3267</v>
      </c>
      <c r="G183" s="518" t="s">
        <v>3322</v>
      </c>
      <c r="H183" s="366" t="s">
        <v>3323</v>
      </c>
      <c r="I183" s="366" t="s">
        <v>3303</v>
      </c>
      <c r="J183" s="366">
        <v>103</v>
      </c>
      <c r="K183" s="364" t="s">
        <v>3271</v>
      </c>
      <c r="L183" s="365" t="s">
        <v>3272</v>
      </c>
      <c r="M183" s="364" t="s">
        <v>3324</v>
      </c>
      <c r="N183" s="364"/>
      <c r="O183" s="364"/>
      <c r="P183" s="364"/>
      <c r="Q183" s="519" t="s">
        <v>3325</v>
      </c>
    </row>
    <row r="184" spans="1:17" ht="44.25" customHeight="1">
      <c r="A184" s="526" t="s">
        <v>3607</v>
      </c>
      <c r="B184" s="526">
        <v>2</v>
      </c>
      <c r="C184" s="526" t="s">
        <v>3078</v>
      </c>
      <c r="D184" s="526" t="s">
        <v>3608</v>
      </c>
      <c r="E184" s="526" t="s">
        <v>3266</v>
      </c>
      <c r="F184" s="532" t="s">
        <v>3267</v>
      </c>
      <c r="G184" s="527" t="s">
        <v>3322</v>
      </c>
      <c r="H184" s="526" t="s">
        <v>3323</v>
      </c>
      <c r="I184" s="526" t="s">
        <v>3303</v>
      </c>
      <c r="J184" s="526">
        <v>103</v>
      </c>
      <c r="K184" s="522" t="s">
        <v>3271</v>
      </c>
      <c r="L184" s="523" t="s">
        <v>3272</v>
      </c>
      <c r="M184" s="522" t="s">
        <v>3324</v>
      </c>
      <c r="N184" s="522"/>
      <c r="O184" s="522"/>
      <c r="P184" s="522"/>
      <c r="Q184" s="525" t="s">
        <v>3325</v>
      </c>
    </row>
    <row r="185" spans="1:17" ht="44.25" customHeight="1">
      <c r="A185" s="366" t="s">
        <v>3609</v>
      </c>
      <c r="B185" s="512">
        <v>2</v>
      </c>
      <c r="C185" s="366" t="s">
        <v>3078</v>
      </c>
      <c r="D185" s="366" t="s">
        <v>2562</v>
      </c>
      <c r="E185" s="366" t="s">
        <v>3266</v>
      </c>
      <c r="F185" s="366" t="s">
        <v>3267</v>
      </c>
      <c r="G185" s="518" t="s">
        <v>3322</v>
      </c>
      <c r="H185" s="366" t="s">
        <v>3323</v>
      </c>
      <c r="I185" s="366" t="s">
        <v>3303</v>
      </c>
      <c r="J185" s="366">
        <v>103</v>
      </c>
      <c r="K185" s="364" t="s">
        <v>3271</v>
      </c>
      <c r="L185" s="365" t="s">
        <v>3272</v>
      </c>
      <c r="M185" s="364" t="s">
        <v>3324</v>
      </c>
      <c r="N185" s="364"/>
      <c r="O185" s="364"/>
      <c r="P185" s="364"/>
      <c r="Q185" s="519" t="s">
        <v>3325</v>
      </c>
    </row>
    <row r="186" spans="1:17" ht="44.25" customHeight="1">
      <c r="A186" s="366" t="s">
        <v>3610</v>
      </c>
      <c r="B186" s="512">
        <v>2</v>
      </c>
      <c r="C186" s="415" t="s">
        <v>3078</v>
      </c>
      <c r="D186" s="366" t="s">
        <v>2565</v>
      </c>
      <c r="E186" s="366" t="s">
        <v>3266</v>
      </c>
      <c r="F186" s="366" t="s">
        <v>3267</v>
      </c>
      <c r="G186" s="518" t="s">
        <v>3322</v>
      </c>
      <c r="H186" s="366" t="s">
        <v>3323</v>
      </c>
      <c r="I186" s="366" t="s">
        <v>3303</v>
      </c>
      <c r="J186" s="366">
        <v>103</v>
      </c>
      <c r="K186" s="364" t="s">
        <v>3271</v>
      </c>
      <c r="L186" s="365" t="s">
        <v>3272</v>
      </c>
      <c r="M186" s="364" t="s">
        <v>3324</v>
      </c>
      <c r="N186" s="364"/>
      <c r="O186" s="364"/>
      <c r="P186" s="364"/>
      <c r="Q186" s="519" t="s">
        <v>3325</v>
      </c>
    </row>
    <row r="187" spans="1:17" ht="44.25" customHeight="1">
      <c r="A187" s="366" t="s">
        <v>3611</v>
      </c>
      <c r="B187" s="512">
        <v>2</v>
      </c>
      <c r="C187" s="366" t="s">
        <v>3078</v>
      </c>
      <c r="D187" s="366" t="s">
        <v>3612</v>
      </c>
      <c r="E187" s="366" t="s">
        <v>3266</v>
      </c>
      <c r="F187" s="366" t="s">
        <v>3267</v>
      </c>
      <c r="G187" s="518" t="s">
        <v>3322</v>
      </c>
      <c r="H187" s="366" t="s">
        <v>3323</v>
      </c>
      <c r="I187" s="366" t="s">
        <v>3303</v>
      </c>
      <c r="J187" s="366">
        <v>103</v>
      </c>
      <c r="K187" s="365" t="s">
        <v>3272</v>
      </c>
      <c r="L187" s="364" t="s">
        <v>3324</v>
      </c>
      <c r="M187" s="364"/>
      <c r="N187" s="364"/>
      <c r="O187" s="364"/>
      <c r="P187" s="364"/>
      <c r="Q187" s="519" t="s">
        <v>3325</v>
      </c>
    </row>
    <row r="188" spans="1:17" ht="44.25" customHeight="1">
      <c r="A188" s="526" t="s">
        <v>3613</v>
      </c>
      <c r="B188" s="526">
        <v>2</v>
      </c>
      <c r="C188" s="526" t="s">
        <v>3078</v>
      </c>
      <c r="D188" s="526" t="s">
        <v>3614</v>
      </c>
      <c r="E188" s="526" t="s">
        <v>3266</v>
      </c>
      <c r="F188" s="526" t="s">
        <v>3267</v>
      </c>
      <c r="G188" s="527" t="s">
        <v>3322</v>
      </c>
      <c r="H188" s="526" t="s">
        <v>3323</v>
      </c>
      <c r="I188" s="526" t="s">
        <v>3303</v>
      </c>
      <c r="J188" s="526">
        <v>103</v>
      </c>
      <c r="K188" s="523" t="s">
        <v>3272</v>
      </c>
      <c r="L188" s="522" t="s">
        <v>3324</v>
      </c>
      <c r="M188" s="522"/>
      <c r="N188" s="522"/>
      <c r="O188" s="522"/>
      <c r="P188" s="522"/>
      <c r="Q188" s="528" t="s">
        <v>3615</v>
      </c>
    </row>
    <row r="189" spans="1:17" ht="44.25" customHeight="1">
      <c r="A189" s="366" t="s">
        <v>3616</v>
      </c>
      <c r="B189" s="512">
        <v>2</v>
      </c>
      <c r="C189" s="366" t="s">
        <v>3078</v>
      </c>
      <c r="D189" s="366" t="s">
        <v>3617</v>
      </c>
      <c r="E189" s="366" t="s">
        <v>3266</v>
      </c>
      <c r="F189" s="366" t="s">
        <v>3267</v>
      </c>
      <c r="G189" s="518" t="s">
        <v>3322</v>
      </c>
      <c r="H189" s="366" t="s">
        <v>3323</v>
      </c>
      <c r="I189" s="366" t="s">
        <v>3303</v>
      </c>
      <c r="J189" s="366">
        <v>103</v>
      </c>
      <c r="K189" s="365" t="s">
        <v>3272</v>
      </c>
      <c r="L189" s="364" t="s">
        <v>3324</v>
      </c>
      <c r="M189" s="364"/>
      <c r="N189" s="364"/>
      <c r="O189" s="364"/>
      <c r="P189" s="364"/>
      <c r="Q189" s="519" t="s">
        <v>3325</v>
      </c>
    </row>
    <row r="190" spans="1:17" ht="44.25" customHeight="1">
      <c r="A190" s="526" t="s">
        <v>3618</v>
      </c>
      <c r="B190" s="526">
        <v>2</v>
      </c>
      <c r="C190" s="526" t="s">
        <v>3078</v>
      </c>
      <c r="D190" s="526" t="s">
        <v>3619</v>
      </c>
      <c r="E190" s="526" t="s">
        <v>3266</v>
      </c>
      <c r="F190" s="526" t="s">
        <v>3267</v>
      </c>
      <c r="G190" s="527" t="s">
        <v>3322</v>
      </c>
      <c r="H190" s="526" t="s">
        <v>3323</v>
      </c>
      <c r="I190" s="526" t="s">
        <v>3303</v>
      </c>
      <c r="J190" s="526">
        <v>103</v>
      </c>
      <c r="K190" s="523" t="s">
        <v>3272</v>
      </c>
      <c r="L190" s="522" t="s">
        <v>3324</v>
      </c>
      <c r="M190" s="522"/>
      <c r="N190" s="522"/>
      <c r="O190" s="522"/>
      <c r="P190" s="522"/>
      <c r="Q190" s="528" t="s">
        <v>3615</v>
      </c>
    </row>
    <row r="191" spans="1:17" ht="44.25" customHeight="1">
      <c r="A191" s="366" t="s">
        <v>3620</v>
      </c>
      <c r="B191" s="512">
        <v>2</v>
      </c>
      <c r="C191" s="366" t="s">
        <v>3078</v>
      </c>
      <c r="D191" s="366" t="s">
        <v>3621</v>
      </c>
      <c r="E191" s="366" t="s">
        <v>3266</v>
      </c>
      <c r="F191" s="366" t="s">
        <v>3267</v>
      </c>
      <c r="G191" s="518" t="s">
        <v>3322</v>
      </c>
      <c r="H191" s="366" t="s">
        <v>3323</v>
      </c>
      <c r="I191" s="366" t="s">
        <v>3303</v>
      </c>
      <c r="J191" s="366">
        <v>103</v>
      </c>
      <c r="K191" s="365" t="s">
        <v>3272</v>
      </c>
      <c r="L191" s="364" t="s">
        <v>3324</v>
      </c>
      <c r="M191" s="364"/>
      <c r="N191" s="364"/>
      <c r="O191" s="364"/>
      <c r="P191" s="364"/>
      <c r="Q191" s="519" t="s">
        <v>3325</v>
      </c>
    </row>
    <row r="192" spans="1:17" ht="44.25" customHeight="1">
      <c r="A192" s="526" t="s">
        <v>3622</v>
      </c>
      <c r="B192" s="526">
        <v>2</v>
      </c>
      <c r="C192" s="526" t="s">
        <v>3078</v>
      </c>
      <c r="D192" s="526" t="s">
        <v>3623</v>
      </c>
      <c r="E192" s="526" t="s">
        <v>3266</v>
      </c>
      <c r="F192" s="526" t="s">
        <v>3267</v>
      </c>
      <c r="G192" s="527" t="s">
        <v>3322</v>
      </c>
      <c r="H192" s="526" t="s">
        <v>3323</v>
      </c>
      <c r="I192" s="526" t="s">
        <v>3303</v>
      </c>
      <c r="J192" s="526">
        <v>103</v>
      </c>
      <c r="K192" s="523" t="s">
        <v>3272</v>
      </c>
      <c r="L192" s="522" t="s">
        <v>3324</v>
      </c>
      <c r="M192" s="522"/>
      <c r="N192" s="522"/>
      <c r="O192" s="522"/>
      <c r="P192" s="522"/>
      <c r="Q192" s="528" t="s">
        <v>3615</v>
      </c>
    </row>
    <row r="193" spans="1:17" ht="44.25" customHeight="1">
      <c r="A193" s="366" t="s">
        <v>3624</v>
      </c>
      <c r="B193" s="512">
        <v>2</v>
      </c>
      <c r="C193" s="366" t="s">
        <v>3078</v>
      </c>
      <c r="D193" s="366" t="s">
        <v>3625</v>
      </c>
      <c r="E193" s="366" t="s">
        <v>3266</v>
      </c>
      <c r="F193" s="366" t="s">
        <v>3267</v>
      </c>
      <c r="G193" s="518" t="s">
        <v>3322</v>
      </c>
      <c r="H193" s="366" t="s">
        <v>3323</v>
      </c>
      <c r="I193" s="366" t="s">
        <v>3303</v>
      </c>
      <c r="J193" s="366">
        <v>103</v>
      </c>
      <c r="K193" s="365" t="s">
        <v>3272</v>
      </c>
      <c r="L193" s="364" t="s">
        <v>3324</v>
      </c>
      <c r="M193" s="364"/>
      <c r="N193" s="364"/>
      <c r="O193" s="364"/>
      <c r="P193" s="364"/>
      <c r="Q193" s="519" t="s">
        <v>3325</v>
      </c>
    </row>
    <row r="194" spans="1:17" ht="44.25" customHeight="1">
      <c r="A194" s="526" t="s">
        <v>3626</v>
      </c>
      <c r="B194" s="526">
        <v>2</v>
      </c>
      <c r="C194" s="526" t="s">
        <v>3078</v>
      </c>
      <c r="D194" s="526" t="s">
        <v>3627</v>
      </c>
      <c r="E194" s="526" t="s">
        <v>3266</v>
      </c>
      <c r="F194" s="526" t="s">
        <v>3267</v>
      </c>
      <c r="G194" s="527" t="s">
        <v>3322</v>
      </c>
      <c r="H194" s="526" t="s">
        <v>3323</v>
      </c>
      <c r="I194" s="526" t="s">
        <v>3303</v>
      </c>
      <c r="J194" s="526">
        <v>103</v>
      </c>
      <c r="K194" s="523" t="s">
        <v>3272</v>
      </c>
      <c r="L194" s="522" t="s">
        <v>3324</v>
      </c>
      <c r="M194" s="522"/>
      <c r="N194" s="522"/>
      <c r="O194" s="522"/>
      <c r="P194" s="522"/>
      <c r="Q194" s="528" t="s">
        <v>3615</v>
      </c>
    </row>
    <row r="195" spans="1:17" ht="44.25" customHeight="1">
      <c r="A195" s="366" t="s">
        <v>3628</v>
      </c>
      <c r="B195" s="512">
        <v>2</v>
      </c>
      <c r="C195" s="366" t="s">
        <v>3078</v>
      </c>
      <c r="D195" s="366" t="s">
        <v>3629</v>
      </c>
      <c r="E195" s="366" t="s">
        <v>3266</v>
      </c>
      <c r="F195" s="366" t="s">
        <v>3267</v>
      </c>
      <c r="G195" s="518" t="s">
        <v>3322</v>
      </c>
      <c r="H195" s="366" t="s">
        <v>3323</v>
      </c>
      <c r="I195" s="366" t="s">
        <v>3303</v>
      </c>
      <c r="J195" s="366">
        <v>103</v>
      </c>
      <c r="K195" s="365" t="s">
        <v>3272</v>
      </c>
      <c r="L195" s="364" t="s">
        <v>3324</v>
      </c>
      <c r="M195" s="364"/>
      <c r="N195" s="364"/>
      <c r="O195" s="364"/>
      <c r="P195" s="364"/>
      <c r="Q195" s="519" t="s">
        <v>3325</v>
      </c>
    </row>
    <row r="196" spans="1:17" ht="44.25" customHeight="1">
      <c r="A196" s="526" t="s">
        <v>3630</v>
      </c>
      <c r="B196" s="526">
        <v>2</v>
      </c>
      <c r="C196" s="526" t="s">
        <v>3078</v>
      </c>
      <c r="D196" s="526" t="s">
        <v>3631</v>
      </c>
      <c r="E196" s="526" t="s">
        <v>3266</v>
      </c>
      <c r="F196" s="526" t="s">
        <v>3267</v>
      </c>
      <c r="G196" s="527" t="s">
        <v>3322</v>
      </c>
      <c r="H196" s="526" t="s">
        <v>3323</v>
      </c>
      <c r="I196" s="526" t="s">
        <v>3303</v>
      </c>
      <c r="J196" s="526">
        <v>103</v>
      </c>
      <c r="K196" s="523" t="s">
        <v>3272</v>
      </c>
      <c r="L196" s="522" t="s">
        <v>3324</v>
      </c>
      <c r="M196" s="522"/>
      <c r="N196" s="522"/>
      <c r="O196" s="522"/>
      <c r="P196" s="522"/>
      <c r="Q196" s="528" t="s">
        <v>3615</v>
      </c>
    </row>
    <row r="197" spans="1:17" ht="44.25" customHeight="1">
      <c r="A197" s="366" t="s">
        <v>3632</v>
      </c>
      <c r="B197" s="512">
        <v>2</v>
      </c>
      <c r="C197" s="366" t="s">
        <v>3078</v>
      </c>
      <c r="D197" s="415" t="s">
        <v>2436</v>
      </c>
      <c r="E197" s="366" t="s">
        <v>3266</v>
      </c>
      <c r="F197" s="366" t="s">
        <v>3267</v>
      </c>
      <c r="G197" s="518" t="s">
        <v>3322</v>
      </c>
      <c r="H197" s="366" t="s">
        <v>3323</v>
      </c>
      <c r="I197" s="366" t="s">
        <v>3303</v>
      </c>
      <c r="J197" s="366">
        <v>103</v>
      </c>
      <c r="K197" s="365" t="s">
        <v>3324</v>
      </c>
      <c r="L197" s="365" t="s">
        <v>3272</v>
      </c>
      <c r="M197" s="364"/>
      <c r="N197" s="364"/>
      <c r="O197" s="364"/>
      <c r="P197" s="364"/>
      <c r="Q197" s="363" t="s">
        <v>3633</v>
      </c>
    </row>
    <row r="198" spans="1:17" ht="44.25" customHeight="1">
      <c r="A198" s="366" t="s">
        <v>3634</v>
      </c>
      <c r="B198" s="512">
        <v>2</v>
      </c>
      <c r="C198" s="366" t="s">
        <v>3078</v>
      </c>
      <c r="D198" s="366" t="s">
        <v>2460</v>
      </c>
      <c r="E198" s="366" t="s">
        <v>3266</v>
      </c>
      <c r="F198" s="366" t="s">
        <v>3267</v>
      </c>
      <c r="G198" s="518" t="s">
        <v>3322</v>
      </c>
      <c r="H198" s="366" t="s">
        <v>3323</v>
      </c>
      <c r="I198" s="366" t="s">
        <v>3303</v>
      </c>
      <c r="J198" s="366">
        <v>103</v>
      </c>
      <c r="K198" s="365" t="s">
        <v>3324</v>
      </c>
      <c r="L198" s="365" t="s">
        <v>3272</v>
      </c>
      <c r="M198" s="364"/>
      <c r="N198" s="364"/>
      <c r="O198" s="364"/>
      <c r="P198" s="364"/>
      <c r="Q198" s="363" t="s">
        <v>3633</v>
      </c>
    </row>
    <row r="199" spans="1:17" ht="44.25" customHeight="1">
      <c r="A199" s="366" t="s">
        <v>3635</v>
      </c>
      <c r="B199" s="512">
        <v>2</v>
      </c>
      <c r="C199" s="366" t="s">
        <v>3078</v>
      </c>
      <c r="D199" s="366" t="s">
        <v>2475</v>
      </c>
      <c r="E199" s="366" t="s">
        <v>3266</v>
      </c>
      <c r="F199" s="366" t="s">
        <v>3267</v>
      </c>
      <c r="G199" s="518" t="s">
        <v>3322</v>
      </c>
      <c r="H199" s="366" t="s">
        <v>3323</v>
      </c>
      <c r="I199" s="366" t="s">
        <v>3303</v>
      </c>
      <c r="J199" s="366">
        <v>103</v>
      </c>
      <c r="K199" s="365" t="s">
        <v>3324</v>
      </c>
      <c r="L199" s="365" t="s">
        <v>3272</v>
      </c>
      <c r="M199" s="364"/>
      <c r="N199" s="364"/>
      <c r="O199" s="364"/>
      <c r="P199" s="364"/>
      <c r="Q199" s="363" t="s">
        <v>3633</v>
      </c>
    </row>
    <row r="200" spans="1:17" ht="44.25" customHeight="1">
      <c r="A200" s="366" t="s">
        <v>3636</v>
      </c>
      <c r="B200" s="512">
        <v>2</v>
      </c>
      <c r="C200" s="366" t="s">
        <v>3078</v>
      </c>
      <c r="D200" s="366" t="s">
        <v>2487</v>
      </c>
      <c r="E200" s="366" t="s">
        <v>3266</v>
      </c>
      <c r="F200" s="366" t="s">
        <v>3267</v>
      </c>
      <c r="G200" s="518" t="s">
        <v>3322</v>
      </c>
      <c r="H200" s="366" t="s">
        <v>3323</v>
      </c>
      <c r="I200" s="366" t="s">
        <v>3303</v>
      </c>
      <c r="J200" s="366">
        <v>103</v>
      </c>
      <c r="K200" s="365" t="s">
        <v>3324</v>
      </c>
      <c r="L200" s="365" t="s">
        <v>3272</v>
      </c>
      <c r="M200" s="364"/>
      <c r="N200" s="364"/>
      <c r="O200" s="364"/>
      <c r="P200" s="364"/>
      <c r="Q200" s="363" t="s">
        <v>3633</v>
      </c>
    </row>
    <row r="201" spans="1:17" ht="44.25" customHeight="1">
      <c r="A201" s="366" t="s">
        <v>3637</v>
      </c>
      <c r="B201" s="512">
        <v>2</v>
      </c>
      <c r="C201" s="366" t="s">
        <v>3078</v>
      </c>
      <c r="D201" s="366" t="s">
        <v>2499</v>
      </c>
      <c r="E201" s="366" t="s">
        <v>3266</v>
      </c>
      <c r="F201" s="366" t="s">
        <v>3267</v>
      </c>
      <c r="G201" s="518" t="s">
        <v>3322</v>
      </c>
      <c r="H201" s="366" t="s">
        <v>3323</v>
      </c>
      <c r="I201" s="366" t="s">
        <v>3303</v>
      </c>
      <c r="J201" s="366">
        <v>103</v>
      </c>
      <c r="K201" s="365" t="s">
        <v>3324</v>
      </c>
      <c r="L201" s="365" t="s">
        <v>3272</v>
      </c>
      <c r="M201" s="364"/>
      <c r="N201" s="364"/>
      <c r="O201" s="364"/>
      <c r="P201" s="364"/>
      <c r="Q201" s="363" t="s">
        <v>3633</v>
      </c>
    </row>
    <row r="202" spans="1:17" ht="44.25" customHeight="1">
      <c r="A202" s="366" t="s">
        <v>3638</v>
      </c>
      <c r="B202" s="512">
        <v>2</v>
      </c>
      <c r="C202" s="366" t="s">
        <v>3078</v>
      </c>
      <c r="D202" s="366" t="s">
        <v>2511</v>
      </c>
      <c r="E202" s="366" t="s">
        <v>3266</v>
      </c>
      <c r="F202" s="366" t="s">
        <v>3267</v>
      </c>
      <c r="G202" s="518" t="s">
        <v>3322</v>
      </c>
      <c r="H202" s="366" t="s">
        <v>3323</v>
      </c>
      <c r="I202" s="366" t="s">
        <v>3303</v>
      </c>
      <c r="J202" s="366">
        <v>103</v>
      </c>
      <c r="K202" s="365" t="s">
        <v>3324</v>
      </c>
      <c r="L202" s="365" t="s">
        <v>3272</v>
      </c>
      <c r="M202" s="364"/>
      <c r="N202" s="364"/>
      <c r="O202" s="364"/>
      <c r="P202" s="364"/>
      <c r="Q202" s="363" t="s">
        <v>3633</v>
      </c>
    </row>
    <row r="203" spans="1:17" ht="44.25" customHeight="1">
      <c r="A203" s="366" t="s">
        <v>3639</v>
      </c>
      <c r="B203" s="512">
        <v>2</v>
      </c>
      <c r="C203" s="366" t="s">
        <v>3078</v>
      </c>
      <c r="D203" s="366" t="s">
        <v>2563</v>
      </c>
      <c r="E203" s="366" t="s">
        <v>3266</v>
      </c>
      <c r="F203" s="366" t="s">
        <v>3267</v>
      </c>
      <c r="G203" s="518" t="s">
        <v>3322</v>
      </c>
      <c r="H203" s="366" t="s">
        <v>3323</v>
      </c>
      <c r="I203" s="366" t="s">
        <v>3303</v>
      </c>
      <c r="J203" s="366">
        <v>103</v>
      </c>
      <c r="K203" s="365" t="s">
        <v>3324</v>
      </c>
      <c r="L203" s="365" t="s">
        <v>3272</v>
      </c>
      <c r="M203" s="364"/>
      <c r="N203" s="364"/>
      <c r="O203" s="364"/>
      <c r="P203" s="364"/>
      <c r="Q203" s="363" t="s">
        <v>3633</v>
      </c>
    </row>
    <row r="204" spans="1:17" ht="44.25" customHeight="1">
      <c r="A204" s="366" t="s">
        <v>3640</v>
      </c>
      <c r="B204" s="443">
        <v>1</v>
      </c>
      <c r="C204" s="366" t="s">
        <v>3078</v>
      </c>
      <c r="D204" s="415" t="s">
        <v>3641</v>
      </c>
      <c r="E204" s="366" t="s">
        <v>3266</v>
      </c>
      <c r="F204" s="366" t="s">
        <v>3267</v>
      </c>
      <c r="G204" s="366" t="s">
        <v>3642</v>
      </c>
      <c r="H204" s="366" t="s">
        <v>3643</v>
      </c>
      <c r="I204" s="366" t="s">
        <v>3303</v>
      </c>
      <c r="J204" s="366">
        <v>103</v>
      </c>
      <c r="K204" s="364" t="s">
        <v>3324</v>
      </c>
      <c r="L204" s="365" t="s">
        <v>3309</v>
      </c>
      <c r="M204" s="365" t="s">
        <v>3271</v>
      </c>
      <c r="N204" s="364"/>
      <c r="O204" s="364"/>
      <c r="P204" s="364"/>
      <c r="Q204" s="363" t="s">
        <v>3643</v>
      </c>
    </row>
    <row r="205" spans="1:17" ht="44.25" customHeight="1">
      <c r="A205" s="366" t="s">
        <v>3644</v>
      </c>
      <c r="B205" s="443">
        <v>1</v>
      </c>
      <c r="C205" s="366" t="s">
        <v>3078</v>
      </c>
      <c r="D205" s="366" t="s">
        <v>3645</v>
      </c>
      <c r="E205" s="366" t="s">
        <v>3266</v>
      </c>
      <c r="F205" s="366" t="s">
        <v>3267</v>
      </c>
      <c r="G205" s="366" t="s">
        <v>3642</v>
      </c>
      <c r="H205" s="366" t="s">
        <v>3643</v>
      </c>
      <c r="I205" s="366" t="s">
        <v>3303</v>
      </c>
      <c r="J205" s="366">
        <v>103</v>
      </c>
      <c r="K205" s="364" t="s">
        <v>3324</v>
      </c>
      <c r="L205" s="365" t="s">
        <v>3309</v>
      </c>
      <c r="M205" s="365" t="s">
        <v>3271</v>
      </c>
      <c r="N205" s="364"/>
      <c r="O205" s="364"/>
      <c r="P205" s="364"/>
      <c r="Q205" s="363" t="s">
        <v>3643</v>
      </c>
    </row>
    <row r="206" spans="1:17" ht="44.25" customHeight="1">
      <c r="A206" s="366" t="s">
        <v>3646</v>
      </c>
      <c r="B206" s="443">
        <v>1</v>
      </c>
      <c r="C206" s="366" t="s">
        <v>3078</v>
      </c>
      <c r="D206" s="366" t="s">
        <v>3647</v>
      </c>
      <c r="E206" s="366" t="s">
        <v>3266</v>
      </c>
      <c r="F206" s="366" t="s">
        <v>3267</v>
      </c>
      <c r="G206" s="366" t="s">
        <v>3642</v>
      </c>
      <c r="H206" s="366" t="s">
        <v>3643</v>
      </c>
      <c r="I206" s="366" t="s">
        <v>3303</v>
      </c>
      <c r="J206" s="366">
        <v>103</v>
      </c>
      <c r="K206" s="364" t="s">
        <v>3324</v>
      </c>
      <c r="L206" s="365" t="s">
        <v>3309</v>
      </c>
      <c r="M206" s="365" t="s">
        <v>3271</v>
      </c>
      <c r="N206" s="364"/>
      <c r="O206" s="364"/>
      <c r="P206" s="364"/>
      <c r="Q206" s="363" t="s">
        <v>3643</v>
      </c>
    </row>
    <row r="207" spans="1:17" ht="44.25" customHeight="1">
      <c r="A207" s="366" t="s">
        <v>3648</v>
      </c>
      <c r="B207" s="443">
        <v>1</v>
      </c>
      <c r="C207" s="366" t="s">
        <v>3078</v>
      </c>
      <c r="D207" s="366" t="s">
        <v>3649</v>
      </c>
      <c r="E207" s="366" t="s">
        <v>3266</v>
      </c>
      <c r="F207" s="366" t="s">
        <v>3267</v>
      </c>
      <c r="G207" s="366" t="s">
        <v>3642</v>
      </c>
      <c r="H207" s="366" t="s">
        <v>3643</v>
      </c>
      <c r="I207" s="366" t="s">
        <v>3303</v>
      </c>
      <c r="J207" s="366">
        <v>103</v>
      </c>
      <c r="K207" s="364" t="s">
        <v>3324</v>
      </c>
      <c r="L207" s="365" t="s">
        <v>3309</v>
      </c>
      <c r="M207" s="365" t="s">
        <v>3271</v>
      </c>
      <c r="N207" s="364"/>
      <c r="O207" s="364"/>
      <c r="P207" s="364"/>
      <c r="Q207" s="363" t="s">
        <v>3643</v>
      </c>
    </row>
    <row r="208" spans="1:17" ht="44.25" customHeight="1">
      <c r="A208" s="366" t="s">
        <v>3650</v>
      </c>
      <c r="B208" s="512">
        <v>2</v>
      </c>
      <c r="C208" s="366" t="s">
        <v>3078</v>
      </c>
      <c r="D208" s="366" t="s">
        <v>2462</v>
      </c>
      <c r="E208" s="366" t="s">
        <v>3266</v>
      </c>
      <c r="F208" s="366" t="s">
        <v>3267</v>
      </c>
      <c r="G208" s="518" t="s">
        <v>3322</v>
      </c>
      <c r="H208" s="366" t="s">
        <v>3323</v>
      </c>
      <c r="I208" s="415" t="s">
        <v>3303</v>
      </c>
      <c r="J208" s="366">
        <v>103</v>
      </c>
      <c r="K208" s="365" t="s">
        <v>3271</v>
      </c>
      <c r="L208" s="365" t="s">
        <v>3272</v>
      </c>
      <c r="M208" s="364"/>
      <c r="N208" s="364"/>
      <c r="O208" s="364"/>
      <c r="P208" s="364"/>
      <c r="Q208" s="519" t="s">
        <v>3325</v>
      </c>
    </row>
    <row r="209" spans="1:17" ht="44.25" customHeight="1">
      <c r="A209" s="366" t="s">
        <v>3651</v>
      </c>
      <c r="B209" s="512">
        <v>2</v>
      </c>
      <c r="C209" s="366" t="s">
        <v>3078</v>
      </c>
      <c r="D209" s="366" t="s">
        <v>2477</v>
      </c>
      <c r="E209" s="366" t="s">
        <v>3266</v>
      </c>
      <c r="F209" s="366" t="s">
        <v>3267</v>
      </c>
      <c r="G209" s="518" t="s">
        <v>3322</v>
      </c>
      <c r="H209" s="366" t="s">
        <v>3323</v>
      </c>
      <c r="I209" s="366" t="s">
        <v>3303</v>
      </c>
      <c r="J209" s="366">
        <v>103</v>
      </c>
      <c r="K209" s="365" t="s">
        <v>3271</v>
      </c>
      <c r="L209" s="365" t="s">
        <v>3272</v>
      </c>
      <c r="M209" s="364"/>
      <c r="N209" s="364"/>
      <c r="O209" s="364"/>
      <c r="P209" s="364"/>
      <c r="Q209" s="519" t="s">
        <v>3325</v>
      </c>
    </row>
    <row r="210" spans="1:17" ht="44.25" customHeight="1">
      <c r="A210" s="366" t="s">
        <v>3652</v>
      </c>
      <c r="B210" s="512">
        <v>2</v>
      </c>
      <c r="C210" s="366" t="s">
        <v>3078</v>
      </c>
      <c r="D210" s="366" t="s">
        <v>2489</v>
      </c>
      <c r="E210" s="366" t="s">
        <v>3266</v>
      </c>
      <c r="F210" s="366" t="s">
        <v>3267</v>
      </c>
      <c r="G210" s="518" t="s">
        <v>3322</v>
      </c>
      <c r="H210" s="366" t="s">
        <v>3323</v>
      </c>
      <c r="I210" s="366" t="s">
        <v>3303</v>
      </c>
      <c r="J210" s="366">
        <v>103</v>
      </c>
      <c r="K210" s="365" t="s">
        <v>3271</v>
      </c>
      <c r="L210" s="365" t="s">
        <v>3272</v>
      </c>
      <c r="M210" s="364"/>
      <c r="N210" s="364"/>
      <c r="O210" s="364"/>
      <c r="P210" s="364"/>
      <c r="Q210" s="519" t="s">
        <v>3325</v>
      </c>
    </row>
    <row r="211" spans="1:17" ht="44.25" customHeight="1">
      <c r="A211" s="366" t="s">
        <v>3653</v>
      </c>
      <c r="B211" s="512">
        <v>2</v>
      </c>
      <c r="C211" s="366" t="s">
        <v>3078</v>
      </c>
      <c r="D211" s="366" t="s">
        <v>2501</v>
      </c>
      <c r="E211" s="366" t="s">
        <v>3266</v>
      </c>
      <c r="F211" s="366" t="s">
        <v>3267</v>
      </c>
      <c r="G211" s="518" t="s">
        <v>3322</v>
      </c>
      <c r="H211" s="366" t="s">
        <v>3323</v>
      </c>
      <c r="I211" s="366" t="s">
        <v>3303</v>
      </c>
      <c r="J211" s="366">
        <v>103</v>
      </c>
      <c r="K211" s="365" t="s">
        <v>3271</v>
      </c>
      <c r="L211" s="365" t="s">
        <v>3272</v>
      </c>
      <c r="M211" s="364"/>
      <c r="N211" s="364"/>
      <c r="O211" s="364"/>
      <c r="P211" s="364"/>
      <c r="Q211" s="519" t="s">
        <v>3325</v>
      </c>
    </row>
    <row r="212" spans="1:17" ht="44.25" customHeight="1">
      <c r="A212" s="366" t="s">
        <v>3654</v>
      </c>
      <c r="B212" s="512">
        <v>2</v>
      </c>
      <c r="C212" s="366" t="s">
        <v>3078</v>
      </c>
      <c r="D212" s="366" t="s">
        <v>2513</v>
      </c>
      <c r="E212" s="366" t="s">
        <v>3266</v>
      </c>
      <c r="F212" s="366" t="s">
        <v>3267</v>
      </c>
      <c r="G212" s="518" t="s">
        <v>3322</v>
      </c>
      <c r="H212" s="366" t="s">
        <v>3323</v>
      </c>
      <c r="I212" s="366" t="s">
        <v>3303</v>
      </c>
      <c r="J212" s="366">
        <v>103</v>
      </c>
      <c r="K212" s="365" t="s">
        <v>3271</v>
      </c>
      <c r="L212" s="365" t="s">
        <v>3272</v>
      </c>
      <c r="M212" s="364"/>
      <c r="N212" s="364"/>
      <c r="O212" s="364"/>
      <c r="P212" s="364"/>
      <c r="Q212" s="519" t="s">
        <v>3325</v>
      </c>
    </row>
    <row r="213" spans="1:17" ht="44.25" customHeight="1">
      <c r="A213" s="366" t="s">
        <v>3655</v>
      </c>
      <c r="B213" s="512">
        <v>2</v>
      </c>
      <c r="C213" s="366" t="s">
        <v>3078</v>
      </c>
      <c r="D213" s="366" t="s">
        <v>2555</v>
      </c>
      <c r="E213" s="366" t="s">
        <v>3266</v>
      </c>
      <c r="F213" s="366" t="s">
        <v>3267</v>
      </c>
      <c r="G213" s="518" t="s">
        <v>3322</v>
      </c>
      <c r="H213" s="366" t="s">
        <v>3323</v>
      </c>
      <c r="I213" s="366" t="s">
        <v>3303</v>
      </c>
      <c r="J213" s="366">
        <v>103</v>
      </c>
      <c r="K213" s="365" t="s">
        <v>3271</v>
      </c>
      <c r="L213" s="365" t="s">
        <v>3272</v>
      </c>
      <c r="M213" s="364"/>
      <c r="N213" s="364"/>
      <c r="O213" s="364"/>
      <c r="P213" s="364"/>
      <c r="Q213" s="519" t="s">
        <v>3325</v>
      </c>
    </row>
    <row r="214" spans="1:17" ht="44.25" customHeight="1">
      <c r="A214" s="520" t="s">
        <v>3656</v>
      </c>
      <c r="B214" s="526">
        <v>2</v>
      </c>
      <c r="C214" s="520" t="s">
        <v>3078</v>
      </c>
      <c r="D214" s="521" t="s">
        <v>3657</v>
      </c>
      <c r="E214" s="520" t="s">
        <v>3266</v>
      </c>
      <c r="F214" s="520" t="s">
        <v>3267</v>
      </c>
      <c r="G214" s="527" t="s">
        <v>3322</v>
      </c>
      <c r="H214" s="520" t="s">
        <v>3323</v>
      </c>
      <c r="I214" s="520" t="s">
        <v>3303</v>
      </c>
      <c r="J214" s="526">
        <v>103</v>
      </c>
      <c r="K214" s="523" t="s">
        <v>3271</v>
      </c>
      <c r="L214" s="523" t="s">
        <v>3272</v>
      </c>
      <c r="M214" s="524" t="s">
        <v>3324</v>
      </c>
      <c r="N214" s="524"/>
      <c r="O214" s="524"/>
      <c r="P214" s="524"/>
      <c r="Q214" s="533" t="s">
        <v>3615</v>
      </c>
    </row>
    <row r="215" spans="1:17" ht="44.25" customHeight="1">
      <c r="A215" s="520" t="s">
        <v>3658</v>
      </c>
      <c r="B215" s="526">
        <v>2</v>
      </c>
      <c r="C215" s="520" t="s">
        <v>3078</v>
      </c>
      <c r="D215" s="521" t="s">
        <v>3659</v>
      </c>
      <c r="E215" s="520" t="s">
        <v>3266</v>
      </c>
      <c r="F215" s="520" t="s">
        <v>3267</v>
      </c>
      <c r="G215" s="527" t="s">
        <v>3322</v>
      </c>
      <c r="H215" s="520" t="s">
        <v>3323</v>
      </c>
      <c r="I215" s="520" t="s">
        <v>3303</v>
      </c>
      <c r="J215" s="526">
        <v>103</v>
      </c>
      <c r="K215" s="523" t="s">
        <v>3271</v>
      </c>
      <c r="L215" s="523" t="s">
        <v>3272</v>
      </c>
      <c r="M215" s="524" t="s">
        <v>3324</v>
      </c>
      <c r="N215" s="524"/>
      <c r="O215" s="524"/>
      <c r="P215" s="524"/>
      <c r="Q215" s="533" t="s">
        <v>3615</v>
      </c>
    </row>
    <row r="216" spans="1:17" ht="44.25" customHeight="1">
      <c r="A216" s="520" t="s">
        <v>3660</v>
      </c>
      <c r="B216" s="526">
        <v>2</v>
      </c>
      <c r="C216" s="520" t="s">
        <v>3078</v>
      </c>
      <c r="D216" s="521" t="s">
        <v>3661</v>
      </c>
      <c r="E216" s="520" t="s">
        <v>3266</v>
      </c>
      <c r="F216" s="520" t="s">
        <v>3267</v>
      </c>
      <c r="G216" s="527" t="s">
        <v>3322</v>
      </c>
      <c r="H216" s="520" t="s">
        <v>3323</v>
      </c>
      <c r="I216" s="520" t="s">
        <v>3303</v>
      </c>
      <c r="J216" s="526">
        <v>103</v>
      </c>
      <c r="K216" s="523" t="s">
        <v>3271</v>
      </c>
      <c r="L216" s="523" t="s">
        <v>3272</v>
      </c>
      <c r="M216" s="524" t="s">
        <v>3324</v>
      </c>
      <c r="N216" s="524"/>
      <c r="O216" s="524"/>
      <c r="P216" s="524"/>
      <c r="Q216" s="533" t="s">
        <v>3615</v>
      </c>
    </row>
    <row r="217" spans="1:17" ht="44.25" customHeight="1">
      <c r="A217" s="520" t="s">
        <v>3662</v>
      </c>
      <c r="B217" s="526">
        <v>2</v>
      </c>
      <c r="C217" s="520" t="s">
        <v>3078</v>
      </c>
      <c r="D217" s="521" t="s">
        <v>3663</v>
      </c>
      <c r="E217" s="520" t="s">
        <v>3266</v>
      </c>
      <c r="F217" s="520" t="s">
        <v>3267</v>
      </c>
      <c r="G217" s="527" t="s">
        <v>3322</v>
      </c>
      <c r="H217" s="520" t="s">
        <v>3323</v>
      </c>
      <c r="I217" s="520" t="s">
        <v>3303</v>
      </c>
      <c r="J217" s="526">
        <v>103</v>
      </c>
      <c r="K217" s="523" t="s">
        <v>3271</v>
      </c>
      <c r="L217" s="523" t="s">
        <v>3272</v>
      </c>
      <c r="M217" s="524" t="s">
        <v>3324</v>
      </c>
      <c r="N217" s="524"/>
      <c r="O217" s="524"/>
      <c r="P217" s="524"/>
      <c r="Q217" s="533" t="s">
        <v>3615</v>
      </c>
    </row>
    <row r="218" spans="1:17" ht="44.25" customHeight="1">
      <c r="A218" s="439" t="s">
        <v>3664</v>
      </c>
      <c r="B218" s="512">
        <v>2</v>
      </c>
      <c r="C218" s="439" t="s">
        <v>3078</v>
      </c>
      <c r="D218" s="440" t="s">
        <v>3601</v>
      </c>
      <c r="E218" s="439" t="s">
        <v>3266</v>
      </c>
      <c r="F218" s="439" t="s">
        <v>3267</v>
      </c>
      <c r="G218" s="518" t="s">
        <v>3322</v>
      </c>
      <c r="H218" s="439" t="s">
        <v>3323</v>
      </c>
      <c r="I218" s="439" t="s">
        <v>3303</v>
      </c>
      <c r="J218" s="366">
        <v>103</v>
      </c>
      <c r="K218" s="365" t="s">
        <v>3271</v>
      </c>
      <c r="L218" s="365" t="s">
        <v>3272</v>
      </c>
      <c r="M218" s="441" t="s">
        <v>3324</v>
      </c>
      <c r="N218" s="441"/>
      <c r="O218" s="441"/>
      <c r="P218" s="441"/>
      <c r="Q218" s="519" t="s">
        <v>3325</v>
      </c>
    </row>
    <row r="219" spans="1:17" ht="44.25" customHeight="1">
      <c r="A219" s="520" t="s">
        <v>3665</v>
      </c>
      <c r="B219" s="526">
        <v>2</v>
      </c>
      <c r="C219" s="520" t="s">
        <v>3078</v>
      </c>
      <c r="D219" s="521" t="s">
        <v>3666</v>
      </c>
      <c r="E219" s="520" t="s">
        <v>3266</v>
      </c>
      <c r="F219" s="520" t="s">
        <v>3267</v>
      </c>
      <c r="G219" s="527" t="s">
        <v>3322</v>
      </c>
      <c r="H219" s="520" t="s">
        <v>3323</v>
      </c>
      <c r="I219" s="520" t="s">
        <v>3303</v>
      </c>
      <c r="J219" s="526">
        <v>103</v>
      </c>
      <c r="K219" s="523" t="s">
        <v>3271</v>
      </c>
      <c r="L219" s="523" t="s">
        <v>3272</v>
      </c>
      <c r="M219" s="524" t="s">
        <v>3324</v>
      </c>
      <c r="N219" s="524"/>
      <c r="O219" s="524"/>
      <c r="P219" s="524"/>
      <c r="Q219" s="533" t="s">
        <v>3615</v>
      </c>
    </row>
    <row r="220" spans="1:17" ht="44.25" customHeight="1">
      <c r="A220" s="368" t="s">
        <v>3667</v>
      </c>
      <c r="B220" s="512">
        <v>2</v>
      </c>
      <c r="C220" s="368" t="s">
        <v>3078</v>
      </c>
      <c r="D220" s="368" t="s">
        <v>3608</v>
      </c>
      <c r="E220" s="368" t="s">
        <v>3266</v>
      </c>
      <c r="F220" s="439" t="s">
        <v>3267</v>
      </c>
      <c r="G220" s="518" t="s">
        <v>3322</v>
      </c>
      <c r="H220" s="439" t="s">
        <v>3323</v>
      </c>
      <c r="I220" s="439" t="s">
        <v>3303</v>
      </c>
      <c r="J220" s="366">
        <v>103</v>
      </c>
      <c r="K220" s="365" t="s">
        <v>3271</v>
      </c>
      <c r="L220" s="365" t="s">
        <v>3272</v>
      </c>
      <c r="M220" s="441" t="s">
        <v>3324</v>
      </c>
      <c r="N220" s="369"/>
      <c r="O220" s="369"/>
      <c r="P220" s="369"/>
      <c r="Q220" s="519" t="s">
        <v>3325</v>
      </c>
    </row>
    <row r="221" spans="1:17" ht="44.25" customHeight="1">
      <c r="A221" s="526" t="s">
        <v>3668</v>
      </c>
      <c r="B221" s="526">
        <v>2</v>
      </c>
      <c r="C221" s="526" t="s">
        <v>3078</v>
      </c>
      <c r="D221" s="526" t="s">
        <v>3669</v>
      </c>
      <c r="E221" s="526" t="s">
        <v>3266</v>
      </c>
      <c r="F221" s="526" t="s">
        <v>3267</v>
      </c>
      <c r="G221" s="527" t="s">
        <v>3322</v>
      </c>
      <c r="H221" s="526" t="s">
        <v>3323</v>
      </c>
      <c r="I221" s="526" t="s">
        <v>3303</v>
      </c>
      <c r="J221" s="526">
        <v>103</v>
      </c>
      <c r="K221" s="523" t="s">
        <v>3271</v>
      </c>
      <c r="L221" s="523" t="s">
        <v>3272</v>
      </c>
      <c r="M221" s="524" t="s">
        <v>3324</v>
      </c>
      <c r="N221" s="526"/>
      <c r="O221" s="522"/>
      <c r="P221" s="522"/>
      <c r="Q221" s="534" t="s">
        <v>3615</v>
      </c>
    </row>
    <row r="222" spans="1:17" ht="44.25" customHeight="1">
      <c r="A222" s="526" t="s">
        <v>3670</v>
      </c>
      <c r="B222" s="526">
        <v>2</v>
      </c>
      <c r="C222" s="526" t="s">
        <v>3078</v>
      </c>
      <c r="D222" s="526" t="s">
        <v>3671</v>
      </c>
      <c r="E222" s="526" t="s">
        <v>3266</v>
      </c>
      <c r="F222" s="526" t="s">
        <v>3267</v>
      </c>
      <c r="G222" s="527" t="s">
        <v>3322</v>
      </c>
      <c r="H222" s="526" t="s">
        <v>3323</v>
      </c>
      <c r="I222" s="526" t="s">
        <v>3303</v>
      </c>
      <c r="J222" s="526">
        <v>103</v>
      </c>
      <c r="K222" s="523" t="s">
        <v>3271</v>
      </c>
      <c r="L222" s="523" t="s">
        <v>3272</v>
      </c>
      <c r="M222" s="524" t="s">
        <v>3324</v>
      </c>
      <c r="N222" s="522"/>
      <c r="O222" s="522"/>
      <c r="P222" s="522"/>
      <c r="Q222" s="534" t="s">
        <v>3615</v>
      </c>
    </row>
    <row r="223" spans="1:17" ht="44.25" customHeight="1">
      <c r="A223" s="526" t="s">
        <v>3672</v>
      </c>
      <c r="B223" s="526">
        <v>2</v>
      </c>
      <c r="C223" s="526" t="s">
        <v>3078</v>
      </c>
      <c r="D223" s="526" t="s">
        <v>3673</v>
      </c>
      <c r="E223" s="526" t="s">
        <v>3266</v>
      </c>
      <c r="F223" s="526" t="s">
        <v>3267</v>
      </c>
      <c r="G223" s="527" t="s">
        <v>3322</v>
      </c>
      <c r="H223" s="526" t="s">
        <v>3323</v>
      </c>
      <c r="I223" s="526" t="s">
        <v>3303</v>
      </c>
      <c r="J223" s="526">
        <v>103</v>
      </c>
      <c r="K223" s="523" t="s">
        <v>3271</v>
      </c>
      <c r="L223" s="523" t="s">
        <v>3272</v>
      </c>
      <c r="M223" s="524" t="s">
        <v>3324</v>
      </c>
      <c r="N223" s="522"/>
      <c r="O223" s="522"/>
      <c r="P223" s="522"/>
      <c r="Q223" s="534" t="s">
        <v>3615</v>
      </c>
    </row>
    <row r="224" spans="1:17" ht="44.25" customHeight="1">
      <c r="A224" s="526" t="s">
        <v>3674</v>
      </c>
      <c r="B224" s="526">
        <v>2</v>
      </c>
      <c r="C224" s="526" t="s">
        <v>3078</v>
      </c>
      <c r="D224" s="526" t="s">
        <v>3675</v>
      </c>
      <c r="E224" s="526" t="s">
        <v>3266</v>
      </c>
      <c r="F224" s="526" t="s">
        <v>3267</v>
      </c>
      <c r="G224" s="527" t="s">
        <v>3322</v>
      </c>
      <c r="H224" s="526" t="s">
        <v>3323</v>
      </c>
      <c r="I224" s="526" t="s">
        <v>3303</v>
      </c>
      <c r="J224" s="526">
        <v>103</v>
      </c>
      <c r="K224" s="523" t="s">
        <v>3271</v>
      </c>
      <c r="L224" s="523" t="s">
        <v>3272</v>
      </c>
      <c r="M224" s="524" t="s">
        <v>3324</v>
      </c>
      <c r="N224" s="522"/>
      <c r="O224" s="522"/>
      <c r="P224" s="522"/>
      <c r="Q224" s="534" t="s">
        <v>3615</v>
      </c>
    </row>
    <row r="225" spans="1:17" ht="44.25" customHeight="1">
      <c r="A225" s="526" t="s">
        <v>3676</v>
      </c>
      <c r="B225" s="526">
        <v>2</v>
      </c>
      <c r="C225" s="526" t="s">
        <v>3078</v>
      </c>
      <c r="D225" s="526" t="s">
        <v>3677</v>
      </c>
      <c r="E225" s="526" t="s">
        <v>3266</v>
      </c>
      <c r="F225" s="526" t="s">
        <v>3267</v>
      </c>
      <c r="G225" s="527" t="s">
        <v>3322</v>
      </c>
      <c r="H225" s="526" t="s">
        <v>3323</v>
      </c>
      <c r="I225" s="526" t="s">
        <v>3303</v>
      </c>
      <c r="J225" s="526">
        <v>103</v>
      </c>
      <c r="K225" s="523" t="s">
        <v>3271</v>
      </c>
      <c r="L225" s="523" t="s">
        <v>3272</v>
      </c>
      <c r="M225" s="524" t="s">
        <v>3324</v>
      </c>
      <c r="N225" s="522"/>
      <c r="O225" s="522"/>
      <c r="P225" s="522"/>
      <c r="Q225" s="534" t="s">
        <v>3615</v>
      </c>
    </row>
    <row r="226" spans="1:17" ht="44.25" customHeight="1">
      <c r="A226" s="526" t="s">
        <v>3678</v>
      </c>
      <c r="B226" s="526">
        <v>2</v>
      </c>
      <c r="C226" s="526" t="s">
        <v>3078</v>
      </c>
      <c r="D226" s="526" t="s">
        <v>3679</v>
      </c>
      <c r="E226" s="526" t="s">
        <v>3266</v>
      </c>
      <c r="F226" s="526" t="s">
        <v>3267</v>
      </c>
      <c r="G226" s="527" t="s">
        <v>3322</v>
      </c>
      <c r="H226" s="526" t="s">
        <v>3323</v>
      </c>
      <c r="I226" s="526" t="s">
        <v>3303</v>
      </c>
      <c r="J226" s="526">
        <v>103</v>
      </c>
      <c r="K226" s="523" t="s">
        <v>3271</v>
      </c>
      <c r="L226" s="523" t="s">
        <v>3272</v>
      </c>
      <c r="M226" s="524" t="s">
        <v>3324</v>
      </c>
      <c r="N226" s="522"/>
      <c r="O226" s="522"/>
      <c r="P226" s="522"/>
      <c r="Q226" s="534" t="s">
        <v>3615</v>
      </c>
    </row>
    <row r="227" spans="1:17" ht="44.25" customHeight="1">
      <c r="A227" s="526" t="s">
        <v>3680</v>
      </c>
      <c r="B227" s="526">
        <v>2</v>
      </c>
      <c r="C227" s="526" t="s">
        <v>3078</v>
      </c>
      <c r="D227" s="526" t="s">
        <v>3681</v>
      </c>
      <c r="E227" s="526" t="s">
        <v>3266</v>
      </c>
      <c r="F227" s="526" t="s">
        <v>3267</v>
      </c>
      <c r="G227" s="527" t="s">
        <v>3322</v>
      </c>
      <c r="H227" s="526" t="s">
        <v>3323</v>
      </c>
      <c r="I227" s="526" t="s">
        <v>3303</v>
      </c>
      <c r="J227" s="526">
        <v>103</v>
      </c>
      <c r="K227" s="523" t="s">
        <v>3271</v>
      </c>
      <c r="L227" s="523" t="s">
        <v>3272</v>
      </c>
      <c r="M227" s="522" t="s">
        <v>3324</v>
      </c>
      <c r="N227" s="522"/>
      <c r="O227" s="522"/>
      <c r="P227" s="522"/>
      <c r="Q227" s="534" t="s">
        <v>3615</v>
      </c>
    </row>
    <row r="228" spans="1:17" ht="44.25" customHeight="1">
      <c r="A228" s="526" t="s">
        <v>3682</v>
      </c>
      <c r="B228" s="526">
        <v>2</v>
      </c>
      <c r="C228" s="526" t="s">
        <v>3078</v>
      </c>
      <c r="D228" s="526" t="s">
        <v>3683</v>
      </c>
      <c r="E228" s="526" t="s">
        <v>3266</v>
      </c>
      <c r="F228" s="526" t="s">
        <v>3267</v>
      </c>
      <c r="G228" s="527" t="s">
        <v>3322</v>
      </c>
      <c r="H228" s="526" t="s">
        <v>3323</v>
      </c>
      <c r="I228" s="526" t="s">
        <v>3303</v>
      </c>
      <c r="J228" s="526">
        <v>103</v>
      </c>
      <c r="K228" s="523" t="s">
        <v>3271</v>
      </c>
      <c r="L228" s="523" t="s">
        <v>3272</v>
      </c>
      <c r="M228" s="522" t="s">
        <v>3324</v>
      </c>
      <c r="N228" s="522"/>
      <c r="O228" s="522"/>
      <c r="P228" s="522"/>
      <c r="Q228" s="534" t="s">
        <v>3615</v>
      </c>
    </row>
    <row r="229" spans="1:17" ht="44.25" customHeight="1">
      <c r="A229" s="526" t="s">
        <v>3684</v>
      </c>
      <c r="B229" s="526">
        <v>2</v>
      </c>
      <c r="C229" s="526" t="s">
        <v>3078</v>
      </c>
      <c r="D229" s="526" t="s">
        <v>3685</v>
      </c>
      <c r="E229" s="526" t="s">
        <v>3266</v>
      </c>
      <c r="F229" s="526" t="s">
        <v>3267</v>
      </c>
      <c r="G229" s="527" t="s">
        <v>3322</v>
      </c>
      <c r="H229" s="526" t="s">
        <v>3323</v>
      </c>
      <c r="I229" s="526" t="s">
        <v>3303</v>
      </c>
      <c r="J229" s="526">
        <v>103</v>
      </c>
      <c r="K229" s="523" t="s">
        <v>3271</v>
      </c>
      <c r="L229" s="523" t="s">
        <v>3272</v>
      </c>
      <c r="M229" s="522"/>
      <c r="N229" s="522"/>
      <c r="O229" s="522"/>
      <c r="P229" s="522"/>
      <c r="Q229" s="534" t="s">
        <v>3615</v>
      </c>
    </row>
    <row r="230" spans="1:17" ht="44.25" customHeight="1">
      <c r="A230" s="526" t="s">
        <v>3686</v>
      </c>
      <c r="B230" s="526">
        <v>2</v>
      </c>
      <c r="C230" s="526" t="s">
        <v>3078</v>
      </c>
      <c r="D230" s="526" t="s">
        <v>3687</v>
      </c>
      <c r="E230" s="526" t="s">
        <v>3266</v>
      </c>
      <c r="F230" s="526" t="s">
        <v>3267</v>
      </c>
      <c r="G230" s="527" t="s">
        <v>3322</v>
      </c>
      <c r="H230" s="526" t="s">
        <v>3323</v>
      </c>
      <c r="I230" s="532" t="s">
        <v>3303</v>
      </c>
      <c r="J230" s="526">
        <v>103</v>
      </c>
      <c r="K230" s="523" t="s">
        <v>3271</v>
      </c>
      <c r="L230" s="523" t="s">
        <v>3272</v>
      </c>
      <c r="M230" s="522"/>
      <c r="N230" s="522"/>
      <c r="O230" s="522"/>
      <c r="P230" s="522"/>
      <c r="Q230" s="534" t="s">
        <v>3615</v>
      </c>
    </row>
    <row r="231" spans="1:17" ht="44.25" customHeight="1">
      <c r="A231" s="526" t="s">
        <v>3688</v>
      </c>
      <c r="B231" s="526">
        <v>2</v>
      </c>
      <c r="C231" s="526" t="s">
        <v>3078</v>
      </c>
      <c r="D231" s="526" t="s">
        <v>3689</v>
      </c>
      <c r="E231" s="526" t="s">
        <v>3266</v>
      </c>
      <c r="F231" s="526" t="s">
        <v>3267</v>
      </c>
      <c r="G231" s="527" t="s">
        <v>3322</v>
      </c>
      <c r="H231" s="526" t="s">
        <v>3323</v>
      </c>
      <c r="I231" s="526" t="s">
        <v>3303</v>
      </c>
      <c r="J231" s="526">
        <v>103</v>
      </c>
      <c r="K231" s="523" t="s">
        <v>3324</v>
      </c>
      <c r="L231" s="522" t="s">
        <v>3272</v>
      </c>
      <c r="M231" s="522"/>
      <c r="N231" s="522"/>
      <c r="O231" s="522"/>
      <c r="P231" s="522"/>
      <c r="Q231" s="534" t="s">
        <v>3615</v>
      </c>
    </row>
    <row r="232" spans="1:17" ht="44.25" customHeight="1">
      <c r="A232" s="526" t="s">
        <v>3690</v>
      </c>
      <c r="B232" s="526">
        <v>2</v>
      </c>
      <c r="C232" s="526" t="s">
        <v>3078</v>
      </c>
      <c r="D232" s="526" t="s">
        <v>3691</v>
      </c>
      <c r="E232" s="526" t="s">
        <v>3266</v>
      </c>
      <c r="F232" s="526" t="s">
        <v>3267</v>
      </c>
      <c r="G232" s="527" t="s">
        <v>3322</v>
      </c>
      <c r="H232" s="526" t="s">
        <v>3323</v>
      </c>
      <c r="I232" s="526" t="s">
        <v>3303</v>
      </c>
      <c r="J232" s="526">
        <v>103</v>
      </c>
      <c r="K232" s="523" t="s">
        <v>3271</v>
      </c>
      <c r="L232" s="523" t="s">
        <v>3272</v>
      </c>
      <c r="M232" s="522"/>
      <c r="N232" s="522"/>
      <c r="O232" s="522"/>
      <c r="P232" s="522"/>
      <c r="Q232" s="534" t="s">
        <v>3615</v>
      </c>
    </row>
    <row r="233" spans="1:17" ht="16">
      <c r="A233" s="413" t="s">
        <v>3692</v>
      </c>
      <c r="B233" s="413"/>
      <c r="C233" s="414"/>
      <c r="D233" s="414"/>
      <c r="E233" s="414"/>
      <c r="F233" s="414"/>
      <c r="G233" s="414"/>
      <c r="H233" s="414"/>
      <c r="I233" s="414"/>
      <c r="J233" s="414"/>
      <c r="K233" s="600"/>
      <c r="L233" s="600"/>
      <c r="M233" s="600"/>
      <c r="N233" s="600"/>
      <c r="O233" s="600"/>
      <c r="P233" s="600"/>
      <c r="Q233" s="414"/>
    </row>
    <row r="234" spans="1:17" ht="44.25" customHeight="1">
      <c r="A234" s="439" t="s">
        <v>3693</v>
      </c>
      <c r="B234" s="512">
        <v>2</v>
      </c>
      <c r="C234" s="439" t="s">
        <v>3078</v>
      </c>
      <c r="D234" s="439" t="s">
        <v>3694</v>
      </c>
      <c r="E234" s="439" t="s">
        <v>3266</v>
      </c>
      <c r="F234" s="439" t="s">
        <v>3267</v>
      </c>
      <c r="G234" s="530" t="s">
        <v>3695</v>
      </c>
      <c r="H234" s="439" t="s">
        <v>3269</v>
      </c>
      <c r="I234" s="439" t="s">
        <v>3303</v>
      </c>
      <c r="J234" s="439">
        <v>103</v>
      </c>
      <c r="K234" s="441" t="s">
        <v>3309</v>
      </c>
      <c r="L234" s="370" t="s">
        <v>3272</v>
      </c>
      <c r="M234" s="441" t="s">
        <v>3696</v>
      </c>
      <c r="N234" s="441"/>
      <c r="O234" s="441"/>
      <c r="P234" s="441"/>
      <c r="Q234" s="442" t="s">
        <v>3697</v>
      </c>
    </row>
    <row r="235" spans="1:17" ht="44.25" customHeight="1">
      <c r="A235" s="368" t="s">
        <v>3698</v>
      </c>
      <c r="B235" s="512">
        <v>2</v>
      </c>
      <c r="C235" s="368" t="s">
        <v>3078</v>
      </c>
      <c r="D235" s="368" t="s">
        <v>3694</v>
      </c>
      <c r="E235" s="368" t="s">
        <v>3266</v>
      </c>
      <c r="F235" s="368" t="s">
        <v>3267</v>
      </c>
      <c r="G235" s="512" t="s">
        <v>3316</v>
      </c>
      <c r="H235" s="535">
        <v>11102363</v>
      </c>
      <c r="I235" s="536" t="s">
        <v>3317</v>
      </c>
      <c r="J235" s="536">
        <v>103</v>
      </c>
      <c r="K235" s="537"/>
      <c r="L235" s="537"/>
      <c r="M235" s="537"/>
      <c r="N235" s="537"/>
      <c r="O235" s="537"/>
      <c r="P235" s="537"/>
      <c r="Q235" s="538" t="s">
        <v>3318</v>
      </c>
    </row>
    <row r="236" spans="1:17" ht="44.25" customHeight="1">
      <c r="A236" s="368" t="s">
        <v>3699</v>
      </c>
      <c r="B236" s="512">
        <v>2</v>
      </c>
      <c r="C236" s="368" t="s">
        <v>3694</v>
      </c>
      <c r="D236" s="368" t="s">
        <v>2537</v>
      </c>
      <c r="E236" s="368" t="s">
        <v>3266</v>
      </c>
      <c r="F236" s="368" t="s">
        <v>3267</v>
      </c>
      <c r="G236" s="518" t="s">
        <v>3322</v>
      </c>
      <c r="H236" s="368" t="s">
        <v>3323</v>
      </c>
      <c r="I236" s="368" t="s">
        <v>3303</v>
      </c>
      <c r="J236" s="368">
        <v>103</v>
      </c>
      <c r="K236" s="370" t="s">
        <v>3271</v>
      </c>
      <c r="L236" s="370" t="s">
        <v>3272</v>
      </c>
      <c r="M236" s="369" t="s">
        <v>3324</v>
      </c>
      <c r="N236" s="369"/>
      <c r="O236" s="369"/>
      <c r="P236" s="369"/>
      <c r="Q236" s="371" t="s">
        <v>3700</v>
      </c>
    </row>
    <row r="237" spans="1:17" ht="44.25" customHeight="1">
      <c r="A237" s="368" t="s">
        <v>3701</v>
      </c>
      <c r="B237" s="512">
        <v>2</v>
      </c>
      <c r="C237" s="368" t="s">
        <v>3694</v>
      </c>
      <c r="D237" s="368" t="s">
        <v>3702</v>
      </c>
      <c r="E237" s="368" t="s">
        <v>3266</v>
      </c>
      <c r="F237" s="368" t="s">
        <v>3267</v>
      </c>
      <c r="G237" s="518" t="s">
        <v>3322</v>
      </c>
      <c r="H237" s="368" t="s">
        <v>3323</v>
      </c>
      <c r="I237" s="368" t="s">
        <v>3303</v>
      </c>
      <c r="J237" s="368">
        <v>103</v>
      </c>
      <c r="K237" s="370" t="s">
        <v>3271</v>
      </c>
      <c r="L237" s="370" t="s">
        <v>3272</v>
      </c>
      <c r="M237" s="369" t="s">
        <v>3324</v>
      </c>
      <c r="N237" s="369"/>
      <c r="O237" s="369"/>
      <c r="P237" s="369"/>
      <c r="Q237" s="371" t="s">
        <v>3703</v>
      </c>
    </row>
    <row r="238" spans="1:17" ht="44.25" customHeight="1">
      <c r="A238" s="368" t="s">
        <v>3704</v>
      </c>
      <c r="B238" s="512">
        <v>2</v>
      </c>
      <c r="C238" s="368" t="s">
        <v>3694</v>
      </c>
      <c r="D238" s="453" t="s">
        <v>3705</v>
      </c>
      <c r="E238" s="368" t="s">
        <v>3266</v>
      </c>
      <c r="F238" s="368" t="s">
        <v>3267</v>
      </c>
      <c r="G238" s="518" t="s">
        <v>3322</v>
      </c>
      <c r="H238" s="368" t="s">
        <v>3323</v>
      </c>
      <c r="I238" s="368" t="s">
        <v>3303</v>
      </c>
      <c r="J238" s="368">
        <v>103</v>
      </c>
      <c r="K238" s="370" t="s">
        <v>3271</v>
      </c>
      <c r="L238" s="370" t="s">
        <v>3272</v>
      </c>
      <c r="M238" s="369" t="s">
        <v>3324</v>
      </c>
      <c r="N238" s="369"/>
      <c r="O238" s="369"/>
      <c r="P238" s="369"/>
      <c r="Q238" s="371" t="s">
        <v>3706</v>
      </c>
    </row>
    <row r="239" spans="1:17" ht="44.25" customHeight="1">
      <c r="A239" s="368" t="s">
        <v>3707</v>
      </c>
      <c r="B239" s="512">
        <v>2</v>
      </c>
      <c r="C239" s="368" t="s">
        <v>3694</v>
      </c>
      <c r="D239" s="368" t="s">
        <v>2532</v>
      </c>
      <c r="E239" s="368" t="s">
        <v>3266</v>
      </c>
      <c r="F239" s="368" t="s">
        <v>3267</v>
      </c>
      <c r="G239" s="518" t="s">
        <v>3322</v>
      </c>
      <c r="H239" s="368" t="s">
        <v>3323</v>
      </c>
      <c r="I239" s="368" t="s">
        <v>3303</v>
      </c>
      <c r="J239" s="368">
        <v>103</v>
      </c>
      <c r="K239" s="370" t="s">
        <v>3271</v>
      </c>
      <c r="L239" s="370" t="s">
        <v>3272</v>
      </c>
      <c r="M239" s="369" t="s">
        <v>3324</v>
      </c>
      <c r="N239" s="369"/>
      <c r="O239" s="369"/>
      <c r="P239" s="369"/>
      <c r="Q239" s="371" t="s">
        <v>3708</v>
      </c>
    </row>
    <row r="240" spans="1:17" ht="44.25" customHeight="1">
      <c r="A240" s="368" t="s">
        <v>3709</v>
      </c>
      <c r="B240" s="512">
        <v>2</v>
      </c>
      <c r="C240" s="368" t="s">
        <v>3694</v>
      </c>
      <c r="D240" s="465" t="s">
        <v>2535</v>
      </c>
      <c r="E240" s="368" t="s">
        <v>3266</v>
      </c>
      <c r="F240" s="368" t="s">
        <v>3267</v>
      </c>
      <c r="G240" s="518" t="s">
        <v>3322</v>
      </c>
      <c r="H240" s="368" t="s">
        <v>3323</v>
      </c>
      <c r="I240" s="368" t="s">
        <v>3303</v>
      </c>
      <c r="J240" s="368">
        <v>103</v>
      </c>
      <c r="K240" s="370" t="s">
        <v>3271</v>
      </c>
      <c r="L240" s="370" t="s">
        <v>3272</v>
      </c>
      <c r="M240" s="369" t="s">
        <v>3324</v>
      </c>
      <c r="N240" s="369"/>
      <c r="O240" s="369"/>
      <c r="P240" s="369"/>
      <c r="Q240" s="371" t="s">
        <v>3710</v>
      </c>
    </row>
    <row r="241" spans="1:17" ht="44.25" customHeight="1">
      <c r="A241" s="368" t="s">
        <v>3711</v>
      </c>
      <c r="B241" s="512">
        <v>2</v>
      </c>
      <c r="C241" s="368" t="s">
        <v>3694</v>
      </c>
      <c r="D241" s="368" t="s">
        <v>2547</v>
      </c>
      <c r="E241" s="368" t="s">
        <v>3266</v>
      </c>
      <c r="F241" s="368" t="s">
        <v>3267</v>
      </c>
      <c r="G241" s="518" t="s">
        <v>3322</v>
      </c>
      <c r="H241" s="368" t="s">
        <v>3323</v>
      </c>
      <c r="I241" s="368" t="s">
        <v>3303</v>
      </c>
      <c r="J241" s="368">
        <v>103</v>
      </c>
      <c r="K241" s="370" t="s">
        <v>3271</v>
      </c>
      <c r="L241" s="370" t="s">
        <v>3272</v>
      </c>
      <c r="M241" s="369" t="s">
        <v>3324</v>
      </c>
      <c r="N241" s="369"/>
      <c r="O241" s="369"/>
      <c r="P241" s="369"/>
      <c r="Q241" s="371" t="s">
        <v>3712</v>
      </c>
    </row>
    <row r="242" spans="1:17" ht="44.25" customHeight="1">
      <c r="A242" s="368" t="s">
        <v>3713</v>
      </c>
      <c r="B242" s="512">
        <v>2</v>
      </c>
      <c r="C242" s="368" t="s">
        <v>3694</v>
      </c>
      <c r="D242" s="368" t="s">
        <v>3714</v>
      </c>
      <c r="E242" s="368" t="s">
        <v>3266</v>
      </c>
      <c r="F242" s="368" t="s">
        <v>3267</v>
      </c>
      <c r="G242" s="518" t="s">
        <v>3322</v>
      </c>
      <c r="H242" s="368" t="s">
        <v>3323</v>
      </c>
      <c r="I242" s="368" t="s">
        <v>3303</v>
      </c>
      <c r="J242" s="368">
        <v>103</v>
      </c>
      <c r="K242" s="370" t="s">
        <v>3271</v>
      </c>
      <c r="L242" s="370" t="s">
        <v>3272</v>
      </c>
      <c r="M242" s="369" t="s">
        <v>3324</v>
      </c>
      <c r="N242" s="369"/>
      <c r="O242" s="369"/>
      <c r="P242" s="369"/>
      <c r="Q242" s="371" t="s">
        <v>3715</v>
      </c>
    </row>
    <row r="243" spans="1:17" ht="44.25" customHeight="1">
      <c r="A243" s="368" t="s">
        <v>3716</v>
      </c>
      <c r="B243" s="512">
        <v>2</v>
      </c>
      <c r="C243" s="368" t="s">
        <v>3694</v>
      </c>
      <c r="D243" s="368" t="s">
        <v>3717</v>
      </c>
      <c r="E243" s="368" t="s">
        <v>3266</v>
      </c>
      <c r="F243" s="368" t="s">
        <v>3267</v>
      </c>
      <c r="G243" s="518" t="s">
        <v>3322</v>
      </c>
      <c r="H243" s="368" t="s">
        <v>3323</v>
      </c>
      <c r="I243" s="368" t="s">
        <v>3303</v>
      </c>
      <c r="J243" s="368">
        <v>103</v>
      </c>
      <c r="K243" s="370" t="s">
        <v>3271</v>
      </c>
      <c r="L243" s="370" t="s">
        <v>3272</v>
      </c>
      <c r="M243" s="369" t="s">
        <v>3324</v>
      </c>
      <c r="N243" s="369"/>
      <c r="O243" s="369"/>
      <c r="P243" s="369"/>
      <c r="Q243" s="371" t="s">
        <v>3718</v>
      </c>
    </row>
    <row r="244" spans="1:17" ht="44.25" customHeight="1">
      <c r="A244" s="368" t="s">
        <v>3719</v>
      </c>
      <c r="B244" s="512">
        <v>2</v>
      </c>
      <c r="C244" s="368" t="s">
        <v>3694</v>
      </c>
      <c r="D244" s="368" t="s">
        <v>3720</v>
      </c>
      <c r="E244" s="368" t="s">
        <v>3266</v>
      </c>
      <c r="F244" s="368" t="s">
        <v>3267</v>
      </c>
      <c r="G244" s="518" t="s">
        <v>3322</v>
      </c>
      <c r="H244" s="368" t="s">
        <v>3323</v>
      </c>
      <c r="I244" s="368" t="s">
        <v>3303</v>
      </c>
      <c r="J244" s="368">
        <v>103</v>
      </c>
      <c r="K244" s="370" t="s">
        <v>3271</v>
      </c>
      <c r="L244" s="370" t="s">
        <v>3272</v>
      </c>
      <c r="M244" s="369" t="s">
        <v>3324</v>
      </c>
      <c r="N244" s="369"/>
      <c r="O244" s="369"/>
      <c r="P244" s="369"/>
      <c r="Q244" s="371" t="s">
        <v>3721</v>
      </c>
    </row>
    <row r="245" spans="1:17" ht="44.25" customHeight="1">
      <c r="A245" s="368" t="s">
        <v>3722</v>
      </c>
      <c r="B245" s="512">
        <v>2</v>
      </c>
      <c r="C245" s="368" t="s">
        <v>3694</v>
      </c>
      <c r="D245" s="368" t="s">
        <v>3723</v>
      </c>
      <c r="E245" s="368" t="s">
        <v>3266</v>
      </c>
      <c r="F245" s="368" t="s">
        <v>3267</v>
      </c>
      <c r="G245" s="518" t="s">
        <v>3322</v>
      </c>
      <c r="H245" s="368" t="s">
        <v>3323</v>
      </c>
      <c r="I245" s="368" t="s">
        <v>3303</v>
      </c>
      <c r="J245" s="368">
        <v>103</v>
      </c>
      <c r="K245" s="370" t="s">
        <v>3271</v>
      </c>
      <c r="L245" s="370" t="s">
        <v>3272</v>
      </c>
      <c r="M245" s="369" t="s">
        <v>3324</v>
      </c>
      <c r="N245" s="369"/>
      <c r="O245" s="369"/>
      <c r="P245" s="369"/>
      <c r="Q245" s="371" t="s">
        <v>3724</v>
      </c>
    </row>
    <row r="246" spans="1:17" ht="44.25" customHeight="1">
      <c r="A246" s="368" t="s">
        <v>3725</v>
      </c>
      <c r="B246" s="512">
        <v>2</v>
      </c>
      <c r="C246" s="368" t="s">
        <v>3694</v>
      </c>
      <c r="D246" s="368" t="s">
        <v>3723</v>
      </c>
      <c r="E246" s="368" t="s">
        <v>3266</v>
      </c>
      <c r="F246" s="368" t="s">
        <v>3267</v>
      </c>
      <c r="G246" s="518" t="s">
        <v>3322</v>
      </c>
      <c r="H246" s="368" t="s">
        <v>3323</v>
      </c>
      <c r="I246" s="368" t="s">
        <v>3303</v>
      </c>
      <c r="J246" s="368">
        <v>103</v>
      </c>
      <c r="K246" s="370" t="s">
        <v>3271</v>
      </c>
      <c r="L246" s="370" t="s">
        <v>3272</v>
      </c>
      <c r="M246" s="369" t="s">
        <v>3324</v>
      </c>
      <c r="N246" s="369"/>
      <c r="O246" s="369"/>
      <c r="P246" s="369"/>
      <c r="Q246" s="371" t="s">
        <v>3726</v>
      </c>
    </row>
    <row r="247" spans="1:17" ht="44.25" customHeight="1">
      <c r="A247" s="368" t="s">
        <v>3727</v>
      </c>
      <c r="B247" s="512">
        <v>2</v>
      </c>
      <c r="C247" s="368" t="s">
        <v>3694</v>
      </c>
      <c r="D247" s="373" t="s">
        <v>3728</v>
      </c>
      <c r="E247" s="368" t="s">
        <v>3266</v>
      </c>
      <c r="F247" s="368" t="s">
        <v>3267</v>
      </c>
      <c r="G247" s="518" t="s">
        <v>3322</v>
      </c>
      <c r="H247" s="368" t="s">
        <v>3323</v>
      </c>
      <c r="I247" s="368" t="s">
        <v>3303</v>
      </c>
      <c r="J247" s="368">
        <v>103</v>
      </c>
      <c r="K247" s="370" t="s">
        <v>3272</v>
      </c>
      <c r="L247" s="369" t="s">
        <v>3324</v>
      </c>
      <c r="M247" s="369"/>
      <c r="N247" s="369"/>
      <c r="O247" s="369"/>
      <c r="P247" s="369"/>
      <c r="Q247" s="371" t="s">
        <v>3729</v>
      </c>
    </row>
    <row r="248" spans="1:17" ht="44.25" customHeight="1">
      <c r="A248" s="368" t="s">
        <v>3730</v>
      </c>
      <c r="B248" s="512">
        <v>2</v>
      </c>
      <c r="C248" s="368" t="s">
        <v>3694</v>
      </c>
      <c r="D248" s="373" t="s">
        <v>3731</v>
      </c>
      <c r="E248" s="368" t="s">
        <v>3266</v>
      </c>
      <c r="F248" s="368" t="s">
        <v>3267</v>
      </c>
      <c r="G248" s="518" t="s">
        <v>3322</v>
      </c>
      <c r="H248" s="368" t="s">
        <v>3323</v>
      </c>
      <c r="I248" s="368" t="s">
        <v>3303</v>
      </c>
      <c r="J248" s="368">
        <v>103</v>
      </c>
      <c r="K248" s="370" t="s">
        <v>3272</v>
      </c>
      <c r="L248" s="369" t="s">
        <v>3324</v>
      </c>
      <c r="M248" s="369"/>
      <c r="N248" s="369"/>
      <c r="O248" s="369"/>
      <c r="P248" s="369"/>
      <c r="Q248" s="371" t="s">
        <v>3732</v>
      </c>
    </row>
    <row r="249" spans="1:17" ht="44.25" customHeight="1">
      <c r="A249" s="368" t="s">
        <v>3733</v>
      </c>
      <c r="B249" s="439">
        <v>1</v>
      </c>
      <c r="C249" s="368" t="s">
        <v>3694</v>
      </c>
      <c r="D249" s="373" t="s">
        <v>2540</v>
      </c>
      <c r="E249" s="368" t="s">
        <v>3266</v>
      </c>
      <c r="F249" s="368" t="s">
        <v>3267</v>
      </c>
      <c r="G249" s="368" t="s">
        <v>3642</v>
      </c>
      <c r="H249" s="368" t="s">
        <v>3643</v>
      </c>
      <c r="I249" s="368" t="s">
        <v>3303</v>
      </c>
      <c r="J249" s="368">
        <v>103</v>
      </c>
      <c r="K249" s="369" t="s">
        <v>3324</v>
      </c>
      <c r="L249" s="370" t="s">
        <v>3309</v>
      </c>
      <c r="M249" s="370" t="s">
        <v>3271</v>
      </c>
      <c r="N249" s="369"/>
      <c r="O249" s="369"/>
      <c r="P249" s="369"/>
      <c r="Q249" s="371" t="s">
        <v>3734</v>
      </c>
    </row>
    <row r="250" spans="1:17" ht="44.25" customHeight="1">
      <c r="A250" s="368" t="s">
        <v>3735</v>
      </c>
      <c r="B250" s="439">
        <v>1</v>
      </c>
      <c r="C250" s="368" t="s">
        <v>3694</v>
      </c>
      <c r="D250" s="373" t="s">
        <v>2542</v>
      </c>
      <c r="E250" s="368" t="s">
        <v>3266</v>
      </c>
      <c r="F250" s="368" t="s">
        <v>3267</v>
      </c>
      <c r="G250" s="368" t="s">
        <v>3642</v>
      </c>
      <c r="H250" s="368" t="s">
        <v>3643</v>
      </c>
      <c r="I250" s="368" t="s">
        <v>3303</v>
      </c>
      <c r="J250" s="368">
        <v>103</v>
      </c>
      <c r="K250" s="369" t="s">
        <v>3324</v>
      </c>
      <c r="L250" s="370" t="s">
        <v>3309</v>
      </c>
      <c r="M250" s="370" t="s">
        <v>3271</v>
      </c>
      <c r="N250" s="369"/>
      <c r="O250" s="369"/>
      <c r="P250" s="369"/>
      <c r="Q250" s="371" t="s">
        <v>3736</v>
      </c>
    </row>
    <row r="251" spans="1:17" ht="44.25" customHeight="1">
      <c r="A251" s="368" t="s">
        <v>3737</v>
      </c>
      <c r="B251" s="439">
        <v>1</v>
      </c>
      <c r="C251" s="439" t="s">
        <v>3694</v>
      </c>
      <c r="D251" s="465" t="s">
        <v>2543</v>
      </c>
      <c r="E251" s="439" t="s">
        <v>3266</v>
      </c>
      <c r="F251" s="439" t="s">
        <v>3267</v>
      </c>
      <c r="G251" s="439" t="s">
        <v>3642</v>
      </c>
      <c r="H251" s="439" t="s">
        <v>3643</v>
      </c>
      <c r="I251" s="439" t="s">
        <v>3303</v>
      </c>
      <c r="J251" s="439">
        <v>103</v>
      </c>
      <c r="K251" s="369" t="s">
        <v>3324</v>
      </c>
      <c r="L251" s="370" t="s">
        <v>3309</v>
      </c>
      <c r="M251" s="370" t="s">
        <v>3271</v>
      </c>
      <c r="N251" s="441"/>
      <c r="O251" s="441"/>
      <c r="P251" s="441"/>
      <c r="Q251" s="447" t="s">
        <v>3738</v>
      </c>
    </row>
    <row r="252" spans="1:17" ht="44.25" customHeight="1">
      <c r="A252" s="368" t="s">
        <v>3739</v>
      </c>
      <c r="B252" s="512">
        <v>2</v>
      </c>
      <c r="C252" s="368" t="s">
        <v>3723</v>
      </c>
      <c r="D252" s="373" t="s">
        <v>3740</v>
      </c>
      <c r="E252" s="368" t="s">
        <v>3266</v>
      </c>
      <c r="F252" s="368" t="s">
        <v>3267</v>
      </c>
      <c r="G252" s="518" t="s">
        <v>3322</v>
      </c>
      <c r="H252" s="368" t="s">
        <v>3323</v>
      </c>
      <c r="I252" s="368" t="s">
        <v>3303</v>
      </c>
      <c r="J252" s="373">
        <v>400</v>
      </c>
      <c r="K252" s="370" t="s">
        <v>3271</v>
      </c>
      <c r="L252" s="370" t="s">
        <v>3272</v>
      </c>
      <c r="M252" s="369"/>
      <c r="N252" s="369"/>
      <c r="O252" s="369"/>
      <c r="P252" s="369"/>
      <c r="Q252" s="539" t="s">
        <v>3741</v>
      </c>
    </row>
    <row r="253" spans="1:17" ht="44.25" customHeight="1">
      <c r="A253" s="368" t="s">
        <v>3742</v>
      </c>
      <c r="B253" s="512">
        <v>2</v>
      </c>
      <c r="C253" s="368" t="s">
        <v>3694</v>
      </c>
      <c r="D253" s="373" t="s">
        <v>3723</v>
      </c>
      <c r="E253" s="368" t="s">
        <v>3266</v>
      </c>
      <c r="F253" s="368" t="s">
        <v>3267</v>
      </c>
      <c r="G253" s="518" t="s">
        <v>3322</v>
      </c>
      <c r="H253" s="368" t="s">
        <v>3323</v>
      </c>
      <c r="I253" s="368" t="s">
        <v>3303</v>
      </c>
      <c r="J253" s="373">
        <v>400</v>
      </c>
      <c r="K253" s="370" t="s">
        <v>3271</v>
      </c>
      <c r="L253" s="370" t="s">
        <v>3272</v>
      </c>
      <c r="M253" s="369"/>
      <c r="N253" s="369"/>
      <c r="O253" s="369"/>
      <c r="P253" s="369"/>
      <c r="Q253" s="372" t="s">
        <v>3743</v>
      </c>
    </row>
    <row r="254" spans="1:17" ht="44.25" customHeight="1">
      <c r="A254" s="526" t="s">
        <v>3744</v>
      </c>
      <c r="B254" s="526">
        <v>2</v>
      </c>
      <c r="C254" s="526" t="s">
        <v>3694</v>
      </c>
      <c r="D254" s="531" t="s">
        <v>3745</v>
      </c>
      <c r="E254" s="526" t="s">
        <v>3266</v>
      </c>
      <c r="F254" s="526" t="s">
        <v>3267</v>
      </c>
      <c r="G254" s="527" t="s">
        <v>3322</v>
      </c>
      <c r="H254" s="526" t="s">
        <v>3746</v>
      </c>
      <c r="I254" s="526" t="s">
        <v>3746</v>
      </c>
      <c r="J254" s="520">
        <v>103</v>
      </c>
      <c r="K254" s="522" t="s">
        <v>3746</v>
      </c>
      <c r="L254" s="523" t="s">
        <v>3746</v>
      </c>
      <c r="M254" s="522" t="s">
        <v>3746</v>
      </c>
      <c r="N254" s="522"/>
      <c r="O254" s="522"/>
      <c r="P254" s="522"/>
      <c r="Q254" s="540" t="s">
        <v>3747</v>
      </c>
    </row>
    <row r="255" spans="1:17" ht="44.25" customHeight="1">
      <c r="A255" s="526" t="s">
        <v>3748</v>
      </c>
      <c r="B255" s="526">
        <v>2</v>
      </c>
      <c r="C255" s="526" t="s">
        <v>3694</v>
      </c>
      <c r="D255" s="531" t="s">
        <v>3749</v>
      </c>
      <c r="E255" s="526" t="s">
        <v>3266</v>
      </c>
      <c r="F255" s="526" t="s">
        <v>3267</v>
      </c>
      <c r="G255" s="527" t="s">
        <v>3322</v>
      </c>
      <c r="H255" s="526" t="s">
        <v>3323</v>
      </c>
      <c r="I255" s="526" t="s">
        <v>3303</v>
      </c>
      <c r="J255" s="520">
        <v>103</v>
      </c>
      <c r="K255" s="523" t="s">
        <v>3271</v>
      </c>
      <c r="L255" s="523" t="s">
        <v>3272</v>
      </c>
      <c r="M255" s="522" t="s">
        <v>3324</v>
      </c>
      <c r="N255" s="522"/>
      <c r="O255" s="522"/>
      <c r="P255" s="522"/>
      <c r="Q255" s="540" t="s">
        <v>3747</v>
      </c>
    </row>
    <row r="256" spans="1:17" ht="44.25" customHeight="1">
      <c r="A256" s="526" t="s">
        <v>3750</v>
      </c>
      <c r="B256" s="526">
        <v>2</v>
      </c>
      <c r="C256" s="526" t="s">
        <v>3694</v>
      </c>
      <c r="D256" s="531" t="s">
        <v>3751</v>
      </c>
      <c r="E256" s="526" t="s">
        <v>3266</v>
      </c>
      <c r="F256" s="526" t="s">
        <v>3267</v>
      </c>
      <c r="G256" s="527" t="s">
        <v>3322</v>
      </c>
      <c r="H256" s="526" t="s">
        <v>3323</v>
      </c>
      <c r="I256" s="526" t="s">
        <v>3303</v>
      </c>
      <c r="J256" s="520">
        <v>103</v>
      </c>
      <c r="K256" s="523" t="s">
        <v>3271</v>
      </c>
      <c r="L256" s="523" t="s">
        <v>3272</v>
      </c>
      <c r="M256" s="522" t="s">
        <v>3324</v>
      </c>
      <c r="N256" s="522"/>
      <c r="O256" s="522"/>
      <c r="P256" s="522"/>
      <c r="Q256" s="540" t="s">
        <v>3747</v>
      </c>
    </row>
    <row r="257" spans="1:17" ht="44.25" customHeight="1">
      <c r="A257" s="526" t="s">
        <v>3752</v>
      </c>
      <c r="B257" s="526">
        <v>2</v>
      </c>
      <c r="C257" s="526" t="s">
        <v>3694</v>
      </c>
      <c r="D257" s="531" t="s">
        <v>3753</v>
      </c>
      <c r="E257" s="526" t="s">
        <v>3266</v>
      </c>
      <c r="F257" s="526" t="s">
        <v>3267</v>
      </c>
      <c r="G257" s="527" t="s">
        <v>3322</v>
      </c>
      <c r="H257" s="526" t="s">
        <v>3746</v>
      </c>
      <c r="I257" s="526" t="s">
        <v>3746</v>
      </c>
      <c r="J257" s="520">
        <v>103</v>
      </c>
      <c r="K257" s="522" t="s">
        <v>3746</v>
      </c>
      <c r="L257" s="523" t="s">
        <v>3746</v>
      </c>
      <c r="M257" s="522" t="s">
        <v>3746</v>
      </c>
      <c r="N257" s="522"/>
      <c r="O257" s="522"/>
      <c r="P257" s="522"/>
      <c r="Q257" s="540" t="s">
        <v>3747</v>
      </c>
    </row>
    <row r="258" spans="1:17" ht="44.25" customHeight="1">
      <c r="A258" s="526" t="s">
        <v>3754</v>
      </c>
      <c r="B258" s="526">
        <v>2</v>
      </c>
      <c r="C258" s="526" t="s">
        <v>3694</v>
      </c>
      <c r="D258" s="531" t="s">
        <v>3755</v>
      </c>
      <c r="E258" s="526" t="s">
        <v>3266</v>
      </c>
      <c r="F258" s="526" t="s">
        <v>3267</v>
      </c>
      <c r="G258" s="527" t="s">
        <v>3322</v>
      </c>
      <c r="H258" s="526" t="s">
        <v>3323</v>
      </c>
      <c r="I258" s="526" t="s">
        <v>3303</v>
      </c>
      <c r="J258" s="520">
        <v>103</v>
      </c>
      <c r="K258" s="523" t="s">
        <v>3271</v>
      </c>
      <c r="L258" s="523" t="s">
        <v>3272</v>
      </c>
      <c r="M258" s="522" t="s">
        <v>3324</v>
      </c>
      <c r="N258" s="522"/>
      <c r="O258" s="522"/>
      <c r="P258" s="522"/>
      <c r="Q258" s="540" t="s">
        <v>3747</v>
      </c>
    </row>
    <row r="259" spans="1:17" ht="44.25" customHeight="1">
      <c r="A259" s="526" t="s">
        <v>3756</v>
      </c>
      <c r="B259" s="526">
        <v>2</v>
      </c>
      <c r="C259" s="526" t="s">
        <v>3694</v>
      </c>
      <c r="D259" s="531" t="s">
        <v>3757</v>
      </c>
      <c r="E259" s="526" t="s">
        <v>3266</v>
      </c>
      <c r="F259" s="526" t="s">
        <v>3267</v>
      </c>
      <c r="G259" s="527" t="s">
        <v>3322</v>
      </c>
      <c r="H259" s="526" t="s">
        <v>3323</v>
      </c>
      <c r="I259" s="526" t="s">
        <v>3303</v>
      </c>
      <c r="J259" s="520">
        <v>103</v>
      </c>
      <c r="K259" s="523" t="s">
        <v>3271</v>
      </c>
      <c r="L259" s="523" t="s">
        <v>3272</v>
      </c>
      <c r="M259" s="522" t="s">
        <v>3324</v>
      </c>
      <c r="N259" s="522"/>
      <c r="O259" s="522"/>
      <c r="P259" s="522"/>
      <c r="Q259" s="540" t="s">
        <v>3747</v>
      </c>
    </row>
    <row r="260" spans="1:17" ht="44.25" customHeight="1">
      <c r="A260" s="526" t="s">
        <v>3758</v>
      </c>
      <c r="B260" s="526">
        <v>2</v>
      </c>
      <c r="C260" s="526" t="s">
        <v>3694</v>
      </c>
      <c r="D260" s="531" t="s">
        <v>3759</v>
      </c>
      <c r="E260" s="526" t="s">
        <v>3266</v>
      </c>
      <c r="F260" s="526" t="s">
        <v>3267</v>
      </c>
      <c r="G260" s="527" t="s">
        <v>3322</v>
      </c>
      <c r="H260" s="526" t="s">
        <v>3323</v>
      </c>
      <c r="I260" s="526" t="s">
        <v>3303</v>
      </c>
      <c r="J260" s="520">
        <v>103</v>
      </c>
      <c r="K260" s="523" t="s">
        <v>3271</v>
      </c>
      <c r="L260" s="523" t="s">
        <v>3272</v>
      </c>
      <c r="M260" s="522" t="s">
        <v>3324</v>
      </c>
      <c r="N260" s="522"/>
      <c r="O260" s="522"/>
      <c r="P260" s="522"/>
      <c r="Q260" s="540" t="s">
        <v>3747</v>
      </c>
    </row>
    <row r="261" spans="1:17" ht="44.25" customHeight="1">
      <c r="A261" s="526" t="s">
        <v>3760</v>
      </c>
      <c r="B261" s="526">
        <v>2</v>
      </c>
      <c r="C261" s="526" t="s">
        <v>3694</v>
      </c>
      <c r="D261" s="531" t="s">
        <v>3761</v>
      </c>
      <c r="E261" s="526" t="s">
        <v>3266</v>
      </c>
      <c r="F261" s="526" t="s">
        <v>3267</v>
      </c>
      <c r="G261" s="527" t="s">
        <v>3322</v>
      </c>
      <c r="H261" s="526" t="s">
        <v>3323</v>
      </c>
      <c r="I261" s="526" t="s">
        <v>3303</v>
      </c>
      <c r="J261" s="520">
        <v>103</v>
      </c>
      <c r="K261" s="523" t="s">
        <v>3271</v>
      </c>
      <c r="L261" s="523" t="s">
        <v>3272</v>
      </c>
      <c r="M261" s="522" t="s">
        <v>3324</v>
      </c>
      <c r="N261" s="522"/>
      <c r="O261" s="522"/>
      <c r="P261" s="522"/>
      <c r="Q261" s="540" t="s">
        <v>3747</v>
      </c>
    </row>
    <row r="262" spans="1:17" ht="44.25" customHeight="1">
      <c r="A262" s="526" t="s">
        <v>3762</v>
      </c>
      <c r="B262" s="526">
        <v>2</v>
      </c>
      <c r="C262" s="526" t="s">
        <v>3694</v>
      </c>
      <c r="D262" s="531" t="s">
        <v>3763</v>
      </c>
      <c r="E262" s="526" t="s">
        <v>3266</v>
      </c>
      <c r="F262" s="526" t="s">
        <v>3267</v>
      </c>
      <c r="G262" s="527" t="s">
        <v>3322</v>
      </c>
      <c r="H262" s="526" t="s">
        <v>3323</v>
      </c>
      <c r="I262" s="526" t="s">
        <v>3303</v>
      </c>
      <c r="J262" s="520">
        <v>103</v>
      </c>
      <c r="K262" s="523" t="s">
        <v>3271</v>
      </c>
      <c r="L262" s="523" t="s">
        <v>3272</v>
      </c>
      <c r="M262" s="522" t="s">
        <v>3324</v>
      </c>
      <c r="N262" s="522"/>
      <c r="O262" s="522"/>
      <c r="P262" s="522"/>
      <c r="Q262" s="540" t="s">
        <v>3747</v>
      </c>
    </row>
    <row r="263" spans="1:17" ht="44.25" customHeight="1">
      <c r="A263" s="526" t="s">
        <v>3764</v>
      </c>
      <c r="B263" s="526">
        <v>2</v>
      </c>
      <c r="C263" s="526" t="s">
        <v>3694</v>
      </c>
      <c r="D263" s="531" t="s">
        <v>3765</v>
      </c>
      <c r="E263" s="526" t="s">
        <v>3266</v>
      </c>
      <c r="F263" s="526" t="s">
        <v>3267</v>
      </c>
      <c r="G263" s="527" t="s">
        <v>3322</v>
      </c>
      <c r="H263" s="526" t="s">
        <v>3323</v>
      </c>
      <c r="I263" s="526" t="s">
        <v>3303</v>
      </c>
      <c r="J263" s="520">
        <v>103</v>
      </c>
      <c r="K263" s="523" t="s">
        <v>3271</v>
      </c>
      <c r="L263" s="523" t="s">
        <v>3272</v>
      </c>
      <c r="M263" s="522" t="s">
        <v>3324</v>
      </c>
      <c r="N263" s="522"/>
      <c r="O263" s="522"/>
      <c r="P263" s="522"/>
      <c r="Q263" s="540" t="s">
        <v>3747</v>
      </c>
    </row>
    <row r="264" spans="1:17" ht="44.25" customHeight="1">
      <c r="A264" s="526" t="s">
        <v>3766</v>
      </c>
      <c r="B264" s="526">
        <v>2</v>
      </c>
      <c r="C264" s="526" t="s">
        <v>3694</v>
      </c>
      <c r="D264" s="531" t="s">
        <v>3767</v>
      </c>
      <c r="E264" s="526" t="s">
        <v>3266</v>
      </c>
      <c r="F264" s="526" t="s">
        <v>3267</v>
      </c>
      <c r="G264" s="527" t="s">
        <v>3322</v>
      </c>
      <c r="H264" s="526" t="s">
        <v>3323</v>
      </c>
      <c r="I264" s="526" t="s">
        <v>3303</v>
      </c>
      <c r="J264" s="526">
        <v>103</v>
      </c>
      <c r="K264" s="523" t="s">
        <v>3271</v>
      </c>
      <c r="L264" s="523" t="s">
        <v>3272</v>
      </c>
      <c r="M264" s="522" t="s">
        <v>3324</v>
      </c>
      <c r="N264" s="522"/>
      <c r="O264" s="522"/>
      <c r="P264" s="522"/>
      <c r="Q264" s="540" t="s">
        <v>3747</v>
      </c>
    </row>
    <row r="265" spans="1:17" ht="44.25" customHeight="1">
      <c r="A265" s="526" t="s">
        <v>3768</v>
      </c>
      <c r="B265" s="526">
        <v>2</v>
      </c>
      <c r="C265" s="526" t="s">
        <v>3694</v>
      </c>
      <c r="D265" s="531" t="s">
        <v>3769</v>
      </c>
      <c r="E265" s="526" t="s">
        <v>3266</v>
      </c>
      <c r="F265" s="526" t="s">
        <v>3267</v>
      </c>
      <c r="G265" s="527" t="s">
        <v>3322</v>
      </c>
      <c r="H265" s="526" t="s">
        <v>3323</v>
      </c>
      <c r="I265" s="526" t="s">
        <v>3303</v>
      </c>
      <c r="J265" s="526">
        <v>103</v>
      </c>
      <c r="K265" s="523" t="s">
        <v>3271</v>
      </c>
      <c r="L265" s="523" t="s">
        <v>3272</v>
      </c>
      <c r="M265" s="522" t="s">
        <v>3324</v>
      </c>
      <c r="N265" s="522"/>
      <c r="O265" s="522"/>
      <c r="P265" s="522"/>
      <c r="Q265" s="540" t="s">
        <v>3747</v>
      </c>
    </row>
    <row r="266" spans="1:17" ht="44.25" customHeight="1">
      <c r="A266" s="526" t="s">
        <v>3770</v>
      </c>
      <c r="B266" s="526">
        <v>2</v>
      </c>
      <c r="C266" s="526" t="s">
        <v>3694</v>
      </c>
      <c r="D266" s="531" t="s">
        <v>3771</v>
      </c>
      <c r="E266" s="526" t="s">
        <v>3266</v>
      </c>
      <c r="F266" s="526" t="s">
        <v>3267</v>
      </c>
      <c r="G266" s="527" t="s">
        <v>3322</v>
      </c>
      <c r="H266" s="526" t="s">
        <v>3323</v>
      </c>
      <c r="I266" s="526" t="s">
        <v>3303</v>
      </c>
      <c r="J266" s="526">
        <v>103</v>
      </c>
      <c r="K266" s="523" t="s">
        <v>3271</v>
      </c>
      <c r="L266" s="523" t="s">
        <v>3272</v>
      </c>
      <c r="M266" s="522" t="s">
        <v>3324</v>
      </c>
      <c r="N266" s="522"/>
      <c r="O266" s="522"/>
      <c r="P266" s="522"/>
      <c r="Q266" s="540" t="s">
        <v>3747</v>
      </c>
    </row>
    <row r="267" spans="1:17" ht="44.25" customHeight="1">
      <c r="A267" s="526" t="s">
        <v>3772</v>
      </c>
      <c r="B267" s="526">
        <v>2</v>
      </c>
      <c r="C267" s="526" t="s">
        <v>3694</v>
      </c>
      <c r="D267" s="531" t="s">
        <v>3773</v>
      </c>
      <c r="E267" s="526" t="s">
        <v>3266</v>
      </c>
      <c r="F267" s="526" t="s">
        <v>3267</v>
      </c>
      <c r="G267" s="527" t="s">
        <v>3322</v>
      </c>
      <c r="H267" s="526" t="s">
        <v>3323</v>
      </c>
      <c r="I267" s="526" t="s">
        <v>3303</v>
      </c>
      <c r="J267" s="526">
        <v>103</v>
      </c>
      <c r="K267" s="523" t="s">
        <v>3272</v>
      </c>
      <c r="L267" s="522" t="s">
        <v>3324</v>
      </c>
      <c r="M267" s="522"/>
      <c r="N267" s="522"/>
      <c r="O267" s="522"/>
      <c r="P267" s="522"/>
      <c r="Q267" s="540" t="s">
        <v>3747</v>
      </c>
    </row>
    <row r="268" spans="1:17" ht="44.25" customHeight="1">
      <c r="A268" s="526" t="s">
        <v>3774</v>
      </c>
      <c r="B268" s="526">
        <v>2</v>
      </c>
      <c r="C268" s="526" t="s">
        <v>3694</v>
      </c>
      <c r="D268" s="531" t="s">
        <v>3775</v>
      </c>
      <c r="E268" s="526" t="s">
        <v>3266</v>
      </c>
      <c r="F268" s="526" t="s">
        <v>3267</v>
      </c>
      <c r="G268" s="527" t="s">
        <v>3322</v>
      </c>
      <c r="H268" s="526" t="s">
        <v>3323</v>
      </c>
      <c r="I268" s="526" t="s">
        <v>3303</v>
      </c>
      <c r="J268" s="526">
        <v>103</v>
      </c>
      <c r="K268" s="523" t="s">
        <v>3272</v>
      </c>
      <c r="L268" s="522" t="s">
        <v>3324</v>
      </c>
      <c r="M268" s="522"/>
      <c r="N268" s="522"/>
      <c r="O268" s="522"/>
      <c r="P268" s="522"/>
      <c r="Q268" s="540" t="s">
        <v>3747</v>
      </c>
    </row>
    <row r="269" spans="1:17" ht="44.25" customHeight="1">
      <c r="A269" s="526" t="s">
        <v>3776</v>
      </c>
      <c r="B269" s="526">
        <v>2</v>
      </c>
      <c r="C269" s="526" t="s">
        <v>3694</v>
      </c>
      <c r="D269" s="531" t="s">
        <v>3777</v>
      </c>
      <c r="E269" s="526" t="s">
        <v>3266</v>
      </c>
      <c r="F269" s="526" t="s">
        <v>3267</v>
      </c>
      <c r="G269" s="526" t="s">
        <v>3642</v>
      </c>
      <c r="H269" s="526" t="s">
        <v>3643</v>
      </c>
      <c r="I269" s="526" t="s">
        <v>3303</v>
      </c>
      <c r="J269" s="526">
        <v>103</v>
      </c>
      <c r="K269" s="522" t="s">
        <v>3324</v>
      </c>
      <c r="L269" s="523" t="s">
        <v>3309</v>
      </c>
      <c r="M269" s="523" t="s">
        <v>3271</v>
      </c>
      <c r="N269" s="522"/>
      <c r="O269" s="522"/>
      <c r="P269" s="522"/>
      <c r="Q269" s="540" t="s">
        <v>3747</v>
      </c>
    </row>
    <row r="270" spans="1:17" ht="44.25" customHeight="1">
      <c r="A270" s="526" t="s">
        <v>3778</v>
      </c>
      <c r="B270" s="526">
        <v>2</v>
      </c>
      <c r="C270" s="526" t="s">
        <v>3694</v>
      </c>
      <c r="D270" s="531" t="s">
        <v>3779</v>
      </c>
      <c r="E270" s="526" t="s">
        <v>3266</v>
      </c>
      <c r="F270" s="526" t="s">
        <v>3267</v>
      </c>
      <c r="G270" s="526" t="s">
        <v>3642</v>
      </c>
      <c r="H270" s="526" t="s">
        <v>3643</v>
      </c>
      <c r="I270" s="526" t="s">
        <v>3303</v>
      </c>
      <c r="J270" s="526">
        <v>103</v>
      </c>
      <c r="K270" s="522" t="s">
        <v>3324</v>
      </c>
      <c r="L270" s="523" t="s">
        <v>3309</v>
      </c>
      <c r="M270" s="523" t="s">
        <v>3271</v>
      </c>
      <c r="N270" s="522"/>
      <c r="O270" s="522"/>
      <c r="P270" s="522"/>
      <c r="Q270" s="540" t="s">
        <v>3747</v>
      </c>
    </row>
    <row r="271" spans="1:17" ht="44.25" customHeight="1">
      <c r="A271" s="526" t="s">
        <v>3780</v>
      </c>
      <c r="B271" s="526">
        <v>2</v>
      </c>
      <c r="C271" s="526" t="s">
        <v>3694</v>
      </c>
      <c r="D271" s="531" t="s">
        <v>3781</v>
      </c>
      <c r="E271" s="526" t="s">
        <v>3266</v>
      </c>
      <c r="F271" s="526" t="s">
        <v>3267</v>
      </c>
      <c r="G271" s="526" t="s">
        <v>3642</v>
      </c>
      <c r="H271" s="526" t="s">
        <v>3643</v>
      </c>
      <c r="I271" s="526" t="s">
        <v>3303</v>
      </c>
      <c r="J271" s="526">
        <v>103</v>
      </c>
      <c r="K271" s="522" t="s">
        <v>3324</v>
      </c>
      <c r="L271" s="523" t="s">
        <v>3309</v>
      </c>
      <c r="M271" s="523" t="s">
        <v>3271</v>
      </c>
      <c r="N271" s="522"/>
      <c r="O271" s="522"/>
      <c r="P271" s="522"/>
      <c r="Q271" s="540" t="s">
        <v>3747</v>
      </c>
    </row>
    <row r="272" spans="1:17" ht="16">
      <c r="A272" s="413" t="s">
        <v>3782</v>
      </c>
      <c r="B272" s="413"/>
      <c r="C272" s="414"/>
      <c r="D272" s="414"/>
      <c r="E272" s="414"/>
      <c r="F272" s="414"/>
      <c r="G272" s="414"/>
      <c r="H272" s="414"/>
      <c r="I272" s="414"/>
      <c r="J272" s="414"/>
      <c r="K272" s="600"/>
      <c r="L272" s="600"/>
      <c r="M272" s="600"/>
      <c r="N272" s="600"/>
      <c r="O272" s="600"/>
      <c r="P272" s="600"/>
      <c r="Q272" s="414"/>
    </row>
    <row r="273" spans="1:17" ht="44.25" customHeight="1">
      <c r="A273" s="443" t="s">
        <v>3783</v>
      </c>
      <c r="B273" s="443">
        <v>1</v>
      </c>
      <c r="C273" s="443" t="s">
        <v>3154</v>
      </c>
      <c r="D273" s="443" t="s">
        <v>3084</v>
      </c>
      <c r="E273" s="443" t="s">
        <v>3266</v>
      </c>
      <c r="F273" s="443" t="s">
        <v>3267</v>
      </c>
      <c r="G273" s="443" t="s">
        <v>3302</v>
      </c>
      <c r="H273" s="443" t="s">
        <v>3269</v>
      </c>
      <c r="I273" s="443" t="s">
        <v>3303</v>
      </c>
      <c r="J273" s="443"/>
      <c r="K273" s="370" t="s">
        <v>3309</v>
      </c>
      <c r="L273" s="467" t="s">
        <v>3784</v>
      </c>
      <c r="M273" s="445" t="s">
        <v>3273</v>
      </c>
      <c r="N273" s="445"/>
      <c r="O273" s="445"/>
      <c r="P273" s="445"/>
      <c r="Q273" s="444" t="s">
        <v>3304</v>
      </c>
    </row>
    <row r="274" spans="1:17" ht="44.25" customHeight="1">
      <c r="A274" s="366" t="s">
        <v>3785</v>
      </c>
      <c r="B274" s="512">
        <v>2</v>
      </c>
      <c r="C274" s="366" t="s">
        <v>3087</v>
      </c>
      <c r="D274" s="366" t="s">
        <v>3084</v>
      </c>
      <c r="E274" s="366" t="s">
        <v>3266</v>
      </c>
      <c r="F274" s="366" t="s">
        <v>3267</v>
      </c>
      <c r="G274" s="366" t="s">
        <v>3786</v>
      </c>
      <c r="H274" s="535">
        <v>11102363</v>
      </c>
      <c r="I274" s="536" t="s">
        <v>3317</v>
      </c>
      <c r="J274" s="536"/>
      <c r="K274" s="537"/>
      <c r="L274" s="537"/>
      <c r="M274" s="537"/>
      <c r="N274" s="537"/>
      <c r="O274" s="537"/>
      <c r="P274" s="537"/>
      <c r="Q274" s="538" t="s">
        <v>3318</v>
      </c>
    </row>
    <row r="275" spans="1:17" ht="44.25" customHeight="1">
      <c r="A275" s="366" t="s">
        <v>3787</v>
      </c>
      <c r="B275" s="512">
        <v>2</v>
      </c>
      <c r="C275" s="366" t="s">
        <v>3084</v>
      </c>
      <c r="D275" s="367" t="s">
        <v>3788</v>
      </c>
      <c r="E275" s="366" t="s">
        <v>3266</v>
      </c>
      <c r="F275" s="366" t="s">
        <v>3267</v>
      </c>
      <c r="G275" s="529" t="s">
        <v>3339</v>
      </c>
      <c r="H275" s="366" t="s">
        <v>3340</v>
      </c>
      <c r="I275" s="366" t="s">
        <v>3303</v>
      </c>
      <c r="J275" s="366">
        <v>300</v>
      </c>
      <c r="K275" s="364" t="s">
        <v>3271</v>
      </c>
      <c r="L275" s="365" t="s">
        <v>3272</v>
      </c>
      <c r="M275" s="364" t="s">
        <v>3324</v>
      </c>
      <c r="N275" s="364" t="s">
        <v>3273</v>
      </c>
      <c r="O275" s="364" t="s">
        <v>3341</v>
      </c>
      <c r="P275" s="364"/>
      <c r="Q275" s="519" t="s">
        <v>3342</v>
      </c>
    </row>
    <row r="276" spans="1:17" ht="44.25" customHeight="1">
      <c r="A276" s="366" t="s">
        <v>3789</v>
      </c>
      <c r="B276" s="512">
        <v>2</v>
      </c>
      <c r="C276" s="366" t="s">
        <v>3084</v>
      </c>
      <c r="D276" s="367" t="s">
        <v>3790</v>
      </c>
      <c r="E276" s="366" t="s">
        <v>3266</v>
      </c>
      <c r="F276" s="366" t="s">
        <v>3267</v>
      </c>
      <c r="G276" s="529" t="s">
        <v>3339</v>
      </c>
      <c r="H276" s="366" t="s">
        <v>3340</v>
      </c>
      <c r="I276" s="366" t="s">
        <v>3303</v>
      </c>
      <c r="J276" s="366">
        <v>300</v>
      </c>
      <c r="K276" s="364" t="s">
        <v>3271</v>
      </c>
      <c r="L276" s="365" t="s">
        <v>3272</v>
      </c>
      <c r="M276" s="364" t="s">
        <v>3324</v>
      </c>
      <c r="N276" s="364" t="s">
        <v>3273</v>
      </c>
      <c r="O276" s="364" t="s">
        <v>3341</v>
      </c>
      <c r="P276" s="364"/>
      <c r="Q276" s="519" t="s">
        <v>3342</v>
      </c>
    </row>
    <row r="277" spans="1:17" ht="44.25" customHeight="1">
      <c r="A277" s="366" t="s">
        <v>3791</v>
      </c>
      <c r="B277" s="512">
        <v>2</v>
      </c>
      <c r="C277" s="366" t="s">
        <v>3084</v>
      </c>
      <c r="D277" s="367" t="s">
        <v>3792</v>
      </c>
      <c r="E277" s="366" t="s">
        <v>3266</v>
      </c>
      <c r="F277" s="366" t="s">
        <v>3267</v>
      </c>
      <c r="G277" s="529" t="s">
        <v>3339</v>
      </c>
      <c r="H277" s="366" t="s">
        <v>3340</v>
      </c>
      <c r="I277" s="366" t="s">
        <v>3303</v>
      </c>
      <c r="J277" s="366">
        <v>300</v>
      </c>
      <c r="K277" s="364" t="s">
        <v>3271</v>
      </c>
      <c r="L277" s="365" t="s">
        <v>3272</v>
      </c>
      <c r="M277" s="364" t="s">
        <v>3324</v>
      </c>
      <c r="N277" s="364" t="s">
        <v>3273</v>
      </c>
      <c r="O277" s="364" t="s">
        <v>3341</v>
      </c>
      <c r="P277" s="364"/>
      <c r="Q277" s="519" t="s">
        <v>3342</v>
      </c>
    </row>
    <row r="278" spans="1:17" ht="44.25" customHeight="1">
      <c r="A278" s="366" t="s">
        <v>3793</v>
      </c>
      <c r="B278" s="512">
        <v>2</v>
      </c>
      <c r="C278" s="366" t="s">
        <v>3084</v>
      </c>
      <c r="D278" s="367" t="s">
        <v>3794</v>
      </c>
      <c r="E278" s="366" t="s">
        <v>3266</v>
      </c>
      <c r="F278" s="366" t="s">
        <v>3267</v>
      </c>
      <c r="G278" s="529" t="s">
        <v>3339</v>
      </c>
      <c r="H278" s="366" t="s">
        <v>3340</v>
      </c>
      <c r="I278" s="366" t="s">
        <v>3303</v>
      </c>
      <c r="J278" s="366">
        <v>300</v>
      </c>
      <c r="K278" s="364" t="s">
        <v>3271</v>
      </c>
      <c r="L278" s="365" t="s">
        <v>3272</v>
      </c>
      <c r="M278" s="364" t="s">
        <v>3324</v>
      </c>
      <c r="N278" s="364" t="s">
        <v>3273</v>
      </c>
      <c r="O278" s="364" t="s">
        <v>3341</v>
      </c>
      <c r="P278" s="364"/>
      <c r="Q278" s="519" t="s">
        <v>3342</v>
      </c>
    </row>
    <row r="279" spans="1:17" ht="44.25" customHeight="1">
      <c r="A279" s="366" t="s">
        <v>3795</v>
      </c>
      <c r="B279" s="512">
        <v>2</v>
      </c>
      <c r="C279" s="366" t="s">
        <v>3084</v>
      </c>
      <c r="D279" s="367" t="s">
        <v>3796</v>
      </c>
      <c r="E279" s="366" t="s">
        <v>3266</v>
      </c>
      <c r="F279" s="366" t="s">
        <v>3267</v>
      </c>
      <c r="G279" s="529" t="s">
        <v>3339</v>
      </c>
      <c r="H279" s="366" t="s">
        <v>3340</v>
      </c>
      <c r="I279" s="366" t="s">
        <v>3303</v>
      </c>
      <c r="J279" s="366">
        <v>300</v>
      </c>
      <c r="K279" s="364" t="s">
        <v>3271</v>
      </c>
      <c r="L279" s="365" t="s">
        <v>3272</v>
      </c>
      <c r="M279" s="364" t="s">
        <v>3324</v>
      </c>
      <c r="N279" s="364" t="s">
        <v>3273</v>
      </c>
      <c r="O279" s="364" t="s">
        <v>3341</v>
      </c>
      <c r="P279" s="364"/>
      <c r="Q279" s="519" t="s">
        <v>3342</v>
      </c>
    </row>
    <row r="280" spans="1:17" ht="44.25" customHeight="1">
      <c r="A280" s="366" t="s">
        <v>3797</v>
      </c>
      <c r="B280" s="512">
        <v>2</v>
      </c>
      <c r="C280" s="366" t="s">
        <v>3084</v>
      </c>
      <c r="D280" s="367" t="s">
        <v>3798</v>
      </c>
      <c r="E280" s="366" t="s">
        <v>3266</v>
      </c>
      <c r="F280" s="366" t="s">
        <v>3267</v>
      </c>
      <c r="G280" s="529" t="s">
        <v>3339</v>
      </c>
      <c r="H280" s="366" t="s">
        <v>3340</v>
      </c>
      <c r="I280" s="366" t="s">
        <v>3303</v>
      </c>
      <c r="J280" s="366">
        <v>300</v>
      </c>
      <c r="K280" s="364" t="s">
        <v>3271</v>
      </c>
      <c r="L280" s="365" t="s">
        <v>3272</v>
      </c>
      <c r="M280" s="364" t="s">
        <v>3324</v>
      </c>
      <c r="N280" s="364" t="s">
        <v>3273</v>
      </c>
      <c r="O280" s="364" t="s">
        <v>3341</v>
      </c>
      <c r="P280" s="364"/>
      <c r="Q280" s="519" t="s">
        <v>3342</v>
      </c>
    </row>
    <row r="281" spans="1:17" ht="44.25" customHeight="1">
      <c r="A281" s="366" t="s">
        <v>3799</v>
      </c>
      <c r="B281" s="512">
        <v>2</v>
      </c>
      <c r="C281" s="366" t="s">
        <v>3084</v>
      </c>
      <c r="D281" s="367" t="s">
        <v>3800</v>
      </c>
      <c r="E281" s="366" t="s">
        <v>3266</v>
      </c>
      <c r="F281" s="366" t="s">
        <v>3267</v>
      </c>
      <c r="G281" s="529" t="s">
        <v>3339</v>
      </c>
      <c r="H281" s="366" t="s">
        <v>3340</v>
      </c>
      <c r="I281" s="366" t="s">
        <v>3303</v>
      </c>
      <c r="J281" s="366">
        <v>300</v>
      </c>
      <c r="K281" s="364" t="s">
        <v>3271</v>
      </c>
      <c r="L281" s="365" t="s">
        <v>3272</v>
      </c>
      <c r="M281" s="364" t="s">
        <v>3324</v>
      </c>
      <c r="N281" s="364" t="s">
        <v>3273</v>
      </c>
      <c r="O281" s="364" t="s">
        <v>3341</v>
      </c>
      <c r="P281" s="364"/>
      <c r="Q281" s="519" t="s">
        <v>3342</v>
      </c>
    </row>
    <row r="282" spans="1:17" ht="44.25" customHeight="1">
      <c r="A282" s="366" t="s">
        <v>3801</v>
      </c>
      <c r="B282" s="512">
        <v>2</v>
      </c>
      <c r="C282" s="366" t="s">
        <v>3084</v>
      </c>
      <c r="D282" s="367" t="s">
        <v>3802</v>
      </c>
      <c r="E282" s="366" t="s">
        <v>3266</v>
      </c>
      <c r="F282" s="366" t="s">
        <v>3267</v>
      </c>
      <c r="G282" s="529" t="s">
        <v>3339</v>
      </c>
      <c r="H282" s="366" t="s">
        <v>3340</v>
      </c>
      <c r="I282" s="366" t="s">
        <v>3303</v>
      </c>
      <c r="J282" s="366">
        <v>300</v>
      </c>
      <c r="K282" s="364" t="s">
        <v>3271</v>
      </c>
      <c r="L282" s="365" t="s">
        <v>3272</v>
      </c>
      <c r="M282" s="364" t="s">
        <v>3324</v>
      </c>
      <c r="N282" s="364" t="s">
        <v>3273</v>
      </c>
      <c r="O282" s="364" t="s">
        <v>3341</v>
      </c>
      <c r="P282" s="364"/>
      <c r="Q282" s="519" t="s">
        <v>3342</v>
      </c>
    </row>
    <row r="283" spans="1:17" ht="44.25" customHeight="1">
      <c r="A283" s="366" t="s">
        <v>3803</v>
      </c>
      <c r="B283" s="512">
        <v>2</v>
      </c>
      <c r="C283" s="366" t="s">
        <v>3084</v>
      </c>
      <c r="D283" s="367" t="s">
        <v>3804</v>
      </c>
      <c r="E283" s="366" t="s">
        <v>3266</v>
      </c>
      <c r="F283" s="366" t="s">
        <v>3267</v>
      </c>
      <c r="G283" s="529" t="s">
        <v>3339</v>
      </c>
      <c r="H283" s="366" t="s">
        <v>3340</v>
      </c>
      <c r="I283" s="366" t="s">
        <v>3303</v>
      </c>
      <c r="J283" s="366">
        <v>300</v>
      </c>
      <c r="K283" s="364" t="s">
        <v>3805</v>
      </c>
      <c r="L283" s="365" t="s">
        <v>3806</v>
      </c>
      <c r="M283" s="364" t="s">
        <v>3324</v>
      </c>
      <c r="N283" s="364" t="s">
        <v>3696</v>
      </c>
      <c r="O283" s="364" t="s">
        <v>3807</v>
      </c>
      <c r="P283" s="364"/>
      <c r="Q283" s="519" t="s">
        <v>3342</v>
      </c>
    </row>
    <row r="284" spans="1:17" ht="44.25" customHeight="1">
      <c r="A284" s="366" t="s">
        <v>3808</v>
      </c>
      <c r="B284" s="512">
        <v>2</v>
      </c>
      <c r="C284" s="366" t="s">
        <v>3084</v>
      </c>
      <c r="D284" s="367" t="s">
        <v>3809</v>
      </c>
      <c r="E284" s="366" t="s">
        <v>3266</v>
      </c>
      <c r="F284" s="366" t="s">
        <v>3267</v>
      </c>
      <c r="G284" s="529" t="s">
        <v>3339</v>
      </c>
      <c r="H284" s="366" t="s">
        <v>3340</v>
      </c>
      <c r="I284" s="366" t="s">
        <v>3303</v>
      </c>
      <c r="J284" s="366">
        <v>300</v>
      </c>
      <c r="K284" s="364" t="s">
        <v>3271</v>
      </c>
      <c r="L284" s="365" t="s">
        <v>3272</v>
      </c>
      <c r="M284" s="364" t="s">
        <v>3324</v>
      </c>
      <c r="N284" s="364" t="s">
        <v>3273</v>
      </c>
      <c r="O284" s="364" t="s">
        <v>3341</v>
      </c>
      <c r="P284" s="364"/>
      <c r="Q284" s="519" t="s">
        <v>3342</v>
      </c>
    </row>
    <row r="285" spans="1:17" ht="44.25" customHeight="1">
      <c r="A285" s="366" t="s">
        <v>3810</v>
      </c>
      <c r="B285" s="512">
        <v>2</v>
      </c>
      <c r="C285" s="366" t="s">
        <v>3084</v>
      </c>
      <c r="D285" s="367" t="s">
        <v>3811</v>
      </c>
      <c r="E285" s="366" t="s">
        <v>3266</v>
      </c>
      <c r="F285" s="366" t="s">
        <v>3267</v>
      </c>
      <c r="G285" s="529" t="s">
        <v>3339</v>
      </c>
      <c r="H285" s="366" t="s">
        <v>3340</v>
      </c>
      <c r="I285" s="366" t="s">
        <v>3303</v>
      </c>
      <c r="J285" s="366">
        <v>300</v>
      </c>
      <c r="K285" s="364" t="s">
        <v>3271</v>
      </c>
      <c r="L285" s="365" t="s">
        <v>3272</v>
      </c>
      <c r="M285" s="364" t="s">
        <v>3324</v>
      </c>
      <c r="N285" s="364" t="s">
        <v>3273</v>
      </c>
      <c r="O285" s="364" t="s">
        <v>3341</v>
      </c>
      <c r="P285" s="364"/>
      <c r="Q285" s="519" t="s">
        <v>3342</v>
      </c>
    </row>
    <row r="286" spans="1:17" ht="44.25" customHeight="1">
      <c r="A286" s="366" t="s">
        <v>3812</v>
      </c>
      <c r="B286" s="512">
        <v>2</v>
      </c>
      <c r="C286" s="366" t="s">
        <v>3084</v>
      </c>
      <c r="D286" s="367" t="s">
        <v>3813</v>
      </c>
      <c r="E286" s="366" t="s">
        <v>3266</v>
      </c>
      <c r="F286" s="366" t="s">
        <v>3267</v>
      </c>
      <c r="G286" s="529" t="s">
        <v>3339</v>
      </c>
      <c r="H286" s="366" t="s">
        <v>3340</v>
      </c>
      <c r="I286" s="366" t="s">
        <v>3303</v>
      </c>
      <c r="J286" s="366">
        <v>300</v>
      </c>
      <c r="K286" s="364" t="s">
        <v>3271</v>
      </c>
      <c r="L286" s="365" t="s">
        <v>3272</v>
      </c>
      <c r="M286" s="364" t="s">
        <v>3324</v>
      </c>
      <c r="N286" s="364" t="s">
        <v>3273</v>
      </c>
      <c r="O286" s="364" t="s">
        <v>3341</v>
      </c>
      <c r="P286" s="364"/>
      <c r="Q286" s="519" t="s">
        <v>3342</v>
      </c>
    </row>
    <row r="287" spans="1:17" ht="44.25" customHeight="1">
      <c r="A287" s="366" t="s">
        <v>3814</v>
      </c>
      <c r="B287" s="512">
        <v>2</v>
      </c>
      <c r="C287" s="366" t="s">
        <v>3084</v>
      </c>
      <c r="D287" s="367" t="s">
        <v>3815</v>
      </c>
      <c r="E287" s="366" t="s">
        <v>3266</v>
      </c>
      <c r="F287" s="366" t="s">
        <v>3267</v>
      </c>
      <c r="G287" s="529" t="s">
        <v>3339</v>
      </c>
      <c r="H287" s="366" t="s">
        <v>3340</v>
      </c>
      <c r="I287" s="366" t="s">
        <v>3303</v>
      </c>
      <c r="J287" s="366">
        <v>300</v>
      </c>
      <c r="K287" s="364" t="s">
        <v>3271</v>
      </c>
      <c r="L287" s="365" t="s">
        <v>3272</v>
      </c>
      <c r="M287" s="364" t="s">
        <v>3324</v>
      </c>
      <c r="N287" s="364" t="s">
        <v>3273</v>
      </c>
      <c r="O287" s="364" t="s">
        <v>3341</v>
      </c>
      <c r="P287" s="364"/>
      <c r="Q287" s="519" t="s">
        <v>3342</v>
      </c>
    </row>
    <row r="288" spans="1:17" ht="44.25" customHeight="1">
      <c r="A288" s="366" t="s">
        <v>3816</v>
      </c>
      <c r="B288" s="512">
        <v>2</v>
      </c>
      <c r="C288" s="366" t="s">
        <v>3084</v>
      </c>
      <c r="D288" s="367" t="s">
        <v>3817</v>
      </c>
      <c r="E288" s="366" t="s">
        <v>3266</v>
      </c>
      <c r="F288" s="366" t="s">
        <v>3267</v>
      </c>
      <c r="G288" s="529" t="s">
        <v>3339</v>
      </c>
      <c r="H288" s="366" t="s">
        <v>3340</v>
      </c>
      <c r="I288" s="366" t="s">
        <v>3303</v>
      </c>
      <c r="J288" s="366">
        <v>300</v>
      </c>
      <c r="K288" s="364" t="s">
        <v>3271</v>
      </c>
      <c r="L288" s="365" t="s">
        <v>3272</v>
      </c>
      <c r="M288" s="364" t="s">
        <v>3324</v>
      </c>
      <c r="N288" s="364" t="s">
        <v>3273</v>
      </c>
      <c r="O288" s="364" t="s">
        <v>3341</v>
      </c>
      <c r="P288" s="364"/>
      <c r="Q288" s="519" t="s">
        <v>3342</v>
      </c>
    </row>
    <row r="289" spans="1:17" ht="44.25" customHeight="1">
      <c r="A289" s="366" t="s">
        <v>3818</v>
      </c>
      <c r="B289" s="512">
        <v>2</v>
      </c>
      <c r="C289" s="366" t="s">
        <v>3084</v>
      </c>
      <c r="D289" s="367" t="s">
        <v>3819</v>
      </c>
      <c r="E289" s="366" t="s">
        <v>3266</v>
      </c>
      <c r="F289" s="366" t="s">
        <v>3267</v>
      </c>
      <c r="G289" s="529" t="s">
        <v>3339</v>
      </c>
      <c r="H289" s="366" t="s">
        <v>3340</v>
      </c>
      <c r="I289" s="366" t="s">
        <v>3303</v>
      </c>
      <c r="J289" s="366">
        <v>300</v>
      </c>
      <c r="K289" s="364" t="s">
        <v>3271</v>
      </c>
      <c r="L289" s="365" t="s">
        <v>3272</v>
      </c>
      <c r="M289" s="364" t="s">
        <v>3324</v>
      </c>
      <c r="N289" s="364" t="s">
        <v>3273</v>
      </c>
      <c r="O289" s="364" t="s">
        <v>3341</v>
      </c>
      <c r="P289" s="364"/>
      <c r="Q289" s="519" t="s">
        <v>3342</v>
      </c>
    </row>
    <row r="290" spans="1:17" ht="44.25" customHeight="1">
      <c r="A290" s="366" t="s">
        <v>3820</v>
      </c>
      <c r="B290" s="512">
        <v>2</v>
      </c>
      <c r="C290" s="366" t="s">
        <v>3084</v>
      </c>
      <c r="D290" s="367" t="s">
        <v>3821</v>
      </c>
      <c r="E290" s="366" t="s">
        <v>3266</v>
      </c>
      <c r="F290" s="366" t="s">
        <v>3267</v>
      </c>
      <c r="G290" s="529" t="s">
        <v>3339</v>
      </c>
      <c r="H290" s="366" t="s">
        <v>3340</v>
      </c>
      <c r="I290" s="366" t="s">
        <v>3303</v>
      </c>
      <c r="J290" s="366">
        <v>300</v>
      </c>
      <c r="K290" s="364" t="s">
        <v>3271</v>
      </c>
      <c r="L290" s="365" t="s">
        <v>3272</v>
      </c>
      <c r="M290" s="364" t="s">
        <v>3324</v>
      </c>
      <c r="N290" s="364" t="s">
        <v>3273</v>
      </c>
      <c r="O290" s="364" t="s">
        <v>3341</v>
      </c>
      <c r="P290" s="364"/>
      <c r="Q290" s="519" t="s">
        <v>3342</v>
      </c>
    </row>
    <row r="291" spans="1:17" ht="44.25" customHeight="1">
      <c r="A291" s="366" t="s">
        <v>3822</v>
      </c>
      <c r="B291" s="512">
        <v>2</v>
      </c>
      <c r="C291" s="366" t="s">
        <v>3084</v>
      </c>
      <c r="D291" s="367" t="s">
        <v>3823</v>
      </c>
      <c r="E291" s="366" t="s">
        <v>3266</v>
      </c>
      <c r="F291" s="366" t="s">
        <v>3267</v>
      </c>
      <c r="G291" s="529" t="s">
        <v>3339</v>
      </c>
      <c r="H291" s="366" t="s">
        <v>3340</v>
      </c>
      <c r="I291" s="366" t="s">
        <v>3303</v>
      </c>
      <c r="J291" s="366">
        <v>300</v>
      </c>
      <c r="K291" s="364" t="s">
        <v>3271</v>
      </c>
      <c r="L291" s="365" t="s">
        <v>3272</v>
      </c>
      <c r="M291" s="364" t="s">
        <v>3324</v>
      </c>
      <c r="N291" s="364" t="s">
        <v>3273</v>
      </c>
      <c r="O291" s="364" t="s">
        <v>3341</v>
      </c>
      <c r="P291" s="364"/>
      <c r="Q291" s="519" t="s">
        <v>3342</v>
      </c>
    </row>
    <row r="292" spans="1:17" ht="44.25" customHeight="1">
      <c r="A292" s="366" t="s">
        <v>3824</v>
      </c>
      <c r="B292" s="512">
        <v>2</v>
      </c>
      <c r="C292" s="366" t="s">
        <v>3084</v>
      </c>
      <c r="D292" s="367" t="s">
        <v>3825</v>
      </c>
      <c r="E292" s="366" t="s">
        <v>3266</v>
      </c>
      <c r="F292" s="366" t="s">
        <v>3267</v>
      </c>
      <c r="G292" s="529" t="s">
        <v>3339</v>
      </c>
      <c r="H292" s="366" t="s">
        <v>3340</v>
      </c>
      <c r="I292" s="366" t="s">
        <v>3303</v>
      </c>
      <c r="J292" s="366">
        <v>300</v>
      </c>
      <c r="K292" s="364" t="s">
        <v>3271</v>
      </c>
      <c r="L292" s="365" t="s">
        <v>3272</v>
      </c>
      <c r="M292" s="364" t="s">
        <v>3324</v>
      </c>
      <c r="N292" s="364" t="s">
        <v>3273</v>
      </c>
      <c r="O292" s="364" t="s">
        <v>3341</v>
      </c>
      <c r="P292" s="364"/>
      <c r="Q292" s="519" t="s">
        <v>3342</v>
      </c>
    </row>
    <row r="293" spans="1:17" ht="44.25" customHeight="1">
      <c r="A293" s="366" t="s">
        <v>3826</v>
      </c>
      <c r="B293" s="512">
        <v>2</v>
      </c>
      <c r="C293" s="366" t="s">
        <v>3084</v>
      </c>
      <c r="D293" s="367" t="s">
        <v>3827</v>
      </c>
      <c r="E293" s="366" t="s">
        <v>3266</v>
      </c>
      <c r="F293" s="366" t="s">
        <v>3267</v>
      </c>
      <c r="G293" s="529" t="s">
        <v>3339</v>
      </c>
      <c r="H293" s="366" t="s">
        <v>3340</v>
      </c>
      <c r="I293" s="366" t="s">
        <v>3303</v>
      </c>
      <c r="J293" s="366">
        <v>300</v>
      </c>
      <c r="K293" s="364" t="s">
        <v>3271</v>
      </c>
      <c r="L293" s="365" t="s">
        <v>3272</v>
      </c>
      <c r="M293" s="364" t="s">
        <v>3324</v>
      </c>
      <c r="N293" s="364" t="s">
        <v>3273</v>
      </c>
      <c r="O293" s="364" t="s">
        <v>3341</v>
      </c>
      <c r="P293" s="364"/>
      <c r="Q293" s="519" t="s">
        <v>3342</v>
      </c>
    </row>
    <row r="294" spans="1:17" ht="44.25" customHeight="1">
      <c r="A294" s="366" t="s">
        <v>3828</v>
      </c>
      <c r="B294" s="512">
        <v>2</v>
      </c>
      <c r="C294" s="366" t="s">
        <v>3084</v>
      </c>
      <c r="D294" s="367" t="s">
        <v>3829</v>
      </c>
      <c r="E294" s="366" t="s">
        <v>3266</v>
      </c>
      <c r="F294" s="366" t="s">
        <v>3267</v>
      </c>
      <c r="G294" s="529" t="s">
        <v>3339</v>
      </c>
      <c r="H294" s="366" t="s">
        <v>3340</v>
      </c>
      <c r="I294" s="366" t="s">
        <v>3303</v>
      </c>
      <c r="J294" s="366">
        <v>300</v>
      </c>
      <c r="K294" s="364" t="s">
        <v>3271</v>
      </c>
      <c r="L294" s="365" t="s">
        <v>3272</v>
      </c>
      <c r="M294" s="364" t="s">
        <v>3324</v>
      </c>
      <c r="N294" s="364" t="s">
        <v>3273</v>
      </c>
      <c r="O294" s="364" t="s">
        <v>3341</v>
      </c>
      <c r="P294" s="364"/>
      <c r="Q294" s="519" t="s">
        <v>3342</v>
      </c>
    </row>
    <row r="295" spans="1:17" ht="44.25" customHeight="1">
      <c r="A295" s="366" t="s">
        <v>3830</v>
      </c>
      <c r="B295" s="512">
        <v>2</v>
      </c>
      <c r="C295" s="366" t="s">
        <v>3084</v>
      </c>
      <c r="D295" s="367" t="s">
        <v>3831</v>
      </c>
      <c r="E295" s="366" t="s">
        <v>3266</v>
      </c>
      <c r="F295" s="366" t="s">
        <v>3267</v>
      </c>
      <c r="G295" s="529" t="s">
        <v>3339</v>
      </c>
      <c r="H295" s="366" t="s">
        <v>3340</v>
      </c>
      <c r="I295" s="366" t="s">
        <v>3303</v>
      </c>
      <c r="J295" s="366">
        <v>300</v>
      </c>
      <c r="K295" s="364" t="s">
        <v>3271</v>
      </c>
      <c r="L295" s="365" t="s">
        <v>3272</v>
      </c>
      <c r="M295" s="364" t="s">
        <v>3324</v>
      </c>
      <c r="N295" s="364" t="s">
        <v>3273</v>
      </c>
      <c r="O295" s="364" t="s">
        <v>3341</v>
      </c>
      <c r="P295" s="364"/>
      <c r="Q295" s="519" t="s">
        <v>3342</v>
      </c>
    </row>
    <row r="296" spans="1:17" ht="44.25" customHeight="1">
      <c r="A296" s="366" t="s">
        <v>3832</v>
      </c>
      <c r="B296" s="512">
        <v>2</v>
      </c>
      <c r="C296" s="366" t="s">
        <v>3084</v>
      </c>
      <c r="D296" s="367" t="s">
        <v>3833</v>
      </c>
      <c r="E296" s="366" t="s">
        <v>3266</v>
      </c>
      <c r="F296" s="366" t="s">
        <v>3267</v>
      </c>
      <c r="G296" s="529" t="s">
        <v>3339</v>
      </c>
      <c r="H296" s="366" t="s">
        <v>3340</v>
      </c>
      <c r="I296" s="366" t="s">
        <v>3303</v>
      </c>
      <c r="J296" s="366">
        <v>300</v>
      </c>
      <c r="K296" s="364" t="s">
        <v>3271</v>
      </c>
      <c r="L296" s="365" t="s">
        <v>3272</v>
      </c>
      <c r="M296" s="364" t="s">
        <v>3324</v>
      </c>
      <c r="N296" s="364" t="s">
        <v>3273</v>
      </c>
      <c r="O296" s="364" t="s">
        <v>3341</v>
      </c>
      <c r="P296" s="364"/>
      <c r="Q296" s="519" t="s">
        <v>3342</v>
      </c>
    </row>
    <row r="297" spans="1:17" ht="44.25" customHeight="1">
      <c r="A297" s="366" t="s">
        <v>3834</v>
      </c>
      <c r="B297" s="512">
        <v>2</v>
      </c>
      <c r="C297" s="366" t="s">
        <v>3084</v>
      </c>
      <c r="D297" s="367" t="s">
        <v>3835</v>
      </c>
      <c r="E297" s="366" t="s">
        <v>3266</v>
      </c>
      <c r="F297" s="366" t="s">
        <v>3267</v>
      </c>
      <c r="G297" s="529" t="s">
        <v>3339</v>
      </c>
      <c r="H297" s="366" t="s">
        <v>3340</v>
      </c>
      <c r="I297" s="366" t="s">
        <v>3303</v>
      </c>
      <c r="J297" s="366">
        <v>300</v>
      </c>
      <c r="K297" s="364" t="s">
        <v>3271</v>
      </c>
      <c r="L297" s="365" t="s">
        <v>3272</v>
      </c>
      <c r="M297" s="364" t="s">
        <v>3324</v>
      </c>
      <c r="N297" s="364" t="s">
        <v>3273</v>
      </c>
      <c r="O297" s="364" t="s">
        <v>3341</v>
      </c>
      <c r="P297" s="364"/>
      <c r="Q297" s="519" t="s">
        <v>3342</v>
      </c>
    </row>
    <row r="298" spans="1:17" ht="44.25" customHeight="1">
      <c r="A298" s="366" t="s">
        <v>3836</v>
      </c>
      <c r="B298" s="512">
        <v>2</v>
      </c>
      <c r="C298" s="366" t="s">
        <v>3084</v>
      </c>
      <c r="D298" s="367" t="s">
        <v>3837</v>
      </c>
      <c r="E298" s="366" t="s">
        <v>3266</v>
      </c>
      <c r="F298" s="366" t="s">
        <v>3267</v>
      </c>
      <c r="G298" s="529" t="s">
        <v>3339</v>
      </c>
      <c r="H298" s="366" t="s">
        <v>3340</v>
      </c>
      <c r="I298" s="366" t="s">
        <v>3303</v>
      </c>
      <c r="J298" s="366">
        <v>300</v>
      </c>
      <c r="K298" s="364" t="s">
        <v>3271</v>
      </c>
      <c r="L298" s="365" t="s">
        <v>3272</v>
      </c>
      <c r="M298" s="364" t="s">
        <v>3324</v>
      </c>
      <c r="N298" s="364" t="s">
        <v>3273</v>
      </c>
      <c r="O298" s="364" t="s">
        <v>3341</v>
      </c>
      <c r="P298" s="364"/>
      <c r="Q298" s="519" t="s">
        <v>3342</v>
      </c>
    </row>
    <row r="299" spans="1:17" ht="44.25" customHeight="1">
      <c r="A299" s="366" t="s">
        <v>3838</v>
      </c>
      <c r="B299" s="512">
        <v>2</v>
      </c>
      <c r="C299" s="366" t="s">
        <v>3084</v>
      </c>
      <c r="D299" s="367" t="s">
        <v>3839</v>
      </c>
      <c r="E299" s="366" t="s">
        <v>3266</v>
      </c>
      <c r="F299" s="366" t="s">
        <v>3267</v>
      </c>
      <c r="G299" s="529" t="s">
        <v>3339</v>
      </c>
      <c r="H299" s="366" t="s">
        <v>3340</v>
      </c>
      <c r="I299" s="366" t="s">
        <v>3303</v>
      </c>
      <c r="J299" s="366">
        <v>300</v>
      </c>
      <c r="K299" s="364" t="s">
        <v>3271</v>
      </c>
      <c r="L299" s="365" t="s">
        <v>3272</v>
      </c>
      <c r="M299" s="364" t="s">
        <v>3324</v>
      </c>
      <c r="N299" s="364" t="s">
        <v>3273</v>
      </c>
      <c r="O299" s="364" t="s">
        <v>3341</v>
      </c>
      <c r="P299" s="364"/>
      <c r="Q299" s="519" t="s">
        <v>3342</v>
      </c>
    </row>
    <row r="300" spans="1:17" ht="44.25" customHeight="1">
      <c r="A300" s="366" t="s">
        <v>3840</v>
      </c>
      <c r="B300" s="512">
        <v>2</v>
      </c>
      <c r="C300" s="366" t="s">
        <v>3084</v>
      </c>
      <c r="D300" s="367" t="s">
        <v>3841</v>
      </c>
      <c r="E300" s="366" t="s">
        <v>3266</v>
      </c>
      <c r="F300" s="366" t="s">
        <v>3267</v>
      </c>
      <c r="G300" s="529" t="s">
        <v>3339</v>
      </c>
      <c r="H300" s="366" t="s">
        <v>3340</v>
      </c>
      <c r="I300" s="366" t="s">
        <v>3303</v>
      </c>
      <c r="J300" s="366">
        <v>300</v>
      </c>
      <c r="K300" s="364" t="s">
        <v>3271</v>
      </c>
      <c r="L300" s="365" t="s">
        <v>3272</v>
      </c>
      <c r="M300" s="364" t="s">
        <v>3324</v>
      </c>
      <c r="N300" s="364" t="s">
        <v>3273</v>
      </c>
      <c r="O300" s="364" t="s">
        <v>3341</v>
      </c>
      <c r="P300" s="364"/>
      <c r="Q300" s="519" t="s">
        <v>3342</v>
      </c>
    </row>
    <row r="301" spans="1:17" ht="44.25" customHeight="1">
      <c r="A301" s="366" t="s">
        <v>3842</v>
      </c>
      <c r="B301" s="512">
        <v>2</v>
      </c>
      <c r="C301" s="366" t="s">
        <v>3084</v>
      </c>
      <c r="D301" s="367" t="s">
        <v>3843</v>
      </c>
      <c r="E301" s="366" t="s">
        <v>3266</v>
      </c>
      <c r="F301" s="366" t="s">
        <v>3267</v>
      </c>
      <c r="G301" s="529" t="s">
        <v>3339</v>
      </c>
      <c r="H301" s="366" t="s">
        <v>3340</v>
      </c>
      <c r="I301" s="366" t="s">
        <v>3303</v>
      </c>
      <c r="J301" s="366">
        <v>300</v>
      </c>
      <c r="K301" s="364" t="s">
        <v>3271</v>
      </c>
      <c r="L301" s="365" t="s">
        <v>3272</v>
      </c>
      <c r="M301" s="364" t="s">
        <v>3324</v>
      </c>
      <c r="N301" s="364" t="s">
        <v>3273</v>
      </c>
      <c r="O301" s="364" t="s">
        <v>3341</v>
      </c>
      <c r="P301" s="364"/>
      <c r="Q301" s="519" t="s">
        <v>3342</v>
      </c>
    </row>
    <row r="302" spans="1:17" ht="44.25" customHeight="1">
      <c r="A302" s="366" t="s">
        <v>3844</v>
      </c>
      <c r="B302" s="512">
        <v>2</v>
      </c>
      <c r="C302" s="366" t="s">
        <v>3084</v>
      </c>
      <c r="D302" s="366" t="s">
        <v>3845</v>
      </c>
      <c r="E302" s="366" t="s">
        <v>3266</v>
      </c>
      <c r="F302" s="366" t="s">
        <v>3267</v>
      </c>
      <c r="G302" s="518" t="s">
        <v>3322</v>
      </c>
      <c r="H302" s="366" t="s">
        <v>3323</v>
      </c>
      <c r="I302" s="366" t="s">
        <v>3303</v>
      </c>
      <c r="J302" s="366">
        <v>300</v>
      </c>
      <c r="K302" s="364" t="s">
        <v>3271</v>
      </c>
      <c r="L302" s="365" t="s">
        <v>3272</v>
      </c>
      <c r="M302" s="364"/>
      <c r="N302" s="364"/>
      <c r="O302" s="364"/>
      <c r="P302" s="364"/>
      <c r="Q302" s="519" t="s">
        <v>3325</v>
      </c>
    </row>
    <row r="303" spans="1:17" ht="44.25" customHeight="1">
      <c r="A303" s="366" t="s">
        <v>3846</v>
      </c>
      <c r="B303" s="512">
        <v>2</v>
      </c>
      <c r="C303" s="366" t="s">
        <v>3084</v>
      </c>
      <c r="D303" s="366" t="s">
        <v>3847</v>
      </c>
      <c r="E303" s="366" t="s">
        <v>3266</v>
      </c>
      <c r="F303" s="366" t="s">
        <v>3267</v>
      </c>
      <c r="G303" s="518" t="s">
        <v>3322</v>
      </c>
      <c r="H303" s="366" t="s">
        <v>3323</v>
      </c>
      <c r="I303" s="366" t="s">
        <v>3303</v>
      </c>
      <c r="J303" s="366">
        <v>300</v>
      </c>
      <c r="K303" s="364" t="s">
        <v>3271</v>
      </c>
      <c r="L303" s="365" t="s">
        <v>3272</v>
      </c>
      <c r="M303" s="364"/>
      <c r="N303" s="364"/>
      <c r="O303" s="364"/>
      <c r="P303" s="364"/>
      <c r="Q303" s="519" t="s">
        <v>3325</v>
      </c>
    </row>
    <row r="304" spans="1:17" ht="44.25" customHeight="1">
      <c r="A304" s="366" t="s">
        <v>3848</v>
      </c>
      <c r="B304" s="512">
        <v>2</v>
      </c>
      <c r="C304" s="366" t="s">
        <v>3084</v>
      </c>
      <c r="D304" s="366" t="s">
        <v>3849</v>
      </c>
      <c r="E304" s="366" t="s">
        <v>3266</v>
      </c>
      <c r="F304" s="366" t="s">
        <v>3267</v>
      </c>
      <c r="G304" s="518" t="s">
        <v>3322</v>
      </c>
      <c r="H304" s="366" t="s">
        <v>3323</v>
      </c>
      <c r="I304" s="366" t="s">
        <v>3303</v>
      </c>
      <c r="J304" s="366">
        <v>300</v>
      </c>
      <c r="K304" s="364" t="s">
        <v>3271</v>
      </c>
      <c r="L304" s="365" t="s">
        <v>3272</v>
      </c>
      <c r="M304" s="364"/>
      <c r="N304" s="364"/>
      <c r="O304" s="364"/>
      <c r="P304" s="364"/>
      <c r="Q304" s="519" t="s">
        <v>3325</v>
      </c>
    </row>
    <row r="305" spans="1:17" ht="44.25" customHeight="1">
      <c r="A305" s="366" t="s">
        <v>3850</v>
      </c>
      <c r="B305" s="512">
        <v>2</v>
      </c>
      <c r="C305" s="366" t="s">
        <v>3084</v>
      </c>
      <c r="D305" s="366" t="s">
        <v>3851</v>
      </c>
      <c r="E305" s="366" t="s">
        <v>3266</v>
      </c>
      <c r="F305" s="366" t="s">
        <v>3267</v>
      </c>
      <c r="G305" s="518" t="s">
        <v>3322</v>
      </c>
      <c r="H305" s="366" t="s">
        <v>3323</v>
      </c>
      <c r="I305" s="366" t="s">
        <v>3303</v>
      </c>
      <c r="J305" s="366">
        <v>300</v>
      </c>
      <c r="K305" s="364" t="s">
        <v>3271</v>
      </c>
      <c r="L305" s="365" t="s">
        <v>3272</v>
      </c>
      <c r="M305" s="364"/>
      <c r="N305" s="364"/>
      <c r="O305" s="364"/>
      <c r="P305" s="364"/>
      <c r="Q305" s="519" t="s">
        <v>3325</v>
      </c>
    </row>
    <row r="306" spans="1:17" ht="44.25" customHeight="1">
      <c r="A306" s="366" t="s">
        <v>3852</v>
      </c>
      <c r="B306" s="512">
        <v>2</v>
      </c>
      <c r="C306" s="366" t="s">
        <v>3084</v>
      </c>
      <c r="D306" s="366" t="s">
        <v>3853</v>
      </c>
      <c r="E306" s="366" t="s">
        <v>3266</v>
      </c>
      <c r="F306" s="366" t="s">
        <v>3267</v>
      </c>
      <c r="G306" s="518" t="s">
        <v>3322</v>
      </c>
      <c r="H306" s="366" t="s">
        <v>3323</v>
      </c>
      <c r="I306" s="366" t="s">
        <v>3303</v>
      </c>
      <c r="J306" s="366">
        <v>300</v>
      </c>
      <c r="K306" s="364" t="s">
        <v>3271</v>
      </c>
      <c r="L306" s="365" t="s">
        <v>3272</v>
      </c>
      <c r="M306" s="364"/>
      <c r="N306" s="364"/>
      <c r="O306" s="364"/>
      <c r="P306" s="364"/>
      <c r="Q306" s="519" t="s">
        <v>3325</v>
      </c>
    </row>
    <row r="307" spans="1:17" ht="44.25" customHeight="1">
      <c r="A307" s="366" t="s">
        <v>3854</v>
      </c>
      <c r="B307" s="512">
        <v>2</v>
      </c>
      <c r="C307" s="366" t="s">
        <v>3084</v>
      </c>
      <c r="D307" s="366" t="s">
        <v>3855</v>
      </c>
      <c r="E307" s="366" t="s">
        <v>3266</v>
      </c>
      <c r="F307" s="366" t="s">
        <v>3267</v>
      </c>
      <c r="G307" s="518" t="s">
        <v>3322</v>
      </c>
      <c r="H307" s="366" t="s">
        <v>3323</v>
      </c>
      <c r="I307" s="366" t="s">
        <v>3303</v>
      </c>
      <c r="J307" s="366">
        <v>300</v>
      </c>
      <c r="K307" s="364" t="s">
        <v>3271</v>
      </c>
      <c r="L307" s="365" t="s">
        <v>3272</v>
      </c>
      <c r="M307" s="364"/>
      <c r="N307" s="364"/>
      <c r="O307" s="364"/>
      <c r="P307" s="364"/>
      <c r="Q307" s="519" t="s">
        <v>3325</v>
      </c>
    </row>
    <row r="308" spans="1:17" ht="44.25" customHeight="1">
      <c r="A308" s="366" t="s">
        <v>3856</v>
      </c>
      <c r="B308" s="512">
        <v>2</v>
      </c>
      <c r="C308" s="366" t="s">
        <v>3084</v>
      </c>
      <c r="D308" s="366" t="s">
        <v>3857</v>
      </c>
      <c r="E308" s="366" t="s">
        <v>3266</v>
      </c>
      <c r="F308" s="366" t="s">
        <v>3267</v>
      </c>
      <c r="G308" s="518" t="s">
        <v>3322</v>
      </c>
      <c r="H308" s="366" t="s">
        <v>3323</v>
      </c>
      <c r="I308" s="366" t="s">
        <v>3303</v>
      </c>
      <c r="J308" s="366">
        <v>300</v>
      </c>
      <c r="K308" s="364" t="s">
        <v>3271</v>
      </c>
      <c r="L308" s="365" t="s">
        <v>3272</v>
      </c>
      <c r="M308" s="364"/>
      <c r="N308" s="364"/>
      <c r="O308" s="364"/>
      <c r="P308" s="364"/>
      <c r="Q308" s="519" t="s">
        <v>3325</v>
      </c>
    </row>
    <row r="309" spans="1:17" ht="44.25" customHeight="1">
      <c r="A309" s="366" t="s">
        <v>3858</v>
      </c>
      <c r="B309" s="512">
        <v>2</v>
      </c>
      <c r="C309" s="366" t="s">
        <v>3084</v>
      </c>
      <c r="D309" s="366" t="s">
        <v>3859</v>
      </c>
      <c r="E309" s="366" t="s">
        <v>3266</v>
      </c>
      <c r="F309" s="366" t="s">
        <v>3267</v>
      </c>
      <c r="G309" s="518" t="s">
        <v>3322</v>
      </c>
      <c r="H309" s="366" t="s">
        <v>3323</v>
      </c>
      <c r="I309" s="366" t="s">
        <v>3303</v>
      </c>
      <c r="J309" s="366">
        <v>300</v>
      </c>
      <c r="K309" s="364" t="s">
        <v>3271</v>
      </c>
      <c r="L309" s="365" t="s">
        <v>3272</v>
      </c>
      <c r="M309" s="364"/>
      <c r="N309" s="364"/>
      <c r="O309" s="364"/>
      <c r="P309" s="364"/>
      <c r="Q309" s="519" t="s">
        <v>3325</v>
      </c>
    </row>
    <row r="310" spans="1:17" ht="44.25" customHeight="1">
      <c r="A310" s="366" t="s">
        <v>3860</v>
      </c>
      <c r="B310" s="512">
        <v>2</v>
      </c>
      <c r="C310" s="366" t="s">
        <v>3084</v>
      </c>
      <c r="D310" s="366" t="s">
        <v>3861</v>
      </c>
      <c r="E310" s="366" t="s">
        <v>3266</v>
      </c>
      <c r="F310" s="366" t="s">
        <v>3267</v>
      </c>
      <c r="G310" s="518" t="s">
        <v>3414</v>
      </c>
      <c r="H310" s="366" t="s">
        <v>3323</v>
      </c>
      <c r="I310" s="366" t="s">
        <v>3303</v>
      </c>
      <c r="J310" s="366">
        <v>300</v>
      </c>
      <c r="K310" s="364" t="s">
        <v>3271</v>
      </c>
      <c r="L310" s="365" t="s">
        <v>3272</v>
      </c>
      <c r="M310" s="364" t="s">
        <v>3324</v>
      </c>
      <c r="N310" s="365" t="s">
        <v>3272</v>
      </c>
      <c r="O310" s="364"/>
      <c r="P310" s="364"/>
      <c r="Q310" s="519" t="s">
        <v>3325</v>
      </c>
    </row>
    <row r="311" spans="1:17" ht="44.25" customHeight="1">
      <c r="A311" s="366" t="s">
        <v>3862</v>
      </c>
      <c r="B311" s="512">
        <v>2</v>
      </c>
      <c r="C311" s="366" t="s">
        <v>3084</v>
      </c>
      <c r="D311" s="366" t="s">
        <v>3863</v>
      </c>
      <c r="E311" s="366" t="s">
        <v>3266</v>
      </c>
      <c r="F311" s="366" t="s">
        <v>3267</v>
      </c>
      <c r="G311" s="518" t="s">
        <v>3414</v>
      </c>
      <c r="H311" s="366" t="s">
        <v>3323</v>
      </c>
      <c r="I311" s="366" t="s">
        <v>3303</v>
      </c>
      <c r="J311" s="366">
        <v>300</v>
      </c>
      <c r="K311" s="364" t="s">
        <v>3271</v>
      </c>
      <c r="L311" s="365" t="s">
        <v>3272</v>
      </c>
      <c r="M311" s="364" t="s">
        <v>3324</v>
      </c>
      <c r="N311" s="365" t="s">
        <v>3272</v>
      </c>
      <c r="O311" s="364"/>
      <c r="P311" s="364"/>
      <c r="Q311" s="519" t="s">
        <v>3325</v>
      </c>
    </row>
    <row r="312" spans="1:17" ht="44.25" customHeight="1">
      <c r="A312" s="366" t="s">
        <v>3864</v>
      </c>
      <c r="B312" s="512">
        <v>2</v>
      </c>
      <c r="C312" s="366" t="s">
        <v>3084</v>
      </c>
      <c r="D312" s="366" t="s">
        <v>3865</v>
      </c>
      <c r="E312" s="366" t="s">
        <v>3266</v>
      </c>
      <c r="F312" s="366" t="s">
        <v>3267</v>
      </c>
      <c r="G312" s="518" t="s">
        <v>3414</v>
      </c>
      <c r="H312" s="366" t="s">
        <v>3323</v>
      </c>
      <c r="I312" s="366" t="s">
        <v>3303</v>
      </c>
      <c r="J312" s="366">
        <v>300</v>
      </c>
      <c r="K312" s="364" t="s">
        <v>3271</v>
      </c>
      <c r="L312" s="365" t="s">
        <v>3272</v>
      </c>
      <c r="M312" s="364" t="s">
        <v>3324</v>
      </c>
      <c r="N312" s="365" t="s">
        <v>3272</v>
      </c>
      <c r="O312" s="364"/>
      <c r="P312" s="364"/>
      <c r="Q312" s="519" t="s">
        <v>3325</v>
      </c>
    </row>
    <row r="313" spans="1:17" ht="44.25" customHeight="1">
      <c r="A313" s="366" t="s">
        <v>3866</v>
      </c>
      <c r="B313" s="512">
        <v>2</v>
      </c>
      <c r="C313" s="366" t="s">
        <v>3084</v>
      </c>
      <c r="D313" s="366" t="s">
        <v>3867</v>
      </c>
      <c r="E313" s="366" t="s">
        <v>3266</v>
      </c>
      <c r="F313" s="366" t="s">
        <v>3267</v>
      </c>
      <c r="G313" s="518" t="s">
        <v>3414</v>
      </c>
      <c r="H313" s="366" t="s">
        <v>3323</v>
      </c>
      <c r="I313" s="366" t="s">
        <v>3303</v>
      </c>
      <c r="J313" s="366">
        <v>300</v>
      </c>
      <c r="K313" s="364" t="s">
        <v>3271</v>
      </c>
      <c r="L313" s="365" t="s">
        <v>3272</v>
      </c>
      <c r="M313" s="364" t="s">
        <v>3324</v>
      </c>
      <c r="N313" s="365" t="s">
        <v>3272</v>
      </c>
      <c r="O313" s="364"/>
      <c r="P313" s="364"/>
      <c r="Q313" s="519" t="s">
        <v>3325</v>
      </c>
    </row>
    <row r="314" spans="1:17" ht="16">
      <c r="A314" s="413" t="s">
        <v>3868</v>
      </c>
      <c r="B314" s="413"/>
      <c r="C314" s="414"/>
      <c r="D314" s="414"/>
      <c r="E314" s="414"/>
      <c r="F314" s="414"/>
      <c r="G314" s="414"/>
      <c r="H314" s="414"/>
      <c r="I314" s="414"/>
      <c r="J314" s="414"/>
      <c r="K314" s="600"/>
      <c r="L314" s="600"/>
      <c r="M314" s="600"/>
      <c r="N314" s="600"/>
      <c r="O314" s="600"/>
      <c r="P314" s="600"/>
      <c r="Q314" s="414"/>
    </row>
    <row r="315" spans="1:17" ht="44.25" customHeight="1">
      <c r="A315" s="443" t="s">
        <v>3869</v>
      </c>
      <c r="B315" s="443">
        <v>1</v>
      </c>
      <c r="C315" s="443" t="s">
        <v>3154</v>
      </c>
      <c r="D315" s="443" t="s">
        <v>3088</v>
      </c>
      <c r="E315" s="443" t="s">
        <v>3266</v>
      </c>
      <c r="F315" s="443" t="s">
        <v>3267</v>
      </c>
      <c r="G315" s="443" t="s">
        <v>3302</v>
      </c>
      <c r="H315" s="443" t="s">
        <v>3269</v>
      </c>
      <c r="I315" s="443" t="s">
        <v>3303</v>
      </c>
      <c r="J315" s="443"/>
      <c r="K315" s="445" t="s">
        <v>3309</v>
      </c>
      <c r="L315" s="416" t="s">
        <v>3272</v>
      </c>
      <c r="M315" s="445" t="s">
        <v>3273</v>
      </c>
      <c r="N315" s="445"/>
      <c r="O315" s="445"/>
      <c r="P315" s="445"/>
      <c r="Q315" s="444" t="s">
        <v>3304</v>
      </c>
    </row>
    <row r="316" spans="1:17" ht="44.25" customHeight="1">
      <c r="A316" s="366" t="s">
        <v>3870</v>
      </c>
      <c r="B316" s="512">
        <v>2</v>
      </c>
      <c r="C316" s="366" t="s">
        <v>3087</v>
      </c>
      <c r="D316" s="366" t="s">
        <v>3088</v>
      </c>
      <c r="E316" s="366" t="s">
        <v>3266</v>
      </c>
      <c r="F316" s="366" t="s">
        <v>3267</v>
      </c>
      <c r="G316" s="513" t="s">
        <v>3288</v>
      </c>
      <c r="H316" s="514" t="s">
        <v>3289</v>
      </c>
      <c r="I316" s="512" t="s">
        <v>3290</v>
      </c>
      <c r="J316" s="536"/>
      <c r="K316" s="537"/>
      <c r="L316" s="537"/>
      <c r="M316" s="537"/>
      <c r="N316" s="537"/>
      <c r="O316" s="537"/>
      <c r="P316" s="537"/>
      <c r="Q316" s="515" t="s">
        <v>3291</v>
      </c>
    </row>
    <row r="317" spans="1:17" ht="44.25" customHeight="1">
      <c r="A317" s="366" t="s">
        <v>3871</v>
      </c>
      <c r="B317" s="512">
        <v>2</v>
      </c>
      <c r="C317" s="366" t="s">
        <v>3088</v>
      </c>
      <c r="D317" s="367" t="s">
        <v>3872</v>
      </c>
      <c r="E317" s="366" t="s">
        <v>3266</v>
      </c>
      <c r="F317" s="366" t="s">
        <v>3267</v>
      </c>
      <c r="G317" s="529" t="s">
        <v>3339</v>
      </c>
      <c r="H317" s="366" t="s">
        <v>3340</v>
      </c>
      <c r="I317" s="366" t="s">
        <v>3303</v>
      </c>
      <c r="J317" s="366">
        <v>300</v>
      </c>
      <c r="K317" s="445" t="s">
        <v>3271</v>
      </c>
      <c r="L317" s="416" t="s">
        <v>3272</v>
      </c>
      <c r="M317" s="364" t="s">
        <v>3324</v>
      </c>
      <c r="N317" s="445" t="s">
        <v>3273</v>
      </c>
      <c r="O317" s="364" t="s">
        <v>3341</v>
      </c>
      <c r="P317" s="364"/>
      <c r="Q317" s="519" t="s">
        <v>3342</v>
      </c>
    </row>
    <row r="318" spans="1:17" ht="44.25" customHeight="1">
      <c r="A318" s="366" t="s">
        <v>3873</v>
      </c>
      <c r="B318" s="512">
        <v>2</v>
      </c>
      <c r="C318" s="366" t="s">
        <v>3088</v>
      </c>
      <c r="D318" s="367" t="s">
        <v>3874</v>
      </c>
      <c r="E318" s="366" t="s">
        <v>3266</v>
      </c>
      <c r="F318" s="366" t="s">
        <v>3267</v>
      </c>
      <c r="G318" s="529" t="s">
        <v>3339</v>
      </c>
      <c r="H318" s="366" t="s">
        <v>3340</v>
      </c>
      <c r="I318" s="366" t="s">
        <v>3303</v>
      </c>
      <c r="J318" s="366">
        <v>300</v>
      </c>
      <c r="K318" s="445" t="s">
        <v>3271</v>
      </c>
      <c r="L318" s="416" t="s">
        <v>3272</v>
      </c>
      <c r="M318" s="364" t="s">
        <v>3324</v>
      </c>
      <c r="N318" s="445" t="s">
        <v>3273</v>
      </c>
      <c r="O318" s="364" t="s">
        <v>3341</v>
      </c>
      <c r="P318" s="364"/>
      <c r="Q318" s="519" t="s">
        <v>3342</v>
      </c>
    </row>
    <row r="319" spans="1:17" ht="44.25" customHeight="1">
      <c r="A319" s="366" t="s">
        <v>3875</v>
      </c>
      <c r="B319" s="512">
        <v>2</v>
      </c>
      <c r="C319" s="366" t="s">
        <v>3088</v>
      </c>
      <c r="D319" s="367" t="s">
        <v>3876</v>
      </c>
      <c r="E319" s="366" t="s">
        <v>3266</v>
      </c>
      <c r="F319" s="366" t="s">
        <v>3267</v>
      </c>
      <c r="G319" s="529" t="s">
        <v>3339</v>
      </c>
      <c r="H319" s="366" t="s">
        <v>3340</v>
      </c>
      <c r="I319" s="366" t="s">
        <v>3303</v>
      </c>
      <c r="J319" s="366">
        <v>300</v>
      </c>
      <c r="K319" s="445" t="s">
        <v>3271</v>
      </c>
      <c r="L319" s="416" t="s">
        <v>3272</v>
      </c>
      <c r="M319" s="364" t="s">
        <v>3324</v>
      </c>
      <c r="N319" s="445" t="s">
        <v>3273</v>
      </c>
      <c r="O319" s="364" t="s">
        <v>3341</v>
      </c>
      <c r="P319" s="364"/>
      <c r="Q319" s="519" t="s">
        <v>3342</v>
      </c>
    </row>
    <row r="320" spans="1:17" ht="44.25" customHeight="1">
      <c r="A320" s="366" t="s">
        <v>3877</v>
      </c>
      <c r="B320" s="512">
        <v>2</v>
      </c>
      <c r="C320" s="366" t="s">
        <v>3088</v>
      </c>
      <c r="D320" s="367" t="s">
        <v>3878</v>
      </c>
      <c r="E320" s="366" t="s">
        <v>3266</v>
      </c>
      <c r="F320" s="366" t="s">
        <v>3267</v>
      </c>
      <c r="G320" s="529" t="s">
        <v>3339</v>
      </c>
      <c r="H320" s="366" t="s">
        <v>3340</v>
      </c>
      <c r="I320" s="366" t="s">
        <v>3303</v>
      </c>
      <c r="J320" s="366">
        <v>300</v>
      </c>
      <c r="K320" s="445" t="s">
        <v>3271</v>
      </c>
      <c r="L320" s="416" t="s">
        <v>3272</v>
      </c>
      <c r="M320" s="364" t="s">
        <v>3324</v>
      </c>
      <c r="N320" s="445" t="s">
        <v>3273</v>
      </c>
      <c r="O320" s="364" t="s">
        <v>3341</v>
      </c>
      <c r="P320" s="364"/>
      <c r="Q320" s="519" t="s">
        <v>3342</v>
      </c>
    </row>
    <row r="321" spans="1:17" ht="44.25" customHeight="1">
      <c r="A321" s="366" t="s">
        <v>3879</v>
      </c>
      <c r="B321" s="512">
        <v>2</v>
      </c>
      <c r="C321" s="366" t="s">
        <v>3088</v>
      </c>
      <c r="D321" s="367" t="s">
        <v>3880</v>
      </c>
      <c r="E321" s="366" t="s">
        <v>3266</v>
      </c>
      <c r="F321" s="366" t="s">
        <v>3267</v>
      </c>
      <c r="G321" s="529" t="s">
        <v>3339</v>
      </c>
      <c r="H321" s="366" t="s">
        <v>3340</v>
      </c>
      <c r="I321" s="366" t="s">
        <v>3303</v>
      </c>
      <c r="J321" s="366">
        <v>300</v>
      </c>
      <c r="K321" s="445" t="s">
        <v>3271</v>
      </c>
      <c r="L321" s="416" t="s">
        <v>3272</v>
      </c>
      <c r="M321" s="364" t="s">
        <v>3324</v>
      </c>
      <c r="N321" s="445" t="s">
        <v>3273</v>
      </c>
      <c r="O321" s="364" t="s">
        <v>3341</v>
      </c>
      <c r="P321" s="364"/>
      <c r="Q321" s="519" t="s">
        <v>3342</v>
      </c>
    </row>
    <row r="322" spans="1:17" ht="44.25" customHeight="1">
      <c r="A322" s="366" t="s">
        <v>3881</v>
      </c>
      <c r="B322" s="512">
        <v>2</v>
      </c>
      <c r="C322" s="366" t="s">
        <v>3088</v>
      </c>
      <c r="D322" s="367" t="s">
        <v>3882</v>
      </c>
      <c r="E322" s="366" t="s">
        <v>3266</v>
      </c>
      <c r="F322" s="366" t="s">
        <v>3267</v>
      </c>
      <c r="G322" s="529" t="s">
        <v>3339</v>
      </c>
      <c r="H322" s="366" t="s">
        <v>3340</v>
      </c>
      <c r="I322" s="366" t="s">
        <v>3303</v>
      </c>
      <c r="J322" s="366">
        <v>300</v>
      </c>
      <c r="K322" s="445" t="s">
        <v>3271</v>
      </c>
      <c r="L322" s="416" t="s">
        <v>3272</v>
      </c>
      <c r="M322" s="364" t="s">
        <v>3324</v>
      </c>
      <c r="N322" s="445" t="s">
        <v>3273</v>
      </c>
      <c r="O322" s="364" t="s">
        <v>3341</v>
      </c>
      <c r="P322" s="364"/>
      <c r="Q322" s="519" t="s">
        <v>3342</v>
      </c>
    </row>
    <row r="323" spans="1:17" ht="44.25" customHeight="1">
      <c r="A323" s="366" t="s">
        <v>3883</v>
      </c>
      <c r="B323" s="512">
        <v>2</v>
      </c>
      <c r="C323" s="366" t="s">
        <v>3088</v>
      </c>
      <c r="D323" s="367" t="s">
        <v>3884</v>
      </c>
      <c r="E323" s="366" t="s">
        <v>3266</v>
      </c>
      <c r="F323" s="366" t="s">
        <v>3267</v>
      </c>
      <c r="G323" s="529" t="s">
        <v>3339</v>
      </c>
      <c r="H323" s="366" t="s">
        <v>3340</v>
      </c>
      <c r="I323" s="366" t="s">
        <v>3303</v>
      </c>
      <c r="J323" s="366">
        <v>300</v>
      </c>
      <c r="K323" s="445" t="s">
        <v>3271</v>
      </c>
      <c r="L323" s="416" t="s">
        <v>3272</v>
      </c>
      <c r="M323" s="364" t="s">
        <v>3324</v>
      </c>
      <c r="N323" s="445" t="s">
        <v>3273</v>
      </c>
      <c r="O323" s="364" t="s">
        <v>3341</v>
      </c>
      <c r="P323" s="364"/>
      <c r="Q323" s="519" t="s">
        <v>3342</v>
      </c>
    </row>
    <row r="324" spans="1:17" ht="44.25" customHeight="1">
      <c r="A324" s="366" t="s">
        <v>3885</v>
      </c>
      <c r="B324" s="512">
        <v>2</v>
      </c>
      <c r="C324" s="366" t="s">
        <v>3088</v>
      </c>
      <c r="D324" s="367" t="s">
        <v>3886</v>
      </c>
      <c r="E324" s="366" t="s">
        <v>3266</v>
      </c>
      <c r="F324" s="366" t="s">
        <v>3267</v>
      </c>
      <c r="G324" s="529" t="s">
        <v>3339</v>
      </c>
      <c r="H324" s="366" t="s">
        <v>3340</v>
      </c>
      <c r="I324" s="366" t="s">
        <v>3303</v>
      </c>
      <c r="J324" s="366">
        <v>300</v>
      </c>
      <c r="K324" s="445" t="s">
        <v>3271</v>
      </c>
      <c r="L324" s="416" t="s">
        <v>3272</v>
      </c>
      <c r="M324" s="364" t="s">
        <v>3324</v>
      </c>
      <c r="N324" s="445" t="s">
        <v>3273</v>
      </c>
      <c r="O324" s="364" t="s">
        <v>3341</v>
      </c>
      <c r="P324" s="364"/>
      <c r="Q324" s="519" t="s">
        <v>3342</v>
      </c>
    </row>
    <row r="325" spans="1:17" ht="44.25" customHeight="1">
      <c r="A325" s="366" t="s">
        <v>3887</v>
      </c>
      <c r="B325" s="512">
        <v>2</v>
      </c>
      <c r="C325" s="366" t="s">
        <v>3088</v>
      </c>
      <c r="D325" s="367" t="s">
        <v>3888</v>
      </c>
      <c r="E325" s="366" t="s">
        <v>3266</v>
      </c>
      <c r="F325" s="366" t="s">
        <v>3267</v>
      </c>
      <c r="G325" s="529" t="s">
        <v>3339</v>
      </c>
      <c r="H325" s="366" t="s">
        <v>3340</v>
      </c>
      <c r="I325" s="366" t="s">
        <v>3303</v>
      </c>
      <c r="J325" s="366">
        <v>300</v>
      </c>
      <c r="K325" s="445" t="s">
        <v>3271</v>
      </c>
      <c r="L325" s="416" t="s">
        <v>3272</v>
      </c>
      <c r="M325" s="364" t="s">
        <v>3324</v>
      </c>
      <c r="N325" s="445" t="s">
        <v>3273</v>
      </c>
      <c r="O325" s="364" t="s">
        <v>3341</v>
      </c>
      <c r="P325" s="364"/>
      <c r="Q325" s="519" t="s">
        <v>3342</v>
      </c>
    </row>
    <row r="326" spans="1:17" ht="44.25" customHeight="1">
      <c r="A326" s="366" t="s">
        <v>3889</v>
      </c>
      <c r="B326" s="512">
        <v>2</v>
      </c>
      <c r="C326" s="366" t="s">
        <v>3088</v>
      </c>
      <c r="D326" s="367" t="s">
        <v>3890</v>
      </c>
      <c r="E326" s="366" t="s">
        <v>3266</v>
      </c>
      <c r="F326" s="366" t="s">
        <v>3267</v>
      </c>
      <c r="G326" s="529" t="s">
        <v>3339</v>
      </c>
      <c r="H326" s="366" t="s">
        <v>3340</v>
      </c>
      <c r="I326" s="366" t="s">
        <v>3303</v>
      </c>
      <c r="J326" s="366">
        <v>300</v>
      </c>
      <c r="K326" s="445" t="s">
        <v>3271</v>
      </c>
      <c r="L326" s="416" t="s">
        <v>3272</v>
      </c>
      <c r="M326" s="364" t="s">
        <v>3324</v>
      </c>
      <c r="N326" s="445" t="s">
        <v>3273</v>
      </c>
      <c r="O326" s="364" t="s">
        <v>3341</v>
      </c>
      <c r="P326" s="364"/>
      <c r="Q326" s="519" t="s">
        <v>3342</v>
      </c>
    </row>
    <row r="327" spans="1:17" ht="44.25" customHeight="1">
      <c r="A327" s="366" t="s">
        <v>3891</v>
      </c>
      <c r="B327" s="512">
        <v>2</v>
      </c>
      <c r="C327" s="366" t="s">
        <v>3088</v>
      </c>
      <c r="D327" s="367" t="s">
        <v>3892</v>
      </c>
      <c r="E327" s="366" t="s">
        <v>3266</v>
      </c>
      <c r="F327" s="366" t="s">
        <v>3267</v>
      </c>
      <c r="G327" s="529" t="s">
        <v>3339</v>
      </c>
      <c r="H327" s="366" t="s">
        <v>3340</v>
      </c>
      <c r="I327" s="366" t="s">
        <v>3303</v>
      </c>
      <c r="J327" s="366">
        <v>300</v>
      </c>
      <c r="K327" s="445" t="s">
        <v>3271</v>
      </c>
      <c r="L327" s="416" t="s">
        <v>3272</v>
      </c>
      <c r="M327" s="364" t="s">
        <v>3324</v>
      </c>
      <c r="N327" s="445" t="s">
        <v>3273</v>
      </c>
      <c r="O327" s="364" t="s">
        <v>3341</v>
      </c>
      <c r="P327" s="364"/>
      <c r="Q327" s="519" t="s">
        <v>3342</v>
      </c>
    </row>
    <row r="328" spans="1:17" ht="44.25" customHeight="1">
      <c r="A328" s="366" t="s">
        <v>3893</v>
      </c>
      <c r="B328" s="512">
        <v>2</v>
      </c>
      <c r="C328" s="366" t="s">
        <v>3088</v>
      </c>
      <c r="D328" s="367" t="s">
        <v>3894</v>
      </c>
      <c r="E328" s="366" t="s">
        <v>3266</v>
      </c>
      <c r="F328" s="366" t="s">
        <v>3267</v>
      </c>
      <c r="G328" s="529" t="s">
        <v>3339</v>
      </c>
      <c r="H328" s="366" t="s">
        <v>3340</v>
      </c>
      <c r="I328" s="366" t="s">
        <v>3303</v>
      </c>
      <c r="J328" s="366">
        <v>300</v>
      </c>
      <c r="K328" s="445" t="s">
        <v>3271</v>
      </c>
      <c r="L328" s="416" t="s">
        <v>3272</v>
      </c>
      <c r="M328" s="364" t="s">
        <v>3324</v>
      </c>
      <c r="N328" s="445" t="s">
        <v>3273</v>
      </c>
      <c r="O328" s="364" t="s">
        <v>3341</v>
      </c>
      <c r="P328" s="364"/>
      <c r="Q328" s="519" t="s">
        <v>3342</v>
      </c>
    </row>
    <row r="329" spans="1:17" ht="44.25" customHeight="1">
      <c r="A329" s="366" t="s">
        <v>3895</v>
      </c>
      <c r="B329" s="512">
        <v>2</v>
      </c>
      <c r="C329" s="366" t="s">
        <v>3088</v>
      </c>
      <c r="D329" s="367" t="s">
        <v>3896</v>
      </c>
      <c r="E329" s="366" t="s">
        <v>3266</v>
      </c>
      <c r="F329" s="366" t="s">
        <v>3267</v>
      </c>
      <c r="G329" s="529" t="s">
        <v>3339</v>
      </c>
      <c r="H329" s="366" t="s">
        <v>3340</v>
      </c>
      <c r="I329" s="366" t="s">
        <v>3303</v>
      </c>
      <c r="J329" s="366">
        <v>300</v>
      </c>
      <c r="K329" s="445" t="s">
        <v>3271</v>
      </c>
      <c r="L329" s="416" t="s">
        <v>3272</v>
      </c>
      <c r="M329" s="364" t="s">
        <v>3324</v>
      </c>
      <c r="N329" s="445" t="s">
        <v>3273</v>
      </c>
      <c r="O329" s="364" t="s">
        <v>3341</v>
      </c>
      <c r="P329" s="364"/>
      <c r="Q329" s="519" t="s">
        <v>3342</v>
      </c>
    </row>
    <row r="330" spans="1:17" ht="44.25" customHeight="1">
      <c r="A330" s="366" t="s">
        <v>3897</v>
      </c>
      <c r="B330" s="512">
        <v>2</v>
      </c>
      <c r="C330" s="366" t="s">
        <v>3088</v>
      </c>
      <c r="D330" s="367" t="s">
        <v>3898</v>
      </c>
      <c r="E330" s="366" t="s">
        <v>3266</v>
      </c>
      <c r="F330" s="366" t="s">
        <v>3267</v>
      </c>
      <c r="G330" s="529" t="s">
        <v>3339</v>
      </c>
      <c r="H330" s="366" t="s">
        <v>3340</v>
      </c>
      <c r="I330" s="366" t="s">
        <v>3303</v>
      </c>
      <c r="J330" s="366">
        <v>300</v>
      </c>
      <c r="K330" s="445" t="s">
        <v>3271</v>
      </c>
      <c r="L330" s="416" t="s">
        <v>3272</v>
      </c>
      <c r="M330" s="364" t="s">
        <v>3324</v>
      </c>
      <c r="N330" s="445" t="s">
        <v>3273</v>
      </c>
      <c r="O330" s="364" t="s">
        <v>3341</v>
      </c>
      <c r="P330" s="364"/>
      <c r="Q330" s="519" t="s">
        <v>3342</v>
      </c>
    </row>
    <row r="331" spans="1:17" ht="44.25" customHeight="1">
      <c r="A331" s="366" t="s">
        <v>3899</v>
      </c>
      <c r="B331" s="512">
        <v>2</v>
      </c>
      <c r="C331" s="366" t="s">
        <v>3088</v>
      </c>
      <c r="D331" s="367" t="s">
        <v>3900</v>
      </c>
      <c r="E331" s="366" t="s">
        <v>3266</v>
      </c>
      <c r="F331" s="366" t="s">
        <v>3267</v>
      </c>
      <c r="G331" s="529" t="s">
        <v>3339</v>
      </c>
      <c r="H331" s="366" t="s">
        <v>3340</v>
      </c>
      <c r="I331" s="366" t="s">
        <v>3303</v>
      </c>
      <c r="J331" s="366">
        <v>300</v>
      </c>
      <c r="K331" s="445" t="s">
        <v>3271</v>
      </c>
      <c r="L331" s="416" t="s">
        <v>3272</v>
      </c>
      <c r="M331" s="364" t="s">
        <v>3324</v>
      </c>
      <c r="N331" s="445" t="s">
        <v>3273</v>
      </c>
      <c r="O331" s="364" t="s">
        <v>3341</v>
      </c>
      <c r="P331" s="364"/>
      <c r="Q331" s="519" t="s">
        <v>3342</v>
      </c>
    </row>
    <row r="332" spans="1:17" ht="44.25" customHeight="1">
      <c r="A332" s="366" t="s">
        <v>3901</v>
      </c>
      <c r="B332" s="512">
        <v>2</v>
      </c>
      <c r="C332" s="366" t="s">
        <v>3088</v>
      </c>
      <c r="D332" s="367" t="s">
        <v>3902</v>
      </c>
      <c r="E332" s="366" t="s">
        <v>3266</v>
      </c>
      <c r="F332" s="366" t="s">
        <v>3267</v>
      </c>
      <c r="G332" s="529" t="s">
        <v>3339</v>
      </c>
      <c r="H332" s="366" t="s">
        <v>3340</v>
      </c>
      <c r="I332" s="366" t="s">
        <v>3303</v>
      </c>
      <c r="J332" s="366">
        <v>300</v>
      </c>
      <c r="K332" s="445" t="s">
        <v>3271</v>
      </c>
      <c r="L332" s="416" t="s">
        <v>3272</v>
      </c>
      <c r="M332" s="364" t="s">
        <v>3324</v>
      </c>
      <c r="N332" s="445" t="s">
        <v>3273</v>
      </c>
      <c r="O332" s="364" t="s">
        <v>3341</v>
      </c>
      <c r="P332" s="364"/>
      <c r="Q332" s="519" t="s">
        <v>3342</v>
      </c>
    </row>
    <row r="333" spans="1:17" ht="44.25" customHeight="1">
      <c r="A333" s="366" t="s">
        <v>3903</v>
      </c>
      <c r="B333" s="512">
        <v>2</v>
      </c>
      <c r="C333" s="366" t="s">
        <v>3088</v>
      </c>
      <c r="D333" s="367" t="s">
        <v>3904</v>
      </c>
      <c r="E333" s="366" t="s">
        <v>3266</v>
      </c>
      <c r="F333" s="366" t="s">
        <v>3267</v>
      </c>
      <c r="G333" s="529" t="s">
        <v>3339</v>
      </c>
      <c r="H333" s="366" t="s">
        <v>3340</v>
      </c>
      <c r="I333" s="366" t="s">
        <v>3303</v>
      </c>
      <c r="J333" s="366">
        <v>300</v>
      </c>
      <c r="K333" s="445" t="s">
        <v>3271</v>
      </c>
      <c r="L333" s="416" t="s">
        <v>3272</v>
      </c>
      <c r="M333" s="364" t="s">
        <v>3324</v>
      </c>
      <c r="N333" s="445" t="s">
        <v>3273</v>
      </c>
      <c r="O333" s="364" t="s">
        <v>3341</v>
      </c>
      <c r="P333" s="364"/>
      <c r="Q333" s="519" t="s">
        <v>3342</v>
      </c>
    </row>
    <row r="334" spans="1:17" ht="44.25" customHeight="1">
      <c r="A334" s="366" t="s">
        <v>3905</v>
      </c>
      <c r="B334" s="512">
        <v>2</v>
      </c>
      <c r="C334" s="366" t="s">
        <v>3088</v>
      </c>
      <c r="D334" s="367" t="s">
        <v>3906</v>
      </c>
      <c r="E334" s="366" t="s">
        <v>3266</v>
      </c>
      <c r="F334" s="366" t="s">
        <v>3267</v>
      </c>
      <c r="G334" s="529" t="s">
        <v>3339</v>
      </c>
      <c r="H334" s="366" t="s">
        <v>3340</v>
      </c>
      <c r="I334" s="366" t="s">
        <v>3303</v>
      </c>
      <c r="J334" s="366">
        <v>300</v>
      </c>
      <c r="K334" s="445" t="s">
        <v>3271</v>
      </c>
      <c r="L334" s="416" t="s">
        <v>3272</v>
      </c>
      <c r="M334" s="364" t="s">
        <v>3324</v>
      </c>
      <c r="N334" s="445" t="s">
        <v>3273</v>
      </c>
      <c r="O334" s="364" t="s">
        <v>3341</v>
      </c>
      <c r="P334" s="364"/>
      <c r="Q334" s="519" t="s">
        <v>3342</v>
      </c>
    </row>
    <row r="335" spans="1:17" ht="44.25" customHeight="1">
      <c r="A335" s="366" t="s">
        <v>3907</v>
      </c>
      <c r="B335" s="512">
        <v>2</v>
      </c>
      <c r="C335" s="366" t="s">
        <v>3088</v>
      </c>
      <c r="D335" s="367" t="s">
        <v>3908</v>
      </c>
      <c r="E335" s="366" t="s">
        <v>3266</v>
      </c>
      <c r="F335" s="366" t="s">
        <v>3267</v>
      </c>
      <c r="G335" s="529" t="s">
        <v>3339</v>
      </c>
      <c r="H335" s="366" t="s">
        <v>3340</v>
      </c>
      <c r="I335" s="366" t="s">
        <v>3303</v>
      </c>
      <c r="J335" s="366">
        <v>300</v>
      </c>
      <c r="K335" s="445" t="s">
        <v>3271</v>
      </c>
      <c r="L335" s="416" t="s">
        <v>3272</v>
      </c>
      <c r="M335" s="364" t="s">
        <v>3324</v>
      </c>
      <c r="N335" s="445" t="s">
        <v>3273</v>
      </c>
      <c r="O335" s="364" t="s">
        <v>3341</v>
      </c>
      <c r="P335" s="364"/>
      <c r="Q335" s="519" t="s">
        <v>3342</v>
      </c>
    </row>
    <row r="336" spans="1:17" ht="44.25" customHeight="1">
      <c r="A336" s="366" t="s">
        <v>3909</v>
      </c>
      <c r="B336" s="512">
        <v>2</v>
      </c>
      <c r="C336" s="366" t="s">
        <v>3088</v>
      </c>
      <c r="D336" s="367" t="s">
        <v>3910</v>
      </c>
      <c r="E336" s="366" t="s">
        <v>3266</v>
      </c>
      <c r="F336" s="366" t="s">
        <v>3267</v>
      </c>
      <c r="G336" s="529" t="s">
        <v>3339</v>
      </c>
      <c r="H336" s="366" t="s">
        <v>3340</v>
      </c>
      <c r="I336" s="366" t="s">
        <v>3303</v>
      </c>
      <c r="J336" s="366">
        <v>300</v>
      </c>
      <c r="K336" s="445" t="s">
        <v>3271</v>
      </c>
      <c r="L336" s="416" t="s">
        <v>3272</v>
      </c>
      <c r="M336" s="364" t="s">
        <v>3324</v>
      </c>
      <c r="N336" s="445" t="s">
        <v>3273</v>
      </c>
      <c r="O336" s="364" t="s">
        <v>3341</v>
      </c>
      <c r="P336" s="364"/>
      <c r="Q336" s="519" t="s">
        <v>3342</v>
      </c>
    </row>
    <row r="337" spans="1:17" ht="44.25" customHeight="1">
      <c r="A337" s="366" t="s">
        <v>3911</v>
      </c>
      <c r="B337" s="512">
        <v>2</v>
      </c>
      <c r="C337" s="366" t="s">
        <v>3088</v>
      </c>
      <c r="D337" s="366" t="s">
        <v>3912</v>
      </c>
      <c r="E337" s="366" t="s">
        <v>3266</v>
      </c>
      <c r="F337" s="366" t="s">
        <v>3267</v>
      </c>
      <c r="G337" s="518" t="s">
        <v>3322</v>
      </c>
      <c r="H337" s="366" t="s">
        <v>3323</v>
      </c>
      <c r="I337" s="366" t="s">
        <v>3303</v>
      </c>
      <c r="J337" s="366">
        <v>300</v>
      </c>
      <c r="K337" s="445" t="s">
        <v>3271</v>
      </c>
      <c r="L337" s="416" t="s">
        <v>3272</v>
      </c>
      <c r="M337" s="364"/>
      <c r="N337" s="364"/>
      <c r="O337" s="364"/>
      <c r="P337" s="364"/>
      <c r="Q337" s="519" t="s">
        <v>3325</v>
      </c>
    </row>
    <row r="338" spans="1:17" ht="44.25" customHeight="1">
      <c r="A338" s="366" t="s">
        <v>3913</v>
      </c>
      <c r="B338" s="512">
        <v>2</v>
      </c>
      <c r="C338" s="366" t="s">
        <v>3088</v>
      </c>
      <c r="D338" s="366" t="s">
        <v>3914</v>
      </c>
      <c r="E338" s="366" t="s">
        <v>3266</v>
      </c>
      <c r="F338" s="366" t="s">
        <v>3267</v>
      </c>
      <c r="G338" s="518" t="s">
        <v>3322</v>
      </c>
      <c r="H338" s="366" t="s">
        <v>3323</v>
      </c>
      <c r="I338" s="366" t="s">
        <v>3303</v>
      </c>
      <c r="J338" s="366">
        <v>300</v>
      </c>
      <c r="K338" s="445" t="s">
        <v>3271</v>
      </c>
      <c r="L338" s="416" t="s">
        <v>3272</v>
      </c>
      <c r="M338" s="364"/>
      <c r="N338" s="364"/>
      <c r="O338" s="364"/>
      <c r="P338" s="364"/>
      <c r="Q338" s="519" t="s">
        <v>3325</v>
      </c>
    </row>
    <row r="339" spans="1:17" ht="44.25" customHeight="1">
      <c r="A339" s="366" t="s">
        <v>3915</v>
      </c>
      <c r="B339" s="512">
        <v>2</v>
      </c>
      <c r="C339" s="366" t="s">
        <v>3088</v>
      </c>
      <c r="D339" s="366" t="s">
        <v>3916</v>
      </c>
      <c r="E339" s="366" t="s">
        <v>3266</v>
      </c>
      <c r="F339" s="366" t="s">
        <v>3267</v>
      </c>
      <c r="G339" s="518" t="s">
        <v>3322</v>
      </c>
      <c r="H339" s="366" t="s">
        <v>3323</v>
      </c>
      <c r="I339" s="366" t="s">
        <v>3303</v>
      </c>
      <c r="J339" s="366">
        <v>300</v>
      </c>
      <c r="K339" s="445" t="s">
        <v>3271</v>
      </c>
      <c r="L339" s="416" t="s">
        <v>3272</v>
      </c>
      <c r="M339" s="364"/>
      <c r="N339" s="364"/>
      <c r="O339" s="364"/>
      <c r="P339" s="364"/>
      <c r="Q339" s="519" t="s">
        <v>3325</v>
      </c>
    </row>
    <row r="340" spans="1:17" ht="44.25" customHeight="1">
      <c r="A340" s="366" t="s">
        <v>3917</v>
      </c>
      <c r="B340" s="512">
        <v>2</v>
      </c>
      <c r="C340" s="366" t="s">
        <v>3088</v>
      </c>
      <c r="D340" s="366" t="s">
        <v>3918</v>
      </c>
      <c r="E340" s="366" t="s">
        <v>3266</v>
      </c>
      <c r="F340" s="366" t="s">
        <v>3267</v>
      </c>
      <c r="G340" s="518" t="s">
        <v>3322</v>
      </c>
      <c r="H340" s="366" t="s">
        <v>3323</v>
      </c>
      <c r="I340" s="366" t="s">
        <v>3303</v>
      </c>
      <c r="J340" s="366">
        <v>300</v>
      </c>
      <c r="K340" s="445" t="s">
        <v>3271</v>
      </c>
      <c r="L340" s="416" t="s">
        <v>3272</v>
      </c>
      <c r="M340" s="364"/>
      <c r="N340" s="364"/>
      <c r="O340" s="364"/>
      <c r="P340" s="364"/>
      <c r="Q340" s="519" t="s">
        <v>3325</v>
      </c>
    </row>
    <row r="341" spans="1:17" ht="44.25" customHeight="1">
      <c r="A341" s="366" t="s">
        <v>3919</v>
      </c>
      <c r="B341" s="512">
        <v>2</v>
      </c>
      <c r="C341" s="366" t="s">
        <v>3088</v>
      </c>
      <c r="D341" s="366" t="s">
        <v>3920</v>
      </c>
      <c r="E341" s="366" t="s">
        <v>3266</v>
      </c>
      <c r="F341" s="366" t="s">
        <v>3267</v>
      </c>
      <c r="G341" s="518" t="s">
        <v>3322</v>
      </c>
      <c r="H341" s="366" t="s">
        <v>3323</v>
      </c>
      <c r="I341" s="366" t="s">
        <v>3303</v>
      </c>
      <c r="J341" s="366">
        <v>300</v>
      </c>
      <c r="K341" s="445" t="s">
        <v>3271</v>
      </c>
      <c r="L341" s="416" t="s">
        <v>3272</v>
      </c>
      <c r="M341" s="364"/>
      <c r="N341" s="364"/>
      <c r="O341" s="364"/>
      <c r="P341" s="364"/>
      <c r="Q341" s="519" t="s">
        <v>3325</v>
      </c>
    </row>
    <row r="342" spans="1:17" ht="44.25" customHeight="1">
      <c r="A342" s="366" t="s">
        <v>3921</v>
      </c>
      <c r="B342" s="512">
        <v>2</v>
      </c>
      <c r="C342" s="366" t="s">
        <v>3088</v>
      </c>
      <c r="D342" s="366" t="s">
        <v>3922</v>
      </c>
      <c r="E342" s="366" t="s">
        <v>3266</v>
      </c>
      <c r="F342" s="366" t="s">
        <v>3267</v>
      </c>
      <c r="G342" s="518" t="s">
        <v>3322</v>
      </c>
      <c r="H342" s="366" t="s">
        <v>3323</v>
      </c>
      <c r="I342" s="366" t="s">
        <v>3303</v>
      </c>
      <c r="J342" s="366">
        <v>300</v>
      </c>
      <c r="K342" s="445" t="s">
        <v>3271</v>
      </c>
      <c r="L342" s="416" t="s">
        <v>3272</v>
      </c>
      <c r="M342" s="364"/>
      <c r="N342" s="364"/>
      <c r="O342" s="364"/>
      <c r="P342" s="364"/>
      <c r="Q342" s="519" t="s">
        <v>3325</v>
      </c>
    </row>
    <row r="343" spans="1:17" ht="44.25" customHeight="1">
      <c r="A343" s="366" t="s">
        <v>3923</v>
      </c>
      <c r="B343" s="512">
        <v>2</v>
      </c>
      <c r="C343" s="366" t="s">
        <v>3088</v>
      </c>
      <c r="D343" s="366" t="s">
        <v>3924</v>
      </c>
      <c r="E343" s="366" t="s">
        <v>3266</v>
      </c>
      <c r="F343" s="366" t="s">
        <v>3267</v>
      </c>
      <c r="G343" s="518" t="s">
        <v>3322</v>
      </c>
      <c r="H343" s="366" t="s">
        <v>3323</v>
      </c>
      <c r="I343" s="366" t="s">
        <v>3303</v>
      </c>
      <c r="J343" s="366">
        <v>300</v>
      </c>
      <c r="K343" s="445" t="s">
        <v>3271</v>
      </c>
      <c r="L343" s="416" t="s">
        <v>3272</v>
      </c>
      <c r="M343" s="364"/>
      <c r="N343" s="364"/>
      <c r="O343" s="364"/>
      <c r="P343" s="364"/>
      <c r="Q343" s="519" t="s">
        <v>3325</v>
      </c>
    </row>
    <row r="344" spans="1:17" ht="44.25" customHeight="1">
      <c r="A344" s="366" t="s">
        <v>3925</v>
      </c>
      <c r="B344" s="512">
        <v>2</v>
      </c>
      <c r="C344" s="366" t="s">
        <v>3088</v>
      </c>
      <c r="D344" s="366" t="s">
        <v>3926</v>
      </c>
      <c r="E344" s="366" t="s">
        <v>3266</v>
      </c>
      <c r="F344" s="366" t="s">
        <v>3267</v>
      </c>
      <c r="G344" s="518" t="s">
        <v>3322</v>
      </c>
      <c r="H344" s="366" t="s">
        <v>3323</v>
      </c>
      <c r="I344" s="366" t="s">
        <v>3303</v>
      </c>
      <c r="J344" s="366">
        <v>300</v>
      </c>
      <c r="K344" s="445" t="s">
        <v>3271</v>
      </c>
      <c r="L344" s="416" t="s">
        <v>3272</v>
      </c>
      <c r="M344" s="364"/>
      <c r="N344" s="364"/>
      <c r="O344" s="364"/>
      <c r="P344" s="364"/>
      <c r="Q344" s="519" t="s">
        <v>3325</v>
      </c>
    </row>
    <row r="345" spans="1:17" ht="44.25" customHeight="1">
      <c r="A345" s="366" t="s">
        <v>3927</v>
      </c>
      <c r="B345" s="512">
        <v>2</v>
      </c>
      <c r="C345" s="366" t="s">
        <v>3088</v>
      </c>
      <c r="D345" s="366" t="s">
        <v>3928</v>
      </c>
      <c r="E345" s="366" t="s">
        <v>3266</v>
      </c>
      <c r="F345" s="366" t="s">
        <v>3267</v>
      </c>
      <c r="G345" s="518" t="s">
        <v>3414</v>
      </c>
      <c r="H345" s="366" t="s">
        <v>3323</v>
      </c>
      <c r="I345" s="366" t="s">
        <v>3303</v>
      </c>
      <c r="J345" s="366">
        <v>300</v>
      </c>
      <c r="K345" s="445" t="s">
        <v>3271</v>
      </c>
      <c r="L345" s="416" t="s">
        <v>3272</v>
      </c>
      <c r="M345" s="364" t="s">
        <v>3324</v>
      </c>
      <c r="N345" s="364" t="s">
        <v>3272</v>
      </c>
      <c r="O345" s="364"/>
      <c r="P345" s="364"/>
      <c r="Q345" s="519" t="s">
        <v>3325</v>
      </c>
    </row>
    <row r="346" spans="1:17" ht="44.25" customHeight="1">
      <c r="A346" s="366" t="s">
        <v>3929</v>
      </c>
      <c r="B346" s="512">
        <v>2</v>
      </c>
      <c r="C346" s="366" t="s">
        <v>3088</v>
      </c>
      <c r="D346" s="366" t="s">
        <v>3930</v>
      </c>
      <c r="E346" s="366" t="s">
        <v>3266</v>
      </c>
      <c r="F346" s="366" t="s">
        <v>3267</v>
      </c>
      <c r="G346" s="518" t="s">
        <v>3414</v>
      </c>
      <c r="H346" s="366" t="s">
        <v>3323</v>
      </c>
      <c r="I346" s="366" t="s">
        <v>3303</v>
      </c>
      <c r="J346" s="366">
        <v>300</v>
      </c>
      <c r="K346" s="445" t="s">
        <v>3271</v>
      </c>
      <c r="L346" s="416" t="s">
        <v>3272</v>
      </c>
      <c r="M346" s="364" t="s">
        <v>3324</v>
      </c>
      <c r="N346" s="364" t="s">
        <v>3272</v>
      </c>
      <c r="O346" s="364"/>
      <c r="P346" s="364"/>
      <c r="Q346" s="519" t="s">
        <v>3325</v>
      </c>
    </row>
    <row r="347" spans="1:17" ht="44.25" customHeight="1">
      <c r="A347" s="366" t="s">
        <v>3931</v>
      </c>
      <c r="B347" s="512">
        <v>2</v>
      </c>
      <c r="C347" s="366" t="s">
        <v>3088</v>
      </c>
      <c r="D347" s="366" t="s">
        <v>3932</v>
      </c>
      <c r="E347" s="366" t="s">
        <v>3266</v>
      </c>
      <c r="F347" s="366" t="s">
        <v>3267</v>
      </c>
      <c r="G347" s="518" t="s">
        <v>3414</v>
      </c>
      <c r="H347" s="366" t="s">
        <v>3323</v>
      </c>
      <c r="I347" s="366" t="s">
        <v>3303</v>
      </c>
      <c r="J347" s="366">
        <v>300</v>
      </c>
      <c r="K347" s="445" t="s">
        <v>3271</v>
      </c>
      <c r="L347" s="416" t="s">
        <v>3272</v>
      </c>
      <c r="M347" s="364" t="s">
        <v>3324</v>
      </c>
      <c r="N347" s="364" t="s">
        <v>3272</v>
      </c>
      <c r="O347" s="364"/>
      <c r="P347" s="364"/>
      <c r="Q347" s="519" t="s">
        <v>3325</v>
      </c>
    </row>
    <row r="348" spans="1:17" ht="44.25" customHeight="1">
      <c r="A348" s="366" t="s">
        <v>3933</v>
      </c>
      <c r="B348" s="512">
        <v>2</v>
      </c>
      <c r="C348" s="366" t="s">
        <v>3088</v>
      </c>
      <c r="D348" s="366" t="s">
        <v>3934</v>
      </c>
      <c r="E348" s="366" t="s">
        <v>3266</v>
      </c>
      <c r="F348" s="366" t="s">
        <v>3267</v>
      </c>
      <c r="G348" s="518" t="s">
        <v>3414</v>
      </c>
      <c r="H348" s="366" t="s">
        <v>3323</v>
      </c>
      <c r="I348" s="366" t="s">
        <v>3303</v>
      </c>
      <c r="J348" s="366">
        <v>300</v>
      </c>
      <c r="K348" s="445" t="s">
        <v>3271</v>
      </c>
      <c r="L348" s="416" t="s">
        <v>3272</v>
      </c>
      <c r="M348" s="364" t="s">
        <v>3324</v>
      </c>
      <c r="N348" s="364" t="s">
        <v>3272</v>
      </c>
      <c r="O348" s="364"/>
      <c r="P348" s="364"/>
      <c r="Q348" s="519" t="s">
        <v>3325</v>
      </c>
    </row>
    <row r="349" spans="1:17" ht="16">
      <c r="A349" s="413" t="s">
        <v>3935</v>
      </c>
      <c r="B349" s="413"/>
      <c r="C349" s="414"/>
      <c r="D349" s="414"/>
      <c r="E349" s="414"/>
      <c r="F349" s="414"/>
      <c r="G349" s="414"/>
      <c r="H349" s="414"/>
      <c r="I349" s="414"/>
      <c r="J349" s="414"/>
      <c r="K349" s="600"/>
      <c r="L349" s="600"/>
      <c r="M349" s="600"/>
      <c r="N349" s="600"/>
      <c r="O349" s="600"/>
      <c r="P349" s="600"/>
      <c r="Q349" s="414"/>
    </row>
    <row r="350" spans="1:17" ht="44.25" customHeight="1">
      <c r="A350" s="443" t="s">
        <v>3936</v>
      </c>
      <c r="B350" s="443">
        <v>1</v>
      </c>
      <c r="C350" s="443" t="s">
        <v>3154</v>
      </c>
      <c r="D350" s="443" t="s">
        <v>3091</v>
      </c>
      <c r="E350" s="443" t="s">
        <v>3266</v>
      </c>
      <c r="F350" s="443" t="s">
        <v>3267</v>
      </c>
      <c r="G350" s="443" t="s">
        <v>3302</v>
      </c>
      <c r="H350" s="443" t="s">
        <v>3269</v>
      </c>
      <c r="I350" s="443" t="s">
        <v>3303</v>
      </c>
      <c r="J350" s="443"/>
      <c r="K350" s="445" t="s">
        <v>3309</v>
      </c>
      <c r="L350" s="416" t="s">
        <v>3937</v>
      </c>
      <c r="M350" s="445" t="s">
        <v>3273</v>
      </c>
      <c r="N350" s="445"/>
      <c r="O350" s="445"/>
      <c r="P350" s="445"/>
      <c r="Q350" s="444" t="s">
        <v>3304</v>
      </c>
    </row>
    <row r="351" spans="1:17" ht="44.25" customHeight="1">
      <c r="A351" s="366" t="s">
        <v>3938</v>
      </c>
      <c r="B351" s="512">
        <v>2</v>
      </c>
      <c r="C351" s="366" t="s">
        <v>3087</v>
      </c>
      <c r="D351" s="366" t="s">
        <v>3091</v>
      </c>
      <c r="E351" s="366" t="s">
        <v>3266</v>
      </c>
      <c r="F351" s="366" t="s">
        <v>3267</v>
      </c>
      <c r="G351" s="366" t="s">
        <v>3786</v>
      </c>
      <c r="H351" s="535">
        <v>11102363</v>
      </c>
      <c r="I351" s="536" t="s">
        <v>3317</v>
      </c>
      <c r="J351" s="536"/>
      <c r="K351" s="537"/>
      <c r="L351" s="537"/>
      <c r="M351" s="537"/>
      <c r="N351" s="537"/>
      <c r="O351" s="537"/>
      <c r="P351" s="537"/>
      <c r="Q351" s="538" t="s">
        <v>3318</v>
      </c>
    </row>
    <row r="352" spans="1:17" ht="44.25" customHeight="1">
      <c r="A352" s="366" t="s">
        <v>3939</v>
      </c>
      <c r="B352" s="512">
        <v>2</v>
      </c>
      <c r="C352" s="366" t="s">
        <v>3091</v>
      </c>
      <c r="D352" s="367" t="s">
        <v>3940</v>
      </c>
      <c r="E352" s="366" t="s">
        <v>3266</v>
      </c>
      <c r="F352" s="366" t="s">
        <v>3267</v>
      </c>
      <c r="G352" s="529" t="s">
        <v>3339</v>
      </c>
      <c r="H352" s="366" t="s">
        <v>3340</v>
      </c>
      <c r="I352" s="366" t="s">
        <v>3303</v>
      </c>
      <c r="J352" s="366">
        <v>310</v>
      </c>
      <c r="K352" s="445" t="s">
        <v>3271</v>
      </c>
      <c r="L352" s="416" t="s">
        <v>3272</v>
      </c>
      <c r="M352" s="364" t="s">
        <v>3324</v>
      </c>
      <c r="N352" s="445" t="s">
        <v>3273</v>
      </c>
      <c r="O352" s="364" t="s">
        <v>3341</v>
      </c>
      <c r="P352" s="364"/>
      <c r="Q352" s="519" t="s">
        <v>3342</v>
      </c>
    </row>
    <row r="353" spans="1:17" ht="44.25" customHeight="1">
      <c r="A353" s="366" t="s">
        <v>3941</v>
      </c>
      <c r="B353" s="512">
        <v>2</v>
      </c>
      <c r="C353" s="366" t="s">
        <v>3091</v>
      </c>
      <c r="D353" s="367" t="s">
        <v>3942</v>
      </c>
      <c r="E353" s="366" t="s">
        <v>3266</v>
      </c>
      <c r="F353" s="366" t="s">
        <v>3267</v>
      </c>
      <c r="G353" s="529" t="s">
        <v>3339</v>
      </c>
      <c r="H353" s="366" t="s">
        <v>3340</v>
      </c>
      <c r="I353" s="366" t="s">
        <v>3303</v>
      </c>
      <c r="J353" s="366">
        <v>310</v>
      </c>
      <c r="K353" s="445" t="s">
        <v>3271</v>
      </c>
      <c r="L353" s="416" t="s">
        <v>3272</v>
      </c>
      <c r="M353" s="364" t="s">
        <v>3324</v>
      </c>
      <c r="N353" s="445" t="s">
        <v>3273</v>
      </c>
      <c r="O353" s="364" t="s">
        <v>3341</v>
      </c>
      <c r="P353" s="364"/>
      <c r="Q353" s="519" t="s">
        <v>3342</v>
      </c>
    </row>
    <row r="354" spans="1:17" ht="44.25" customHeight="1">
      <c r="A354" s="366" t="s">
        <v>3943</v>
      </c>
      <c r="B354" s="512">
        <v>2</v>
      </c>
      <c r="C354" s="366" t="s">
        <v>3091</v>
      </c>
      <c r="D354" s="367" t="s">
        <v>3944</v>
      </c>
      <c r="E354" s="366" t="s">
        <v>3266</v>
      </c>
      <c r="F354" s="366" t="s">
        <v>3267</v>
      </c>
      <c r="G354" s="529" t="s">
        <v>3339</v>
      </c>
      <c r="H354" s="366" t="s">
        <v>3340</v>
      </c>
      <c r="I354" s="366" t="s">
        <v>3303</v>
      </c>
      <c r="J354" s="366">
        <v>310</v>
      </c>
      <c r="K354" s="445" t="s">
        <v>3271</v>
      </c>
      <c r="L354" s="416" t="s">
        <v>3272</v>
      </c>
      <c r="M354" s="364" t="s">
        <v>3324</v>
      </c>
      <c r="N354" s="445" t="s">
        <v>3273</v>
      </c>
      <c r="O354" s="364" t="s">
        <v>3341</v>
      </c>
      <c r="P354" s="364"/>
      <c r="Q354" s="519" t="s">
        <v>3342</v>
      </c>
    </row>
    <row r="355" spans="1:17" ht="44.25" customHeight="1">
      <c r="A355" s="366" t="s">
        <v>3945</v>
      </c>
      <c r="B355" s="512">
        <v>2</v>
      </c>
      <c r="C355" s="366" t="s">
        <v>3091</v>
      </c>
      <c r="D355" s="367" t="s">
        <v>3946</v>
      </c>
      <c r="E355" s="366" t="s">
        <v>3266</v>
      </c>
      <c r="F355" s="366" t="s">
        <v>3267</v>
      </c>
      <c r="G355" s="529" t="s">
        <v>3339</v>
      </c>
      <c r="H355" s="366" t="s">
        <v>3340</v>
      </c>
      <c r="I355" s="366" t="s">
        <v>3303</v>
      </c>
      <c r="J355" s="366">
        <v>310</v>
      </c>
      <c r="K355" s="445" t="s">
        <v>3271</v>
      </c>
      <c r="L355" s="416" t="s">
        <v>3272</v>
      </c>
      <c r="M355" s="364" t="s">
        <v>3324</v>
      </c>
      <c r="N355" s="445" t="s">
        <v>3273</v>
      </c>
      <c r="O355" s="364" t="s">
        <v>3341</v>
      </c>
      <c r="P355" s="364"/>
      <c r="Q355" s="519" t="s">
        <v>3342</v>
      </c>
    </row>
    <row r="356" spans="1:17" ht="44.25" customHeight="1">
      <c r="A356" s="366" t="s">
        <v>3947</v>
      </c>
      <c r="B356" s="512">
        <v>2</v>
      </c>
      <c r="C356" s="366" t="s">
        <v>3091</v>
      </c>
      <c r="D356" s="367" t="s">
        <v>3948</v>
      </c>
      <c r="E356" s="366" t="s">
        <v>3266</v>
      </c>
      <c r="F356" s="366" t="s">
        <v>3267</v>
      </c>
      <c r="G356" s="529" t="s">
        <v>3339</v>
      </c>
      <c r="H356" s="366" t="s">
        <v>3340</v>
      </c>
      <c r="I356" s="366" t="s">
        <v>3303</v>
      </c>
      <c r="J356" s="366">
        <v>310</v>
      </c>
      <c r="K356" s="445" t="s">
        <v>3271</v>
      </c>
      <c r="L356" s="416" t="s">
        <v>3272</v>
      </c>
      <c r="M356" s="364" t="s">
        <v>3324</v>
      </c>
      <c r="N356" s="445" t="s">
        <v>3273</v>
      </c>
      <c r="O356" s="364" t="s">
        <v>3341</v>
      </c>
      <c r="P356" s="364"/>
      <c r="Q356" s="519" t="s">
        <v>3342</v>
      </c>
    </row>
    <row r="357" spans="1:17" ht="44.25" customHeight="1">
      <c r="A357" s="366" t="s">
        <v>3949</v>
      </c>
      <c r="B357" s="512">
        <v>2</v>
      </c>
      <c r="C357" s="366" t="s">
        <v>3091</v>
      </c>
      <c r="D357" s="367" t="s">
        <v>3950</v>
      </c>
      <c r="E357" s="366" t="s">
        <v>3266</v>
      </c>
      <c r="F357" s="366" t="s">
        <v>3267</v>
      </c>
      <c r="G357" s="529" t="s">
        <v>3339</v>
      </c>
      <c r="H357" s="366" t="s">
        <v>3340</v>
      </c>
      <c r="I357" s="366" t="s">
        <v>3303</v>
      </c>
      <c r="J357" s="366">
        <v>310</v>
      </c>
      <c r="K357" s="445" t="s">
        <v>3271</v>
      </c>
      <c r="L357" s="416" t="s">
        <v>3272</v>
      </c>
      <c r="M357" s="364" t="s">
        <v>3324</v>
      </c>
      <c r="N357" s="445" t="s">
        <v>3273</v>
      </c>
      <c r="O357" s="364" t="s">
        <v>3341</v>
      </c>
      <c r="P357" s="364"/>
      <c r="Q357" s="519" t="s">
        <v>3342</v>
      </c>
    </row>
    <row r="358" spans="1:17" ht="44.25" customHeight="1">
      <c r="A358" s="366" t="s">
        <v>3951</v>
      </c>
      <c r="B358" s="512">
        <v>2</v>
      </c>
      <c r="C358" s="366" t="s">
        <v>3091</v>
      </c>
      <c r="D358" s="367" t="s">
        <v>3952</v>
      </c>
      <c r="E358" s="366" t="s">
        <v>3266</v>
      </c>
      <c r="F358" s="366" t="s">
        <v>3267</v>
      </c>
      <c r="G358" s="529" t="s">
        <v>3339</v>
      </c>
      <c r="H358" s="366" t="s">
        <v>3340</v>
      </c>
      <c r="I358" s="366" t="s">
        <v>3303</v>
      </c>
      <c r="J358" s="366">
        <v>310</v>
      </c>
      <c r="K358" s="445" t="s">
        <v>3271</v>
      </c>
      <c r="L358" s="416" t="s">
        <v>3272</v>
      </c>
      <c r="M358" s="364" t="s">
        <v>3324</v>
      </c>
      <c r="N358" s="445" t="s">
        <v>3273</v>
      </c>
      <c r="O358" s="364" t="s">
        <v>3341</v>
      </c>
      <c r="P358" s="364"/>
      <c r="Q358" s="519" t="s">
        <v>3342</v>
      </c>
    </row>
    <row r="359" spans="1:17" ht="44.25" customHeight="1">
      <c r="A359" s="366" t="s">
        <v>3953</v>
      </c>
      <c r="B359" s="512">
        <v>2</v>
      </c>
      <c r="C359" s="366" t="s">
        <v>3091</v>
      </c>
      <c r="D359" s="367" t="s">
        <v>3954</v>
      </c>
      <c r="E359" s="366" t="s">
        <v>3266</v>
      </c>
      <c r="F359" s="366" t="s">
        <v>3267</v>
      </c>
      <c r="G359" s="529" t="s">
        <v>3339</v>
      </c>
      <c r="H359" s="366" t="s">
        <v>3340</v>
      </c>
      <c r="I359" s="366" t="s">
        <v>3303</v>
      </c>
      <c r="J359" s="366">
        <v>310</v>
      </c>
      <c r="K359" s="445" t="s">
        <v>3271</v>
      </c>
      <c r="L359" s="416" t="s">
        <v>3272</v>
      </c>
      <c r="M359" s="364" t="s">
        <v>3324</v>
      </c>
      <c r="N359" s="445" t="s">
        <v>3273</v>
      </c>
      <c r="O359" s="364" t="s">
        <v>3341</v>
      </c>
      <c r="P359" s="364"/>
      <c r="Q359" s="519" t="s">
        <v>3342</v>
      </c>
    </row>
    <row r="360" spans="1:17" ht="44.25" customHeight="1">
      <c r="A360" s="366" t="s">
        <v>3955</v>
      </c>
      <c r="B360" s="512">
        <v>2</v>
      </c>
      <c r="C360" s="366" t="s">
        <v>3091</v>
      </c>
      <c r="D360" s="367" t="s">
        <v>3956</v>
      </c>
      <c r="E360" s="366" t="s">
        <v>3266</v>
      </c>
      <c r="F360" s="366" t="s">
        <v>3267</v>
      </c>
      <c r="G360" s="529" t="s">
        <v>3339</v>
      </c>
      <c r="H360" s="366" t="s">
        <v>3340</v>
      </c>
      <c r="I360" s="366" t="s">
        <v>3303</v>
      </c>
      <c r="J360" s="366">
        <v>310</v>
      </c>
      <c r="K360" s="445" t="s">
        <v>3271</v>
      </c>
      <c r="L360" s="416" t="s">
        <v>3272</v>
      </c>
      <c r="M360" s="364" t="s">
        <v>3324</v>
      </c>
      <c r="N360" s="445" t="s">
        <v>3273</v>
      </c>
      <c r="O360" s="364" t="s">
        <v>3341</v>
      </c>
      <c r="P360" s="364"/>
      <c r="Q360" s="519" t="s">
        <v>3342</v>
      </c>
    </row>
    <row r="361" spans="1:17" ht="44.25" customHeight="1">
      <c r="A361" s="366" t="s">
        <v>3957</v>
      </c>
      <c r="B361" s="512">
        <v>2</v>
      </c>
      <c r="C361" s="366" t="s">
        <v>3091</v>
      </c>
      <c r="D361" s="367" t="s">
        <v>3958</v>
      </c>
      <c r="E361" s="366" t="s">
        <v>3266</v>
      </c>
      <c r="F361" s="366" t="s">
        <v>3267</v>
      </c>
      <c r="G361" s="529" t="s">
        <v>3339</v>
      </c>
      <c r="H361" s="366" t="s">
        <v>3340</v>
      </c>
      <c r="I361" s="366" t="s">
        <v>3303</v>
      </c>
      <c r="J361" s="366">
        <v>310</v>
      </c>
      <c r="K361" s="445" t="s">
        <v>3271</v>
      </c>
      <c r="L361" s="416" t="s">
        <v>3272</v>
      </c>
      <c r="M361" s="364" t="s">
        <v>3324</v>
      </c>
      <c r="N361" s="445" t="s">
        <v>3273</v>
      </c>
      <c r="O361" s="364" t="s">
        <v>3341</v>
      </c>
      <c r="P361" s="364"/>
      <c r="Q361" s="519" t="s">
        <v>3342</v>
      </c>
    </row>
    <row r="362" spans="1:17" ht="44.25" customHeight="1">
      <c r="A362" s="366" t="s">
        <v>3959</v>
      </c>
      <c r="B362" s="512">
        <v>2</v>
      </c>
      <c r="C362" s="366" t="s">
        <v>3091</v>
      </c>
      <c r="D362" s="367" t="s">
        <v>3960</v>
      </c>
      <c r="E362" s="366" t="s">
        <v>3266</v>
      </c>
      <c r="F362" s="366" t="s">
        <v>3267</v>
      </c>
      <c r="G362" s="529" t="s">
        <v>3339</v>
      </c>
      <c r="H362" s="366" t="s">
        <v>3340</v>
      </c>
      <c r="I362" s="366" t="s">
        <v>3303</v>
      </c>
      <c r="J362" s="366">
        <v>310</v>
      </c>
      <c r="K362" s="445" t="s">
        <v>3271</v>
      </c>
      <c r="L362" s="416" t="s">
        <v>3272</v>
      </c>
      <c r="M362" s="364" t="s">
        <v>3324</v>
      </c>
      <c r="N362" s="445" t="s">
        <v>3273</v>
      </c>
      <c r="O362" s="364" t="s">
        <v>3341</v>
      </c>
      <c r="P362" s="364"/>
      <c r="Q362" s="519" t="s">
        <v>3342</v>
      </c>
    </row>
    <row r="363" spans="1:17" ht="44.25" customHeight="1">
      <c r="A363" s="366" t="s">
        <v>3961</v>
      </c>
      <c r="B363" s="512">
        <v>2</v>
      </c>
      <c r="C363" s="366" t="s">
        <v>3091</v>
      </c>
      <c r="D363" s="367" t="s">
        <v>3962</v>
      </c>
      <c r="E363" s="366" t="s">
        <v>3266</v>
      </c>
      <c r="F363" s="366" t="s">
        <v>3267</v>
      </c>
      <c r="G363" s="529" t="s">
        <v>3339</v>
      </c>
      <c r="H363" s="366" t="s">
        <v>3340</v>
      </c>
      <c r="I363" s="366" t="s">
        <v>3303</v>
      </c>
      <c r="J363" s="366">
        <v>310</v>
      </c>
      <c r="K363" s="445" t="s">
        <v>3271</v>
      </c>
      <c r="L363" s="416" t="s">
        <v>3272</v>
      </c>
      <c r="M363" s="364" t="s">
        <v>3324</v>
      </c>
      <c r="N363" s="445" t="s">
        <v>3273</v>
      </c>
      <c r="O363" s="364" t="s">
        <v>3341</v>
      </c>
      <c r="P363" s="364"/>
      <c r="Q363" s="519" t="s">
        <v>3342</v>
      </c>
    </row>
    <row r="364" spans="1:17" ht="44.25" customHeight="1">
      <c r="A364" s="366" t="s">
        <v>3963</v>
      </c>
      <c r="B364" s="512">
        <v>2</v>
      </c>
      <c r="C364" s="366" t="s">
        <v>3091</v>
      </c>
      <c r="D364" s="367" t="s">
        <v>3964</v>
      </c>
      <c r="E364" s="366" t="s">
        <v>3266</v>
      </c>
      <c r="F364" s="366" t="s">
        <v>3267</v>
      </c>
      <c r="G364" s="529" t="s">
        <v>3339</v>
      </c>
      <c r="H364" s="366" t="s">
        <v>3340</v>
      </c>
      <c r="I364" s="366" t="s">
        <v>3303</v>
      </c>
      <c r="J364" s="366">
        <v>310</v>
      </c>
      <c r="K364" s="445" t="s">
        <v>3271</v>
      </c>
      <c r="L364" s="416" t="s">
        <v>3272</v>
      </c>
      <c r="M364" s="364" t="s">
        <v>3324</v>
      </c>
      <c r="N364" s="445" t="s">
        <v>3273</v>
      </c>
      <c r="O364" s="364" t="s">
        <v>3341</v>
      </c>
      <c r="P364" s="364"/>
      <c r="Q364" s="519" t="s">
        <v>3342</v>
      </c>
    </row>
    <row r="365" spans="1:17" ht="44.25" customHeight="1">
      <c r="A365" s="366" t="s">
        <v>3965</v>
      </c>
      <c r="B365" s="512">
        <v>2</v>
      </c>
      <c r="C365" s="366" t="s">
        <v>3091</v>
      </c>
      <c r="D365" s="367" t="s">
        <v>3966</v>
      </c>
      <c r="E365" s="366" t="s">
        <v>3266</v>
      </c>
      <c r="F365" s="366" t="s">
        <v>3267</v>
      </c>
      <c r="G365" s="529" t="s">
        <v>3339</v>
      </c>
      <c r="H365" s="366" t="s">
        <v>3340</v>
      </c>
      <c r="I365" s="366" t="s">
        <v>3303</v>
      </c>
      <c r="J365" s="366">
        <v>310</v>
      </c>
      <c r="K365" s="445" t="s">
        <v>3271</v>
      </c>
      <c r="L365" s="416" t="s">
        <v>3272</v>
      </c>
      <c r="M365" s="364" t="s">
        <v>3324</v>
      </c>
      <c r="N365" s="445" t="s">
        <v>3273</v>
      </c>
      <c r="O365" s="364" t="s">
        <v>3341</v>
      </c>
      <c r="P365" s="364"/>
      <c r="Q365" s="519" t="s">
        <v>3342</v>
      </c>
    </row>
    <row r="366" spans="1:17" ht="44.25" customHeight="1">
      <c r="A366" s="366" t="s">
        <v>3967</v>
      </c>
      <c r="B366" s="512">
        <v>2</v>
      </c>
      <c r="C366" s="366" t="s">
        <v>3091</v>
      </c>
      <c r="D366" s="367" t="s">
        <v>3968</v>
      </c>
      <c r="E366" s="366" t="s">
        <v>3266</v>
      </c>
      <c r="F366" s="366" t="s">
        <v>3267</v>
      </c>
      <c r="G366" s="529" t="s">
        <v>3339</v>
      </c>
      <c r="H366" s="366" t="s">
        <v>3340</v>
      </c>
      <c r="I366" s="366" t="s">
        <v>3303</v>
      </c>
      <c r="J366" s="366">
        <v>310</v>
      </c>
      <c r="K366" s="445" t="s">
        <v>3271</v>
      </c>
      <c r="L366" s="416" t="s">
        <v>3272</v>
      </c>
      <c r="M366" s="364" t="s">
        <v>3324</v>
      </c>
      <c r="N366" s="445" t="s">
        <v>3273</v>
      </c>
      <c r="O366" s="364" t="s">
        <v>3341</v>
      </c>
      <c r="P366" s="364"/>
      <c r="Q366" s="519" t="s">
        <v>3342</v>
      </c>
    </row>
    <row r="367" spans="1:17" ht="44.25" customHeight="1">
      <c r="A367" s="366" t="s">
        <v>3969</v>
      </c>
      <c r="B367" s="512">
        <v>2</v>
      </c>
      <c r="C367" s="366" t="s">
        <v>3091</v>
      </c>
      <c r="D367" s="367" t="s">
        <v>3970</v>
      </c>
      <c r="E367" s="366" t="s">
        <v>3266</v>
      </c>
      <c r="F367" s="366" t="s">
        <v>3267</v>
      </c>
      <c r="G367" s="529" t="s">
        <v>3339</v>
      </c>
      <c r="H367" s="366" t="s">
        <v>3340</v>
      </c>
      <c r="I367" s="366" t="s">
        <v>3303</v>
      </c>
      <c r="J367" s="366">
        <v>310</v>
      </c>
      <c r="K367" s="445" t="s">
        <v>3271</v>
      </c>
      <c r="L367" s="416" t="s">
        <v>3272</v>
      </c>
      <c r="M367" s="364" t="s">
        <v>3324</v>
      </c>
      <c r="N367" s="445" t="s">
        <v>3273</v>
      </c>
      <c r="O367" s="364" t="s">
        <v>3341</v>
      </c>
      <c r="P367" s="364"/>
      <c r="Q367" s="519" t="s">
        <v>3342</v>
      </c>
    </row>
    <row r="368" spans="1:17" ht="44.25" customHeight="1">
      <c r="A368" s="366" t="s">
        <v>3971</v>
      </c>
      <c r="B368" s="512">
        <v>2</v>
      </c>
      <c r="C368" s="366" t="s">
        <v>3091</v>
      </c>
      <c r="D368" s="367" t="s">
        <v>3972</v>
      </c>
      <c r="E368" s="366" t="s">
        <v>3266</v>
      </c>
      <c r="F368" s="366" t="s">
        <v>3267</v>
      </c>
      <c r="G368" s="529" t="s">
        <v>3339</v>
      </c>
      <c r="H368" s="366" t="s">
        <v>3340</v>
      </c>
      <c r="I368" s="366" t="s">
        <v>3303</v>
      </c>
      <c r="J368" s="366">
        <v>310</v>
      </c>
      <c r="K368" s="445" t="s">
        <v>3271</v>
      </c>
      <c r="L368" s="416" t="s">
        <v>3272</v>
      </c>
      <c r="M368" s="364" t="s">
        <v>3324</v>
      </c>
      <c r="N368" s="445" t="s">
        <v>3273</v>
      </c>
      <c r="O368" s="364" t="s">
        <v>3341</v>
      </c>
      <c r="P368" s="364"/>
      <c r="Q368" s="519" t="s">
        <v>3342</v>
      </c>
    </row>
    <row r="369" spans="1:17" ht="44.25" customHeight="1">
      <c r="A369" s="366" t="s">
        <v>3973</v>
      </c>
      <c r="B369" s="512">
        <v>2</v>
      </c>
      <c r="C369" s="366" t="s">
        <v>3091</v>
      </c>
      <c r="D369" s="367" t="s">
        <v>3974</v>
      </c>
      <c r="E369" s="366" t="s">
        <v>3266</v>
      </c>
      <c r="F369" s="366" t="s">
        <v>3267</v>
      </c>
      <c r="G369" s="529" t="s">
        <v>3339</v>
      </c>
      <c r="H369" s="366" t="s">
        <v>3340</v>
      </c>
      <c r="I369" s="366" t="s">
        <v>3303</v>
      </c>
      <c r="J369" s="366">
        <v>310</v>
      </c>
      <c r="K369" s="445" t="s">
        <v>3271</v>
      </c>
      <c r="L369" s="416" t="s">
        <v>3272</v>
      </c>
      <c r="M369" s="364" t="s">
        <v>3324</v>
      </c>
      <c r="N369" s="445" t="s">
        <v>3273</v>
      </c>
      <c r="O369" s="364" t="s">
        <v>3341</v>
      </c>
      <c r="P369" s="364"/>
      <c r="Q369" s="519" t="s">
        <v>3342</v>
      </c>
    </row>
    <row r="370" spans="1:17" ht="44.25" customHeight="1">
      <c r="A370" s="366" t="s">
        <v>3975</v>
      </c>
      <c r="B370" s="512">
        <v>2</v>
      </c>
      <c r="C370" s="366" t="s">
        <v>3091</v>
      </c>
      <c r="D370" s="367" t="s">
        <v>3976</v>
      </c>
      <c r="E370" s="366" t="s">
        <v>3266</v>
      </c>
      <c r="F370" s="366" t="s">
        <v>3267</v>
      </c>
      <c r="G370" s="529" t="s">
        <v>3339</v>
      </c>
      <c r="H370" s="366" t="s">
        <v>3340</v>
      </c>
      <c r="I370" s="366" t="s">
        <v>3303</v>
      </c>
      <c r="J370" s="366">
        <v>310</v>
      </c>
      <c r="K370" s="445" t="s">
        <v>3271</v>
      </c>
      <c r="L370" s="416" t="s">
        <v>3272</v>
      </c>
      <c r="M370" s="364" t="s">
        <v>3324</v>
      </c>
      <c r="N370" s="445" t="s">
        <v>3273</v>
      </c>
      <c r="O370" s="364" t="s">
        <v>3341</v>
      </c>
      <c r="P370" s="364"/>
      <c r="Q370" s="519" t="s">
        <v>3342</v>
      </c>
    </row>
    <row r="371" spans="1:17" ht="44.25" customHeight="1">
      <c r="A371" s="366" t="s">
        <v>3977</v>
      </c>
      <c r="B371" s="512">
        <v>2</v>
      </c>
      <c r="C371" s="366" t="s">
        <v>3091</v>
      </c>
      <c r="D371" s="367" t="s">
        <v>3978</v>
      </c>
      <c r="E371" s="366" t="s">
        <v>3266</v>
      </c>
      <c r="F371" s="366" t="s">
        <v>3267</v>
      </c>
      <c r="G371" s="529" t="s">
        <v>3339</v>
      </c>
      <c r="H371" s="366" t="s">
        <v>3340</v>
      </c>
      <c r="I371" s="366" t="s">
        <v>3303</v>
      </c>
      <c r="J371" s="366">
        <v>310</v>
      </c>
      <c r="K371" s="445" t="s">
        <v>3271</v>
      </c>
      <c r="L371" s="416" t="s">
        <v>3272</v>
      </c>
      <c r="M371" s="364" t="s">
        <v>3324</v>
      </c>
      <c r="N371" s="445" t="s">
        <v>3273</v>
      </c>
      <c r="O371" s="364" t="s">
        <v>3341</v>
      </c>
      <c r="P371" s="364"/>
      <c r="Q371" s="519" t="s">
        <v>3342</v>
      </c>
    </row>
    <row r="372" spans="1:17" ht="44.25" customHeight="1">
      <c r="A372" s="366" t="s">
        <v>3979</v>
      </c>
      <c r="B372" s="512">
        <v>2</v>
      </c>
      <c r="C372" s="366" t="s">
        <v>3091</v>
      </c>
      <c r="D372" s="367" t="s">
        <v>3980</v>
      </c>
      <c r="E372" s="366" t="s">
        <v>3266</v>
      </c>
      <c r="F372" s="366" t="s">
        <v>3267</v>
      </c>
      <c r="G372" s="529" t="s">
        <v>3339</v>
      </c>
      <c r="H372" s="366" t="s">
        <v>3340</v>
      </c>
      <c r="I372" s="366" t="s">
        <v>3303</v>
      </c>
      <c r="J372" s="366">
        <v>310</v>
      </c>
      <c r="K372" s="445" t="s">
        <v>3271</v>
      </c>
      <c r="L372" s="416" t="s">
        <v>3272</v>
      </c>
      <c r="M372" s="364" t="s">
        <v>3324</v>
      </c>
      <c r="N372" s="445" t="s">
        <v>3273</v>
      </c>
      <c r="O372" s="364" t="s">
        <v>3341</v>
      </c>
      <c r="P372" s="364"/>
      <c r="Q372" s="519" t="s">
        <v>3342</v>
      </c>
    </row>
    <row r="373" spans="1:17" ht="44.25" customHeight="1">
      <c r="A373" s="366" t="s">
        <v>3981</v>
      </c>
      <c r="B373" s="512">
        <v>2</v>
      </c>
      <c r="C373" s="366" t="s">
        <v>3091</v>
      </c>
      <c r="D373" s="367" t="s">
        <v>3982</v>
      </c>
      <c r="E373" s="366" t="s">
        <v>3266</v>
      </c>
      <c r="F373" s="366" t="s">
        <v>3267</v>
      </c>
      <c r="G373" s="529" t="s">
        <v>3339</v>
      </c>
      <c r="H373" s="366" t="s">
        <v>3340</v>
      </c>
      <c r="I373" s="366" t="s">
        <v>3303</v>
      </c>
      <c r="J373" s="366">
        <v>310</v>
      </c>
      <c r="K373" s="445" t="s">
        <v>3271</v>
      </c>
      <c r="L373" s="416" t="s">
        <v>3272</v>
      </c>
      <c r="M373" s="364" t="s">
        <v>3324</v>
      </c>
      <c r="N373" s="445" t="s">
        <v>3273</v>
      </c>
      <c r="O373" s="364" t="s">
        <v>3341</v>
      </c>
      <c r="P373" s="364"/>
      <c r="Q373" s="519" t="s">
        <v>3342</v>
      </c>
    </row>
    <row r="374" spans="1:17" ht="44.25" customHeight="1">
      <c r="A374" s="366" t="s">
        <v>3983</v>
      </c>
      <c r="B374" s="512">
        <v>2</v>
      </c>
      <c r="C374" s="366" t="s">
        <v>3091</v>
      </c>
      <c r="D374" s="367" t="s">
        <v>3984</v>
      </c>
      <c r="E374" s="366" t="s">
        <v>3266</v>
      </c>
      <c r="F374" s="366" t="s">
        <v>3267</v>
      </c>
      <c r="G374" s="529" t="s">
        <v>3339</v>
      </c>
      <c r="H374" s="366" t="s">
        <v>3340</v>
      </c>
      <c r="I374" s="366" t="s">
        <v>3303</v>
      </c>
      <c r="J374" s="366">
        <v>310</v>
      </c>
      <c r="K374" s="445" t="s">
        <v>3271</v>
      </c>
      <c r="L374" s="416" t="s">
        <v>3272</v>
      </c>
      <c r="M374" s="364" t="s">
        <v>3324</v>
      </c>
      <c r="N374" s="445" t="s">
        <v>3273</v>
      </c>
      <c r="O374" s="364" t="s">
        <v>3341</v>
      </c>
      <c r="P374" s="364"/>
      <c r="Q374" s="519" t="s">
        <v>3342</v>
      </c>
    </row>
    <row r="375" spans="1:17" ht="44.25" customHeight="1">
      <c r="A375" s="366" t="s">
        <v>3985</v>
      </c>
      <c r="B375" s="512">
        <v>2</v>
      </c>
      <c r="C375" s="366" t="s">
        <v>3091</v>
      </c>
      <c r="D375" s="367" t="s">
        <v>3986</v>
      </c>
      <c r="E375" s="366" t="s">
        <v>3266</v>
      </c>
      <c r="F375" s="366" t="s">
        <v>3267</v>
      </c>
      <c r="G375" s="529" t="s">
        <v>3339</v>
      </c>
      <c r="H375" s="366" t="s">
        <v>3340</v>
      </c>
      <c r="I375" s="366" t="s">
        <v>3303</v>
      </c>
      <c r="J375" s="366">
        <v>310</v>
      </c>
      <c r="K375" s="445" t="s">
        <v>3271</v>
      </c>
      <c r="L375" s="416" t="s">
        <v>3272</v>
      </c>
      <c r="M375" s="364" t="s">
        <v>3324</v>
      </c>
      <c r="N375" s="445" t="s">
        <v>3273</v>
      </c>
      <c r="O375" s="364" t="s">
        <v>3341</v>
      </c>
      <c r="P375" s="364"/>
      <c r="Q375" s="519" t="s">
        <v>3342</v>
      </c>
    </row>
    <row r="376" spans="1:17" ht="44.25" customHeight="1">
      <c r="A376" s="366" t="s">
        <v>3987</v>
      </c>
      <c r="B376" s="512">
        <v>2</v>
      </c>
      <c r="C376" s="366" t="s">
        <v>3091</v>
      </c>
      <c r="D376" s="367" t="s">
        <v>3988</v>
      </c>
      <c r="E376" s="366" t="s">
        <v>3266</v>
      </c>
      <c r="F376" s="366" t="s">
        <v>3267</v>
      </c>
      <c r="G376" s="529" t="s">
        <v>3339</v>
      </c>
      <c r="H376" s="366" t="s">
        <v>3340</v>
      </c>
      <c r="I376" s="366" t="s">
        <v>3303</v>
      </c>
      <c r="J376" s="366">
        <v>310</v>
      </c>
      <c r="K376" s="445" t="s">
        <v>3271</v>
      </c>
      <c r="L376" s="416" t="s">
        <v>3272</v>
      </c>
      <c r="M376" s="364" t="s">
        <v>3324</v>
      </c>
      <c r="N376" s="445" t="s">
        <v>3273</v>
      </c>
      <c r="O376" s="364" t="s">
        <v>3341</v>
      </c>
      <c r="P376" s="364"/>
      <c r="Q376" s="519" t="s">
        <v>3342</v>
      </c>
    </row>
    <row r="377" spans="1:17" ht="44.25" customHeight="1">
      <c r="A377" s="366" t="s">
        <v>3989</v>
      </c>
      <c r="B377" s="512">
        <v>2</v>
      </c>
      <c r="C377" s="366" t="s">
        <v>3091</v>
      </c>
      <c r="D377" s="367" t="s">
        <v>3990</v>
      </c>
      <c r="E377" s="366" t="s">
        <v>3266</v>
      </c>
      <c r="F377" s="366" t="s">
        <v>3267</v>
      </c>
      <c r="G377" s="529" t="s">
        <v>3339</v>
      </c>
      <c r="H377" s="366" t="s">
        <v>3340</v>
      </c>
      <c r="I377" s="366" t="s">
        <v>3303</v>
      </c>
      <c r="J377" s="366">
        <v>310</v>
      </c>
      <c r="K377" s="445" t="s">
        <v>3271</v>
      </c>
      <c r="L377" s="416" t="s">
        <v>3272</v>
      </c>
      <c r="M377" s="364" t="s">
        <v>3324</v>
      </c>
      <c r="N377" s="445" t="s">
        <v>3273</v>
      </c>
      <c r="O377" s="364" t="s">
        <v>3341</v>
      </c>
      <c r="P377" s="364"/>
      <c r="Q377" s="519" t="s">
        <v>3342</v>
      </c>
    </row>
    <row r="378" spans="1:17" ht="44.25" customHeight="1">
      <c r="A378" s="366" t="s">
        <v>3991</v>
      </c>
      <c r="B378" s="512">
        <v>2</v>
      </c>
      <c r="C378" s="366" t="s">
        <v>3091</v>
      </c>
      <c r="D378" s="367" t="s">
        <v>3992</v>
      </c>
      <c r="E378" s="366" t="s">
        <v>3266</v>
      </c>
      <c r="F378" s="366" t="s">
        <v>3267</v>
      </c>
      <c r="G378" s="529" t="s">
        <v>3339</v>
      </c>
      <c r="H378" s="366" t="s">
        <v>3340</v>
      </c>
      <c r="I378" s="366" t="s">
        <v>3303</v>
      </c>
      <c r="J378" s="366">
        <v>310</v>
      </c>
      <c r="K378" s="445" t="s">
        <v>3271</v>
      </c>
      <c r="L378" s="416" t="s">
        <v>3272</v>
      </c>
      <c r="M378" s="364" t="s">
        <v>3324</v>
      </c>
      <c r="N378" s="445" t="s">
        <v>3273</v>
      </c>
      <c r="O378" s="364" t="s">
        <v>3341</v>
      </c>
      <c r="P378" s="364"/>
      <c r="Q378" s="519" t="s">
        <v>3342</v>
      </c>
    </row>
    <row r="379" spans="1:17" ht="44.25" customHeight="1">
      <c r="A379" s="366" t="s">
        <v>3993</v>
      </c>
      <c r="B379" s="512">
        <v>2</v>
      </c>
      <c r="C379" s="366" t="s">
        <v>3091</v>
      </c>
      <c r="D379" s="513" t="s">
        <v>3994</v>
      </c>
      <c r="E379" s="366" t="s">
        <v>3266</v>
      </c>
      <c r="F379" s="366" t="s">
        <v>3267</v>
      </c>
      <c r="G379" s="529" t="s">
        <v>3339</v>
      </c>
      <c r="H379" s="366" t="s">
        <v>3340</v>
      </c>
      <c r="I379" s="366" t="s">
        <v>3303</v>
      </c>
      <c r="J379" s="366">
        <v>310</v>
      </c>
      <c r="K379" s="445" t="s">
        <v>3271</v>
      </c>
      <c r="L379" s="416" t="s">
        <v>3272</v>
      </c>
      <c r="M379" s="364" t="s">
        <v>3324</v>
      </c>
      <c r="N379" s="445" t="s">
        <v>3273</v>
      </c>
      <c r="O379" s="364" t="s">
        <v>3341</v>
      </c>
      <c r="P379" s="364"/>
      <c r="Q379" s="519" t="s">
        <v>3342</v>
      </c>
    </row>
    <row r="380" spans="1:17" ht="44.25" customHeight="1">
      <c r="A380" s="366" t="s">
        <v>3995</v>
      </c>
      <c r="B380" s="512">
        <v>2</v>
      </c>
      <c r="C380" s="366" t="s">
        <v>3091</v>
      </c>
      <c r="D380" s="367" t="s">
        <v>3996</v>
      </c>
      <c r="E380" s="366" t="s">
        <v>3266</v>
      </c>
      <c r="F380" s="366" t="s">
        <v>3267</v>
      </c>
      <c r="G380" s="529" t="s">
        <v>3339</v>
      </c>
      <c r="H380" s="366" t="s">
        <v>3340</v>
      </c>
      <c r="I380" s="366" t="s">
        <v>3303</v>
      </c>
      <c r="J380" s="366">
        <v>310</v>
      </c>
      <c r="K380" s="445" t="s">
        <v>3271</v>
      </c>
      <c r="L380" s="416" t="s">
        <v>3272</v>
      </c>
      <c r="M380" s="364" t="s">
        <v>3324</v>
      </c>
      <c r="N380" s="445" t="s">
        <v>3273</v>
      </c>
      <c r="O380" s="364" t="s">
        <v>3341</v>
      </c>
      <c r="P380" s="364"/>
      <c r="Q380" s="519" t="s">
        <v>3342</v>
      </c>
    </row>
    <row r="381" spans="1:17" ht="44.25" customHeight="1">
      <c r="A381" s="366" t="s">
        <v>3997</v>
      </c>
      <c r="B381" s="512">
        <v>2</v>
      </c>
      <c r="C381" s="366" t="s">
        <v>3091</v>
      </c>
      <c r="D381" s="367" t="s">
        <v>3998</v>
      </c>
      <c r="E381" s="366" t="s">
        <v>3266</v>
      </c>
      <c r="F381" s="366" t="s">
        <v>3267</v>
      </c>
      <c r="G381" s="529" t="s">
        <v>3339</v>
      </c>
      <c r="H381" s="366" t="s">
        <v>3340</v>
      </c>
      <c r="I381" s="366" t="s">
        <v>3303</v>
      </c>
      <c r="J381" s="366">
        <v>310</v>
      </c>
      <c r="K381" s="445" t="s">
        <v>3271</v>
      </c>
      <c r="L381" s="416" t="s">
        <v>3272</v>
      </c>
      <c r="M381" s="364" t="s">
        <v>3324</v>
      </c>
      <c r="N381" s="445" t="s">
        <v>3273</v>
      </c>
      <c r="O381" s="364" t="s">
        <v>3341</v>
      </c>
      <c r="P381" s="364"/>
      <c r="Q381" s="519" t="s">
        <v>3342</v>
      </c>
    </row>
    <row r="382" spans="1:17" ht="44.25" customHeight="1">
      <c r="A382" s="366" t="s">
        <v>3999</v>
      </c>
      <c r="B382" s="512">
        <v>2</v>
      </c>
      <c r="C382" s="366" t="s">
        <v>3091</v>
      </c>
      <c r="D382" s="367" t="s">
        <v>4000</v>
      </c>
      <c r="E382" s="366" t="s">
        <v>3266</v>
      </c>
      <c r="F382" s="366" t="s">
        <v>3267</v>
      </c>
      <c r="G382" s="529" t="s">
        <v>3339</v>
      </c>
      <c r="H382" s="366" t="s">
        <v>3340</v>
      </c>
      <c r="I382" s="366" t="s">
        <v>3303</v>
      </c>
      <c r="J382" s="366">
        <v>310</v>
      </c>
      <c r="K382" s="445" t="s">
        <v>3271</v>
      </c>
      <c r="L382" s="416" t="s">
        <v>3272</v>
      </c>
      <c r="M382" s="364" t="s">
        <v>3324</v>
      </c>
      <c r="N382" s="445" t="s">
        <v>3273</v>
      </c>
      <c r="O382" s="364" t="s">
        <v>3341</v>
      </c>
      <c r="P382" s="364"/>
      <c r="Q382" s="519" t="s">
        <v>3342</v>
      </c>
    </row>
    <row r="383" spans="1:17" ht="44.25" customHeight="1">
      <c r="A383" s="366" t="s">
        <v>4001</v>
      </c>
      <c r="B383" s="512">
        <v>2</v>
      </c>
      <c r="C383" s="366" t="s">
        <v>3091</v>
      </c>
      <c r="D383" s="367" t="s">
        <v>4002</v>
      </c>
      <c r="E383" s="366" t="s">
        <v>3266</v>
      </c>
      <c r="F383" s="366" t="s">
        <v>3267</v>
      </c>
      <c r="G383" s="529" t="s">
        <v>3339</v>
      </c>
      <c r="H383" s="366" t="s">
        <v>3340</v>
      </c>
      <c r="I383" s="366" t="s">
        <v>3303</v>
      </c>
      <c r="J383" s="366">
        <v>310</v>
      </c>
      <c r="K383" s="445" t="s">
        <v>3271</v>
      </c>
      <c r="L383" s="416" t="s">
        <v>3272</v>
      </c>
      <c r="M383" s="364" t="s">
        <v>3324</v>
      </c>
      <c r="N383" s="445" t="s">
        <v>3273</v>
      </c>
      <c r="O383" s="364" t="s">
        <v>3341</v>
      </c>
      <c r="P383" s="364"/>
      <c r="Q383" s="519" t="s">
        <v>3342</v>
      </c>
    </row>
    <row r="384" spans="1:17" ht="44.25" customHeight="1">
      <c r="A384" s="366" t="s">
        <v>4003</v>
      </c>
      <c r="B384" s="512">
        <v>2</v>
      </c>
      <c r="C384" s="366" t="s">
        <v>3091</v>
      </c>
      <c r="D384" s="367" t="s">
        <v>4004</v>
      </c>
      <c r="E384" s="366" t="s">
        <v>3266</v>
      </c>
      <c r="F384" s="366" t="s">
        <v>3267</v>
      </c>
      <c r="G384" s="529" t="s">
        <v>3339</v>
      </c>
      <c r="H384" s="366" t="s">
        <v>3340</v>
      </c>
      <c r="I384" s="366" t="s">
        <v>3303</v>
      </c>
      <c r="J384" s="366">
        <v>310</v>
      </c>
      <c r="K384" s="445" t="s">
        <v>3271</v>
      </c>
      <c r="L384" s="416" t="s">
        <v>3272</v>
      </c>
      <c r="M384" s="364" t="s">
        <v>3324</v>
      </c>
      <c r="N384" s="445" t="s">
        <v>3273</v>
      </c>
      <c r="O384" s="364" t="s">
        <v>3341</v>
      </c>
      <c r="P384" s="364"/>
      <c r="Q384" s="519" t="s">
        <v>3342</v>
      </c>
    </row>
    <row r="385" spans="1:17" ht="44.25" customHeight="1">
      <c r="A385" s="366" t="s">
        <v>4005</v>
      </c>
      <c r="B385" s="512">
        <v>2</v>
      </c>
      <c r="C385" s="366" t="s">
        <v>3091</v>
      </c>
      <c r="D385" s="367" t="s">
        <v>4006</v>
      </c>
      <c r="E385" s="366" t="s">
        <v>3266</v>
      </c>
      <c r="F385" s="366" t="s">
        <v>3267</v>
      </c>
      <c r="G385" s="529" t="s">
        <v>3339</v>
      </c>
      <c r="H385" s="366" t="s">
        <v>3340</v>
      </c>
      <c r="I385" s="366" t="s">
        <v>3303</v>
      </c>
      <c r="J385" s="366">
        <v>310</v>
      </c>
      <c r="K385" s="445" t="s">
        <v>3271</v>
      </c>
      <c r="L385" s="416" t="s">
        <v>3272</v>
      </c>
      <c r="M385" s="364" t="s">
        <v>3324</v>
      </c>
      <c r="N385" s="445" t="s">
        <v>3273</v>
      </c>
      <c r="O385" s="364" t="s">
        <v>3341</v>
      </c>
      <c r="P385" s="364"/>
      <c r="Q385" s="519" t="s">
        <v>3342</v>
      </c>
    </row>
    <row r="386" spans="1:17" ht="44.25" customHeight="1">
      <c r="A386" s="366" t="s">
        <v>4007</v>
      </c>
      <c r="B386" s="512">
        <v>2</v>
      </c>
      <c r="C386" s="366" t="s">
        <v>3091</v>
      </c>
      <c r="D386" s="367" t="s">
        <v>4008</v>
      </c>
      <c r="E386" s="366" t="s">
        <v>3266</v>
      </c>
      <c r="F386" s="366" t="s">
        <v>3267</v>
      </c>
      <c r="G386" s="529" t="s">
        <v>3339</v>
      </c>
      <c r="H386" s="366" t="s">
        <v>3340</v>
      </c>
      <c r="I386" s="366" t="s">
        <v>3303</v>
      </c>
      <c r="J386" s="366">
        <v>310</v>
      </c>
      <c r="K386" s="445" t="s">
        <v>3271</v>
      </c>
      <c r="L386" s="416" t="s">
        <v>3272</v>
      </c>
      <c r="M386" s="364" t="s">
        <v>3324</v>
      </c>
      <c r="N386" s="445" t="s">
        <v>3273</v>
      </c>
      <c r="O386" s="364" t="s">
        <v>3341</v>
      </c>
      <c r="P386" s="364"/>
      <c r="Q386" s="519" t="s">
        <v>3342</v>
      </c>
    </row>
    <row r="387" spans="1:17" ht="44.25" customHeight="1">
      <c r="A387" s="366" t="s">
        <v>4009</v>
      </c>
      <c r="B387" s="512">
        <v>2</v>
      </c>
      <c r="C387" s="366" t="s">
        <v>3091</v>
      </c>
      <c r="D387" s="367" t="s">
        <v>4010</v>
      </c>
      <c r="E387" s="366" t="s">
        <v>3266</v>
      </c>
      <c r="F387" s="366" t="s">
        <v>3267</v>
      </c>
      <c r="G387" s="529" t="s">
        <v>3339</v>
      </c>
      <c r="H387" s="366" t="s">
        <v>3340</v>
      </c>
      <c r="I387" s="366" t="s">
        <v>3303</v>
      </c>
      <c r="J387" s="366">
        <v>310</v>
      </c>
      <c r="K387" s="445" t="s">
        <v>3271</v>
      </c>
      <c r="L387" s="416" t="s">
        <v>3272</v>
      </c>
      <c r="M387" s="364" t="s">
        <v>3324</v>
      </c>
      <c r="N387" s="445" t="s">
        <v>3273</v>
      </c>
      <c r="O387" s="364" t="s">
        <v>3341</v>
      </c>
      <c r="P387" s="364"/>
      <c r="Q387" s="519" t="s">
        <v>3342</v>
      </c>
    </row>
    <row r="388" spans="1:17" ht="44.25" customHeight="1">
      <c r="A388" s="366" t="s">
        <v>4011</v>
      </c>
      <c r="B388" s="512">
        <v>2</v>
      </c>
      <c r="C388" s="366" t="s">
        <v>3091</v>
      </c>
      <c r="D388" s="367" t="s">
        <v>4012</v>
      </c>
      <c r="E388" s="366" t="s">
        <v>3266</v>
      </c>
      <c r="F388" s="366" t="s">
        <v>3267</v>
      </c>
      <c r="G388" s="529" t="s">
        <v>3339</v>
      </c>
      <c r="H388" s="366" t="s">
        <v>3340</v>
      </c>
      <c r="I388" s="366" t="s">
        <v>3303</v>
      </c>
      <c r="J388" s="366">
        <v>310</v>
      </c>
      <c r="K388" s="445" t="s">
        <v>3271</v>
      </c>
      <c r="L388" s="416" t="s">
        <v>3272</v>
      </c>
      <c r="M388" s="364" t="s">
        <v>3324</v>
      </c>
      <c r="N388" s="445" t="s">
        <v>3273</v>
      </c>
      <c r="O388" s="364" t="s">
        <v>3341</v>
      </c>
      <c r="P388" s="364"/>
      <c r="Q388" s="519" t="s">
        <v>3342</v>
      </c>
    </row>
    <row r="389" spans="1:17" ht="44.25" customHeight="1">
      <c r="A389" s="366" t="s">
        <v>4013</v>
      </c>
      <c r="B389" s="512">
        <v>2</v>
      </c>
      <c r="C389" s="366" t="s">
        <v>3091</v>
      </c>
      <c r="D389" s="367" t="s">
        <v>4014</v>
      </c>
      <c r="E389" s="366" t="s">
        <v>3266</v>
      </c>
      <c r="F389" s="366" t="s">
        <v>3267</v>
      </c>
      <c r="G389" s="529" t="s">
        <v>3339</v>
      </c>
      <c r="H389" s="366" t="s">
        <v>3340</v>
      </c>
      <c r="I389" s="366" t="s">
        <v>3303</v>
      </c>
      <c r="J389" s="366">
        <v>310</v>
      </c>
      <c r="K389" s="445" t="s">
        <v>3271</v>
      </c>
      <c r="L389" s="416" t="s">
        <v>3272</v>
      </c>
      <c r="M389" s="364" t="s">
        <v>3324</v>
      </c>
      <c r="N389" s="445" t="s">
        <v>3273</v>
      </c>
      <c r="O389" s="364" t="s">
        <v>3341</v>
      </c>
      <c r="P389" s="364"/>
      <c r="Q389" s="519" t="s">
        <v>3342</v>
      </c>
    </row>
    <row r="390" spans="1:17" ht="44.25" customHeight="1">
      <c r="A390" s="366" t="s">
        <v>4015</v>
      </c>
      <c r="B390" s="512">
        <v>2</v>
      </c>
      <c r="C390" s="366" t="s">
        <v>3091</v>
      </c>
      <c r="D390" s="367" t="s">
        <v>4016</v>
      </c>
      <c r="E390" s="366" t="s">
        <v>3266</v>
      </c>
      <c r="F390" s="366" t="s">
        <v>3267</v>
      </c>
      <c r="G390" s="529" t="s">
        <v>3339</v>
      </c>
      <c r="H390" s="366" t="s">
        <v>3340</v>
      </c>
      <c r="I390" s="366" t="s">
        <v>3303</v>
      </c>
      <c r="J390" s="366">
        <v>310</v>
      </c>
      <c r="K390" s="445" t="s">
        <v>3271</v>
      </c>
      <c r="L390" s="416" t="s">
        <v>3272</v>
      </c>
      <c r="M390" s="364" t="s">
        <v>3324</v>
      </c>
      <c r="N390" s="445" t="s">
        <v>3273</v>
      </c>
      <c r="O390" s="364" t="s">
        <v>3341</v>
      </c>
      <c r="P390" s="364"/>
      <c r="Q390" s="519" t="s">
        <v>3342</v>
      </c>
    </row>
    <row r="391" spans="1:17" ht="44.25" customHeight="1">
      <c r="A391" s="366" t="s">
        <v>4017</v>
      </c>
      <c r="B391" s="512">
        <v>2</v>
      </c>
      <c r="C391" s="366" t="s">
        <v>3091</v>
      </c>
      <c r="D391" s="366" t="s">
        <v>4018</v>
      </c>
      <c r="E391" s="366" t="s">
        <v>3266</v>
      </c>
      <c r="F391" s="366" t="s">
        <v>3267</v>
      </c>
      <c r="G391" s="518" t="s">
        <v>3322</v>
      </c>
      <c r="H391" s="366" t="s">
        <v>3323</v>
      </c>
      <c r="I391" s="366" t="s">
        <v>3303</v>
      </c>
      <c r="J391" s="366">
        <v>310</v>
      </c>
      <c r="K391" s="445" t="s">
        <v>3271</v>
      </c>
      <c r="L391" s="416" t="s">
        <v>3272</v>
      </c>
      <c r="M391" s="364"/>
      <c r="N391" s="364"/>
      <c r="O391" s="364"/>
      <c r="P391" s="364"/>
      <c r="Q391" s="519" t="s">
        <v>3325</v>
      </c>
    </row>
    <row r="392" spans="1:17" ht="44.25" customHeight="1">
      <c r="A392" s="366" t="s">
        <v>4019</v>
      </c>
      <c r="B392" s="512">
        <v>2</v>
      </c>
      <c r="C392" s="366" t="s">
        <v>3091</v>
      </c>
      <c r="D392" s="366" t="s">
        <v>4020</v>
      </c>
      <c r="E392" s="366" t="s">
        <v>3266</v>
      </c>
      <c r="F392" s="366" t="s">
        <v>3267</v>
      </c>
      <c r="G392" s="518" t="s">
        <v>3322</v>
      </c>
      <c r="H392" s="366" t="s">
        <v>3323</v>
      </c>
      <c r="I392" s="366" t="s">
        <v>3303</v>
      </c>
      <c r="J392" s="366">
        <v>310</v>
      </c>
      <c r="K392" s="445" t="s">
        <v>3271</v>
      </c>
      <c r="L392" s="416" t="s">
        <v>3272</v>
      </c>
      <c r="M392" s="364"/>
      <c r="N392" s="364"/>
      <c r="O392" s="364"/>
      <c r="P392" s="364"/>
      <c r="Q392" s="519" t="s">
        <v>3325</v>
      </c>
    </row>
    <row r="393" spans="1:17" ht="44.25" customHeight="1">
      <c r="A393" s="366" t="s">
        <v>4021</v>
      </c>
      <c r="B393" s="512">
        <v>2</v>
      </c>
      <c r="C393" s="366" t="s">
        <v>3091</v>
      </c>
      <c r="D393" s="366" t="s">
        <v>4022</v>
      </c>
      <c r="E393" s="366" t="s">
        <v>3266</v>
      </c>
      <c r="F393" s="366" t="s">
        <v>3267</v>
      </c>
      <c r="G393" s="518" t="s">
        <v>3322</v>
      </c>
      <c r="H393" s="366" t="s">
        <v>3323</v>
      </c>
      <c r="I393" s="366" t="s">
        <v>3303</v>
      </c>
      <c r="J393" s="366">
        <v>310</v>
      </c>
      <c r="K393" s="445" t="s">
        <v>3271</v>
      </c>
      <c r="L393" s="416" t="s">
        <v>3272</v>
      </c>
      <c r="M393" s="364"/>
      <c r="N393" s="364"/>
      <c r="O393" s="364"/>
      <c r="P393" s="364"/>
      <c r="Q393" s="519" t="s">
        <v>3325</v>
      </c>
    </row>
    <row r="394" spans="1:17" ht="44.25" customHeight="1">
      <c r="A394" s="366" t="s">
        <v>4023</v>
      </c>
      <c r="B394" s="512">
        <v>2</v>
      </c>
      <c r="C394" s="366" t="s">
        <v>3091</v>
      </c>
      <c r="D394" s="366" t="s">
        <v>4024</v>
      </c>
      <c r="E394" s="366" t="s">
        <v>3266</v>
      </c>
      <c r="F394" s="366" t="s">
        <v>3267</v>
      </c>
      <c r="G394" s="518" t="s">
        <v>3322</v>
      </c>
      <c r="H394" s="366" t="s">
        <v>3323</v>
      </c>
      <c r="I394" s="366" t="s">
        <v>3303</v>
      </c>
      <c r="J394" s="366">
        <v>310</v>
      </c>
      <c r="K394" s="445" t="s">
        <v>3271</v>
      </c>
      <c r="L394" s="416" t="s">
        <v>3272</v>
      </c>
      <c r="M394" s="364"/>
      <c r="N394" s="364"/>
      <c r="O394" s="364"/>
      <c r="P394" s="364"/>
      <c r="Q394" s="519" t="s">
        <v>3325</v>
      </c>
    </row>
    <row r="395" spans="1:17" ht="44.25" customHeight="1">
      <c r="A395" s="366" t="s">
        <v>4025</v>
      </c>
      <c r="B395" s="512">
        <v>2</v>
      </c>
      <c r="C395" s="366" t="s">
        <v>3091</v>
      </c>
      <c r="D395" s="366" t="s">
        <v>4026</v>
      </c>
      <c r="E395" s="366" t="s">
        <v>3266</v>
      </c>
      <c r="F395" s="366" t="s">
        <v>3267</v>
      </c>
      <c r="G395" s="518" t="s">
        <v>3322</v>
      </c>
      <c r="H395" s="366" t="s">
        <v>3323</v>
      </c>
      <c r="I395" s="366" t="s">
        <v>3303</v>
      </c>
      <c r="J395" s="366">
        <v>310</v>
      </c>
      <c r="K395" s="445" t="s">
        <v>3271</v>
      </c>
      <c r="L395" s="416" t="s">
        <v>3272</v>
      </c>
      <c r="M395" s="364"/>
      <c r="N395" s="364"/>
      <c r="O395" s="364"/>
      <c r="P395" s="364"/>
      <c r="Q395" s="519" t="s">
        <v>3325</v>
      </c>
    </row>
    <row r="396" spans="1:17" ht="44.25" customHeight="1">
      <c r="A396" s="366" t="s">
        <v>4027</v>
      </c>
      <c r="B396" s="512">
        <v>2</v>
      </c>
      <c r="C396" s="366" t="s">
        <v>3091</v>
      </c>
      <c r="D396" s="366" t="s">
        <v>4028</v>
      </c>
      <c r="E396" s="366" t="s">
        <v>3266</v>
      </c>
      <c r="F396" s="366" t="s">
        <v>3267</v>
      </c>
      <c r="G396" s="518" t="s">
        <v>3322</v>
      </c>
      <c r="H396" s="366" t="s">
        <v>3323</v>
      </c>
      <c r="I396" s="366" t="s">
        <v>3303</v>
      </c>
      <c r="J396" s="366">
        <v>310</v>
      </c>
      <c r="K396" s="445" t="s">
        <v>3271</v>
      </c>
      <c r="L396" s="416" t="s">
        <v>3272</v>
      </c>
      <c r="M396" s="364"/>
      <c r="N396" s="364"/>
      <c r="O396" s="364"/>
      <c r="P396" s="364"/>
      <c r="Q396" s="519" t="s">
        <v>3325</v>
      </c>
    </row>
    <row r="397" spans="1:17" ht="44.25" customHeight="1">
      <c r="A397" s="366" t="s">
        <v>4029</v>
      </c>
      <c r="B397" s="512">
        <v>2</v>
      </c>
      <c r="C397" s="366" t="s">
        <v>3091</v>
      </c>
      <c r="D397" s="366" t="s">
        <v>4030</v>
      </c>
      <c r="E397" s="366" t="s">
        <v>3266</v>
      </c>
      <c r="F397" s="366" t="s">
        <v>3267</v>
      </c>
      <c r="G397" s="518" t="s">
        <v>3322</v>
      </c>
      <c r="H397" s="366" t="s">
        <v>3323</v>
      </c>
      <c r="I397" s="366" t="s">
        <v>3303</v>
      </c>
      <c r="J397" s="366">
        <v>310</v>
      </c>
      <c r="K397" s="445" t="s">
        <v>3271</v>
      </c>
      <c r="L397" s="416" t="s">
        <v>3272</v>
      </c>
      <c r="M397" s="364"/>
      <c r="N397" s="364"/>
      <c r="O397" s="364"/>
      <c r="P397" s="364"/>
      <c r="Q397" s="519" t="s">
        <v>3325</v>
      </c>
    </row>
    <row r="398" spans="1:17" ht="44.25" customHeight="1">
      <c r="A398" s="366" t="s">
        <v>4031</v>
      </c>
      <c r="B398" s="512">
        <v>2</v>
      </c>
      <c r="C398" s="366" t="s">
        <v>3091</v>
      </c>
      <c r="D398" s="366" t="s">
        <v>4032</v>
      </c>
      <c r="E398" s="366" t="s">
        <v>3266</v>
      </c>
      <c r="F398" s="366" t="s">
        <v>3267</v>
      </c>
      <c r="G398" s="518" t="s">
        <v>3322</v>
      </c>
      <c r="H398" s="366" t="s">
        <v>3323</v>
      </c>
      <c r="I398" s="366" t="s">
        <v>3303</v>
      </c>
      <c r="J398" s="366">
        <v>310</v>
      </c>
      <c r="K398" s="445" t="s">
        <v>3271</v>
      </c>
      <c r="L398" s="416" t="s">
        <v>3272</v>
      </c>
      <c r="M398" s="364"/>
      <c r="N398" s="364"/>
      <c r="O398" s="364"/>
      <c r="P398" s="364"/>
      <c r="Q398" s="519" t="s">
        <v>3325</v>
      </c>
    </row>
    <row r="399" spans="1:17" ht="44.25" customHeight="1">
      <c r="A399" s="366" t="s">
        <v>4033</v>
      </c>
      <c r="B399" s="512">
        <v>2</v>
      </c>
      <c r="C399" s="366" t="s">
        <v>3091</v>
      </c>
      <c r="D399" s="366" t="s">
        <v>4034</v>
      </c>
      <c r="E399" s="366" t="s">
        <v>3266</v>
      </c>
      <c r="F399" s="366" t="s">
        <v>3267</v>
      </c>
      <c r="G399" s="518" t="s">
        <v>3414</v>
      </c>
      <c r="H399" s="366" t="s">
        <v>3323</v>
      </c>
      <c r="I399" s="366" t="s">
        <v>3303</v>
      </c>
      <c r="J399" s="366">
        <v>310</v>
      </c>
      <c r="K399" s="445" t="s">
        <v>3271</v>
      </c>
      <c r="L399" s="416" t="s">
        <v>3272</v>
      </c>
      <c r="M399" s="364" t="s">
        <v>3324</v>
      </c>
      <c r="N399" s="416" t="s">
        <v>3272</v>
      </c>
      <c r="O399" s="364"/>
      <c r="P399" s="364"/>
      <c r="Q399" s="519" t="s">
        <v>3325</v>
      </c>
    </row>
    <row r="400" spans="1:17" ht="44.25" customHeight="1">
      <c r="A400" s="366" t="s">
        <v>4035</v>
      </c>
      <c r="B400" s="512">
        <v>2</v>
      </c>
      <c r="C400" s="366" t="s">
        <v>3091</v>
      </c>
      <c r="D400" s="366" t="s">
        <v>4036</v>
      </c>
      <c r="E400" s="366" t="s">
        <v>3266</v>
      </c>
      <c r="F400" s="366" t="s">
        <v>3267</v>
      </c>
      <c r="G400" s="518" t="s">
        <v>3414</v>
      </c>
      <c r="H400" s="366" t="s">
        <v>3323</v>
      </c>
      <c r="I400" s="366" t="s">
        <v>3303</v>
      </c>
      <c r="J400" s="366">
        <v>310</v>
      </c>
      <c r="K400" s="445" t="s">
        <v>3271</v>
      </c>
      <c r="L400" s="416" t="s">
        <v>3272</v>
      </c>
      <c r="M400" s="364" t="s">
        <v>3324</v>
      </c>
      <c r="N400" s="416" t="s">
        <v>3272</v>
      </c>
      <c r="O400" s="364"/>
      <c r="P400" s="364"/>
      <c r="Q400" s="519" t="s">
        <v>3325</v>
      </c>
    </row>
    <row r="401" spans="1:17" ht="44.25" customHeight="1">
      <c r="A401" s="366" t="s">
        <v>4037</v>
      </c>
      <c r="B401" s="512">
        <v>2</v>
      </c>
      <c r="C401" s="366" t="s">
        <v>3091</v>
      </c>
      <c r="D401" s="366" t="s">
        <v>4038</v>
      </c>
      <c r="E401" s="366" t="s">
        <v>3266</v>
      </c>
      <c r="F401" s="366" t="s">
        <v>3267</v>
      </c>
      <c r="G401" s="518" t="s">
        <v>3414</v>
      </c>
      <c r="H401" s="366" t="s">
        <v>3323</v>
      </c>
      <c r="I401" s="366" t="s">
        <v>3303</v>
      </c>
      <c r="J401" s="366">
        <v>310</v>
      </c>
      <c r="K401" s="445" t="s">
        <v>3271</v>
      </c>
      <c r="L401" s="416" t="s">
        <v>3272</v>
      </c>
      <c r="M401" s="364" t="s">
        <v>3324</v>
      </c>
      <c r="N401" s="416" t="s">
        <v>3272</v>
      </c>
      <c r="O401" s="364"/>
      <c r="P401" s="364"/>
      <c r="Q401" s="519" t="s">
        <v>3325</v>
      </c>
    </row>
    <row r="402" spans="1:17" ht="44.25" customHeight="1">
      <c r="A402" s="366" t="s">
        <v>4039</v>
      </c>
      <c r="B402" s="512">
        <v>2</v>
      </c>
      <c r="C402" s="366" t="s">
        <v>3091</v>
      </c>
      <c r="D402" s="366" t="s">
        <v>4040</v>
      </c>
      <c r="E402" s="366" t="s">
        <v>3266</v>
      </c>
      <c r="F402" s="366" t="s">
        <v>3267</v>
      </c>
      <c r="G402" s="518" t="s">
        <v>3414</v>
      </c>
      <c r="H402" s="366" t="s">
        <v>3323</v>
      </c>
      <c r="I402" s="366" t="s">
        <v>3303</v>
      </c>
      <c r="J402" s="366">
        <v>310</v>
      </c>
      <c r="K402" s="445" t="s">
        <v>3271</v>
      </c>
      <c r="L402" s="416" t="s">
        <v>3272</v>
      </c>
      <c r="M402" s="364" t="s">
        <v>3324</v>
      </c>
      <c r="N402" s="416" t="s">
        <v>3272</v>
      </c>
      <c r="O402" s="364"/>
      <c r="P402" s="364"/>
      <c r="Q402" s="519" t="s">
        <v>3325</v>
      </c>
    </row>
    <row r="403" spans="1:17" ht="44.25" customHeight="1">
      <c r="A403" s="366" t="s">
        <v>4041</v>
      </c>
      <c r="B403" s="512">
        <v>2</v>
      </c>
      <c r="C403" s="366" t="s">
        <v>3091</v>
      </c>
      <c r="D403" s="366" t="s">
        <v>4042</v>
      </c>
      <c r="E403" s="366" t="s">
        <v>3266</v>
      </c>
      <c r="F403" s="366" t="s">
        <v>3267</v>
      </c>
      <c r="G403" s="518" t="s">
        <v>3414</v>
      </c>
      <c r="H403" s="366" t="s">
        <v>3323</v>
      </c>
      <c r="I403" s="366" t="s">
        <v>3303</v>
      </c>
      <c r="J403" s="366">
        <v>310</v>
      </c>
      <c r="K403" s="445" t="s">
        <v>3271</v>
      </c>
      <c r="L403" s="416" t="s">
        <v>3272</v>
      </c>
      <c r="M403" s="364" t="s">
        <v>3324</v>
      </c>
      <c r="N403" s="416" t="s">
        <v>3272</v>
      </c>
      <c r="O403" s="364"/>
      <c r="P403" s="364"/>
      <c r="Q403" s="519" t="s">
        <v>3325</v>
      </c>
    </row>
    <row r="404" spans="1:17" ht="44.25" customHeight="1">
      <c r="A404" s="366" t="s">
        <v>4043</v>
      </c>
      <c r="B404" s="512">
        <v>2</v>
      </c>
      <c r="C404" s="366" t="s">
        <v>3091</v>
      </c>
      <c r="D404" s="512" t="s">
        <v>4044</v>
      </c>
      <c r="E404" s="366" t="s">
        <v>3266</v>
      </c>
      <c r="F404" s="366" t="s">
        <v>3267</v>
      </c>
      <c r="G404" s="518" t="s">
        <v>3414</v>
      </c>
      <c r="H404" s="366" t="s">
        <v>3323</v>
      </c>
      <c r="I404" s="366" t="s">
        <v>3303</v>
      </c>
      <c r="J404" s="366">
        <v>310</v>
      </c>
      <c r="K404" s="445" t="s">
        <v>3271</v>
      </c>
      <c r="L404" s="416" t="s">
        <v>3272</v>
      </c>
      <c r="M404" s="364" t="s">
        <v>3324</v>
      </c>
      <c r="N404" s="416" t="s">
        <v>3272</v>
      </c>
      <c r="O404" s="364"/>
      <c r="P404" s="364"/>
      <c r="Q404" s="519" t="s">
        <v>3325</v>
      </c>
    </row>
    <row r="405" spans="1:17" ht="44.25" customHeight="1">
      <c r="A405" s="526" t="s">
        <v>4045</v>
      </c>
      <c r="B405" s="526">
        <v>2</v>
      </c>
      <c r="C405" s="526" t="s">
        <v>3091</v>
      </c>
      <c r="D405" s="526" t="s">
        <v>3994</v>
      </c>
      <c r="E405" s="526" t="s">
        <v>3266</v>
      </c>
      <c r="F405" s="526" t="s">
        <v>3267</v>
      </c>
      <c r="G405" s="541" t="s">
        <v>3339</v>
      </c>
      <c r="H405" s="542" t="s">
        <v>3340</v>
      </c>
      <c r="I405" s="526" t="s">
        <v>3303</v>
      </c>
      <c r="J405" s="526">
        <v>310</v>
      </c>
      <c r="K405" s="524" t="s">
        <v>3271</v>
      </c>
      <c r="L405" s="543" t="s">
        <v>3272</v>
      </c>
      <c r="M405" s="522" t="s">
        <v>3324</v>
      </c>
      <c r="N405" s="522" t="s">
        <v>3273</v>
      </c>
      <c r="O405" s="522" t="s">
        <v>3341</v>
      </c>
      <c r="P405" s="522"/>
      <c r="Q405" s="525" t="s">
        <v>3342</v>
      </c>
    </row>
    <row r="406" spans="1:17" ht="44.25" customHeight="1">
      <c r="A406" s="368" t="s">
        <v>4046</v>
      </c>
      <c r="B406" s="512">
        <v>2</v>
      </c>
      <c r="C406" s="368" t="s">
        <v>3091</v>
      </c>
      <c r="D406" s="368" t="s">
        <v>4047</v>
      </c>
      <c r="E406" s="368" t="s">
        <v>3266</v>
      </c>
      <c r="F406" s="368" t="s">
        <v>3267</v>
      </c>
      <c r="G406" s="518" t="s">
        <v>3322</v>
      </c>
      <c r="H406" s="368" t="s">
        <v>3323</v>
      </c>
      <c r="I406" s="368" t="s">
        <v>3303</v>
      </c>
      <c r="J406" s="366">
        <v>310</v>
      </c>
      <c r="K406" s="441" t="s">
        <v>3271</v>
      </c>
      <c r="L406" s="418" t="s">
        <v>3272</v>
      </c>
      <c r="M406" s="369"/>
      <c r="N406" s="369"/>
      <c r="O406" s="369"/>
      <c r="P406" s="369"/>
      <c r="Q406" s="519" t="s">
        <v>3325</v>
      </c>
    </row>
    <row r="407" spans="1:17" ht="44.25" customHeight="1">
      <c r="A407" s="368" t="s">
        <v>4048</v>
      </c>
      <c r="B407" s="512">
        <v>2</v>
      </c>
      <c r="C407" s="368" t="s">
        <v>3091</v>
      </c>
      <c r="D407" s="368" t="s">
        <v>4049</v>
      </c>
      <c r="E407" s="368" t="s">
        <v>3266</v>
      </c>
      <c r="F407" s="368" t="s">
        <v>3267</v>
      </c>
      <c r="G407" s="518" t="s">
        <v>3322</v>
      </c>
      <c r="H407" s="368" t="s">
        <v>3323</v>
      </c>
      <c r="I407" s="368" t="s">
        <v>3303</v>
      </c>
      <c r="J407" s="366">
        <v>310</v>
      </c>
      <c r="K407" s="441" t="s">
        <v>3271</v>
      </c>
      <c r="L407" s="418" t="s">
        <v>3272</v>
      </c>
      <c r="M407" s="369"/>
      <c r="N407" s="369"/>
      <c r="O407" s="369"/>
      <c r="P407" s="369"/>
      <c r="Q407" s="519" t="s">
        <v>3325</v>
      </c>
    </row>
    <row r="408" spans="1:17" ht="44.25" customHeight="1">
      <c r="A408" s="368" t="s">
        <v>4050</v>
      </c>
      <c r="B408" s="512">
        <v>2</v>
      </c>
      <c r="C408" s="368" t="s">
        <v>3091</v>
      </c>
      <c r="D408" s="368" t="s">
        <v>4051</v>
      </c>
      <c r="E408" s="368" t="s">
        <v>3266</v>
      </c>
      <c r="F408" s="368" t="s">
        <v>3267</v>
      </c>
      <c r="G408" s="518" t="s">
        <v>3322</v>
      </c>
      <c r="H408" s="368" t="s">
        <v>3323</v>
      </c>
      <c r="I408" s="368" t="s">
        <v>3303</v>
      </c>
      <c r="J408" s="366">
        <v>310</v>
      </c>
      <c r="K408" s="441" t="s">
        <v>3271</v>
      </c>
      <c r="L408" s="418" t="s">
        <v>3272</v>
      </c>
      <c r="M408" s="369"/>
      <c r="N408" s="369"/>
      <c r="O408" s="369"/>
      <c r="P408" s="369"/>
      <c r="Q408" s="519" t="s">
        <v>3325</v>
      </c>
    </row>
    <row r="409" spans="1:17" ht="44.25" customHeight="1">
      <c r="A409" s="368" t="s">
        <v>4052</v>
      </c>
      <c r="B409" s="512">
        <v>2</v>
      </c>
      <c r="C409" s="368" t="s">
        <v>3091</v>
      </c>
      <c r="D409" s="368" t="s">
        <v>4053</v>
      </c>
      <c r="E409" s="368" t="s">
        <v>3266</v>
      </c>
      <c r="F409" s="368" t="s">
        <v>3267</v>
      </c>
      <c r="G409" s="518" t="s">
        <v>3322</v>
      </c>
      <c r="H409" s="368" t="s">
        <v>3323</v>
      </c>
      <c r="I409" s="368" t="s">
        <v>3303</v>
      </c>
      <c r="J409" s="366">
        <v>310</v>
      </c>
      <c r="K409" s="441" t="s">
        <v>3271</v>
      </c>
      <c r="L409" s="418" t="s">
        <v>3272</v>
      </c>
      <c r="M409" s="369"/>
      <c r="N409" s="369"/>
      <c r="O409" s="369"/>
      <c r="P409" s="369"/>
      <c r="Q409" s="519" t="s">
        <v>3325</v>
      </c>
    </row>
    <row r="410" spans="1:17" ht="16">
      <c r="A410" s="413" t="s">
        <v>4054</v>
      </c>
      <c r="B410" s="413"/>
      <c r="C410" s="414"/>
      <c r="D410" s="414"/>
      <c r="E410" s="414"/>
      <c r="F410" s="414"/>
      <c r="G410" s="414"/>
      <c r="H410" s="414"/>
      <c r="I410" s="414"/>
      <c r="J410" s="414"/>
      <c r="K410" s="600"/>
      <c r="L410" s="600"/>
      <c r="M410" s="600"/>
      <c r="N410" s="600"/>
      <c r="O410" s="600"/>
      <c r="P410" s="600"/>
      <c r="Q410" s="414"/>
    </row>
    <row r="411" spans="1:17" ht="44.25" customHeight="1">
      <c r="A411" s="443" t="s">
        <v>4055</v>
      </c>
      <c r="B411" s="443">
        <v>1</v>
      </c>
      <c r="C411" s="443" t="s">
        <v>3151</v>
      </c>
      <c r="D411" s="443" t="s">
        <v>3096</v>
      </c>
      <c r="E411" s="443" t="s">
        <v>3266</v>
      </c>
      <c r="F411" s="443" t="s">
        <v>3267</v>
      </c>
      <c r="G411" s="443" t="s">
        <v>3302</v>
      </c>
      <c r="H411" s="443" t="s">
        <v>3269</v>
      </c>
      <c r="I411" s="443" t="s">
        <v>3303</v>
      </c>
      <c r="J411" s="443"/>
      <c r="K411" s="445" t="s">
        <v>3309</v>
      </c>
      <c r="L411" s="416" t="s">
        <v>3272</v>
      </c>
      <c r="M411" s="445" t="s">
        <v>3273</v>
      </c>
      <c r="N411" s="445"/>
      <c r="O411" s="445"/>
      <c r="P411" s="445"/>
      <c r="Q411" s="448" t="s">
        <v>3304</v>
      </c>
    </row>
    <row r="412" spans="1:17" ht="44.25" customHeight="1">
      <c r="A412" s="366" t="s">
        <v>4056</v>
      </c>
      <c r="B412" s="512">
        <v>2</v>
      </c>
      <c r="C412" s="512" t="s">
        <v>4057</v>
      </c>
      <c r="D412" s="366" t="s">
        <v>3096</v>
      </c>
      <c r="E412" s="366" t="s">
        <v>3266</v>
      </c>
      <c r="F412" s="366" t="s">
        <v>3267</v>
      </c>
      <c r="G412" s="513" t="s">
        <v>3288</v>
      </c>
      <c r="H412" s="514" t="s">
        <v>3289</v>
      </c>
      <c r="I412" s="512" t="s">
        <v>3290</v>
      </c>
      <c r="J412" s="536"/>
      <c r="K412" s="537"/>
      <c r="L412" s="537"/>
      <c r="M412" s="537"/>
      <c r="N412" s="537"/>
      <c r="O412" s="537"/>
      <c r="P412" s="537"/>
      <c r="Q412" s="515" t="s">
        <v>3291</v>
      </c>
    </row>
    <row r="413" spans="1:17" ht="44.25" customHeight="1">
      <c r="A413" s="366" t="s">
        <v>4058</v>
      </c>
      <c r="B413" s="512">
        <v>2</v>
      </c>
      <c r="C413" s="366" t="s">
        <v>3096</v>
      </c>
      <c r="D413" s="366" t="s">
        <v>4059</v>
      </c>
      <c r="E413" s="366" t="s">
        <v>4060</v>
      </c>
      <c r="F413" s="366" t="s">
        <v>3267</v>
      </c>
      <c r="G413" s="366" t="s">
        <v>3316</v>
      </c>
      <c r="H413" s="535">
        <v>11102363</v>
      </c>
      <c r="I413" s="536" t="s">
        <v>3317</v>
      </c>
      <c r="J413" s="536"/>
      <c r="K413" s="537"/>
      <c r="L413" s="537"/>
      <c r="M413" s="537"/>
      <c r="N413" s="537"/>
      <c r="O413" s="537"/>
      <c r="P413" s="537"/>
      <c r="Q413" s="538" t="s">
        <v>3318</v>
      </c>
    </row>
    <row r="414" spans="1:17" ht="44.25" customHeight="1">
      <c r="A414" s="443" t="s">
        <v>4061</v>
      </c>
      <c r="B414" s="443">
        <v>1</v>
      </c>
      <c r="C414" s="443" t="s">
        <v>3096</v>
      </c>
      <c r="D414" s="443" t="s">
        <v>4059</v>
      </c>
      <c r="E414" s="443" t="s">
        <v>4060</v>
      </c>
      <c r="F414" s="443" t="s">
        <v>3267</v>
      </c>
      <c r="G414" s="443" t="s">
        <v>3308</v>
      </c>
      <c r="H414" s="443" t="s">
        <v>3269</v>
      </c>
      <c r="I414" s="443" t="s">
        <v>3303</v>
      </c>
      <c r="J414" s="443">
        <v>420</v>
      </c>
      <c r="K414" s="445" t="s">
        <v>3309</v>
      </c>
      <c r="L414" s="416" t="s">
        <v>3272</v>
      </c>
      <c r="M414" s="445" t="s">
        <v>3273</v>
      </c>
      <c r="N414" s="445"/>
      <c r="O414" s="445"/>
      <c r="P414" s="445"/>
      <c r="Q414" s="448" t="s">
        <v>4062</v>
      </c>
    </row>
    <row r="415" spans="1:17" ht="44.25" customHeight="1">
      <c r="A415" s="366" t="s">
        <v>4063</v>
      </c>
      <c r="B415" s="512">
        <v>2</v>
      </c>
      <c r="C415" s="366" t="s">
        <v>3096</v>
      </c>
      <c r="D415" s="366" t="s">
        <v>4064</v>
      </c>
      <c r="E415" s="366" t="s">
        <v>4060</v>
      </c>
      <c r="F415" s="366" t="s">
        <v>3267</v>
      </c>
      <c r="G415" s="366" t="s">
        <v>3316</v>
      </c>
      <c r="H415" s="535">
        <v>11102363</v>
      </c>
      <c r="I415" s="536" t="s">
        <v>3317</v>
      </c>
      <c r="J415" s="536"/>
      <c r="K415" s="537"/>
      <c r="L415" s="537"/>
      <c r="M415" s="537"/>
      <c r="N415" s="537"/>
      <c r="O415" s="537"/>
      <c r="P415" s="537"/>
      <c r="Q415" s="538" t="s">
        <v>3318</v>
      </c>
    </row>
    <row r="416" spans="1:17" ht="44.25" customHeight="1">
      <c r="A416" s="443" t="s">
        <v>4065</v>
      </c>
      <c r="B416" s="443">
        <v>1</v>
      </c>
      <c r="C416" s="443" t="s">
        <v>3096</v>
      </c>
      <c r="D416" s="443" t="s">
        <v>4064</v>
      </c>
      <c r="E416" s="443" t="s">
        <v>4060</v>
      </c>
      <c r="F416" s="443" t="s">
        <v>3267</v>
      </c>
      <c r="G416" s="443" t="s">
        <v>3308</v>
      </c>
      <c r="H416" s="443" t="s">
        <v>3269</v>
      </c>
      <c r="I416" s="443" t="s">
        <v>3303</v>
      </c>
      <c r="J416" s="443">
        <v>420</v>
      </c>
      <c r="K416" s="445" t="s">
        <v>3309</v>
      </c>
      <c r="L416" s="416" t="s">
        <v>3272</v>
      </c>
      <c r="M416" s="445" t="s">
        <v>3273</v>
      </c>
      <c r="N416" s="445"/>
      <c r="O416" s="445"/>
      <c r="P416" s="445"/>
      <c r="Q416" s="448" t="s">
        <v>4066</v>
      </c>
    </row>
    <row r="417" spans="1:17" ht="44.25" customHeight="1">
      <c r="A417" s="368" t="s">
        <v>4067</v>
      </c>
      <c r="B417" s="443">
        <v>1</v>
      </c>
      <c r="C417" s="368" t="s">
        <v>3096</v>
      </c>
      <c r="D417" s="368" t="s">
        <v>4068</v>
      </c>
      <c r="E417" s="368" t="s">
        <v>4060</v>
      </c>
      <c r="F417" s="368" t="s">
        <v>3267</v>
      </c>
      <c r="G417" s="464" t="s">
        <v>3477</v>
      </c>
      <c r="H417" s="368" t="s">
        <v>3478</v>
      </c>
      <c r="I417" s="368" t="s">
        <v>3303</v>
      </c>
      <c r="J417" s="368">
        <v>420</v>
      </c>
      <c r="K417" s="445" t="s">
        <v>3309</v>
      </c>
      <c r="L417" s="416" t="s">
        <v>3272</v>
      </c>
      <c r="M417" s="369" t="s">
        <v>3324</v>
      </c>
      <c r="N417" s="445" t="s">
        <v>3273</v>
      </c>
      <c r="O417" s="369" t="s">
        <v>3341</v>
      </c>
      <c r="P417" s="369" t="s">
        <v>3309</v>
      </c>
      <c r="Q417" s="371" t="s">
        <v>4069</v>
      </c>
    </row>
    <row r="418" spans="1:17" ht="44.25" customHeight="1">
      <c r="A418" s="368" t="s">
        <v>4070</v>
      </c>
      <c r="B418" s="443">
        <v>1</v>
      </c>
      <c r="C418" s="368" t="s">
        <v>3096</v>
      </c>
      <c r="D418" s="368" t="s">
        <v>4071</v>
      </c>
      <c r="E418" s="368" t="s">
        <v>4060</v>
      </c>
      <c r="F418" s="368" t="s">
        <v>3267</v>
      </c>
      <c r="G418" s="464" t="s">
        <v>3477</v>
      </c>
      <c r="H418" s="368" t="s">
        <v>3478</v>
      </c>
      <c r="I418" s="368" t="s">
        <v>3303</v>
      </c>
      <c r="J418" s="368">
        <v>420</v>
      </c>
      <c r="K418" s="445" t="s">
        <v>3309</v>
      </c>
      <c r="L418" s="416" t="s">
        <v>3272</v>
      </c>
      <c r="M418" s="369" t="s">
        <v>3324</v>
      </c>
      <c r="N418" s="445" t="s">
        <v>3273</v>
      </c>
      <c r="O418" s="369" t="s">
        <v>3341</v>
      </c>
      <c r="P418" s="369" t="s">
        <v>3309</v>
      </c>
      <c r="Q418" s="371" t="s">
        <v>4069</v>
      </c>
    </row>
    <row r="419" spans="1:17" ht="44.25" customHeight="1">
      <c r="A419" s="366" t="s">
        <v>4072</v>
      </c>
      <c r="B419" s="512">
        <v>2</v>
      </c>
      <c r="C419" s="366" t="s">
        <v>3096</v>
      </c>
      <c r="D419" s="367" t="s">
        <v>4073</v>
      </c>
      <c r="E419" s="366" t="s">
        <v>4060</v>
      </c>
      <c r="F419" s="366" t="s">
        <v>3267</v>
      </c>
      <c r="G419" s="529" t="s">
        <v>3339</v>
      </c>
      <c r="H419" s="366" t="s">
        <v>3340</v>
      </c>
      <c r="I419" s="366" t="s">
        <v>3303</v>
      </c>
      <c r="J419" s="366">
        <v>420</v>
      </c>
      <c r="K419" s="445" t="s">
        <v>3271</v>
      </c>
      <c r="L419" s="416" t="s">
        <v>3272</v>
      </c>
      <c r="M419" s="364" t="s">
        <v>3324</v>
      </c>
      <c r="N419" s="445" t="s">
        <v>3273</v>
      </c>
      <c r="O419" s="369" t="s">
        <v>3341</v>
      </c>
      <c r="P419" s="364"/>
      <c r="Q419" s="519" t="s">
        <v>3342</v>
      </c>
    </row>
    <row r="420" spans="1:17" ht="44.25" customHeight="1">
      <c r="A420" s="366" t="s">
        <v>4074</v>
      </c>
      <c r="B420" s="512">
        <v>2</v>
      </c>
      <c r="C420" s="366" t="s">
        <v>3096</v>
      </c>
      <c r="D420" s="367" t="s">
        <v>4075</v>
      </c>
      <c r="E420" s="366" t="s">
        <v>4060</v>
      </c>
      <c r="F420" s="366" t="s">
        <v>3267</v>
      </c>
      <c r="G420" s="529" t="s">
        <v>3339</v>
      </c>
      <c r="H420" s="366" t="s">
        <v>3340</v>
      </c>
      <c r="I420" s="366" t="s">
        <v>3303</v>
      </c>
      <c r="J420" s="366">
        <v>420</v>
      </c>
      <c r="K420" s="445" t="s">
        <v>3271</v>
      </c>
      <c r="L420" s="416" t="s">
        <v>3272</v>
      </c>
      <c r="M420" s="364" t="s">
        <v>3324</v>
      </c>
      <c r="N420" s="445" t="s">
        <v>3273</v>
      </c>
      <c r="O420" s="369" t="s">
        <v>3341</v>
      </c>
      <c r="P420" s="364"/>
      <c r="Q420" s="519" t="s">
        <v>3342</v>
      </c>
    </row>
    <row r="421" spans="1:17" ht="44.25" customHeight="1">
      <c r="A421" s="366" t="s">
        <v>4076</v>
      </c>
      <c r="B421" s="512">
        <v>2</v>
      </c>
      <c r="C421" s="366" t="s">
        <v>3096</v>
      </c>
      <c r="D421" s="367" t="s">
        <v>1070</v>
      </c>
      <c r="E421" s="366" t="s">
        <v>4060</v>
      </c>
      <c r="F421" s="366" t="s">
        <v>3267</v>
      </c>
      <c r="G421" s="529" t="s">
        <v>3339</v>
      </c>
      <c r="H421" s="366" t="s">
        <v>3340</v>
      </c>
      <c r="I421" s="366" t="s">
        <v>3303</v>
      </c>
      <c r="J421" s="366">
        <v>420</v>
      </c>
      <c r="K421" s="445" t="s">
        <v>3271</v>
      </c>
      <c r="L421" s="416" t="s">
        <v>3272</v>
      </c>
      <c r="M421" s="364" t="s">
        <v>3324</v>
      </c>
      <c r="N421" s="445" t="s">
        <v>3273</v>
      </c>
      <c r="O421" s="369" t="s">
        <v>3341</v>
      </c>
      <c r="P421" s="364"/>
      <c r="Q421" s="519" t="s">
        <v>3342</v>
      </c>
    </row>
    <row r="422" spans="1:17" ht="44.25" customHeight="1">
      <c r="A422" s="366" t="s">
        <v>4077</v>
      </c>
      <c r="B422" s="512">
        <v>2</v>
      </c>
      <c r="C422" s="366" t="s">
        <v>3096</v>
      </c>
      <c r="D422" s="367" t="s">
        <v>1086</v>
      </c>
      <c r="E422" s="366" t="s">
        <v>4060</v>
      </c>
      <c r="F422" s="366" t="s">
        <v>3267</v>
      </c>
      <c r="G422" s="529" t="s">
        <v>3339</v>
      </c>
      <c r="H422" s="366" t="s">
        <v>3340</v>
      </c>
      <c r="I422" s="366" t="s">
        <v>3303</v>
      </c>
      <c r="J422" s="366">
        <v>420</v>
      </c>
      <c r="K422" s="445" t="s">
        <v>3271</v>
      </c>
      <c r="L422" s="416" t="s">
        <v>3272</v>
      </c>
      <c r="M422" s="364" t="s">
        <v>3324</v>
      </c>
      <c r="N422" s="445" t="s">
        <v>3273</v>
      </c>
      <c r="O422" s="369" t="s">
        <v>3341</v>
      </c>
      <c r="P422" s="364"/>
      <c r="Q422" s="519" t="s">
        <v>3342</v>
      </c>
    </row>
    <row r="423" spans="1:17" ht="44.25" customHeight="1">
      <c r="A423" s="366" t="s">
        <v>4078</v>
      </c>
      <c r="B423" s="512">
        <v>2</v>
      </c>
      <c r="C423" s="366" t="s">
        <v>3096</v>
      </c>
      <c r="D423" s="367" t="s">
        <v>1082</v>
      </c>
      <c r="E423" s="366" t="s">
        <v>4060</v>
      </c>
      <c r="F423" s="366" t="s">
        <v>3267</v>
      </c>
      <c r="G423" s="529" t="s">
        <v>3339</v>
      </c>
      <c r="H423" s="366" t="s">
        <v>3340</v>
      </c>
      <c r="I423" s="366" t="s">
        <v>3303</v>
      </c>
      <c r="J423" s="366">
        <v>420</v>
      </c>
      <c r="K423" s="445" t="s">
        <v>3271</v>
      </c>
      <c r="L423" s="416" t="s">
        <v>3272</v>
      </c>
      <c r="M423" s="364" t="s">
        <v>3324</v>
      </c>
      <c r="N423" s="445" t="s">
        <v>3273</v>
      </c>
      <c r="O423" s="369" t="s">
        <v>3341</v>
      </c>
      <c r="P423" s="364"/>
      <c r="Q423" s="519" t="s">
        <v>3342</v>
      </c>
    </row>
    <row r="424" spans="1:17" ht="44.25" customHeight="1">
      <c r="A424" s="366" t="s">
        <v>4079</v>
      </c>
      <c r="B424" s="512">
        <v>2</v>
      </c>
      <c r="C424" s="366" t="s">
        <v>3096</v>
      </c>
      <c r="D424" s="367" t="s">
        <v>4080</v>
      </c>
      <c r="E424" s="366" t="s">
        <v>4060</v>
      </c>
      <c r="F424" s="366" t="s">
        <v>3267</v>
      </c>
      <c r="G424" s="529" t="s">
        <v>3339</v>
      </c>
      <c r="H424" s="366" t="s">
        <v>3340</v>
      </c>
      <c r="I424" s="366" t="s">
        <v>3303</v>
      </c>
      <c r="J424" s="366">
        <v>420</v>
      </c>
      <c r="K424" s="445" t="s">
        <v>3271</v>
      </c>
      <c r="L424" s="416" t="s">
        <v>3272</v>
      </c>
      <c r="M424" s="364" t="s">
        <v>3324</v>
      </c>
      <c r="N424" s="445" t="s">
        <v>3273</v>
      </c>
      <c r="O424" s="369" t="s">
        <v>3341</v>
      </c>
      <c r="P424" s="364"/>
      <c r="Q424" s="519" t="s">
        <v>3342</v>
      </c>
    </row>
    <row r="425" spans="1:17" ht="44.25" customHeight="1">
      <c r="A425" s="366" t="s">
        <v>4081</v>
      </c>
      <c r="B425" s="512">
        <v>2</v>
      </c>
      <c r="C425" s="366" t="s">
        <v>3096</v>
      </c>
      <c r="D425" s="367" t="s">
        <v>1097</v>
      </c>
      <c r="E425" s="366" t="s">
        <v>4060</v>
      </c>
      <c r="F425" s="366" t="s">
        <v>3267</v>
      </c>
      <c r="G425" s="529" t="s">
        <v>3339</v>
      </c>
      <c r="H425" s="366" t="s">
        <v>3340</v>
      </c>
      <c r="I425" s="366" t="s">
        <v>3303</v>
      </c>
      <c r="J425" s="366">
        <v>420</v>
      </c>
      <c r="K425" s="445" t="s">
        <v>3271</v>
      </c>
      <c r="L425" s="416" t="s">
        <v>3272</v>
      </c>
      <c r="M425" s="364" t="s">
        <v>3324</v>
      </c>
      <c r="N425" s="445" t="s">
        <v>3273</v>
      </c>
      <c r="O425" s="369" t="s">
        <v>3341</v>
      </c>
      <c r="P425" s="364"/>
      <c r="Q425" s="519" t="s">
        <v>3342</v>
      </c>
    </row>
    <row r="426" spans="1:17" ht="44.25" customHeight="1">
      <c r="A426" s="366" t="s">
        <v>4082</v>
      </c>
      <c r="B426" s="512">
        <v>2</v>
      </c>
      <c r="C426" s="366" t="s">
        <v>3096</v>
      </c>
      <c r="D426" s="367" t="s">
        <v>1088</v>
      </c>
      <c r="E426" s="366" t="s">
        <v>4060</v>
      </c>
      <c r="F426" s="366" t="s">
        <v>3267</v>
      </c>
      <c r="G426" s="529" t="s">
        <v>3339</v>
      </c>
      <c r="H426" s="366" t="s">
        <v>3340</v>
      </c>
      <c r="I426" s="366" t="s">
        <v>3303</v>
      </c>
      <c r="J426" s="366">
        <v>420</v>
      </c>
      <c r="K426" s="445" t="s">
        <v>3271</v>
      </c>
      <c r="L426" s="416" t="s">
        <v>3272</v>
      </c>
      <c r="M426" s="364" t="s">
        <v>3324</v>
      </c>
      <c r="N426" s="445" t="s">
        <v>3273</v>
      </c>
      <c r="O426" s="369" t="s">
        <v>3341</v>
      </c>
      <c r="P426" s="364"/>
      <c r="Q426" s="519" t="s">
        <v>3342</v>
      </c>
    </row>
    <row r="427" spans="1:17" ht="44.25" customHeight="1">
      <c r="A427" s="366" t="s">
        <v>4083</v>
      </c>
      <c r="B427" s="512">
        <v>2</v>
      </c>
      <c r="C427" s="366" t="s">
        <v>3096</v>
      </c>
      <c r="D427" s="367" t="s">
        <v>1091</v>
      </c>
      <c r="E427" s="366" t="s">
        <v>4060</v>
      </c>
      <c r="F427" s="366" t="s">
        <v>3267</v>
      </c>
      <c r="G427" s="529" t="s">
        <v>3339</v>
      </c>
      <c r="H427" s="366" t="s">
        <v>3340</v>
      </c>
      <c r="I427" s="366" t="s">
        <v>3303</v>
      </c>
      <c r="J427" s="366">
        <v>420</v>
      </c>
      <c r="K427" s="445" t="s">
        <v>3271</v>
      </c>
      <c r="L427" s="416" t="s">
        <v>3272</v>
      </c>
      <c r="M427" s="364" t="s">
        <v>3324</v>
      </c>
      <c r="N427" s="445" t="s">
        <v>3273</v>
      </c>
      <c r="O427" s="369" t="s">
        <v>3341</v>
      </c>
      <c r="P427" s="364"/>
      <c r="Q427" s="519" t="s">
        <v>3342</v>
      </c>
    </row>
    <row r="428" spans="1:17" ht="44.25" customHeight="1">
      <c r="A428" s="366" t="s">
        <v>4084</v>
      </c>
      <c r="B428" s="512">
        <v>2</v>
      </c>
      <c r="C428" s="366" t="s">
        <v>3096</v>
      </c>
      <c r="D428" s="367" t="s">
        <v>1074</v>
      </c>
      <c r="E428" s="366" t="s">
        <v>4060</v>
      </c>
      <c r="F428" s="366" t="s">
        <v>3267</v>
      </c>
      <c r="G428" s="529" t="s">
        <v>3339</v>
      </c>
      <c r="H428" s="366" t="s">
        <v>3340</v>
      </c>
      <c r="I428" s="366" t="s">
        <v>3303</v>
      </c>
      <c r="J428" s="366">
        <v>420</v>
      </c>
      <c r="K428" s="445" t="s">
        <v>3271</v>
      </c>
      <c r="L428" s="416" t="s">
        <v>3272</v>
      </c>
      <c r="M428" s="364" t="s">
        <v>3324</v>
      </c>
      <c r="N428" s="445" t="s">
        <v>3273</v>
      </c>
      <c r="O428" s="369" t="s">
        <v>3341</v>
      </c>
      <c r="P428" s="364"/>
      <c r="Q428" s="519" t="s">
        <v>3342</v>
      </c>
    </row>
    <row r="429" spans="1:17" ht="44.25" customHeight="1">
      <c r="A429" s="366" t="s">
        <v>4085</v>
      </c>
      <c r="B429" s="512">
        <v>2</v>
      </c>
      <c r="C429" s="366" t="s">
        <v>3096</v>
      </c>
      <c r="D429" s="367" t="s">
        <v>1076</v>
      </c>
      <c r="E429" s="366" t="s">
        <v>4060</v>
      </c>
      <c r="F429" s="366" t="s">
        <v>3267</v>
      </c>
      <c r="G429" s="529" t="s">
        <v>3339</v>
      </c>
      <c r="H429" s="366" t="s">
        <v>3340</v>
      </c>
      <c r="I429" s="366" t="s">
        <v>3303</v>
      </c>
      <c r="J429" s="366">
        <v>420</v>
      </c>
      <c r="K429" s="445" t="s">
        <v>3271</v>
      </c>
      <c r="L429" s="416" t="s">
        <v>3272</v>
      </c>
      <c r="M429" s="364" t="s">
        <v>3324</v>
      </c>
      <c r="N429" s="445" t="s">
        <v>3273</v>
      </c>
      <c r="O429" s="369" t="s">
        <v>3341</v>
      </c>
      <c r="P429" s="364"/>
      <c r="Q429" s="519" t="s">
        <v>3342</v>
      </c>
    </row>
    <row r="430" spans="1:17" ht="44.25" customHeight="1">
      <c r="A430" s="366" t="s">
        <v>4086</v>
      </c>
      <c r="B430" s="512">
        <v>2</v>
      </c>
      <c r="C430" s="366" t="s">
        <v>3096</v>
      </c>
      <c r="D430" s="367" t="s">
        <v>1115</v>
      </c>
      <c r="E430" s="366" t="s">
        <v>4060</v>
      </c>
      <c r="F430" s="366" t="s">
        <v>3267</v>
      </c>
      <c r="G430" s="529" t="s">
        <v>3339</v>
      </c>
      <c r="H430" s="366" t="s">
        <v>3340</v>
      </c>
      <c r="I430" s="366" t="s">
        <v>3303</v>
      </c>
      <c r="J430" s="366">
        <v>420</v>
      </c>
      <c r="K430" s="445" t="s">
        <v>3271</v>
      </c>
      <c r="L430" s="416" t="s">
        <v>3272</v>
      </c>
      <c r="M430" s="364" t="s">
        <v>3324</v>
      </c>
      <c r="N430" s="445" t="s">
        <v>3273</v>
      </c>
      <c r="O430" s="369" t="s">
        <v>3341</v>
      </c>
      <c r="P430" s="364"/>
      <c r="Q430" s="519" t="s">
        <v>3342</v>
      </c>
    </row>
    <row r="431" spans="1:17" ht="44.25" customHeight="1">
      <c r="A431" s="366" t="s">
        <v>4087</v>
      </c>
      <c r="B431" s="512">
        <v>2</v>
      </c>
      <c r="C431" s="366" t="s">
        <v>3096</v>
      </c>
      <c r="D431" s="367" t="s">
        <v>1117</v>
      </c>
      <c r="E431" s="366" t="s">
        <v>4060</v>
      </c>
      <c r="F431" s="366" t="s">
        <v>3267</v>
      </c>
      <c r="G431" s="529" t="s">
        <v>3339</v>
      </c>
      <c r="H431" s="366" t="s">
        <v>3340</v>
      </c>
      <c r="I431" s="366" t="s">
        <v>3303</v>
      </c>
      <c r="J431" s="366">
        <v>420</v>
      </c>
      <c r="K431" s="445" t="s">
        <v>3271</v>
      </c>
      <c r="L431" s="416" t="s">
        <v>3272</v>
      </c>
      <c r="M431" s="364" t="s">
        <v>3324</v>
      </c>
      <c r="N431" s="445" t="s">
        <v>3273</v>
      </c>
      <c r="O431" s="369" t="s">
        <v>3341</v>
      </c>
      <c r="P431" s="364"/>
      <c r="Q431" s="519" t="s">
        <v>3342</v>
      </c>
    </row>
    <row r="432" spans="1:17" ht="44.25" customHeight="1">
      <c r="A432" s="366" t="s">
        <v>4088</v>
      </c>
      <c r="B432" s="512">
        <v>2</v>
      </c>
      <c r="C432" s="366" t="s">
        <v>3096</v>
      </c>
      <c r="D432" s="367" t="s">
        <v>1120</v>
      </c>
      <c r="E432" s="366" t="s">
        <v>4060</v>
      </c>
      <c r="F432" s="366" t="s">
        <v>3267</v>
      </c>
      <c r="G432" s="529" t="s">
        <v>3339</v>
      </c>
      <c r="H432" s="366" t="s">
        <v>3340</v>
      </c>
      <c r="I432" s="366" t="s">
        <v>3303</v>
      </c>
      <c r="J432" s="366">
        <v>420</v>
      </c>
      <c r="K432" s="445" t="s">
        <v>3271</v>
      </c>
      <c r="L432" s="416" t="s">
        <v>3272</v>
      </c>
      <c r="M432" s="364" t="s">
        <v>3324</v>
      </c>
      <c r="N432" s="445" t="s">
        <v>3273</v>
      </c>
      <c r="O432" s="369" t="s">
        <v>3341</v>
      </c>
      <c r="P432" s="364"/>
      <c r="Q432" s="519" t="s">
        <v>3342</v>
      </c>
    </row>
    <row r="433" spans="1:17" ht="44.25" customHeight="1">
      <c r="A433" s="366" t="s">
        <v>4089</v>
      </c>
      <c r="B433" s="512">
        <v>2</v>
      </c>
      <c r="C433" s="366" t="s">
        <v>3096</v>
      </c>
      <c r="D433" s="366" t="s">
        <v>4090</v>
      </c>
      <c r="E433" s="366" t="s">
        <v>4060</v>
      </c>
      <c r="F433" s="366" t="s">
        <v>3267</v>
      </c>
      <c r="G433" s="518" t="s">
        <v>3322</v>
      </c>
      <c r="H433" s="366" t="s">
        <v>3323</v>
      </c>
      <c r="I433" s="366" t="s">
        <v>3303</v>
      </c>
      <c r="J433" s="366">
        <v>420</v>
      </c>
      <c r="K433" s="445" t="s">
        <v>3271</v>
      </c>
      <c r="L433" s="416" t="s">
        <v>3272</v>
      </c>
      <c r="M433" s="364" t="s">
        <v>3324</v>
      </c>
      <c r="N433" s="364"/>
      <c r="O433" s="364"/>
      <c r="P433" s="364"/>
      <c r="Q433" s="519" t="s">
        <v>3325</v>
      </c>
    </row>
    <row r="434" spans="1:17" ht="44.25" customHeight="1">
      <c r="A434" s="366" t="s">
        <v>4091</v>
      </c>
      <c r="B434" s="512">
        <v>2</v>
      </c>
      <c r="C434" s="366" t="s">
        <v>3096</v>
      </c>
      <c r="D434" s="367" t="s">
        <v>1093</v>
      </c>
      <c r="E434" s="366" t="s">
        <v>4060</v>
      </c>
      <c r="F434" s="366" t="s">
        <v>3267</v>
      </c>
      <c r="G434" s="529" t="s">
        <v>3339</v>
      </c>
      <c r="H434" s="366" t="s">
        <v>3340</v>
      </c>
      <c r="I434" s="366" t="s">
        <v>3303</v>
      </c>
      <c r="J434" s="366">
        <v>420</v>
      </c>
      <c r="K434" s="445" t="s">
        <v>3271</v>
      </c>
      <c r="L434" s="416" t="s">
        <v>3272</v>
      </c>
      <c r="M434" s="364" t="s">
        <v>3324</v>
      </c>
      <c r="N434" s="445" t="s">
        <v>3273</v>
      </c>
      <c r="O434" s="369" t="s">
        <v>3341</v>
      </c>
      <c r="P434" s="364"/>
      <c r="Q434" s="519" t="s">
        <v>3342</v>
      </c>
    </row>
    <row r="435" spans="1:17" ht="44.25" customHeight="1">
      <c r="A435" s="366" t="s">
        <v>4092</v>
      </c>
      <c r="B435" s="512">
        <v>2</v>
      </c>
      <c r="C435" s="366" t="s">
        <v>3096</v>
      </c>
      <c r="D435" s="367" t="s">
        <v>4093</v>
      </c>
      <c r="E435" s="366" t="s">
        <v>4060</v>
      </c>
      <c r="F435" s="366" t="s">
        <v>3267</v>
      </c>
      <c r="G435" s="529" t="s">
        <v>3339</v>
      </c>
      <c r="H435" s="366" t="s">
        <v>3340</v>
      </c>
      <c r="I435" s="366" t="s">
        <v>3303</v>
      </c>
      <c r="J435" s="366">
        <v>420</v>
      </c>
      <c r="K435" s="445" t="s">
        <v>3271</v>
      </c>
      <c r="L435" s="416" t="s">
        <v>3272</v>
      </c>
      <c r="M435" s="364" t="s">
        <v>3324</v>
      </c>
      <c r="N435" s="445" t="s">
        <v>3273</v>
      </c>
      <c r="O435" s="369" t="s">
        <v>3341</v>
      </c>
      <c r="P435" s="364"/>
      <c r="Q435" s="519" t="s">
        <v>3342</v>
      </c>
    </row>
    <row r="436" spans="1:17" ht="44.25" customHeight="1">
      <c r="A436" s="366" t="s">
        <v>4094</v>
      </c>
      <c r="B436" s="512">
        <v>2</v>
      </c>
      <c r="C436" s="366" t="s">
        <v>3096</v>
      </c>
      <c r="D436" s="367" t="s">
        <v>1078</v>
      </c>
      <c r="E436" s="366" t="s">
        <v>4060</v>
      </c>
      <c r="F436" s="366" t="s">
        <v>3267</v>
      </c>
      <c r="G436" s="529" t="s">
        <v>3339</v>
      </c>
      <c r="H436" s="366" t="s">
        <v>3340</v>
      </c>
      <c r="I436" s="366" t="s">
        <v>3303</v>
      </c>
      <c r="J436" s="366">
        <v>420</v>
      </c>
      <c r="K436" s="445" t="s">
        <v>3271</v>
      </c>
      <c r="L436" s="416" t="s">
        <v>3272</v>
      </c>
      <c r="M436" s="364" t="s">
        <v>3324</v>
      </c>
      <c r="N436" s="445" t="s">
        <v>3273</v>
      </c>
      <c r="O436" s="369" t="s">
        <v>3341</v>
      </c>
      <c r="P436" s="364"/>
      <c r="Q436" s="519" t="s">
        <v>3342</v>
      </c>
    </row>
    <row r="437" spans="1:17" ht="44.25" customHeight="1">
      <c r="A437" s="366" t="s">
        <v>4095</v>
      </c>
      <c r="B437" s="512">
        <v>2</v>
      </c>
      <c r="C437" s="366" t="s">
        <v>3096</v>
      </c>
      <c r="D437" s="367" t="s">
        <v>1080</v>
      </c>
      <c r="E437" s="366" t="s">
        <v>4060</v>
      </c>
      <c r="F437" s="366" t="s">
        <v>3267</v>
      </c>
      <c r="G437" s="529" t="s">
        <v>3339</v>
      </c>
      <c r="H437" s="366" t="s">
        <v>3340</v>
      </c>
      <c r="I437" s="366" t="s">
        <v>3303</v>
      </c>
      <c r="J437" s="366">
        <v>420</v>
      </c>
      <c r="K437" s="445" t="s">
        <v>3271</v>
      </c>
      <c r="L437" s="416" t="s">
        <v>3272</v>
      </c>
      <c r="M437" s="364" t="s">
        <v>3324</v>
      </c>
      <c r="N437" s="445" t="s">
        <v>3273</v>
      </c>
      <c r="O437" s="369" t="s">
        <v>3341</v>
      </c>
      <c r="P437" s="364"/>
      <c r="Q437" s="519" t="s">
        <v>3342</v>
      </c>
    </row>
    <row r="438" spans="1:17" ht="44.25" customHeight="1">
      <c r="A438" s="366" t="s">
        <v>4096</v>
      </c>
      <c r="B438" s="512">
        <v>2</v>
      </c>
      <c r="C438" s="366" t="s">
        <v>3096</v>
      </c>
      <c r="D438" s="366" t="s">
        <v>4097</v>
      </c>
      <c r="E438" s="366" t="s">
        <v>4060</v>
      </c>
      <c r="F438" s="366" t="s">
        <v>3267</v>
      </c>
      <c r="G438" s="518" t="s">
        <v>3322</v>
      </c>
      <c r="H438" s="366" t="s">
        <v>3323</v>
      </c>
      <c r="I438" s="366" t="s">
        <v>3303</v>
      </c>
      <c r="J438" s="366">
        <v>420</v>
      </c>
      <c r="K438" s="445" t="s">
        <v>3271</v>
      </c>
      <c r="L438" s="416" t="s">
        <v>3272</v>
      </c>
      <c r="M438" s="364" t="s">
        <v>3324</v>
      </c>
      <c r="N438" s="364"/>
      <c r="O438" s="364"/>
      <c r="P438" s="364"/>
      <c r="Q438" s="519" t="s">
        <v>3325</v>
      </c>
    </row>
    <row r="439" spans="1:17" ht="44.25" customHeight="1">
      <c r="A439" s="366" t="s">
        <v>4098</v>
      </c>
      <c r="B439" s="512">
        <v>2</v>
      </c>
      <c r="C439" s="366" t="s">
        <v>3096</v>
      </c>
      <c r="D439" s="367" t="s">
        <v>1122</v>
      </c>
      <c r="E439" s="366" t="s">
        <v>4060</v>
      </c>
      <c r="F439" s="366" t="s">
        <v>3267</v>
      </c>
      <c r="G439" s="529" t="s">
        <v>3339</v>
      </c>
      <c r="H439" s="366" t="s">
        <v>3340</v>
      </c>
      <c r="I439" s="366" t="s">
        <v>3303</v>
      </c>
      <c r="J439" s="366">
        <v>420</v>
      </c>
      <c r="K439" s="445" t="s">
        <v>3271</v>
      </c>
      <c r="L439" s="416" t="s">
        <v>3272</v>
      </c>
      <c r="M439" s="364" t="s">
        <v>3324</v>
      </c>
      <c r="N439" s="445" t="s">
        <v>3273</v>
      </c>
      <c r="O439" s="369" t="s">
        <v>3341</v>
      </c>
      <c r="P439" s="364"/>
      <c r="Q439" s="519" t="s">
        <v>3342</v>
      </c>
    </row>
    <row r="440" spans="1:17" ht="44.25" customHeight="1">
      <c r="A440" s="366" t="s">
        <v>4099</v>
      </c>
      <c r="B440" s="512">
        <v>2</v>
      </c>
      <c r="C440" s="366" t="s">
        <v>3096</v>
      </c>
      <c r="D440" s="367" t="s">
        <v>4100</v>
      </c>
      <c r="E440" s="366" t="s">
        <v>4060</v>
      </c>
      <c r="F440" s="366" t="s">
        <v>3267</v>
      </c>
      <c r="G440" s="529" t="s">
        <v>3339</v>
      </c>
      <c r="H440" s="366" t="s">
        <v>3340</v>
      </c>
      <c r="I440" s="366" t="s">
        <v>3303</v>
      </c>
      <c r="J440" s="366">
        <v>420</v>
      </c>
      <c r="K440" s="445" t="s">
        <v>3271</v>
      </c>
      <c r="L440" s="416" t="s">
        <v>3272</v>
      </c>
      <c r="M440" s="364" t="s">
        <v>3324</v>
      </c>
      <c r="N440" s="445" t="s">
        <v>3273</v>
      </c>
      <c r="O440" s="369" t="s">
        <v>3341</v>
      </c>
      <c r="P440" s="364"/>
      <c r="Q440" s="519" t="s">
        <v>3342</v>
      </c>
    </row>
    <row r="441" spans="1:17" ht="44.25" customHeight="1">
      <c r="A441" s="366" t="s">
        <v>4101</v>
      </c>
      <c r="B441" s="512">
        <v>2</v>
      </c>
      <c r="C441" s="366" t="s">
        <v>3096</v>
      </c>
      <c r="D441" s="367" t="s">
        <v>1109</v>
      </c>
      <c r="E441" s="366" t="s">
        <v>4060</v>
      </c>
      <c r="F441" s="366" t="s">
        <v>3267</v>
      </c>
      <c r="G441" s="529" t="s">
        <v>3339</v>
      </c>
      <c r="H441" s="366" t="s">
        <v>3340</v>
      </c>
      <c r="I441" s="366" t="s">
        <v>3303</v>
      </c>
      <c r="J441" s="366">
        <v>420</v>
      </c>
      <c r="K441" s="445" t="s">
        <v>3271</v>
      </c>
      <c r="L441" s="416" t="s">
        <v>3272</v>
      </c>
      <c r="M441" s="364" t="s">
        <v>3324</v>
      </c>
      <c r="N441" s="445" t="s">
        <v>3273</v>
      </c>
      <c r="O441" s="369" t="s">
        <v>3341</v>
      </c>
      <c r="P441" s="364"/>
      <c r="Q441" s="519" t="s">
        <v>3342</v>
      </c>
    </row>
    <row r="442" spans="1:17" ht="44.25" customHeight="1">
      <c r="A442" s="366" t="s">
        <v>4102</v>
      </c>
      <c r="B442" s="512">
        <v>2</v>
      </c>
      <c r="C442" s="366" t="s">
        <v>3096</v>
      </c>
      <c r="D442" s="367" t="s">
        <v>1113</v>
      </c>
      <c r="E442" s="366" t="s">
        <v>4060</v>
      </c>
      <c r="F442" s="366" t="s">
        <v>3267</v>
      </c>
      <c r="G442" s="529" t="s">
        <v>3339</v>
      </c>
      <c r="H442" s="366" t="s">
        <v>3340</v>
      </c>
      <c r="I442" s="366" t="s">
        <v>3303</v>
      </c>
      <c r="J442" s="366">
        <v>420</v>
      </c>
      <c r="K442" s="445" t="s">
        <v>3271</v>
      </c>
      <c r="L442" s="416" t="s">
        <v>3272</v>
      </c>
      <c r="M442" s="364" t="s">
        <v>3324</v>
      </c>
      <c r="N442" s="445" t="s">
        <v>3273</v>
      </c>
      <c r="O442" s="369" t="s">
        <v>3341</v>
      </c>
      <c r="P442" s="364"/>
      <c r="Q442" s="519" t="s">
        <v>3342</v>
      </c>
    </row>
    <row r="443" spans="1:17" ht="44.25" customHeight="1">
      <c r="A443" s="366" t="s">
        <v>4103</v>
      </c>
      <c r="B443" s="512">
        <v>2</v>
      </c>
      <c r="C443" s="366" t="s">
        <v>3096</v>
      </c>
      <c r="D443" s="367" t="s">
        <v>1107</v>
      </c>
      <c r="E443" s="366" t="s">
        <v>4060</v>
      </c>
      <c r="F443" s="366" t="s">
        <v>3267</v>
      </c>
      <c r="G443" s="529" t="s">
        <v>3339</v>
      </c>
      <c r="H443" s="366" t="s">
        <v>3340</v>
      </c>
      <c r="I443" s="366" t="s">
        <v>3303</v>
      </c>
      <c r="J443" s="366">
        <v>420</v>
      </c>
      <c r="K443" s="445" t="s">
        <v>3271</v>
      </c>
      <c r="L443" s="416" t="s">
        <v>3272</v>
      </c>
      <c r="M443" s="364" t="s">
        <v>3324</v>
      </c>
      <c r="N443" s="445" t="s">
        <v>3273</v>
      </c>
      <c r="O443" s="369" t="s">
        <v>3341</v>
      </c>
      <c r="P443" s="364"/>
      <c r="Q443" s="519" t="s">
        <v>3342</v>
      </c>
    </row>
    <row r="444" spans="1:17" ht="44.25" customHeight="1">
      <c r="A444" s="366" t="s">
        <v>4104</v>
      </c>
      <c r="B444" s="512">
        <v>2</v>
      </c>
      <c r="C444" s="366" t="s">
        <v>3096</v>
      </c>
      <c r="D444" s="367" t="s">
        <v>1111</v>
      </c>
      <c r="E444" s="366" t="s">
        <v>4060</v>
      </c>
      <c r="F444" s="366" t="s">
        <v>3267</v>
      </c>
      <c r="G444" s="529" t="s">
        <v>3339</v>
      </c>
      <c r="H444" s="366" t="s">
        <v>3340</v>
      </c>
      <c r="I444" s="366" t="s">
        <v>3303</v>
      </c>
      <c r="J444" s="366">
        <v>420</v>
      </c>
      <c r="K444" s="445" t="s">
        <v>3271</v>
      </c>
      <c r="L444" s="416" t="s">
        <v>3272</v>
      </c>
      <c r="M444" s="364" t="s">
        <v>3324</v>
      </c>
      <c r="N444" s="445" t="s">
        <v>3273</v>
      </c>
      <c r="O444" s="369" t="s">
        <v>3341</v>
      </c>
      <c r="P444" s="364"/>
      <c r="Q444" s="519" t="s">
        <v>3342</v>
      </c>
    </row>
    <row r="445" spans="1:17" ht="44.25" customHeight="1">
      <c r="A445" s="366" t="s">
        <v>4105</v>
      </c>
      <c r="B445" s="512">
        <v>2</v>
      </c>
      <c r="C445" s="366" t="s">
        <v>3096</v>
      </c>
      <c r="D445" s="367" t="s">
        <v>4106</v>
      </c>
      <c r="E445" s="366" t="s">
        <v>4060</v>
      </c>
      <c r="F445" s="366" t="s">
        <v>3267</v>
      </c>
      <c r="G445" s="529" t="s">
        <v>3339</v>
      </c>
      <c r="H445" s="366" t="s">
        <v>3340</v>
      </c>
      <c r="I445" s="366" t="s">
        <v>3303</v>
      </c>
      <c r="J445" s="366">
        <v>420</v>
      </c>
      <c r="K445" s="445" t="s">
        <v>3271</v>
      </c>
      <c r="L445" s="416" t="s">
        <v>3272</v>
      </c>
      <c r="M445" s="364" t="s">
        <v>3324</v>
      </c>
      <c r="N445" s="445" t="s">
        <v>3273</v>
      </c>
      <c r="O445" s="369" t="s">
        <v>3341</v>
      </c>
      <c r="P445" s="364"/>
      <c r="Q445" s="519" t="s">
        <v>3342</v>
      </c>
    </row>
    <row r="446" spans="1:17" ht="44.25" customHeight="1">
      <c r="A446" s="366" t="s">
        <v>4107</v>
      </c>
      <c r="B446" s="512">
        <v>2</v>
      </c>
      <c r="C446" s="366" t="s">
        <v>3096</v>
      </c>
      <c r="D446" s="367" t="s">
        <v>4108</v>
      </c>
      <c r="E446" s="366" t="s">
        <v>4060</v>
      </c>
      <c r="F446" s="366" t="s">
        <v>3267</v>
      </c>
      <c r="G446" s="529" t="s">
        <v>3339</v>
      </c>
      <c r="H446" s="366" t="s">
        <v>3340</v>
      </c>
      <c r="I446" s="366" t="s">
        <v>3303</v>
      </c>
      <c r="J446" s="367">
        <v>700</v>
      </c>
      <c r="K446" s="445" t="s">
        <v>3271</v>
      </c>
      <c r="L446" s="416" t="s">
        <v>3272</v>
      </c>
      <c r="M446" s="364" t="s">
        <v>3324</v>
      </c>
      <c r="N446" s="445" t="s">
        <v>3273</v>
      </c>
      <c r="O446" s="369" t="s">
        <v>3341</v>
      </c>
      <c r="P446" s="364"/>
      <c r="Q446" s="519" t="s">
        <v>3342</v>
      </c>
    </row>
    <row r="447" spans="1:17" ht="44.25" customHeight="1">
      <c r="A447" s="366" t="s">
        <v>4109</v>
      </c>
      <c r="B447" s="512">
        <v>2</v>
      </c>
      <c r="C447" s="366" t="s">
        <v>3096</v>
      </c>
      <c r="D447" s="367" t="s">
        <v>4110</v>
      </c>
      <c r="E447" s="366" t="s">
        <v>4060</v>
      </c>
      <c r="F447" s="366" t="s">
        <v>3267</v>
      </c>
      <c r="G447" s="529" t="s">
        <v>3339</v>
      </c>
      <c r="H447" s="366" t="s">
        <v>3340</v>
      </c>
      <c r="I447" s="366" t="s">
        <v>3303</v>
      </c>
      <c r="J447" s="367">
        <v>700</v>
      </c>
      <c r="K447" s="445" t="s">
        <v>3271</v>
      </c>
      <c r="L447" s="416" t="s">
        <v>3272</v>
      </c>
      <c r="M447" s="364" t="s">
        <v>3324</v>
      </c>
      <c r="N447" s="445" t="s">
        <v>3273</v>
      </c>
      <c r="O447" s="369" t="s">
        <v>3341</v>
      </c>
      <c r="P447" s="364"/>
      <c r="Q447" s="519" t="s">
        <v>3342</v>
      </c>
    </row>
    <row r="448" spans="1:17" ht="44.25" customHeight="1">
      <c r="A448" s="368" t="s">
        <v>4111</v>
      </c>
      <c r="B448" s="512">
        <v>2</v>
      </c>
      <c r="C448" s="368" t="s">
        <v>3096</v>
      </c>
      <c r="D448" s="368" t="s">
        <v>4112</v>
      </c>
      <c r="E448" s="368" t="s">
        <v>4060</v>
      </c>
      <c r="F448" s="368" t="s">
        <v>3267</v>
      </c>
      <c r="G448" s="518" t="s">
        <v>3322</v>
      </c>
      <c r="H448" s="368" t="s">
        <v>3323</v>
      </c>
      <c r="I448" s="368" t="s">
        <v>3303</v>
      </c>
      <c r="J448" s="373">
        <v>700</v>
      </c>
      <c r="K448" s="441" t="s">
        <v>3271</v>
      </c>
      <c r="L448" s="418" t="s">
        <v>3272</v>
      </c>
      <c r="M448" s="369" t="s">
        <v>3324</v>
      </c>
      <c r="N448" s="369"/>
      <c r="O448" s="369"/>
      <c r="P448" s="369"/>
      <c r="Q448" s="519" t="s">
        <v>3325</v>
      </c>
    </row>
    <row r="449" spans="1:17" ht="44.25" customHeight="1">
      <c r="A449" s="526" t="s">
        <v>4113</v>
      </c>
      <c r="B449" s="526">
        <v>2</v>
      </c>
      <c r="C449" s="526" t="s">
        <v>3096</v>
      </c>
      <c r="D449" s="526" t="s">
        <v>4114</v>
      </c>
      <c r="E449" s="526" t="s">
        <v>4060</v>
      </c>
      <c r="F449" s="526" t="s">
        <v>3267</v>
      </c>
      <c r="G449" s="527" t="s">
        <v>3322</v>
      </c>
      <c r="H449" s="526" t="s">
        <v>3323</v>
      </c>
      <c r="I449" s="526" t="s">
        <v>3303</v>
      </c>
      <c r="J449" s="531">
        <v>700</v>
      </c>
      <c r="K449" s="524" t="s">
        <v>3271</v>
      </c>
      <c r="L449" s="543" t="s">
        <v>3272</v>
      </c>
      <c r="M449" s="522" t="s">
        <v>3324</v>
      </c>
      <c r="N449" s="522"/>
      <c r="O449" s="522"/>
      <c r="P449" s="522"/>
      <c r="Q449" s="525" t="s">
        <v>3325</v>
      </c>
    </row>
    <row r="450" spans="1:17" ht="44.25" customHeight="1">
      <c r="A450" s="366" t="s">
        <v>4115</v>
      </c>
      <c r="B450" s="512">
        <v>2</v>
      </c>
      <c r="C450" s="366" t="s">
        <v>3096</v>
      </c>
      <c r="D450" s="366" t="s">
        <v>4116</v>
      </c>
      <c r="E450" s="366" t="s">
        <v>4060</v>
      </c>
      <c r="F450" s="366" t="s">
        <v>3267</v>
      </c>
      <c r="G450" s="518" t="s">
        <v>3322</v>
      </c>
      <c r="H450" s="366" t="s">
        <v>3323</v>
      </c>
      <c r="I450" s="366" t="s">
        <v>3303</v>
      </c>
      <c r="J450" s="367">
        <v>420</v>
      </c>
      <c r="K450" s="445" t="s">
        <v>3271</v>
      </c>
      <c r="L450" s="416" t="s">
        <v>3272</v>
      </c>
      <c r="M450" s="364"/>
      <c r="N450" s="364"/>
      <c r="O450" s="364"/>
      <c r="P450" s="364"/>
      <c r="Q450" s="519" t="s">
        <v>3325</v>
      </c>
    </row>
    <row r="451" spans="1:17" ht="44.25" customHeight="1">
      <c r="A451" s="366" t="s">
        <v>4117</v>
      </c>
      <c r="B451" s="512">
        <v>2</v>
      </c>
      <c r="C451" s="366" t="s">
        <v>3096</v>
      </c>
      <c r="D451" s="366" t="s">
        <v>4118</v>
      </c>
      <c r="E451" s="366" t="s">
        <v>4060</v>
      </c>
      <c r="F451" s="366" t="s">
        <v>3267</v>
      </c>
      <c r="G451" s="518" t="s">
        <v>3322</v>
      </c>
      <c r="H451" s="366" t="s">
        <v>3323</v>
      </c>
      <c r="I451" s="366" t="s">
        <v>3303</v>
      </c>
      <c r="J451" s="367">
        <v>420</v>
      </c>
      <c r="K451" s="445" t="s">
        <v>3271</v>
      </c>
      <c r="L451" s="416" t="s">
        <v>3272</v>
      </c>
      <c r="M451" s="364"/>
      <c r="N451" s="364"/>
      <c r="O451" s="364"/>
      <c r="P451" s="364"/>
      <c r="Q451" s="519" t="s">
        <v>3325</v>
      </c>
    </row>
    <row r="452" spans="1:17" ht="44.25" customHeight="1">
      <c r="A452" s="366" t="s">
        <v>4119</v>
      </c>
      <c r="B452" s="512">
        <v>2</v>
      </c>
      <c r="C452" s="366" t="s">
        <v>3096</v>
      </c>
      <c r="D452" s="366" t="s">
        <v>4120</v>
      </c>
      <c r="E452" s="366" t="s">
        <v>4060</v>
      </c>
      <c r="F452" s="366" t="s">
        <v>3267</v>
      </c>
      <c r="G452" s="518" t="s">
        <v>3322</v>
      </c>
      <c r="H452" s="366" t="s">
        <v>3323</v>
      </c>
      <c r="I452" s="366" t="s">
        <v>3303</v>
      </c>
      <c r="J452" s="367">
        <v>420</v>
      </c>
      <c r="K452" s="445" t="s">
        <v>3271</v>
      </c>
      <c r="L452" s="416" t="s">
        <v>3272</v>
      </c>
      <c r="M452" s="364"/>
      <c r="N452" s="364"/>
      <c r="O452" s="364"/>
      <c r="P452" s="364"/>
      <c r="Q452" s="519" t="s">
        <v>3325</v>
      </c>
    </row>
    <row r="453" spans="1:17" ht="44.25" customHeight="1">
      <c r="A453" s="366" t="s">
        <v>4121</v>
      </c>
      <c r="B453" s="512">
        <v>2</v>
      </c>
      <c r="C453" s="366" t="s">
        <v>3096</v>
      </c>
      <c r="D453" s="366" t="s">
        <v>4122</v>
      </c>
      <c r="E453" s="366" t="s">
        <v>4060</v>
      </c>
      <c r="F453" s="366" t="s">
        <v>3267</v>
      </c>
      <c r="G453" s="518" t="s">
        <v>3322</v>
      </c>
      <c r="H453" s="366" t="s">
        <v>3323</v>
      </c>
      <c r="I453" s="366" t="s">
        <v>3303</v>
      </c>
      <c r="J453" s="367">
        <v>420</v>
      </c>
      <c r="K453" s="445" t="s">
        <v>3271</v>
      </c>
      <c r="L453" s="416" t="s">
        <v>3272</v>
      </c>
      <c r="M453" s="364"/>
      <c r="N453" s="364"/>
      <c r="O453" s="364"/>
      <c r="P453" s="364"/>
      <c r="Q453" s="519" t="s">
        <v>3325</v>
      </c>
    </row>
    <row r="454" spans="1:17" ht="44.25" customHeight="1">
      <c r="A454" s="366" t="s">
        <v>4123</v>
      </c>
      <c r="B454" s="512">
        <v>2</v>
      </c>
      <c r="C454" s="366" t="s">
        <v>3096</v>
      </c>
      <c r="D454" s="366" t="s">
        <v>4124</v>
      </c>
      <c r="E454" s="366" t="s">
        <v>4060</v>
      </c>
      <c r="F454" s="366" t="s">
        <v>3267</v>
      </c>
      <c r="G454" s="518" t="s">
        <v>3322</v>
      </c>
      <c r="H454" s="366" t="s">
        <v>3323</v>
      </c>
      <c r="I454" s="366" t="s">
        <v>3303</v>
      </c>
      <c r="J454" s="367">
        <v>420</v>
      </c>
      <c r="K454" s="445" t="s">
        <v>3271</v>
      </c>
      <c r="L454" s="416" t="s">
        <v>3272</v>
      </c>
      <c r="M454" s="364"/>
      <c r="N454" s="364"/>
      <c r="O454" s="364"/>
      <c r="P454" s="364"/>
      <c r="Q454" s="519" t="s">
        <v>3325</v>
      </c>
    </row>
    <row r="455" spans="1:17" ht="44.25" customHeight="1">
      <c r="A455" s="366" t="s">
        <v>4125</v>
      </c>
      <c r="B455" s="512">
        <v>2</v>
      </c>
      <c r="C455" s="366" t="s">
        <v>3096</v>
      </c>
      <c r="D455" s="366" t="s">
        <v>4126</v>
      </c>
      <c r="E455" s="366" t="s">
        <v>4060</v>
      </c>
      <c r="F455" s="366" t="s">
        <v>3267</v>
      </c>
      <c r="G455" s="518" t="s">
        <v>3322</v>
      </c>
      <c r="H455" s="366" t="s">
        <v>3323</v>
      </c>
      <c r="I455" s="366" t="s">
        <v>3303</v>
      </c>
      <c r="J455" s="367">
        <v>700</v>
      </c>
      <c r="K455" s="445" t="s">
        <v>3271</v>
      </c>
      <c r="L455" s="416" t="s">
        <v>3272</v>
      </c>
      <c r="M455" s="364"/>
      <c r="N455" s="364"/>
      <c r="O455" s="364"/>
      <c r="P455" s="364"/>
      <c r="Q455" s="519" t="s">
        <v>3325</v>
      </c>
    </row>
    <row r="456" spans="1:17" ht="44.25" customHeight="1">
      <c r="A456" s="366" t="s">
        <v>4127</v>
      </c>
      <c r="B456" s="512">
        <v>2</v>
      </c>
      <c r="C456" s="366" t="s">
        <v>3096</v>
      </c>
      <c r="D456" s="366" t="s">
        <v>4128</v>
      </c>
      <c r="E456" s="366" t="s">
        <v>4060</v>
      </c>
      <c r="F456" s="366" t="s">
        <v>3267</v>
      </c>
      <c r="G456" s="518" t="s">
        <v>3322</v>
      </c>
      <c r="H456" s="366" t="s">
        <v>3323</v>
      </c>
      <c r="I456" s="366" t="s">
        <v>3303</v>
      </c>
      <c r="J456" s="367">
        <v>700</v>
      </c>
      <c r="K456" s="445" t="s">
        <v>3271</v>
      </c>
      <c r="L456" s="416" t="s">
        <v>3272</v>
      </c>
      <c r="M456" s="364"/>
      <c r="N456" s="364"/>
      <c r="O456" s="364"/>
      <c r="P456" s="364"/>
      <c r="Q456" s="519" t="s">
        <v>3325</v>
      </c>
    </row>
    <row r="457" spans="1:17" ht="44.25" customHeight="1">
      <c r="A457" s="366" t="s">
        <v>4129</v>
      </c>
      <c r="B457" s="512">
        <v>2</v>
      </c>
      <c r="C457" s="366" t="s">
        <v>3096</v>
      </c>
      <c r="D457" s="366" t="s">
        <v>4130</v>
      </c>
      <c r="E457" s="366" t="s">
        <v>4060</v>
      </c>
      <c r="F457" s="366" t="s">
        <v>3267</v>
      </c>
      <c r="G457" s="518" t="s">
        <v>3322</v>
      </c>
      <c r="H457" s="366" t="s">
        <v>3323</v>
      </c>
      <c r="I457" s="366" t="s">
        <v>3303</v>
      </c>
      <c r="J457" s="366">
        <v>700</v>
      </c>
      <c r="K457" s="445" t="s">
        <v>3271</v>
      </c>
      <c r="L457" s="416" t="s">
        <v>3272</v>
      </c>
      <c r="M457" s="364" t="s">
        <v>3324</v>
      </c>
      <c r="N457" s="364" t="s">
        <v>3806</v>
      </c>
      <c r="O457" s="364"/>
      <c r="P457" s="364"/>
      <c r="Q457" s="519" t="s">
        <v>3325</v>
      </c>
    </row>
    <row r="458" spans="1:17" ht="44.25" customHeight="1">
      <c r="A458" s="368" t="s">
        <v>4131</v>
      </c>
      <c r="B458" s="443">
        <v>1</v>
      </c>
      <c r="C458" s="368" t="s">
        <v>3096</v>
      </c>
      <c r="D458" s="368" t="s">
        <v>4132</v>
      </c>
      <c r="E458" s="368" t="s">
        <v>4060</v>
      </c>
      <c r="F458" s="368" t="s">
        <v>3267</v>
      </c>
      <c r="G458" s="368" t="s">
        <v>4133</v>
      </c>
      <c r="H458" s="368" t="s">
        <v>3269</v>
      </c>
      <c r="I458" s="368" t="s">
        <v>3303</v>
      </c>
      <c r="J458" s="368">
        <v>700</v>
      </c>
      <c r="K458" s="369" t="s">
        <v>3309</v>
      </c>
      <c r="L458" s="467" t="s">
        <v>3784</v>
      </c>
      <c r="M458" s="369"/>
      <c r="N458" s="369"/>
      <c r="O458" s="369"/>
      <c r="P458" s="369"/>
      <c r="Q458" s="372" t="s">
        <v>4134</v>
      </c>
    </row>
    <row r="459" spans="1:17" ht="44.25" customHeight="1">
      <c r="A459" s="368" t="s">
        <v>4135</v>
      </c>
      <c r="B459" s="512">
        <v>2</v>
      </c>
      <c r="C459" s="368" t="s">
        <v>3096</v>
      </c>
      <c r="D459" s="368" t="s">
        <v>4136</v>
      </c>
      <c r="E459" s="368" t="s">
        <v>4060</v>
      </c>
      <c r="F459" s="368" t="s">
        <v>3267</v>
      </c>
      <c r="G459" s="518" t="s">
        <v>3322</v>
      </c>
      <c r="H459" s="368" t="s">
        <v>3323</v>
      </c>
      <c r="I459" s="368" t="s">
        <v>3303</v>
      </c>
      <c r="J459" s="373">
        <v>700</v>
      </c>
      <c r="K459" s="441" t="s">
        <v>3271</v>
      </c>
      <c r="L459" s="418" t="s">
        <v>3272</v>
      </c>
      <c r="M459" s="369" t="s">
        <v>3324</v>
      </c>
      <c r="N459" s="369"/>
      <c r="O459" s="369"/>
      <c r="P459" s="369"/>
      <c r="Q459" s="519" t="s">
        <v>3325</v>
      </c>
    </row>
    <row r="460" spans="1:17" ht="44.25" customHeight="1">
      <c r="A460" s="512" t="s">
        <v>4137</v>
      </c>
      <c r="B460" s="512">
        <v>2</v>
      </c>
      <c r="C460" s="512" t="s">
        <v>3096</v>
      </c>
      <c r="D460" s="513" t="s">
        <v>1125</v>
      </c>
      <c r="E460" s="512" t="s">
        <v>4060</v>
      </c>
      <c r="F460" s="512" t="s">
        <v>3267</v>
      </c>
      <c r="G460" s="529" t="s">
        <v>3339</v>
      </c>
      <c r="H460" s="512" t="s">
        <v>3340</v>
      </c>
      <c r="I460" s="512" t="s">
        <v>3303</v>
      </c>
      <c r="J460" s="513">
        <v>420</v>
      </c>
      <c r="K460" s="544" t="s">
        <v>3271</v>
      </c>
      <c r="L460" s="545" t="s">
        <v>3272</v>
      </c>
      <c r="M460" s="516" t="s">
        <v>3324</v>
      </c>
      <c r="N460" s="544" t="s">
        <v>3273</v>
      </c>
      <c r="O460" s="516" t="s">
        <v>3341</v>
      </c>
      <c r="P460" s="516"/>
      <c r="Q460" s="519" t="s">
        <v>3342</v>
      </c>
    </row>
    <row r="461" spans="1:17" ht="44.25" customHeight="1">
      <c r="A461" s="512" t="s">
        <v>4138</v>
      </c>
      <c r="B461" s="512">
        <v>2</v>
      </c>
      <c r="C461" s="512" t="s">
        <v>3096</v>
      </c>
      <c r="D461" s="513" t="s">
        <v>1127</v>
      </c>
      <c r="E461" s="512" t="s">
        <v>4060</v>
      </c>
      <c r="F461" s="512" t="s">
        <v>3267</v>
      </c>
      <c r="G461" s="529" t="s">
        <v>3339</v>
      </c>
      <c r="H461" s="512" t="s">
        <v>3340</v>
      </c>
      <c r="I461" s="512" t="s">
        <v>3303</v>
      </c>
      <c r="J461" s="513">
        <v>420</v>
      </c>
      <c r="K461" s="544" t="s">
        <v>3271</v>
      </c>
      <c r="L461" s="545" t="s">
        <v>3272</v>
      </c>
      <c r="M461" s="516" t="s">
        <v>3324</v>
      </c>
      <c r="N461" s="544" t="s">
        <v>3273</v>
      </c>
      <c r="O461" s="516" t="s">
        <v>3341</v>
      </c>
      <c r="P461" s="516"/>
      <c r="Q461" s="519" t="s">
        <v>3342</v>
      </c>
    </row>
    <row r="462" spans="1:17" ht="44.25" customHeight="1">
      <c r="A462" s="512" t="s">
        <v>4139</v>
      </c>
      <c r="B462" s="512">
        <v>2</v>
      </c>
      <c r="C462" s="512" t="s">
        <v>3096</v>
      </c>
      <c r="D462" s="513" t="s">
        <v>1129</v>
      </c>
      <c r="E462" s="512" t="s">
        <v>4060</v>
      </c>
      <c r="F462" s="512" t="s">
        <v>3267</v>
      </c>
      <c r="G462" s="529" t="s">
        <v>3339</v>
      </c>
      <c r="H462" s="512" t="s">
        <v>3340</v>
      </c>
      <c r="I462" s="512" t="s">
        <v>3303</v>
      </c>
      <c r="J462" s="513">
        <v>420</v>
      </c>
      <c r="K462" s="544" t="s">
        <v>3271</v>
      </c>
      <c r="L462" s="545" t="s">
        <v>3272</v>
      </c>
      <c r="M462" s="516" t="s">
        <v>3324</v>
      </c>
      <c r="N462" s="544" t="s">
        <v>3273</v>
      </c>
      <c r="O462" s="516" t="s">
        <v>3341</v>
      </c>
      <c r="P462" s="516"/>
      <c r="Q462" s="519" t="s">
        <v>3342</v>
      </c>
    </row>
    <row r="463" spans="1:17" ht="44.25" customHeight="1">
      <c r="A463" s="512" t="s">
        <v>4140</v>
      </c>
      <c r="B463" s="512">
        <v>2</v>
      </c>
      <c r="C463" s="512" t="s">
        <v>3096</v>
      </c>
      <c r="D463" s="512" t="s">
        <v>4141</v>
      </c>
      <c r="E463" s="512" t="s">
        <v>4060</v>
      </c>
      <c r="F463" s="512" t="s">
        <v>3267</v>
      </c>
      <c r="G463" s="512" t="s">
        <v>3316</v>
      </c>
      <c r="H463" s="535">
        <v>11102363</v>
      </c>
      <c r="I463" s="535" t="s">
        <v>3317</v>
      </c>
      <c r="J463" s="535"/>
      <c r="K463" s="546"/>
      <c r="L463" s="546"/>
      <c r="M463" s="546"/>
      <c r="N463" s="546"/>
      <c r="O463" s="546"/>
      <c r="P463" s="546"/>
      <c r="Q463" s="538" t="s">
        <v>3318</v>
      </c>
    </row>
    <row r="464" spans="1:17" ht="44.25" customHeight="1">
      <c r="A464" s="512" t="s">
        <v>4142</v>
      </c>
      <c r="B464" s="512">
        <v>2</v>
      </c>
      <c r="C464" s="530" t="s">
        <v>3096</v>
      </c>
      <c r="D464" s="530" t="s">
        <v>4141</v>
      </c>
      <c r="E464" s="530" t="s">
        <v>4060</v>
      </c>
      <c r="F464" s="530" t="s">
        <v>3267</v>
      </c>
      <c r="G464" s="530" t="s">
        <v>3308</v>
      </c>
      <c r="H464" s="530" t="s">
        <v>3269</v>
      </c>
      <c r="I464" s="530" t="s">
        <v>3303</v>
      </c>
      <c r="J464" s="530">
        <v>420</v>
      </c>
      <c r="K464" s="544" t="s">
        <v>3309</v>
      </c>
      <c r="L464" s="545" t="s">
        <v>3272</v>
      </c>
      <c r="M464" s="544" t="s">
        <v>3273</v>
      </c>
      <c r="N464" s="544"/>
      <c r="O464" s="544"/>
      <c r="P464" s="544"/>
      <c r="Q464" s="547" t="s">
        <v>4143</v>
      </c>
    </row>
    <row r="465" spans="1:17" ht="16">
      <c r="A465" s="413" t="s">
        <v>4144</v>
      </c>
      <c r="B465" s="413"/>
      <c r="C465" s="414"/>
      <c r="D465" s="414"/>
      <c r="E465" s="414"/>
      <c r="F465" s="414"/>
      <c r="G465" s="414"/>
      <c r="H465" s="414"/>
      <c r="I465" s="414"/>
      <c r="J465" s="414"/>
      <c r="K465" s="600"/>
      <c r="L465" s="600"/>
      <c r="M465" s="600"/>
      <c r="N465" s="600"/>
      <c r="O465" s="600"/>
      <c r="P465" s="600"/>
      <c r="Q465" s="414"/>
    </row>
    <row r="466" spans="1:17" ht="44.25" customHeight="1">
      <c r="A466" s="443" t="s">
        <v>4145</v>
      </c>
      <c r="B466" s="443">
        <v>1</v>
      </c>
      <c r="C466" s="443" t="s">
        <v>3151</v>
      </c>
      <c r="D466" s="443" t="s">
        <v>3100</v>
      </c>
      <c r="E466" s="443" t="s">
        <v>3266</v>
      </c>
      <c r="F466" s="443" t="s">
        <v>3267</v>
      </c>
      <c r="G466" s="443" t="s">
        <v>3302</v>
      </c>
      <c r="H466" s="443" t="s">
        <v>3269</v>
      </c>
      <c r="I466" s="443" t="s">
        <v>3303</v>
      </c>
      <c r="J466" s="443"/>
      <c r="K466" s="369" t="s">
        <v>3309</v>
      </c>
      <c r="L466" s="467" t="s">
        <v>3784</v>
      </c>
      <c r="M466" s="445" t="s">
        <v>3273</v>
      </c>
      <c r="N466" s="445"/>
      <c r="O466" s="445"/>
      <c r="P466" s="445"/>
      <c r="Q466" s="448" t="s">
        <v>3304</v>
      </c>
    </row>
    <row r="467" spans="1:17" ht="44.25" customHeight="1">
      <c r="A467" s="366" t="s">
        <v>4146</v>
      </c>
      <c r="B467" s="512">
        <v>2</v>
      </c>
      <c r="C467" s="366" t="s">
        <v>3103</v>
      </c>
      <c r="D467" s="366" t="s">
        <v>3100</v>
      </c>
      <c r="E467" s="366" t="s">
        <v>3266</v>
      </c>
      <c r="F467" s="366" t="s">
        <v>3267</v>
      </c>
      <c r="G467" s="513" t="s">
        <v>3288</v>
      </c>
      <c r="H467" s="514" t="s">
        <v>3289</v>
      </c>
      <c r="I467" s="512" t="s">
        <v>3290</v>
      </c>
      <c r="J467" s="536"/>
      <c r="K467" s="537"/>
      <c r="L467" s="537"/>
      <c r="M467" s="537"/>
      <c r="N467" s="537"/>
      <c r="O467" s="537"/>
      <c r="P467" s="537"/>
      <c r="Q467" s="515" t="s">
        <v>3291</v>
      </c>
    </row>
    <row r="468" spans="1:17" ht="44.25" customHeight="1">
      <c r="A468" s="366" t="s">
        <v>4147</v>
      </c>
      <c r="B468" s="512">
        <v>2</v>
      </c>
      <c r="C468" s="366" t="s">
        <v>3100</v>
      </c>
      <c r="D468" s="366" t="s">
        <v>4148</v>
      </c>
      <c r="E468" s="366" t="s">
        <v>3266</v>
      </c>
      <c r="F468" s="366" t="s">
        <v>3267</v>
      </c>
      <c r="G468" s="366" t="s">
        <v>3316</v>
      </c>
      <c r="H468" s="535">
        <v>11102363</v>
      </c>
      <c r="I468" s="536" t="s">
        <v>3317</v>
      </c>
      <c r="J468" s="536"/>
      <c r="K468" s="537"/>
      <c r="L468" s="537"/>
      <c r="M468" s="537"/>
      <c r="N468" s="537"/>
      <c r="O468" s="537"/>
      <c r="P468" s="537"/>
      <c r="Q468" s="538" t="s">
        <v>3318</v>
      </c>
    </row>
    <row r="469" spans="1:17" ht="44.25" customHeight="1">
      <c r="A469" s="443" t="s">
        <v>4149</v>
      </c>
      <c r="B469" s="443">
        <v>1</v>
      </c>
      <c r="C469" s="443" t="s">
        <v>3100</v>
      </c>
      <c r="D469" s="443" t="s">
        <v>4148</v>
      </c>
      <c r="E469" s="443" t="s">
        <v>3266</v>
      </c>
      <c r="F469" s="443" t="s">
        <v>3267</v>
      </c>
      <c r="G469" s="443" t="s">
        <v>3308</v>
      </c>
      <c r="H469" s="443" t="s">
        <v>3269</v>
      </c>
      <c r="I469" s="443" t="s">
        <v>3303</v>
      </c>
      <c r="J469" s="417">
        <v>400</v>
      </c>
      <c r="K469" s="369" t="s">
        <v>3309</v>
      </c>
      <c r="L469" s="467" t="s">
        <v>3784</v>
      </c>
      <c r="M469" s="445" t="s">
        <v>3273</v>
      </c>
      <c r="N469" s="445"/>
      <c r="O469" s="445"/>
      <c r="P469" s="445"/>
      <c r="Q469" s="448"/>
    </row>
    <row r="470" spans="1:17" ht="44.25" customHeight="1">
      <c r="A470" s="366" t="s">
        <v>4150</v>
      </c>
      <c r="B470" s="512">
        <v>2</v>
      </c>
      <c r="C470" s="366" t="s">
        <v>3100</v>
      </c>
      <c r="D470" s="366" t="s">
        <v>4151</v>
      </c>
      <c r="E470" s="366" t="s">
        <v>4060</v>
      </c>
      <c r="F470" s="366" t="s">
        <v>3267</v>
      </c>
      <c r="G470" s="366" t="s">
        <v>3316</v>
      </c>
      <c r="H470" s="535">
        <v>11102363</v>
      </c>
      <c r="I470" s="536" t="s">
        <v>3317</v>
      </c>
      <c r="J470" s="536"/>
      <c r="K470" s="537"/>
      <c r="L470" s="537"/>
      <c r="M470" s="537"/>
      <c r="N470" s="537"/>
      <c r="O470" s="537"/>
      <c r="P470" s="537"/>
      <c r="Q470" s="538" t="s">
        <v>3318</v>
      </c>
    </row>
    <row r="471" spans="1:17" ht="44.25" customHeight="1">
      <c r="A471" s="443" t="s">
        <v>4152</v>
      </c>
      <c r="B471" s="443">
        <v>1</v>
      </c>
      <c r="C471" s="443" t="s">
        <v>3100</v>
      </c>
      <c r="D471" s="443" t="s">
        <v>4151</v>
      </c>
      <c r="E471" s="443" t="s">
        <v>4060</v>
      </c>
      <c r="F471" s="443" t="s">
        <v>3267</v>
      </c>
      <c r="G471" s="443" t="s">
        <v>3308</v>
      </c>
      <c r="H471" s="443" t="s">
        <v>3269</v>
      </c>
      <c r="I471" s="443" t="s">
        <v>3303</v>
      </c>
      <c r="J471" s="417">
        <v>400</v>
      </c>
      <c r="K471" s="369" t="s">
        <v>3309</v>
      </c>
      <c r="L471" s="467" t="s">
        <v>3784</v>
      </c>
      <c r="M471" s="445" t="s">
        <v>3273</v>
      </c>
      <c r="N471" s="445"/>
      <c r="O471" s="445"/>
      <c r="P471" s="445"/>
      <c r="Q471" s="448"/>
    </row>
    <row r="472" spans="1:17" ht="44.25" customHeight="1">
      <c r="A472" s="366" t="s">
        <v>4153</v>
      </c>
      <c r="B472" s="512">
        <v>2</v>
      </c>
      <c r="C472" s="366" t="s">
        <v>3100</v>
      </c>
      <c r="D472" s="366" t="s">
        <v>4154</v>
      </c>
      <c r="E472" s="366" t="s">
        <v>4060</v>
      </c>
      <c r="F472" s="366" t="s">
        <v>3267</v>
      </c>
      <c r="G472" s="366" t="s">
        <v>3316</v>
      </c>
      <c r="H472" s="535">
        <v>11102363</v>
      </c>
      <c r="I472" s="536" t="s">
        <v>3317</v>
      </c>
      <c r="J472" s="536"/>
      <c r="K472" s="537"/>
      <c r="L472" s="537"/>
      <c r="M472" s="537"/>
      <c r="N472" s="537"/>
      <c r="O472" s="537"/>
      <c r="P472" s="537"/>
      <c r="Q472" s="538" t="s">
        <v>3318</v>
      </c>
    </row>
    <row r="473" spans="1:17" ht="44.25" customHeight="1">
      <c r="A473" s="443" t="s">
        <v>4155</v>
      </c>
      <c r="B473" s="443">
        <v>1</v>
      </c>
      <c r="C473" s="443" t="s">
        <v>3100</v>
      </c>
      <c r="D473" s="443" t="s">
        <v>4154</v>
      </c>
      <c r="E473" s="443" t="s">
        <v>4060</v>
      </c>
      <c r="F473" s="443" t="s">
        <v>3267</v>
      </c>
      <c r="G473" s="443" t="s">
        <v>3308</v>
      </c>
      <c r="H473" s="443" t="s">
        <v>3269</v>
      </c>
      <c r="I473" s="443" t="s">
        <v>3303</v>
      </c>
      <c r="J473" s="417">
        <v>400</v>
      </c>
      <c r="K473" s="369" t="s">
        <v>3309</v>
      </c>
      <c r="L473" s="467" t="s">
        <v>3784</v>
      </c>
      <c r="M473" s="445" t="s">
        <v>3273</v>
      </c>
      <c r="N473" s="445"/>
      <c r="O473" s="445"/>
      <c r="P473" s="445"/>
      <c r="Q473" s="448"/>
    </row>
    <row r="474" spans="1:17" ht="44.25" customHeight="1">
      <c r="A474" s="366" t="s">
        <v>4156</v>
      </c>
      <c r="B474" s="512">
        <v>2</v>
      </c>
      <c r="C474" s="366" t="s">
        <v>3100</v>
      </c>
      <c r="D474" s="366" t="s">
        <v>4157</v>
      </c>
      <c r="E474" s="366" t="s">
        <v>4060</v>
      </c>
      <c r="F474" s="366" t="s">
        <v>3267</v>
      </c>
      <c r="G474" s="366" t="s">
        <v>3316</v>
      </c>
      <c r="H474" s="535">
        <v>11102363</v>
      </c>
      <c r="I474" s="536" t="s">
        <v>3317</v>
      </c>
      <c r="J474" s="536"/>
      <c r="K474" s="537"/>
      <c r="L474" s="537"/>
      <c r="M474" s="537"/>
      <c r="N474" s="537"/>
      <c r="O474" s="537"/>
      <c r="P474" s="537"/>
      <c r="Q474" s="538" t="s">
        <v>3318</v>
      </c>
    </row>
    <row r="475" spans="1:17" ht="44.25" customHeight="1">
      <c r="A475" s="443" t="s">
        <v>4158</v>
      </c>
      <c r="B475" s="443">
        <v>1</v>
      </c>
      <c r="C475" s="443" t="s">
        <v>3100</v>
      </c>
      <c r="D475" s="443" t="s">
        <v>4157</v>
      </c>
      <c r="E475" s="443" t="s">
        <v>4060</v>
      </c>
      <c r="F475" s="443" t="s">
        <v>3267</v>
      </c>
      <c r="G475" s="443" t="s">
        <v>3308</v>
      </c>
      <c r="H475" s="443" t="s">
        <v>3269</v>
      </c>
      <c r="I475" s="443" t="s">
        <v>3303</v>
      </c>
      <c r="J475" s="417">
        <v>400</v>
      </c>
      <c r="K475" s="369" t="s">
        <v>3309</v>
      </c>
      <c r="L475" s="467" t="s">
        <v>3784</v>
      </c>
      <c r="M475" s="445" t="s">
        <v>3273</v>
      </c>
      <c r="N475" s="445"/>
      <c r="O475" s="445"/>
      <c r="P475" s="445"/>
      <c r="Q475" s="448"/>
    </row>
    <row r="476" spans="1:17" ht="44.25" customHeight="1">
      <c r="A476" s="366" t="s">
        <v>4159</v>
      </c>
      <c r="B476" s="512">
        <v>2</v>
      </c>
      <c r="C476" s="366" t="s">
        <v>3100</v>
      </c>
      <c r="D476" s="366" t="s">
        <v>4160</v>
      </c>
      <c r="E476" s="366" t="s">
        <v>4060</v>
      </c>
      <c r="F476" s="366" t="s">
        <v>3267</v>
      </c>
      <c r="G476" s="366" t="s">
        <v>3316</v>
      </c>
      <c r="H476" s="535">
        <v>11102363</v>
      </c>
      <c r="I476" s="536" t="s">
        <v>3317</v>
      </c>
      <c r="J476" s="536"/>
      <c r="K476" s="537"/>
      <c r="L476" s="537"/>
      <c r="M476" s="537"/>
      <c r="N476" s="537"/>
      <c r="O476" s="537"/>
      <c r="P476" s="537"/>
      <c r="Q476" s="538" t="s">
        <v>3318</v>
      </c>
    </row>
    <row r="477" spans="1:17" ht="44.25" customHeight="1">
      <c r="A477" s="443" t="s">
        <v>4161</v>
      </c>
      <c r="B477" s="443">
        <v>1</v>
      </c>
      <c r="C477" s="443" t="s">
        <v>3100</v>
      </c>
      <c r="D477" s="443" t="s">
        <v>4160</v>
      </c>
      <c r="E477" s="443" t="s">
        <v>4060</v>
      </c>
      <c r="F477" s="443" t="s">
        <v>3267</v>
      </c>
      <c r="G477" s="443" t="s">
        <v>3308</v>
      </c>
      <c r="H477" s="443" t="s">
        <v>3269</v>
      </c>
      <c r="I477" s="443" t="s">
        <v>3303</v>
      </c>
      <c r="J477" s="417">
        <v>400</v>
      </c>
      <c r="K477" s="369" t="s">
        <v>3309</v>
      </c>
      <c r="L477" s="467" t="s">
        <v>3784</v>
      </c>
      <c r="M477" s="445" t="s">
        <v>3273</v>
      </c>
      <c r="N477" s="445"/>
      <c r="O477" s="445"/>
      <c r="P477" s="445"/>
      <c r="Q477" s="448"/>
    </row>
    <row r="478" spans="1:17" ht="44.25" customHeight="1">
      <c r="A478" s="366" t="s">
        <v>4162</v>
      </c>
      <c r="B478" s="512">
        <v>2</v>
      </c>
      <c r="C478" s="366" t="s">
        <v>3100</v>
      </c>
      <c r="D478" s="366" t="s">
        <v>4163</v>
      </c>
      <c r="E478" s="366" t="s">
        <v>4060</v>
      </c>
      <c r="F478" s="366" t="s">
        <v>3267</v>
      </c>
      <c r="G478" s="366" t="s">
        <v>3316</v>
      </c>
      <c r="H478" s="535">
        <v>11102363</v>
      </c>
      <c r="I478" s="536" t="s">
        <v>3317</v>
      </c>
      <c r="J478" s="536"/>
      <c r="K478" s="537"/>
      <c r="L478" s="537"/>
      <c r="M478" s="537"/>
      <c r="N478" s="537"/>
      <c r="O478" s="537"/>
      <c r="P478" s="537"/>
      <c r="Q478" s="538" t="s">
        <v>3318</v>
      </c>
    </row>
    <row r="479" spans="1:17" ht="44.25" customHeight="1">
      <c r="A479" s="443" t="s">
        <v>4164</v>
      </c>
      <c r="B479" s="443">
        <v>1</v>
      </c>
      <c r="C479" s="443" t="s">
        <v>3100</v>
      </c>
      <c r="D479" s="443" t="s">
        <v>4163</v>
      </c>
      <c r="E479" s="443" t="s">
        <v>4060</v>
      </c>
      <c r="F479" s="443" t="s">
        <v>3267</v>
      </c>
      <c r="G479" s="443" t="s">
        <v>3308</v>
      </c>
      <c r="H479" s="443" t="s">
        <v>3269</v>
      </c>
      <c r="I479" s="443" t="s">
        <v>3303</v>
      </c>
      <c r="J479" s="417">
        <v>410</v>
      </c>
      <c r="K479" s="369" t="s">
        <v>3309</v>
      </c>
      <c r="L479" s="467" t="s">
        <v>3784</v>
      </c>
      <c r="M479" s="445" t="s">
        <v>3273</v>
      </c>
      <c r="N479" s="445"/>
      <c r="O479" s="445"/>
      <c r="P479" s="445"/>
      <c r="Q479" s="448"/>
    </row>
    <row r="480" spans="1:17" ht="44.25" customHeight="1">
      <c r="A480" s="366" t="s">
        <v>4165</v>
      </c>
      <c r="B480" s="512">
        <v>2</v>
      </c>
      <c r="C480" s="366" t="s">
        <v>3100</v>
      </c>
      <c r="D480" s="366" t="s">
        <v>4166</v>
      </c>
      <c r="E480" s="366" t="s">
        <v>4060</v>
      </c>
      <c r="F480" s="366" t="s">
        <v>3267</v>
      </c>
      <c r="G480" s="366" t="s">
        <v>3316</v>
      </c>
      <c r="H480" s="535">
        <v>11102363</v>
      </c>
      <c r="I480" s="536" t="s">
        <v>3317</v>
      </c>
      <c r="J480" s="536"/>
      <c r="K480" s="537"/>
      <c r="L480" s="537"/>
      <c r="M480" s="537"/>
      <c r="N480" s="537"/>
      <c r="O480" s="537"/>
      <c r="P480" s="537"/>
      <c r="Q480" s="538" t="s">
        <v>3318</v>
      </c>
    </row>
    <row r="481" spans="1:17" ht="44.25" customHeight="1">
      <c r="A481" s="443" t="s">
        <v>4167</v>
      </c>
      <c r="B481" s="443">
        <v>1</v>
      </c>
      <c r="C481" s="443" t="s">
        <v>3100</v>
      </c>
      <c r="D481" s="443" t="s">
        <v>4166</v>
      </c>
      <c r="E481" s="443" t="s">
        <v>4060</v>
      </c>
      <c r="F481" s="443" t="s">
        <v>3267</v>
      </c>
      <c r="G481" s="443" t="s">
        <v>3308</v>
      </c>
      <c r="H481" s="443" t="s">
        <v>3269</v>
      </c>
      <c r="I481" s="443" t="s">
        <v>3303</v>
      </c>
      <c r="J481" s="417">
        <v>410</v>
      </c>
      <c r="K481" s="369" t="s">
        <v>3309</v>
      </c>
      <c r="L481" s="467" t="s">
        <v>3784</v>
      </c>
      <c r="M481" s="445" t="s">
        <v>3273</v>
      </c>
      <c r="N481" s="445"/>
      <c r="O481" s="445"/>
      <c r="P481" s="445"/>
      <c r="Q481" s="448"/>
    </row>
    <row r="482" spans="1:17" ht="44.25" customHeight="1">
      <c r="A482" s="366" t="s">
        <v>4168</v>
      </c>
      <c r="B482" s="512">
        <v>2</v>
      </c>
      <c r="C482" s="366" t="s">
        <v>3100</v>
      </c>
      <c r="D482" s="366" t="s">
        <v>4169</v>
      </c>
      <c r="E482" s="366" t="s">
        <v>4060</v>
      </c>
      <c r="F482" s="366" t="s">
        <v>3267</v>
      </c>
      <c r="G482" s="366" t="s">
        <v>3316</v>
      </c>
      <c r="H482" s="535">
        <v>11102363</v>
      </c>
      <c r="I482" s="536" t="s">
        <v>3317</v>
      </c>
      <c r="J482" s="536"/>
      <c r="K482" s="537"/>
      <c r="L482" s="537"/>
      <c r="M482" s="537"/>
      <c r="N482" s="537"/>
      <c r="O482" s="537"/>
      <c r="P482" s="537"/>
      <c r="Q482" s="538" t="s">
        <v>3318</v>
      </c>
    </row>
    <row r="483" spans="1:17" ht="44.25" customHeight="1">
      <c r="A483" s="443" t="s">
        <v>4170</v>
      </c>
      <c r="B483" s="443">
        <v>1</v>
      </c>
      <c r="C483" s="443" t="s">
        <v>3100</v>
      </c>
      <c r="D483" s="443" t="s">
        <v>4169</v>
      </c>
      <c r="E483" s="443" t="s">
        <v>4060</v>
      </c>
      <c r="F483" s="443" t="s">
        <v>3267</v>
      </c>
      <c r="G483" s="443" t="s">
        <v>4171</v>
      </c>
      <c r="H483" s="443" t="s">
        <v>3269</v>
      </c>
      <c r="I483" s="443" t="s">
        <v>3303</v>
      </c>
      <c r="J483" s="417">
        <v>430</v>
      </c>
      <c r="K483" s="369" t="s">
        <v>3309</v>
      </c>
      <c r="L483" s="467" t="s">
        <v>3784</v>
      </c>
      <c r="M483" s="445" t="s">
        <v>3273</v>
      </c>
      <c r="N483" s="445"/>
      <c r="O483" s="445"/>
      <c r="P483" s="445"/>
      <c r="Q483" s="448" t="s">
        <v>4172</v>
      </c>
    </row>
    <row r="484" spans="1:17" ht="44.25" customHeight="1">
      <c r="A484" s="366" t="s">
        <v>4173</v>
      </c>
      <c r="B484" s="512">
        <v>2</v>
      </c>
      <c r="C484" s="366" t="s">
        <v>3100</v>
      </c>
      <c r="D484" s="367" t="s">
        <v>4174</v>
      </c>
      <c r="E484" s="366" t="s">
        <v>3266</v>
      </c>
      <c r="F484" s="366" t="s">
        <v>3267</v>
      </c>
      <c r="G484" s="529" t="s">
        <v>3339</v>
      </c>
      <c r="H484" s="366" t="s">
        <v>3340</v>
      </c>
      <c r="I484" s="366" t="s">
        <v>3303</v>
      </c>
      <c r="J484" s="367">
        <v>400</v>
      </c>
      <c r="K484" s="364" t="s">
        <v>3271</v>
      </c>
      <c r="L484" s="365" t="s">
        <v>3272</v>
      </c>
      <c r="M484" s="364" t="s">
        <v>3324</v>
      </c>
      <c r="N484" s="364" t="s">
        <v>3273</v>
      </c>
      <c r="O484" s="364" t="s">
        <v>3341</v>
      </c>
      <c r="P484" s="364"/>
      <c r="Q484" s="519" t="s">
        <v>3342</v>
      </c>
    </row>
    <row r="485" spans="1:17" ht="44.25" customHeight="1">
      <c r="A485" s="366" t="s">
        <v>4175</v>
      </c>
      <c r="B485" s="512">
        <v>2</v>
      </c>
      <c r="C485" s="366" t="s">
        <v>3100</v>
      </c>
      <c r="D485" s="367" t="s">
        <v>4176</v>
      </c>
      <c r="E485" s="366" t="s">
        <v>3266</v>
      </c>
      <c r="F485" s="366" t="s">
        <v>3267</v>
      </c>
      <c r="G485" s="529" t="s">
        <v>3339</v>
      </c>
      <c r="H485" s="366" t="s">
        <v>3340</v>
      </c>
      <c r="I485" s="366" t="s">
        <v>3303</v>
      </c>
      <c r="J485" s="367">
        <v>400</v>
      </c>
      <c r="K485" s="364" t="s">
        <v>3271</v>
      </c>
      <c r="L485" s="365" t="s">
        <v>3272</v>
      </c>
      <c r="M485" s="364" t="s">
        <v>3324</v>
      </c>
      <c r="N485" s="364" t="s">
        <v>3273</v>
      </c>
      <c r="O485" s="364" t="s">
        <v>3341</v>
      </c>
      <c r="P485" s="364"/>
      <c r="Q485" s="519" t="s">
        <v>3342</v>
      </c>
    </row>
    <row r="486" spans="1:17" ht="44.25" customHeight="1">
      <c r="A486" s="366" t="s">
        <v>4177</v>
      </c>
      <c r="B486" s="512">
        <v>2</v>
      </c>
      <c r="C486" s="366" t="s">
        <v>3100</v>
      </c>
      <c r="D486" s="367" t="s">
        <v>4178</v>
      </c>
      <c r="E486" s="366" t="s">
        <v>4060</v>
      </c>
      <c r="F486" s="366" t="s">
        <v>3267</v>
      </c>
      <c r="G486" s="529" t="s">
        <v>3339</v>
      </c>
      <c r="H486" s="366" t="s">
        <v>3340</v>
      </c>
      <c r="I486" s="366" t="s">
        <v>3303</v>
      </c>
      <c r="J486" s="367">
        <v>400</v>
      </c>
      <c r="K486" s="364" t="s">
        <v>3271</v>
      </c>
      <c r="L486" s="365" t="s">
        <v>3272</v>
      </c>
      <c r="M486" s="364" t="s">
        <v>3324</v>
      </c>
      <c r="N486" s="364" t="s">
        <v>3273</v>
      </c>
      <c r="O486" s="364" t="s">
        <v>3341</v>
      </c>
      <c r="P486" s="364"/>
      <c r="Q486" s="519" t="s">
        <v>3342</v>
      </c>
    </row>
    <row r="487" spans="1:17" ht="44.25" customHeight="1">
      <c r="A487" s="366" t="s">
        <v>4179</v>
      </c>
      <c r="B487" s="512">
        <v>2</v>
      </c>
      <c r="C487" s="366" t="s">
        <v>3100</v>
      </c>
      <c r="D487" s="367" t="s">
        <v>4180</v>
      </c>
      <c r="E487" s="366" t="s">
        <v>4060</v>
      </c>
      <c r="F487" s="366" t="s">
        <v>3267</v>
      </c>
      <c r="G487" s="529" t="s">
        <v>3339</v>
      </c>
      <c r="H487" s="366" t="s">
        <v>3340</v>
      </c>
      <c r="I487" s="366" t="s">
        <v>3303</v>
      </c>
      <c r="J487" s="367">
        <v>400</v>
      </c>
      <c r="K487" s="364" t="s">
        <v>3271</v>
      </c>
      <c r="L487" s="365" t="s">
        <v>3272</v>
      </c>
      <c r="M487" s="364" t="s">
        <v>3324</v>
      </c>
      <c r="N487" s="364" t="s">
        <v>3273</v>
      </c>
      <c r="O487" s="364" t="s">
        <v>3341</v>
      </c>
      <c r="P487" s="364"/>
      <c r="Q487" s="519" t="s">
        <v>3342</v>
      </c>
    </row>
    <row r="488" spans="1:17" ht="44.25" customHeight="1">
      <c r="A488" s="366" t="s">
        <v>4181</v>
      </c>
      <c r="B488" s="512">
        <v>2</v>
      </c>
      <c r="C488" s="366" t="s">
        <v>3100</v>
      </c>
      <c r="D488" s="367" t="s">
        <v>4182</v>
      </c>
      <c r="E488" s="366" t="s">
        <v>3266</v>
      </c>
      <c r="F488" s="366" t="s">
        <v>3267</v>
      </c>
      <c r="G488" s="529" t="s">
        <v>3339</v>
      </c>
      <c r="H488" s="366" t="s">
        <v>3340</v>
      </c>
      <c r="I488" s="366" t="s">
        <v>3303</v>
      </c>
      <c r="J488" s="367">
        <v>400</v>
      </c>
      <c r="K488" s="364" t="s">
        <v>3271</v>
      </c>
      <c r="L488" s="365" t="s">
        <v>3272</v>
      </c>
      <c r="M488" s="364" t="s">
        <v>3324</v>
      </c>
      <c r="N488" s="364" t="s">
        <v>3273</v>
      </c>
      <c r="O488" s="364" t="s">
        <v>3341</v>
      </c>
      <c r="P488" s="364"/>
      <c r="Q488" s="519" t="s">
        <v>3342</v>
      </c>
    </row>
    <row r="489" spans="1:17" ht="44.25" customHeight="1">
      <c r="A489" s="366" t="s">
        <v>4183</v>
      </c>
      <c r="B489" s="512">
        <v>2</v>
      </c>
      <c r="C489" s="366" t="s">
        <v>3100</v>
      </c>
      <c r="D489" s="367" t="s">
        <v>4184</v>
      </c>
      <c r="E489" s="366" t="s">
        <v>3266</v>
      </c>
      <c r="F489" s="366" t="s">
        <v>3267</v>
      </c>
      <c r="G489" s="529" t="s">
        <v>3339</v>
      </c>
      <c r="H489" s="366" t="s">
        <v>3340</v>
      </c>
      <c r="I489" s="366" t="s">
        <v>3303</v>
      </c>
      <c r="J489" s="367">
        <v>400</v>
      </c>
      <c r="K489" s="364" t="s">
        <v>3271</v>
      </c>
      <c r="L489" s="365" t="s">
        <v>3272</v>
      </c>
      <c r="M489" s="364" t="s">
        <v>3324</v>
      </c>
      <c r="N489" s="364" t="s">
        <v>3273</v>
      </c>
      <c r="O489" s="364" t="s">
        <v>3341</v>
      </c>
      <c r="P489" s="364"/>
      <c r="Q489" s="519" t="s">
        <v>3342</v>
      </c>
    </row>
    <row r="490" spans="1:17" ht="44.25" customHeight="1">
      <c r="A490" s="366" t="s">
        <v>4185</v>
      </c>
      <c r="B490" s="512">
        <v>2</v>
      </c>
      <c r="C490" s="366" t="s">
        <v>3100</v>
      </c>
      <c r="D490" s="367" t="s">
        <v>4186</v>
      </c>
      <c r="E490" s="366" t="s">
        <v>3266</v>
      </c>
      <c r="F490" s="366" t="s">
        <v>3267</v>
      </c>
      <c r="G490" s="529" t="s">
        <v>3339</v>
      </c>
      <c r="H490" s="366" t="s">
        <v>3340</v>
      </c>
      <c r="I490" s="366" t="s">
        <v>3303</v>
      </c>
      <c r="J490" s="367">
        <v>400</v>
      </c>
      <c r="K490" s="364" t="s">
        <v>3271</v>
      </c>
      <c r="L490" s="365" t="s">
        <v>3272</v>
      </c>
      <c r="M490" s="364" t="s">
        <v>3324</v>
      </c>
      <c r="N490" s="364" t="s">
        <v>3273</v>
      </c>
      <c r="O490" s="364" t="s">
        <v>3341</v>
      </c>
      <c r="P490" s="364"/>
      <c r="Q490" s="519" t="s">
        <v>3342</v>
      </c>
    </row>
    <row r="491" spans="1:17" ht="44.25" customHeight="1">
      <c r="A491" s="366" t="s">
        <v>4187</v>
      </c>
      <c r="B491" s="512">
        <v>2</v>
      </c>
      <c r="C491" s="366" t="s">
        <v>3100</v>
      </c>
      <c r="D491" s="366" t="s">
        <v>4188</v>
      </c>
      <c r="E491" s="366" t="s">
        <v>3266</v>
      </c>
      <c r="F491" s="366" t="s">
        <v>3267</v>
      </c>
      <c r="G491" s="518" t="s">
        <v>3322</v>
      </c>
      <c r="H491" s="366" t="s">
        <v>3323</v>
      </c>
      <c r="I491" s="366" t="s">
        <v>3303</v>
      </c>
      <c r="J491" s="367">
        <v>400</v>
      </c>
      <c r="K491" s="364" t="s">
        <v>3271</v>
      </c>
      <c r="L491" s="365" t="s">
        <v>3272</v>
      </c>
      <c r="M491" s="364" t="s">
        <v>3324</v>
      </c>
      <c r="N491" s="364"/>
      <c r="O491" s="364"/>
      <c r="P491" s="364"/>
      <c r="Q491" s="519" t="s">
        <v>3325</v>
      </c>
    </row>
    <row r="492" spans="1:17" ht="44.25" customHeight="1">
      <c r="A492" s="366" t="s">
        <v>4189</v>
      </c>
      <c r="B492" s="512">
        <v>2</v>
      </c>
      <c r="C492" s="366" t="s">
        <v>3100</v>
      </c>
      <c r="D492" s="367" t="s">
        <v>4190</v>
      </c>
      <c r="E492" s="366" t="s">
        <v>3266</v>
      </c>
      <c r="F492" s="366" t="s">
        <v>3267</v>
      </c>
      <c r="G492" s="529" t="s">
        <v>3339</v>
      </c>
      <c r="H492" s="366" t="s">
        <v>3340</v>
      </c>
      <c r="I492" s="366" t="s">
        <v>3303</v>
      </c>
      <c r="J492" s="367">
        <v>400</v>
      </c>
      <c r="K492" s="364" t="s">
        <v>3271</v>
      </c>
      <c r="L492" s="365" t="s">
        <v>3272</v>
      </c>
      <c r="M492" s="364" t="s">
        <v>3324</v>
      </c>
      <c r="N492" s="364" t="s">
        <v>3273</v>
      </c>
      <c r="O492" s="364" t="s">
        <v>3341</v>
      </c>
      <c r="P492" s="364"/>
      <c r="Q492" s="519" t="s">
        <v>3342</v>
      </c>
    </row>
    <row r="493" spans="1:17" ht="44.25" customHeight="1">
      <c r="A493" s="366" t="s">
        <v>4191</v>
      </c>
      <c r="B493" s="512">
        <v>2</v>
      </c>
      <c r="C493" s="366" t="s">
        <v>3100</v>
      </c>
      <c r="D493" s="367" t="s">
        <v>4192</v>
      </c>
      <c r="E493" s="366" t="s">
        <v>3266</v>
      </c>
      <c r="F493" s="366" t="s">
        <v>3267</v>
      </c>
      <c r="G493" s="529" t="s">
        <v>3339</v>
      </c>
      <c r="H493" s="366" t="s">
        <v>3340</v>
      </c>
      <c r="I493" s="366" t="s">
        <v>3303</v>
      </c>
      <c r="J493" s="367">
        <v>400</v>
      </c>
      <c r="K493" s="364" t="s">
        <v>3271</v>
      </c>
      <c r="L493" s="365" t="s">
        <v>3272</v>
      </c>
      <c r="M493" s="364" t="s">
        <v>3324</v>
      </c>
      <c r="N493" s="364" t="s">
        <v>3273</v>
      </c>
      <c r="O493" s="364" t="s">
        <v>3341</v>
      </c>
      <c r="P493" s="364"/>
      <c r="Q493" s="519" t="s">
        <v>3342</v>
      </c>
    </row>
    <row r="494" spans="1:17" ht="44.25" customHeight="1">
      <c r="A494" s="366" t="s">
        <v>4193</v>
      </c>
      <c r="B494" s="512">
        <v>2</v>
      </c>
      <c r="C494" s="366" t="s">
        <v>3100</v>
      </c>
      <c r="D494" s="367" t="s">
        <v>4194</v>
      </c>
      <c r="E494" s="366" t="s">
        <v>3266</v>
      </c>
      <c r="F494" s="366" t="s">
        <v>3267</v>
      </c>
      <c r="G494" s="529" t="s">
        <v>3339</v>
      </c>
      <c r="H494" s="366" t="s">
        <v>3340</v>
      </c>
      <c r="I494" s="366" t="s">
        <v>3303</v>
      </c>
      <c r="J494" s="367">
        <v>400</v>
      </c>
      <c r="K494" s="364" t="s">
        <v>3271</v>
      </c>
      <c r="L494" s="365" t="s">
        <v>3272</v>
      </c>
      <c r="M494" s="364" t="s">
        <v>3324</v>
      </c>
      <c r="N494" s="364" t="s">
        <v>3273</v>
      </c>
      <c r="O494" s="364" t="s">
        <v>3341</v>
      </c>
      <c r="P494" s="364"/>
      <c r="Q494" s="519" t="s">
        <v>3342</v>
      </c>
    </row>
    <row r="495" spans="1:17" ht="44.25" customHeight="1">
      <c r="A495" s="366" t="s">
        <v>4195</v>
      </c>
      <c r="B495" s="512">
        <v>2</v>
      </c>
      <c r="C495" s="366" t="s">
        <v>3100</v>
      </c>
      <c r="D495" s="367" t="s">
        <v>4196</v>
      </c>
      <c r="E495" s="366" t="s">
        <v>3266</v>
      </c>
      <c r="F495" s="366" t="s">
        <v>3267</v>
      </c>
      <c r="G495" s="529" t="s">
        <v>3339</v>
      </c>
      <c r="H495" s="366" t="s">
        <v>3340</v>
      </c>
      <c r="I495" s="366" t="s">
        <v>3303</v>
      </c>
      <c r="J495" s="367">
        <v>400</v>
      </c>
      <c r="K495" s="364" t="s">
        <v>3271</v>
      </c>
      <c r="L495" s="365" t="s">
        <v>3272</v>
      </c>
      <c r="M495" s="364" t="s">
        <v>3324</v>
      </c>
      <c r="N495" s="364" t="s">
        <v>3273</v>
      </c>
      <c r="O495" s="364" t="s">
        <v>3341</v>
      </c>
      <c r="P495" s="364"/>
      <c r="Q495" s="519" t="s">
        <v>3342</v>
      </c>
    </row>
    <row r="496" spans="1:17" ht="44.25" customHeight="1">
      <c r="A496" s="366" t="s">
        <v>4197</v>
      </c>
      <c r="B496" s="512">
        <v>2</v>
      </c>
      <c r="C496" s="366" t="s">
        <v>3100</v>
      </c>
      <c r="D496" s="367" t="s">
        <v>4198</v>
      </c>
      <c r="E496" s="366" t="s">
        <v>3266</v>
      </c>
      <c r="F496" s="366" t="s">
        <v>3267</v>
      </c>
      <c r="G496" s="529" t="s">
        <v>3339</v>
      </c>
      <c r="H496" s="366" t="s">
        <v>3340</v>
      </c>
      <c r="I496" s="366" t="s">
        <v>3303</v>
      </c>
      <c r="J496" s="367">
        <v>400</v>
      </c>
      <c r="K496" s="364" t="s">
        <v>3271</v>
      </c>
      <c r="L496" s="365" t="s">
        <v>3272</v>
      </c>
      <c r="M496" s="364" t="s">
        <v>3324</v>
      </c>
      <c r="N496" s="364" t="s">
        <v>3273</v>
      </c>
      <c r="O496" s="364" t="s">
        <v>3341</v>
      </c>
      <c r="P496" s="364"/>
      <c r="Q496" s="519" t="s">
        <v>3342</v>
      </c>
    </row>
    <row r="497" spans="1:17" ht="44.25" customHeight="1">
      <c r="A497" s="366" t="s">
        <v>4199</v>
      </c>
      <c r="B497" s="512">
        <v>2</v>
      </c>
      <c r="C497" s="366" t="s">
        <v>3100</v>
      </c>
      <c r="D497" s="367" t="s">
        <v>4200</v>
      </c>
      <c r="E497" s="366" t="s">
        <v>4060</v>
      </c>
      <c r="F497" s="366" t="s">
        <v>3267</v>
      </c>
      <c r="G497" s="529" t="s">
        <v>3339</v>
      </c>
      <c r="H497" s="366" t="s">
        <v>3340</v>
      </c>
      <c r="I497" s="366" t="s">
        <v>3303</v>
      </c>
      <c r="J497" s="367">
        <v>400</v>
      </c>
      <c r="K497" s="364" t="s">
        <v>3271</v>
      </c>
      <c r="L497" s="365" t="s">
        <v>3272</v>
      </c>
      <c r="M497" s="364" t="s">
        <v>3324</v>
      </c>
      <c r="N497" s="364" t="s">
        <v>3273</v>
      </c>
      <c r="O497" s="364" t="s">
        <v>3341</v>
      </c>
      <c r="P497" s="364"/>
      <c r="Q497" s="519" t="s">
        <v>3342</v>
      </c>
    </row>
    <row r="498" spans="1:17" ht="44.25" customHeight="1">
      <c r="A498" s="366" t="s">
        <v>4201</v>
      </c>
      <c r="B498" s="512">
        <v>2</v>
      </c>
      <c r="C498" s="366" t="s">
        <v>3100</v>
      </c>
      <c r="D498" s="366" t="s">
        <v>4202</v>
      </c>
      <c r="E498" s="366" t="s">
        <v>4060</v>
      </c>
      <c r="F498" s="366" t="s">
        <v>3267</v>
      </c>
      <c r="G498" s="518" t="s">
        <v>3322</v>
      </c>
      <c r="H498" s="366" t="s">
        <v>3323</v>
      </c>
      <c r="I498" s="366" t="s">
        <v>3303</v>
      </c>
      <c r="J498" s="367">
        <v>400</v>
      </c>
      <c r="K498" s="364" t="s">
        <v>3271</v>
      </c>
      <c r="L498" s="365" t="s">
        <v>3272</v>
      </c>
      <c r="M498" s="364" t="s">
        <v>3324</v>
      </c>
      <c r="N498" s="364"/>
      <c r="O498" s="364"/>
      <c r="P498" s="364"/>
      <c r="Q498" s="519" t="s">
        <v>3325</v>
      </c>
    </row>
    <row r="499" spans="1:17" ht="44.25" customHeight="1">
      <c r="A499" s="366" t="s">
        <v>4203</v>
      </c>
      <c r="B499" s="512">
        <v>2</v>
      </c>
      <c r="C499" s="366" t="s">
        <v>3100</v>
      </c>
      <c r="D499" s="366" t="s">
        <v>4204</v>
      </c>
      <c r="E499" s="366" t="s">
        <v>4060</v>
      </c>
      <c r="F499" s="366" t="s">
        <v>3267</v>
      </c>
      <c r="G499" s="518" t="s">
        <v>3322</v>
      </c>
      <c r="H499" s="366" t="s">
        <v>3323</v>
      </c>
      <c r="I499" s="366" t="s">
        <v>3303</v>
      </c>
      <c r="J499" s="367">
        <v>400</v>
      </c>
      <c r="K499" s="364" t="s">
        <v>3271</v>
      </c>
      <c r="L499" s="365" t="s">
        <v>3272</v>
      </c>
      <c r="M499" s="364" t="s">
        <v>3324</v>
      </c>
      <c r="N499" s="364"/>
      <c r="O499" s="364"/>
      <c r="P499" s="364"/>
      <c r="Q499" s="519" t="s">
        <v>3325</v>
      </c>
    </row>
    <row r="500" spans="1:17" ht="44.25" customHeight="1">
      <c r="A500" s="366" t="s">
        <v>4205</v>
      </c>
      <c r="B500" s="512">
        <v>2</v>
      </c>
      <c r="C500" s="366" t="s">
        <v>3100</v>
      </c>
      <c r="D500" s="367" t="s">
        <v>4206</v>
      </c>
      <c r="E500" s="366" t="s">
        <v>4060</v>
      </c>
      <c r="F500" s="366" t="s">
        <v>3267</v>
      </c>
      <c r="G500" s="529" t="s">
        <v>3339</v>
      </c>
      <c r="H500" s="366" t="s">
        <v>3340</v>
      </c>
      <c r="I500" s="366" t="s">
        <v>3303</v>
      </c>
      <c r="J500" s="367">
        <v>400</v>
      </c>
      <c r="K500" s="364" t="s">
        <v>3271</v>
      </c>
      <c r="L500" s="365" t="s">
        <v>3272</v>
      </c>
      <c r="M500" s="364" t="s">
        <v>3324</v>
      </c>
      <c r="N500" s="364" t="s">
        <v>3273</v>
      </c>
      <c r="O500" s="364" t="s">
        <v>3341</v>
      </c>
      <c r="P500" s="364"/>
      <c r="Q500" s="519" t="s">
        <v>3342</v>
      </c>
    </row>
    <row r="501" spans="1:17" ht="44.25" customHeight="1">
      <c r="A501" s="366" t="s">
        <v>4207</v>
      </c>
      <c r="B501" s="512">
        <v>2</v>
      </c>
      <c r="C501" s="366" t="s">
        <v>3100</v>
      </c>
      <c r="D501" s="367" t="s">
        <v>4208</v>
      </c>
      <c r="E501" s="366" t="s">
        <v>4060</v>
      </c>
      <c r="F501" s="366" t="s">
        <v>3267</v>
      </c>
      <c r="G501" s="529" t="s">
        <v>3339</v>
      </c>
      <c r="H501" s="366" t="s">
        <v>3340</v>
      </c>
      <c r="I501" s="366" t="s">
        <v>3303</v>
      </c>
      <c r="J501" s="367">
        <v>400</v>
      </c>
      <c r="K501" s="364" t="s">
        <v>3271</v>
      </c>
      <c r="L501" s="365" t="s">
        <v>3272</v>
      </c>
      <c r="M501" s="364" t="s">
        <v>3324</v>
      </c>
      <c r="N501" s="364" t="s">
        <v>3273</v>
      </c>
      <c r="O501" s="364" t="s">
        <v>3341</v>
      </c>
      <c r="P501" s="364"/>
      <c r="Q501" s="519" t="s">
        <v>3342</v>
      </c>
    </row>
    <row r="502" spans="1:17" ht="44.25" customHeight="1">
      <c r="A502" s="366" t="s">
        <v>4209</v>
      </c>
      <c r="B502" s="512">
        <v>2</v>
      </c>
      <c r="C502" s="366" t="s">
        <v>3100</v>
      </c>
      <c r="D502" s="367" t="s">
        <v>4210</v>
      </c>
      <c r="E502" s="366" t="s">
        <v>4060</v>
      </c>
      <c r="F502" s="366" t="s">
        <v>3267</v>
      </c>
      <c r="G502" s="529" t="s">
        <v>3339</v>
      </c>
      <c r="H502" s="366" t="s">
        <v>3340</v>
      </c>
      <c r="I502" s="366" t="s">
        <v>3303</v>
      </c>
      <c r="J502" s="367">
        <v>400</v>
      </c>
      <c r="K502" s="364" t="s">
        <v>3271</v>
      </c>
      <c r="L502" s="365" t="s">
        <v>3272</v>
      </c>
      <c r="M502" s="364" t="s">
        <v>3324</v>
      </c>
      <c r="N502" s="364" t="s">
        <v>3273</v>
      </c>
      <c r="O502" s="364" t="s">
        <v>3341</v>
      </c>
      <c r="P502" s="364"/>
      <c r="Q502" s="519" t="s">
        <v>3342</v>
      </c>
    </row>
    <row r="503" spans="1:17" ht="44.25" customHeight="1">
      <c r="A503" s="366" t="s">
        <v>4211</v>
      </c>
      <c r="B503" s="512">
        <v>2</v>
      </c>
      <c r="C503" s="366" t="s">
        <v>3100</v>
      </c>
      <c r="D503" s="367" t="s">
        <v>4212</v>
      </c>
      <c r="E503" s="366" t="s">
        <v>4060</v>
      </c>
      <c r="F503" s="366" t="s">
        <v>3267</v>
      </c>
      <c r="G503" s="529" t="s">
        <v>3339</v>
      </c>
      <c r="H503" s="366" t="s">
        <v>3340</v>
      </c>
      <c r="I503" s="366" t="s">
        <v>3303</v>
      </c>
      <c r="J503" s="367">
        <v>400</v>
      </c>
      <c r="K503" s="364" t="s">
        <v>3271</v>
      </c>
      <c r="L503" s="365" t="s">
        <v>3272</v>
      </c>
      <c r="M503" s="364" t="s">
        <v>3324</v>
      </c>
      <c r="N503" s="364" t="s">
        <v>3273</v>
      </c>
      <c r="O503" s="364" t="s">
        <v>3341</v>
      </c>
      <c r="P503" s="364"/>
      <c r="Q503" s="519" t="s">
        <v>3342</v>
      </c>
    </row>
    <row r="504" spans="1:17" ht="44.25" customHeight="1">
      <c r="A504" s="366" t="s">
        <v>4213</v>
      </c>
      <c r="B504" s="512">
        <v>2</v>
      </c>
      <c r="C504" s="366" t="s">
        <v>3100</v>
      </c>
      <c r="D504" s="367" t="s">
        <v>4214</v>
      </c>
      <c r="E504" s="366" t="s">
        <v>4060</v>
      </c>
      <c r="F504" s="366" t="s">
        <v>3267</v>
      </c>
      <c r="G504" s="529" t="s">
        <v>3339</v>
      </c>
      <c r="H504" s="366" t="s">
        <v>3340</v>
      </c>
      <c r="I504" s="366" t="s">
        <v>3303</v>
      </c>
      <c r="J504" s="367">
        <v>400</v>
      </c>
      <c r="K504" s="364" t="s">
        <v>3271</v>
      </c>
      <c r="L504" s="365" t="s">
        <v>3272</v>
      </c>
      <c r="M504" s="364" t="s">
        <v>3324</v>
      </c>
      <c r="N504" s="364" t="s">
        <v>3273</v>
      </c>
      <c r="O504" s="364" t="s">
        <v>3341</v>
      </c>
      <c r="P504" s="364"/>
      <c r="Q504" s="519" t="s">
        <v>3342</v>
      </c>
    </row>
    <row r="505" spans="1:17" ht="44.25" customHeight="1">
      <c r="A505" s="366" t="s">
        <v>4215</v>
      </c>
      <c r="B505" s="512">
        <v>2</v>
      </c>
      <c r="C505" s="366" t="s">
        <v>3100</v>
      </c>
      <c r="D505" s="366" t="s">
        <v>4216</v>
      </c>
      <c r="E505" s="366" t="s">
        <v>4060</v>
      </c>
      <c r="F505" s="366" t="s">
        <v>3267</v>
      </c>
      <c r="G505" s="518" t="s">
        <v>3322</v>
      </c>
      <c r="H505" s="366" t="s">
        <v>3323</v>
      </c>
      <c r="I505" s="366" t="s">
        <v>3303</v>
      </c>
      <c r="J505" s="367">
        <v>400</v>
      </c>
      <c r="K505" s="364" t="s">
        <v>3271</v>
      </c>
      <c r="L505" s="365" t="s">
        <v>3272</v>
      </c>
      <c r="M505" s="364" t="s">
        <v>3324</v>
      </c>
      <c r="N505" s="364"/>
      <c r="O505" s="364"/>
      <c r="P505" s="364"/>
      <c r="Q505" s="519" t="s">
        <v>3325</v>
      </c>
    </row>
    <row r="506" spans="1:17" ht="44.25" customHeight="1">
      <c r="A506" s="366" t="s">
        <v>4217</v>
      </c>
      <c r="B506" s="512">
        <v>2</v>
      </c>
      <c r="C506" s="366" t="s">
        <v>3100</v>
      </c>
      <c r="D506" s="366" t="s">
        <v>4218</v>
      </c>
      <c r="E506" s="366" t="s">
        <v>4060</v>
      </c>
      <c r="F506" s="366" t="s">
        <v>3267</v>
      </c>
      <c r="G506" s="518" t="s">
        <v>3322</v>
      </c>
      <c r="H506" s="366" t="s">
        <v>3323</v>
      </c>
      <c r="I506" s="366" t="s">
        <v>3303</v>
      </c>
      <c r="J506" s="367">
        <v>400</v>
      </c>
      <c r="K506" s="364" t="s">
        <v>3271</v>
      </c>
      <c r="L506" s="365" t="s">
        <v>3272</v>
      </c>
      <c r="M506" s="364" t="s">
        <v>3324</v>
      </c>
      <c r="N506" s="364"/>
      <c r="O506" s="364"/>
      <c r="P506" s="364"/>
      <c r="Q506" s="519" t="s">
        <v>3325</v>
      </c>
    </row>
    <row r="507" spans="1:17" ht="44.25" customHeight="1">
      <c r="A507" s="366" t="s">
        <v>4219</v>
      </c>
      <c r="B507" s="512">
        <v>2</v>
      </c>
      <c r="C507" s="366" t="s">
        <v>3100</v>
      </c>
      <c r="D507" s="367" t="s">
        <v>4220</v>
      </c>
      <c r="E507" s="366" t="s">
        <v>4060</v>
      </c>
      <c r="F507" s="366" t="s">
        <v>3267</v>
      </c>
      <c r="G507" s="529" t="s">
        <v>3339</v>
      </c>
      <c r="H507" s="366" t="s">
        <v>3340</v>
      </c>
      <c r="I507" s="366" t="s">
        <v>3303</v>
      </c>
      <c r="J507" s="367">
        <v>400</v>
      </c>
      <c r="K507" s="364" t="s">
        <v>3271</v>
      </c>
      <c r="L507" s="365" t="s">
        <v>3272</v>
      </c>
      <c r="M507" s="364" t="s">
        <v>3324</v>
      </c>
      <c r="N507" s="364" t="s">
        <v>3273</v>
      </c>
      <c r="O507" s="364" t="s">
        <v>3341</v>
      </c>
      <c r="P507" s="364"/>
      <c r="Q507" s="519" t="s">
        <v>3342</v>
      </c>
    </row>
    <row r="508" spans="1:17" ht="44.25" customHeight="1">
      <c r="A508" s="366" t="s">
        <v>4221</v>
      </c>
      <c r="B508" s="512">
        <v>2</v>
      </c>
      <c r="C508" s="366" t="s">
        <v>3100</v>
      </c>
      <c r="D508" s="367" t="s">
        <v>4222</v>
      </c>
      <c r="E508" s="366" t="s">
        <v>4060</v>
      </c>
      <c r="F508" s="366" t="s">
        <v>3267</v>
      </c>
      <c r="G508" s="529" t="s">
        <v>3339</v>
      </c>
      <c r="H508" s="366" t="s">
        <v>3340</v>
      </c>
      <c r="I508" s="366" t="s">
        <v>3303</v>
      </c>
      <c r="J508" s="367">
        <v>400</v>
      </c>
      <c r="K508" s="364" t="s">
        <v>3271</v>
      </c>
      <c r="L508" s="365" t="s">
        <v>3272</v>
      </c>
      <c r="M508" s="364" t="s">
        <v>3324</v>
      </c>
      <c r="N508" s="364" t="s">
        <v>3273</v>
      </c>
      <c r="O508" s="364" t="s">
        <v>3341</v>
      </c>
      <c r="P508" s="364"/>
      <c r="Q508" s="519" t="s">
        <v>3342</v>
      </c>
    </row>
    <row r="509" spans="1:17" ht="44.25" customHeight="1">
      <c r="A509" s="366" t="s">
        <v>4223</v>
      </c>
      <c r="B509" s="512">
        <v>2</v>
      </c>
      <c r="C509" s="366" t="s">
        <v>3100</v>
      </c>
      <c r="D509" s="367" t="s">
        <v>4224</v>
      </c>
      <c r="E509" s="366" t="s">
        <v>4060</v>
      </c>
      <c r="F509" s="366" t="s">
        <v>3267</v>
      </c>
      <c r="G509" s="529" t="s">
        <v>3339</v>
      </c>
      <c r="H509" s="366" t="s">
        <v>3340</v>
      </c>
      <c r="I509" s="366" t="s">
        <v>3303</v>
      </c>
      <c r="J509" s="367">
        <v>400</v>
      </c>
      <c r="K509" s="364" t="s">
        <v>3271</v>
      </c>
      <c r="L509" s="365" t="s">
        <v>3272</v>
      </c>
      <c r="M509" s="364" t="s">
        <v>3324</v>
      </c>
      <c r="N509" s="364" t="s">
        <v>3273</v>
      </c>
      <c r="O509" s="364" t="s">
        <v>3341</v>
      </c>
      <c r="P509" s="364"/>
      <c r="Q509" s="519" t="s">
        <v>3342</v>
      </c>
    </row>
    <row r="510" spans="1:17" ht="44.25" customHeight="1">
      <c r="A510" s="366" t="s">
        <v>4225</v>
      </c>
      <c r="B510" s="512">
        <v>2</v>
      </c>
      <c r="C510" s="366" t="s">
        <v>3100</v>
      </c>
      <c r="D510" s="367" t="s">
        <v>4226</v>
      </c>
      <c r="E510" s="366" t="s">
        <v>4060</v>
      </c>
      <c r="F510" s="366" t="s">
        <v>3267</v>
      </c>
      <c r="G510" s="529" t="s">
        <v>3339</v>
      </c>
      <c r="H510" s="366" t="s">
        <v>3340</v>
      </c>
      <c r="I510" s="366" t="s">
        <v>3303</v>
      </c>
      <c r="J510" s="367">
        <v>400</v>
      </c>
      <c r="K510" s="364" t="s">
        <v>3271</v>
      </c>
      <c r="L510" s="365" t="s">
        <v>3272</v>
      </c>
      <c r="M510" s="364" t="s">
        <v>3324</v>
      </c>
      <c r="N510" s="364" t="s">
        <v>3273</v>
      </c>
      <c r="O510" s="364" t="s">
        <v>3341</v>
      </c>
      <c r="P510" s="364"/>
      <c r="Q510" s="519" t="s">
        <v>3342</v>
      </c>
    </row>
    <row r="511" spans="1:17" ht="44.25" customHeight="1">
      <c r="A511" s="366" t="s">
        <v>4227</v>
      </c>
      <c r="B511" s="512">
        <v>2</v>
      </c>
      <c r="C511" s="366" t="s">
        <v>3100</v>
      </c>
      <c r="D511" s="367" t="s">
        <v>4228</v>
      </c>
      <c r="E511" s="366" t="s">
        <v>4060</v>
      </c>
      <c r="F511" s="366" t="s">
        <v>3267</v>
      </c>
      <c r="G511" s="529" t="s">
        <v>3339</v>
      </c>
      <c r="H511" s="366" t="s">
        <v>3340</v>
      </c>
      <c r="I511" s="366" t="s">
        <v>3303</v>
      </c>
      <c r="J511" s="367">
        <v>400</v>
      </c>
      <c r="K511" s="364" t="s">
        <v>3271</v>
      </c>
      <c r="L511" s="365" t="s">
        <v>3272</v>
      </c>
      <c r="M511" s="364" t="s">
        <v>3324</v>
      </c>
      <c r="N511" s="364" t="s">
        <v>3273</v>
      </c>
      <c r="O511" s="364" t="s">
        <v>3341</v>
      </c>
      <c r="P511" s="364"/>
      <c r="Q511" s="519" t="s">
        <v>3342</v>
      </c>
    </row>
    <row r="512" spans="1:17" ht="44.25" customHeight="1">
      <c r="A512" s="366" t="s">
        <v>4229</v>
      </c>
      <c r="B512" s="512">
        <v>2</v>
      </c>
      <c r="C512" s="366" t="s">
        <v>3100</v>
      </c>
      <c r="D512" s="367" t="s">
        <v>4230</v>
      </c>
      <c r="E512" s="366" t="s">
        <v>4060</v>
      </c>
      <c r="F512" s="366" t="s">
        <v>3267</v>
      </c>
      <c r="G512" s="529" t="s">
        <v>3339</v>
      </c>
      <c r="H512" s="366" t="s">
        <v>3340</v>
      </c>
      <c r="I512" s="366" t="s">
        <v>3303</v>
      </c>
      <c r="J512" s="367">
        <v>400</v>
      </c>
      <c r="K512" s="364" t="s">
        <v>3271</v>
      </c>
      <c r="L512" s="365" t="s">
        <v>3272</v>
      </c>
      <c r="M512" s="364" t="s">
        <v>3324</v>
      </c>
      <c r="N512" s="364" t="s">
        <v>3273</v>
      </c>
      <c r="O512" s="364" t="s">
        <v>3341</v>
      </c>
      <c r="P512" s="364"/>
      <c r="Q512" s="519" t="s">
        <v>3342</v>
      </c>
    </row>
    <row r="513" spans="1:17" ht="44.25" customHeight="1">
      <c r="A513" s="366" t="s">
        <v>4231</v>
      </c>
      <c r="B513" s="512">
        <v>2</v>
      </c>
      <c r="C513" s="366" t="s">
        <v>3100</v>
      </c>
      <c r="D513" s="367" t="s">
        <v>4232</v>
      </c>
      <c r="E513" s="366" t="s">
        <v>4060</v>
      </c>
      <c r="F513" s="366" t="s">
        <v>3267</v>
      </c>
      <c r="G513" s="529" t="s">
        <v>3339</v>
      </c>
      <c r="H513" s="366" t="s">
        <v>3340</v>
      </c>
      <c r="I513" s="366" t="s">
        <v>3303</v>
      </c>
      <c r="J513" s="367">
        <v>400</v>
      </c>
      <c r="K513" s="364" t="s">
        <v>3271</v>
      </c>
      <c r="L513" s="365" t="s">
        <v>3272</v>
      </c>
      <c r="M513" s="364" t="s">
        <v>3324</v>
      </c>
      <c r="N513" s="364" t="s">
        <v>3273</v>
      </c>
      <c r="O513" s="364" t="s">
        <v>3341</v>
      </c>
      <c r="P513" s="364"/>
      <c r="Q513" s="519" t="s">
        <v>3342</v>
      </c>
    </row>
    <row r="514" spans="1:17" ht="44.25" customHeight="1">
      <c r="A514" s="366" t="s">
        <v>4233</v>
      </c>
      <c r="B514" s="512">
        <v>2</v>
      </c>
      <c r="C514" s="366" t="s">
        <v>3100</v>
      </c>
      <c r="D514" s="367" t="s">
        <v>4234</v>
      </c>
      <c r="E514" s="366" t="s">
        <v>4060</v>
      </c>
      <c r="F514" s="366" t="s">
        <v>3267</v>
      </c>
      <c r="G514" s="529" t="s">
        <v>3339</v>
      </c>
      <c r="H514" s="366" t="s">
        <v>3340</v>
      </c>
      <c r="I514" s="366" t="s">
        <v>3303</v>
      </c>
      <c r="J514" s="367">
        <v>410</v>
      </c>
      <c r="K514" s="364" t="s">
        <v>3271</v>
      </c>
      <c r="L514" s="365" t="s">
        <v>3272</v>
      </c>
      <c r="M514" s="364" t="s">
        <v>3324</v>
      </c>
      <c r="N514" s="364" t="s">
        <v>3273</v>
      </c>
      <c r="O514" s="364" t="s">
        <v>3341</v>
      </c>
      <c r="P514" s="364"/>
      <c r="Q514" s="519" t="s">
        <v>3342</v>
      </c>
    </row>
    <row r="515" spans="1:17" ht="44.25" customHeight="1">
      <c r="A515" s="366" t="s">
        <v>4235</v>
      </c>
      <c r="B515" s="512">
        <v>2</v>
      </c>
      <c r="C515" s="366" t="s">
        <v>3100</v>
      </c>
      <c r="D515" s="367" t="s">
        <v>4236</v>
      </c>
      <c r="E515" s="366" t="s">
        <v>4060</v>
      </c>
      <c r="F515" s="366" t="s">
        <v>3267</v>
      </c>
      <c r="G515" s="529" t="s">
        <v>3339</v>
      </c>
      <c r="H515" s="366" t="s">
        <v>3340</v>
      </c>
      <c r="I515" s="366" t="s">
        <v>3303</v>
      </c>
      <c r="J515" s="367">
        <v>410</v>
      </c>
      <c r="K515" s="364" t="s">
        <v>3271</v>
      </c>
      <c r="L515" s="365" t="s">
        <v>3272</v>
      </c>
      <c r="M515" s="364" t="s">
        <v>3324</v>
      </c>
      <c r="N515" s="364" t="s">
        <v>3273</v>
      </c>
      <c r="O515" s="364" t="s">
        <v>3341</v>
      </c>
      <c r="P515" s="364"/>
      <c r="Q515" s="519" t="s">
        <v>3342</v>
      </c>
    </row>
    <row r="516" spans="1:17" ht="44.25" customHeight="1">
      <c r="A516" s="366" t="s">
        <v>4237</v>
      </c>
      <c r="B516" s="512">
        <v>2</v>
      </c>
      <c r="C516" s="366" t="s">
        <v>3100</v>
      </c>
      <c r="D516" s="367" t="s">
        <v>4238</v>
      </c>
      <c r="E516" s="366" t="s">
        <v>4060</v>
      </c>
      <c r="F516" s="366" t="s">
        <v>3267</v>
      </c>
      <c r="G516" s="529" t="s">
        <v>3339</v>
      </c>
      <c r="H516" s="366" t="s">
        <v>3340</v>
      </c>
      <c r="I516" s="366" t="s">
        <v>3303</v>
      </c>
      <c r="J516" s="367">
        <v>410</v>
      </c>
      <c r="K516" s="364" t="s">
        <v>3271</v>
      </c>
      <c r="L516" s="365" t="s">
        <v>3272</v>
      </c>
      <c r="M516" s="364" t="s">
        <v>3324</v>
      </c>
      <c r="N516" s="364" t="s">
        <v>3273</v>
      </c>
      <c r="O516" s="364" t="s">
        <v>3341</v>
      </c>
      <c r="P516" s="364"/>
      <c r="Q516" s="519" t="s">
        <v>3342</v>
      </c>
    </row>
    <row r="517" spans="1:17" ht="44.25" customHeight="1">
      <c r="A517" s="366" t="s">
        <v>4239</v>
      </c>
      <c r="B517" s="512">
        <v>2</v>
      </c>
      <c r="C517" s="366" t="s">
        <v>3100</v>
      </c>
      <c r="D517" s="366" t="s">
        <v>4240</v>
      </c>
      <c r="E517" s="366" t="s">
        <v>4060</v>
      </c>
      <c r="F517" s="366" t="s">
        <v>3267</v>
      </c>
      <c r="G517" s="518" t="s">
        <v>3322</v>
      </c>
      <c r="H517" s="366" t="s">
        <v>3323</v>
      </c>
      <c r="I517" s="366" t="s">
        <v>3303</v>
      </c>
      <c r="J517" s="367">
        <v>410</v>
      </c>
      <c r="K517" s="364" t="s">
        <v>3271</v>
      </c>
      <c r="L517" s="365" t="s">
        <v>3272</v>
      </c>
      <c r="M517" s="364" t="s">
        <v>3324</v>
      </c>
      <c r="N517" s="364"/>
      <c r="O517" s="364"/>
      <c r="P517" s="364"/>
      <c r="Q517" s="519" t="s">
        <v>3325</v>
      </c>
    </row>
    <row r="518" spans="1:17" ht="44.25" customHeight="1">
      <c r="A518" s="366" t="s">
        <v>4241</v>
      </c>
      <c r="B518" s="512">
        <v>2</v>
      </c>
      <c r="C518" s="366" t="s">
        <v>3100</v>
      </c>
      <c r="D518" s="366" t="s">
        <v>4242</v>
      </c>
      <c r="E518" s="366" t="s">
        <v>4060</v>
      </c>
      <c r="F518" s="366" t="s">
        <v>3267</v>
      </c>
      <c r="G518" s="518" t="s">
        <v>3322</v>
      </c>
      <c r="H518" s="366" t="s">
        <v>3323</v>
      </c>
      <c r="I518" s="366" t="s">
        <v>3303</v>
      </c>
      <c r="J518" s="367">
        <v>410</v>
      </c>
      <c r="K518" s="364" t="s">
        <v>3271</v>
      </c>
      <c r="L518" s="365" t="s">
        <v>3272</v>
      </c>
      <c r="M518" s="364" t="s">
        <v>3324</v>
      </c>
      <c r="N518" s="364"/>
      <c r="O518" s="364"/>
      <c r="P518" s="364"/>
      <c r="Q518" s="519" t="s">
        <v>3325</v>
      </c>
    </row>
    <row r="519" spans="1:17" ht="44.25" customHeight="1">
      <c r="A519" s="366" t="s">
        <v>4243</v>
      </c>
      <c r="B519" s="512">
        <v>2</v>
      </c>
      <c r="C519" s="366" t="s">
        <v>3100</v>
      </c>
      <c r="D519" s="367" t="s">
        <v>4244</v>
      </c>
      <c r="E519" s="366" t="s">
        <v>4060</v>
      </c>
      <c r="F519" s="366" t="s">
        <v>3267</v>
      </c>
      <c r="G519" s="529" t="s">
        <v>3339</v>
      </c>
      <c r="H519" s="366" t="s">
        <v>3340</v>
      </c>
      <c r="I519" s="366" t="s">
        <v>3303</v>
      </c>
      <c r="J519" s="367">
        <v>410</v>
      </c>
      <c r="K519" s="364" t="s">
        <v>3271</v>
      </c>
      <c r="L519" s="365" t="s">
        <v>3272</v>
      </c>
      <c r="M519" s="364" t="s">
        <v>3324</v>
      </c>
      <c r="N519" s="364" t="s">
        <v>3273</v>
      </c>
      <c r="O519" s="364" t="s">
        <v>3341</v>
      </c>
      <c r="P519" s="364"/>
      <c r="Q519" s="519" t="s">
        <v>3342</v>
      </c>
    </row>
    <row r="520" spans="1:17" ht="44.25" customHeight="1">
      <c r="A520" s="366" t="s">
        <v>4245</v>
      </c>
      <c r="B520" s="512">
        <v>2</v>
      </c>
      <c r="C520" s="366" t="s">
        <v>3100</v>
      </c>
      <c r="D520" s="367" t="s">
        <v>4246</v>
      </c>
      <c r="E520" s="366" t="s">
        <v>4060</v>
      </c>
      <c r="F520" s="366" t="s">
        <v>3267</v>
      </c>
      <c r="G520" s="529" t="s">
        <v>3339</v>
      </c>
      <c r="H520" s="366" t="s">
        <v>3340</v>
      </c>
      <c r="I520" s="366" t="s">
        <v>3303</v>
      </c>
      <c r="J520" s="367">
        <v>410</v>
      </c>
      <c r="K520" s="364" t="s">
        <v>3271</v>
      </c>
      <c r="L520" s="365" t="s">
        <v>3272</v>
      </c>
      <c r="M520" s="364" t="s">
        <v>3324</v>
      </c>
      <c r="N520" s="364" t="s">
        <v>3273</v>
      </c>
      <c r="O520" s="364" t="s">
        <v>3341</v>
      </c>
      <c r="P520" s="364"/>
      <c r="Q520" s="519" t="s">
        <v>3342</v>
      </c>
    </row>
    <row r="521" spans="1:17" ht="44.25" customHeight="1">
      <c r="A521" s="366" t="s">
        <v>4247</v>
      </c>
      <c r="B521" s="512">
        <v>2</v>
      </c>
      <c r="C521" s="366" t="s">
        <v>3100</v>
      </c>
      <c r="D521" s="367" t="s">
        <v>4248</v>
      </c>
      <c r="E521" s="366" t="s">
        <v>4060</v>
      </c>
      <c r="F521" s="366" t="s">
        <v>3267</v>
      </c>
      <c r="G521" s="529" t="s">
        <v>3339</v>
      </c>
      <c r="H521" s="366" t="s">
        <v>3340</v>
      </c>
      <c r="I521" s="366" t="s">
        <v>3303</v>
      </c>
      <c r="J521" s="367">
        <v>410</v>
      </c>
      <c r="K521" s="364" t="s">
        <v>3271</v>
      </c>
      <c r="L521" s="365" t="s">
        <v>3272</v>
      </c>
      <c r="M521" s="364" t="s">
        <v>3324</v>
      </c>
      <c r="N521" s="364" t="s">
        <v>3273</v>
      </c>
      <c r="O521" s="364" t="s">
        <v>3341</v>
      </c>
      <c r="P521" s="364"/>
      <c r="Q521" s="519" t="s">
        <v>3342</v>
      </c>
    </row>
    <row r="522" spans="1:17" ht="44.25" customHeight="1">
      <c r="A522" s="366" t="s">
        <v>4249</v>
      </c>
      <c r="B522" s="512">
        <v>2</v>
      </c>
      <c r="C522" s="366" t="s">
        <v>3100</v>
      </c>
      <c r="D522" s="367" t="s">
        <v>4250</v>
      </c>
      <c r="E522" s="366" t="s">
        <v>4060</v>
      </c>
      <c r="F522" s="366" t="s">
        <v>3267</v>
      </c>
      <c r="G522" s="529" t="s">
        <v>3339</v>
      </c>
      <c r="H522" s="366" t="s">
        <v>3340</v>
      </c>
      <c r="I522" s="366" t="s">
        <v>3303</v>
      </c>
      <c r="J522" s="367">
        <v>410</v>
      </c>
      <c r="K522" s="364" t="s">
        <v>3271</v>
      </c>
      <c r="L522" s="365" t="s">
        <v>3272</v>
      </c>
      <c r="M522" s="364" t="s">
        <v>3324</v>
      </c>
      <c r="N522" s="364" t="s">
        <v>3273</v>
      </c>
      <c r="O522" s="364" t="s">
        <v>3341</v>
      </c>
      <c r="P522" s="364"/>
      <c r="Q522" s="519" t="s">
        <v>3342</v>
      </c>
    </row>
    <row r="523" spans="1:17" ht="44.25" customHeight="1">
      <c r="A523" s="366" t="s">
        <v>4251</v>
      </c>
      <c r="B523" s="512">
        <v>2</v>
      </c>
      <c r="C523" s="366" t="s">
        <v>3100</v>
      </c>
      <c r="D523" s="367" t="s">
        <v>4252</v>
      </c>
      <c r="E523" s="366" t="s">
        <v>4060</v>
      </c>
      <c r="F523" s="366" t="s">
        <v>3267</v>
      </c>
      <c r="G523" s="529" t="s">
        <v>3339</v>
      </c>
      <c r="H523" s="366" t="s">
        <v>3340</v>
      </c>
      <c r="I523" s="366" t="s">
        <v>3303</v>
      </c>
      <c r="J523" s="367">
        <v>410</v>
      </c>
      <c r="K523" s="364" t="s">
        <v>3271</v>
      </c>
      <c r="L523" s="365" t="s">
        <v>3272</v>
      </c>
      <c r="M523" s="364" t="s">
        <v>3324</v>
      </c>
      <c r="N523" s="364" t="s">
        <v>3273</v>
      </c>
      <c r="O523" s="364" t="s">
        <v>3341</v>
      </c>
      <c r="P523" s="364"/>
      <c r="Q523" s="519" t="s">
        <v>3342</v>
      </c>
    </row>
    <row r="524" spans="1:17" ht="44.25" customHeight="1">
      <c r="A524" s="366" t="s">
        <v>4253</v>
      </c>
      <c r="B524" s="512">
        <v>2</v>
      </c>
      <c r="C524" s="366" t="s">
        <v>3100</v>
      </c>
      <c r="D524" s="367" t="s">
        <v>4254</v>
      </c>
      <c r="E524" s="366" t="s">
        <v>4060</v>
      </c>
      <c r="F524" s="366" t="s">
        <v>3267</v>
      </c>
      <c r="G524" s="529" t="s">
        <v>3339</v>
      </c>
      <c r="H524" s="366" t="s">
        <v>3340</v>
      </c>
      <c r="I524" s="366" t="s">
        <v>3303</v>
      </c>
      <c r="J524" s="367">
        <v>410</v>
      </c>
      <c r="K524" s="364" t="s">
        <v>3271</v>
      </c>
      <c r="L524" s="365" t="s">
        <v>3272</v>
      </c>
      <c r="M524" s="364" t="s">
        <v>3324</v>
      </c>
      <c r="N524" s="364" t="s">
        <v>3273</v>
      </c>
      <c r="O524" s="364" t="s">
        <v>3341</v>
      </c>
      <c r="P524" s="364"/>
      <c r="Q524" s="519" t="s">
        <v>3342</v>
      </c>
    </row>
    <row r="525" spans="1:17" ht="44.25" customHeight="1">
      <c r="A525" s="366" t="s">
        <v>4255</v>
      </c>
      <c r="B525" s="512">
        <v>2</v>
      </c>
      <c r="C525" s="366" t="s">
        <v>3100</v>
      </c>
      <c r="D525" s="367" t="s">
        <v>4256</v>
      </c>
      <c r="E525" s="366" t="s">
        <v>4060</v>
      </c>
      <c r="F525" s="366" t="s">
        <v>3267</v>
      </c>
      <c r="G525" s="529" t="s">
        <v>3339</v>
      </c>
      <c r="H525" s="366" t="s">
        <v>3340</v>
      </c>
      <c r="I525" s="366" t="s">
        <v>3303</v>
      </c>
      <c r="J525" s="367">
        <v>410</v>
      </c>
      <c r="K525" s="364" t="s">
        <v>3271</v>
      </c>
      <c r="L525" s="365" t="s">
        <v>3272</v>
      </c>
      <c r="M525" s="364" t="s">
        <v>3324</v>
      </c>
      <c r="N525" s="364" t="s">
        <v>3273</v>
      </c>
      <c r="O525" s="364" t="s">
        <v>3341</v>
      </c>
      <c r="P525" s="364"/>
      <c r="Q525" s="519" t="s">
        <v>3342</v>
      </c>
    </row>
    <row r="526" spans="1:17" ht="44.25" customHeight="1">
      <c r="A526" s="366" t="s">
        <v>4257</v>
      </c>
      <c r="B526" s="512">
        <v>2</v>
      </c>
      <c r="C526" s="366" t="s">
        <v>3100</v>
      </c>
      <c r="D526" s="366" t="s">
        <v>4258</v>
      </c>
      <c r="E526" s="366" t="s">
        <v>4060</v>
      </c>
      <c r="F526" s="366" t="s">
        <v>3267</v>
      </c>
      <c r="G526" s="518" t="s">
        <v>3322</v>
      </c>
      <c r="H526" s="366" t="s">
        <v>3323</v>
      </c>
      <c r="I526" s="366" t="s">
        <v>3303</v>
      </c>
      <c r="J526" s="367">
        <v>410</v>
      </c>
      <c r="K526" s="364" t="s">
        <v>3271</v>
      </c>
      <c r="L526" s="365" t="s">
        <v>3272</v>
      </c>
      <c r="M526" s="364" t="s">
        <v>3324</v>
      </c>
      <c r="N526" s="364"/>
      <c r="O526" s="364"/>
      <c r="P526" s="364"/>
      <c r="Q526" s="519" t="s">
        <v>3325</v>
      </c>
    </row>
    <row r="527" spans="1:17" ht="44.25" customHeight="1">
      <c r="A527" s="366" t="s">
        <v>4259</v>
      </c>
      <c r="B527" s="512">
        <v>2</v>
      </c>
      <c r="C527" s="366" t="s">
        <v>3100</v>
      </c>
      <c r="D527" s="367" t="s">
        <v>4260</v>
      </c>
      <c r="E527" s="366" t="s">
        <v>4060</v>
      </c>
      <c r="F527" s="366" t="s">
        <v>3267</v>
      </c>
      <c r="G527" s="529" t="s">
        <v>3339</v>
      </c>
      <c r="H527" s="366" t="s">
        <v>3340</v>
      </c>
      <c r="I527" s="366" t="s">
        <v>3303</v>
      </c>
      <c r="J527" s="367">
        <v>410</v>
      </c>
      <c r="K527" s="364" t="s">
        <v>3271</v>
      </c>
      <c r="L527" s="365" t="s">
        <v>3272</v>
      </c>
      <c r="M527" s="364" t="s">
        <v>3324</v>
      </c>
      <c r="N527" s="364" t="s">
        <v>3273</v>
      </c>
      <c r="O527" s="364" t="s">
        <v>3341</v>
      </c>
      <c r="P527" s="364"/>
      <c r="Q527" s="519" t="s">
        <v>3342</v>
      </c>
    </row>
    <row r="528" spans="1:17" ht="44.25" customHeight="1">
      <c r="A528" s="366" t="s">
        <v>4261</v>
      </c>
      <c r="B528" s="512">
        <v>2</v>
      </c>
      <c r="C528" s="366" t="s">
        <v>3100</v>
      </c>
      <c r="D528" s="367" t="s">
        <v>4262</v>
      </c>
      <c r="E528" s="366" t="s">
        <v>4060</v>
      </c>
      <c r="F528" s="366" t="s">
        <v>3267</v>
      </c>
      <c r="G528" s="529" t="s">
        <v>3339</v>
      </c>
      <c r="H528" s="366" t="s">
        <v>3340</v>
      </c>
      <c r="I528" s="366" t="s">
        <v>3303</v>
      </c>
      <c r="J528" s="367">
        <v>410</v>
      </c>
      <c r="K528" s="364" t="s">
        <v>3271</v>
      </c>
      <c r="L528" s="365" t="s">
        <v>3272</v>
      </c>
      <c r="M528" s="364" t="s">
        <v>3324</v>
      </c>
      <c r="N528" s="364" t="s">
        <v>3273</v>
      </c>
      <c r="O528" s="364" t="s">
        <v>3341</v>
      </c>
      <c r="P528" s="364"/>
      <c r="Q528" s="519" t="s">
        <v>3342</v>
      </c>
    </row>
    <row r="529" spans="1:17" ht="44.25" customHeight="1">
      <c r="A529" s="366" t="s">
        <v>4263</v>
      </c>
      <c r="B529" s="512">
        <v>2</v>
      </c>
      <c r="C529" s="366" t="s">
        <v>3100</v>
      </c>
      <c r="D529" s="367" t="s">
        <v>4264</v>
      </c>
      <c r="E529" s="366" t="s">
        <v>4060</v>
      </c>
      <c r="F529" s="366" t="s">
        <v>3267</v>
      </c>
      <c r="G529" s="529" t="s">
        <v>3339</v>
      </c>
      <c r="H529" s="366" t="s">
        <v>3340</v>
      </c>
      <c r="I529" s="366" t="s">
        <v>3303</v>
      </c>
      <c r="J529" s="367">
        <v>410</v>
      </c>
      <c r="K529" s="364" t="s">
        <v>3271</v>
      </c>
      <c r="L529" s="365" t="s">
        <v>3272</v>
      </c>
      <c r="M529" s="364" t="s">
        <v>3324</v>
      </c>
      <c r="N529" s="364" t="s">
        <v>3273</v>
      </c>
      <c r="O529" s="364" t="s">
        <v>3341</v>
      </c>
      <c r="P529" s="364"/>
      <c r="Q529" s="519" t="s">
        <v>3342</v>
      </c>
    </row>
    <row r="530" spans="1:17" ht="44.25" customHeight="1">
      <c r="A530" s="366" t="s">
        <v>4265</v>
      </c>
      <c r="B530" s="512">
        <v>2</v>
      </c>
      <c r="C530" s="366" t="s">
        <v>3100</v>
      </c>
      <c r="D530" s="367" t="s">
        <v>4266</v>
      </c>
      <c r="E530" s="366" t="s">
        <v>4060</v>
      </c>
      <c r="F530" s="366" t="s">
        <v>3267</v>
      </c>
      <c r="G530" s="529" t="s">
        <v>3339</v>
      </c>
      <c r="H530" s="366" t="s">
        <v>3340</v>
      </c>
      <c r="I530" s="366" t="s">
        <v>3303</v>
      </c>
      <c r="J530" s="367">
        <v>410</v>
      </c>
      <c r="K530" s="364" t="s">
        <v>3271</v>
      </c>
      <c r="L530" s="365" t="s">
        <v>3272</v>
      </c>
      <c r="M530" s="364" t="s">
        <v>3324</v>
      </c>
      <c r="N530" s="364" t="s">
        <v>3273</v>
      </c>
      <c r="O530" s="364" t="s">
        <v>3341</v>
      </c>
      <c r="P530" s="364"/>
      <c r="Q530" s="519" t="s">
        <v>3342</v>
      </c>
    </row>
    <row r="531" spans="1:17" ht="44.25" customHeight="1">
      <c r="A531" s="366" t="s">
        <v>4267</v>
      </c>
      <c r="B531" s="512">
        <v>2</v>
      </c>
      <c r="C531" s="366" t="s">
        <v>3100</v>
      </c>
      <c r="D531" s="367" t="s">
        <v>4268</v>
      </c>
      <c r="E531" s="366" t="s">
        <v>4060</v>
      </c>
      <c r="F531" s="366" t="s">
        <v>3267</v>
      </c>
      <c r="G531" s="529" t="s">
        <v>3339</v>
      </c>
      <c r="H531" s="366" t="s">
        <v>3340</v>
      </c>
      <c r="I531" s="366" t="s">
        <v>3303</v>
      </c>
      <c r="J531" s="367">
        <v>410</v>
      </c>
      <c r="K531" s="364" t="s">
        <v>3271</v>
      </c>
      <c r="L531" s="365" t="s">
        <v>3272</v>
      </c>
      <c r="M531" s="364" t="s">
        <v>3324</v>
      </c>
      <c r="N531" s="364" t="s">
        <v>3273</v>
      </c>
      <c r="O531" s="364" t="s">
        <v>3341</v>
      </c>
      <c r="P531" s="364"/>
      <c r="Q531" s="519" t="s">
        <v>3342</v>
      </c>
    </row>
    <row r="532" spans="1:17" ht="44.25" customHeight="1">
      <c r="A532" s="366" t="s">
        <v>4269</v>
      </c>
      <c r="B532" s="512">
        <v>2</v>
      </c>
      <c r="C532" s="366" t="s">
        <v>3100</v>
      </c>
      <c r="D532" s="367" t="s">
        <v>4270</v>
      </c>
      <c r="E532" s="366" t="s">
        <v>4060</v>
      </c>
      <c r="F532" s="366" t="s">
        <v>3267</v>
      </c>
      <c r="G532" s="529" t="s">
        <v>3339</v>
      </c>
      <c r="H532" s="366" t="s">
        <v>3340</v>
      </c>
      <c r="I532" s="366" t="s">
        <v>3303</v>
      </c>
      <c r="J532" s="367">
        <v>410</v>
      </c>
      <c r="K532" s="364" t="s">
        <v>3271</v>
      </c>
      <c r="L532" s="365" t="s">
        <v>3272</v>
      </c>
      <c r="M532" s="364" t="s">
        <v>3324</v>
      </c>
      <c r="N532" s="364" t="s">
        <v>3273</v>
      </c>
      <c r="O532" s="364" t="s">
        <v>3341</v>
      </c>
      <c r="P532" s="364"/>
      <c r="Q532" s="519" t="s">
        <v>3342</v>
      </c>
    </row>
    <row r="533" spans="1:17" ht="44.25" customHeight="1">
      <c r="A533" s="366" t="s">
        <v>4271</v>
      </c>
      <c r="B533" s="512">
        <v>2</v>
      </c>
      <c r="C533" s="366" t="s">
        <v>3100</v>
      </c>
      <c r="D533" s="367" t="s">
        <v>4272</v>
      </c>
      <c r="E533" s="366" t="s">
        <v>4060</v>
      </c>
      <c r="F533" s="366" t="s">
        <v>3267</v>
      </c>
      <c r="G533" s="529" t="s">
        <v>3339</v>
      </c>
      <c r="H533" s="366" t="s">
        <v>3340</v>
      </c>
      <c r="I533" s="366" t="s">
        <v>3303</v>
      </c>
      <c r="J533" s="367">
        <v>410</v>
      </c>
      <c r="K533" s="364" t="s">
        <v>3271</v>
      </c>
      <c r="L533" s="365" t="s">
        <v>3272</v>
      </c>
      <c r="M533" s="364" t="s">
        <v>3324</v>
      </c>
      <c r="N533" s="364" t="s">
        <v>3273</v>
      </c>
      <c r="O533" s="364" t="s">
        <v>3341</v>
      </c>
      <c r="P533" s="364"/>
      <c r="Q533" s="519" t="s">
        <v>3342</v>
      </c>
    </row>
    <row r="534" spans="1:17" ht="44.25" customHeight="1">
      <c r="A534" s="366" t="s">
        <v>4273</v>
      </c>
      <c r="B534" s="512">
        <v>2</v>
      </c>
      <c r="C534" s="366" t="s">
        <v>3100</v>
      </c>
      <c r="D534" s="366" t="s">
        <v>4274</v>
      </c>
      <c r="E534" s="366" t="s">
        <v>4060</v>
      </c>
      <c r="F534" s="366" t="s">
        <v>3267</v>
      </c>
      <c r="G534" s="518" t="s">
        <v>3322</v>
      </c>
      <c r="H534" s="366" t="s">
        <v>3323</v>
      </c>
      <c r="I534" s="366" t="s">
        <v>3303</v>
      </c>
      <c r="J534" s="367">
        <v>410</v>
      </c>
      <c r="K534" s="364" t="s">
        <v>3271</v>
      </c>
      <c r="L534" s="365" t="s">
        <v>3272</v>
      </c>
      <c r="M534" s="364" t="s">
        <v>3324</v>
      </c>
      <c r="N534" s="364"/>
      <c r="O534" s="364"/>
      <c r="P534" s="364"/>
      <c r="Q534" s="519" t="s">
        <v>3325</v>
      </c>
    </row>
    <row r="535" spans="1:17" ht="44.25" customHeight="1">
      <c r="A535" s="366" t="s">
        <v>4275</v>
      </c>
      <c r="B535" s="512">
        <v>2</v>
      </c>
      <c r="C535" s="366" t="s">
        <v>3100</v>
      </c>
      <c r="D535" s="367" t="s">
        <v>4276</v>
      </c>
      <c r="E535" s="366" t="s">
        <v>4060</v>
      </c>
      <c r="F535" s="366" t="s">
        <v>3267</v>
      </c>
      <c r="G535" s="529" t="s">
        <v>3339</v>
      </c>
      <c r="H535" s="366" t="s">
        <v>3340</v>
      </c>
      <c r="I535" s="366" t="s">
        <v>3303</v>
      </c>
      <c r="J535" s="367">
        <v>430</v>
      </c>
      <c r="K535" s="364" t="s">
        <v>3271</v>
      </c>
      <c r="L535" s="365" t="s">
        <v>3272</v>
      </c>
      <c r="M535" s="364" t="s">
        <v>3324</v>
      </c>
      <c r="N535" s="364" t="s">
        <v>3273</v>
      </c>
      <c r="O535" s="364" t="s">
        <v>3341</v>
      </c>
      <c r="P535" s="364"/>
      <c r="Q535" s="519" t="s">
        <v>3342</v>
      </c>
    </row>
    <row r="536" spans="1:17" ht="44.25" customHeight="1">
      <c r="A536" s="366" t="s">
        <v>4277</v>
      </c>
      <c r="B536" s="512">
        <v>2</v>
      </c>
      <c r="C536" s="366" t="s">
        <v>3100</v>
      </c>
      <c r="D536" s="367" t="s">
        <v>4278</v>
      </c>
      <c r="E536" s="366" t="s">
        <v>4060</v>
      </c>
      <c r="F536" s="366" t="s">
        <v>3267</v>
      </c>
      <c r="G536" s="529" t="s">
        <v>3339</v>
      </c>
      <c r="H536" s="366" t="s">
        <v>3340</v>
      </c>
      <c r="I536" s="366" t="s">
        <v>3303</v>
      </c>
      <c r="J536" s="367">
        <v>430</v>
      </c>
      <c r="K536" s="364" t="s">
        <v>3271</v>
      </c>
      <c r="L536" s="365" t="s">
        <v>3272</v>
      </c>
      <c r="M536" s="364" t="s">
        <v>3324</v>
      </c>
      <c r="N536" s="364" t="s">
        <v>3273</v>
      </c>
      <c r="O536" s="364" t="s">
        <v>3341</v>
      </c>
      <c r="P536" s="364"/>
      <c r="Q536" s="519" t="s">
        <v>3342</v>
      </c>
    </row>
    <row r="537" spans="1:17" ht="44.25" customHeight="1">
      <c r="A537" s="366" t="s">
        <v>4279</v>
      </c>
      <c r="B537" s="512">
        <v>2</v>
      </c>
      <c r="C537" s="366" t="s">
        <v>3100</v>
      </c>
      <c r="D537" s="367" t="s">
        <v>4280</v>
      </c>
      <c r="E537" s="366" t="s">
        <v>4060</v>
      </c>
      <c r="F537" s="366" t="s">
        <v>3267</v>
      </c>
      <c r="G537" s="529" t="s">
        <v>3339</v>
      </c>
      <c r="H537" s="366" t="s">
        <v>3340</v>
      </c>
      <c r="I537" s="366" t="s">
        <v>3303</v>
      </c>
      <c r="J537" s="367">
        <v>430</v>
      </c>
      <c r="K537" s="364" t="s">
        <v>3271</v>
      </c>
      <c r="L537" s="365" t="s">
        <v>3272</v>
      </c>
      <c r="M537" s="364" t="s">
        <v>3324</v>
      </c>
      <c r="N537" s="364" t="s">
        <v>3273</v>
      </c>
      <c r="O537" s="364" t="s">
        <v>3341</v>
      </c>
      <c r="P537" s="364"/>
      <c r="Q537" s="519" t="s">
        <v>3342</v>
      </c>
    </row>
    <row r="538" spans="1:17" ht="44.25" customHeight="1">
      <c r="A538" s="366" t="s">
        <v>4281</v>
      </c>
      <c r="B538" s="512">
        <v>2</v>
      </c>
      <c r="C538" s="366" t="s">
        <v>3100</v>
      </c>
      <c r="D538" s="367" t="s">
        <v>4282</v>
      </c>
      <c r="E538" s="366" t="s">
        <v>4060</v>
      </c>
      <c r="F538" s="366" t="s">
        <v>3267</v>
      </c>
      <c r="G538" s="529" t="s">
        <v>3339</v>
      </c>
      <c r="H538" s="366" t="s">
        <v>3340</v>
      </c>
      <c r="I538" s="366" t="s">
        <v>3303</v>
      </c>
      <c r="J538" s="367">
        <v>430</v>
      </c>
      <c r="K538" s="364" t="s">
        <v>3271</v>
      </c>
      <c r="L538" s="365" t="s">
        <v>3272</v>
      </c>
      <c r="M538" s="364" t="s">
        <v>3324</v>
      </c>
      <c r="N538" s="364" t="s">
        <v>3273</v>
      </c>
      <c r="O538" s="364" t="s">
        <v>3341</v>
      </c>
      <c r="P538" s="364"/>
      <c r="Q538" s="519" t="s">
        <v>3342</v>
      </c>
    </row>
    <row r="539" spans="1:17" ht="44.25" customHeight="1">
      <c r="A539" s="366" t="s">
        <v>4283</v>
      </c>
      <c r="B539" s="512">
        <v>2</v>
      </c>
      <c r="C539" s="366" t="s">
        <v>3100</v>
      </c>
      <c r="D539" s="366" t="s">
        <v>4284</v>
      </c>
      <c r="E539" s="366" t="s">
        <v>4060</v>
      </c>
      <c r="F539" s="366" t="s">
        <v>3267</v>
      </c>
      <c r="G539" s="518" t="s">
        <v>3322</v>
      </c>
      <c r="H539" s="366" t="s">
        <v>3323</v>
      </c>
      <c r="I539" s="366" t="s">
        <v>3303</v>
      </c>
      <c r="J539" s="367">
        <v>430</v>
      </c>
      <c r="K539" s="364" t="s">
        <v>3271</v>
      </c>
      <c r="L539" s="365" t="s">
        <v>3272</v>
      </c>
      <c r="M539" s="364" t="s">
        <v>3324</v>
      </c>
      <c r="N539" s="364"/>
      <c r="O539" s="364"/>
      <c r="P539" s="364"/>
      <c r="Q539" s="519" t="s">
        <v>3325</v>
      </c>
    </row>
    <row r="540" spans="1:17" ht="44.25" customHeight="1">
      <c r="A540" s="366" t="s">
        <v>4285</v>
      </c>
      <c r="B540" s="512">
        <v>2</v>
      </c>
      <c r="C540" s="366" t="s">
        <v>3100</v>
      </c>
      <c r="D540" s="367" t="s">
        <v>4286</v>
      </c>
      <c r="E540" s="366" t="s">
        <v>4060</v>
      </c>
      <c r="F540" s="366" t="s">
        <v>3267</v>
      </c>
      <c r="G540" s="529" t="s">
        <v>3339</v>
      </c>
      <c r="H540" s="366" t="s">
        <v>3340</v>
      </c>
      <c r="I540" s="366" t="s">
        <v>3303</v>
      </c>
      <c r="J540" s="367">
        <v>430</v>
      </c>
      <c r="K540" s="364" t="s">
        <v>3271</v>
      </c>
      <c r="L540" s="365" t="s">
        <v>3272</v>
      </c>
      <c r="M540" s="364" t="s">
        <v>3324</v>
      </c>
      <c r="N540" s="364" t="s">
        <v>3273</v>
      </c>
      <c r="O540" s="364" t="s">
        <v>3341</v>
      </c>
      <c r="P540" s="364"/>
      <c r="Q540" s="519" t="s">
        <v>3342</v>
      </c>
    </row>
    <row r="541" spans="1:17" ht="44.25" customHeight="1">
      <c r="A541" s="366" t="s">
        <v>4287</v>
      </c>
      <c r="B541" s="512">
        <v>2</v>
      </c>
      <c r="C541" s="366" t="s">
        <v>3100</v>
      </c>
      <c r="D541" s="366" t="s">
        <v>4288</v>
      </c>
      <c r="E541" s="366" t="s">
        <v>4060</v>
      </c>
      <c r="F541" s="366" t="s">
        <v>3267</v>
      </c>
      <c r="G541" s="518" t="s">
        <v>3322</v>
      </c>
      <c r="H541" s="366" t="s">
        <v>3323</v>
      </c>
      <c r="I541" s="366" t="s">
        <v>3303</v>
      </c>
      <c r="J541" s="367">
        <v>430</v>
      </c>
      <c r="K541" s="364" t="s">
        <v>3271</v>
      </c>
      <c r="L541" s="365" t="s">
        <v>3272</v>
      </c>
      <c r="M541" s="364" t="s">
        <v>3324</v>
      </c>
      <c r="N541" s="364"/>
      <c r="O541" s="364"/>
      <c r="P541" s="364"/>
      <c r="Q541" s="519" t="s">
        <v>3325</v>
      </c>
    </row>
    <row r="542" spans="1:17" ht="44.25" customHeight="1">
      <c r="A542" s="366" t="s">
        <v>4289</v>
      </c>
      <c r="B542" s="512">
        <v>2</v>
      </c>
      <c r="C542" s="366" t="s">
        <v>3100</v>
      </c>
      <c r="D542" s="367" t="s">
        <v>4290</v>
      </c>
      <c r="E542" s="366" t="s">
        <v>4060</v>
      </c>
      <c r="F542" s="366" t="s">
        <v>3267</v>
      </c>
      <c r="G542" s="529" t="s">
        <v>3339</v>
      </c>
      <c r="H542" s="366" t="s">
        <v>3340</v>
      </c>
      <c r="I542" s="366" t="s">
        <v>3303</v>
      </c>
      <c r="J542" s="367">
        <v>430</v>
      </c>
      <c r="K542" s="364" t="s">
        <v>3271</v>
      </c>
      <c r="L542" s="365" t="s">
        <v>3272</v>
      </c>
      <c r="M542" s="364" t="s">
        <v>3324</v>
      </c>
      <c r="N542" s="364" t="s">
        <v>3273</v>
      </c>
      <c r="O542" s="364" t="s">
        <v>3341</v>
      </c>
      <c r="P542" s="364"/>
      <c r="Q542" s="519" t="s">
        <v>3342</v>
      </c>
    </row>
    <row r="543" spans="1:17" ht="44.25" customHeight="1">
      <c r="A543" s="366" t="s">
        <v>4291</v>
      </c>
      <c r="B543" s="512">
        <v>2</v>
      </c>
      <c r="C543" s="366" t="s">
        <v>3100</v>
      </c>
      <c r="D543" s="367" t="s">
        <v>4292</v>
      </c>
      <c r="E543" s="366" t="s">
        <v>4060</v>
      </c>
      <c r="F543" s="366" t="s">
        <v>3267</v>
      </c>
      <c r="G543" s="529" t="s">
        <v>3339</v>
      </c>
      <c r="H543" s="366" t="s">
        <v>3340</v>
      </c>
      <c r="I543" s="366" t="s">
        <v>3303</v>
      </c>
      <c r="J543" s="367">
        <v>430</v>
      </c>
      <c r="K543" s="364" t="s">
        <v>3271</v>
      </c>
      <c r="L543" s="365" t="s">
        <v>3272</v>
      </c>
      <c r="M543" s="364" t="s">
        <v>3324</v>
      </c>
      <c r="N543" s="364" t="s">
        <v>3273</v>
      </c>
      <c r="O543" s="364" t="s">
        <v>3341</v>
      </c>
      <c r="P543" s="364"/>
      <c r="Q543" s="519" t="s">
        <v>3342</v>
      </c>
    </row>
    <row r="544" spans="1:17" ht="44.25" customHeight="1">
      <c r="A544" s="366" t="s">
        <v>4293</v>
      </c>
      <c r="B544" s="512">
        <v>2</v>
      </c>
      <c r="C544" s="366" t="s">
        <v>3100</v>
      </c>
      <c r="D544" s="367" t="s">
        <v>4294</v>
      </c>
      <c r="E544" s="366" t="s">
        <v>4060</v>
      </c>
      <c r="F544" s="366" t="s">
        <v>3267</v>
      </c>
      <c r="G544" s="529" t="s">
        <v>3339</v>
      </c>
      <c r="H544" s="366" t="s">
        <v>3340</v>
      </c>
      <c r="I544" s="366" t="s">
        <v>3303</v>
      </c>
      <c r="J544" s="367">
        <v>430</v>
      </c>
      <c r="K544" s="364" t="s">
        <v>3271</v>
      </c>
      <c r="L544" s="365" t="s">
        <v>3272</v>
      </c>
      <c r="M544" s="364" t="s">
        <v>3324</v>
      </c>
      <c r="N544" s="364" t="s">
        <v>3273</v>
      </c>
      <c r="O544" s="364" t="s">
        <v>3341</v>
      </c>
      <c r="P544" s="364"/>
      <c r="Q544" s="519" t="s">
        <v>3342</v>
      </c>
    </row>
    <row r="545" spans="1:17" ht="44.25" customHeight="1">
      <c r="A545" s="366" t="s">
        <v>4295</v>
      </c>
      <c r="B545" s="512">
        <v>2</v>
      </c>
      <c r="C545" s="366" t="s">
        <v>3100</v>
      </c>
      <c r="D545" s="367" t="s">
        <v>4296</v>
      </c>
      <c r="E545" s="366" t="s">
        <v>4060</v>
      </c>
      <c r="F545" s="366" t="s">
        <v>3267</v>
      </c>
      <c r="G545" s="529" t="s">
        <v>3339</v>
      </c>
      <c r="H545" s="366" t="s">
        <v>3340</v>
      </c>
      <c r="I545" s="366" t="s">
        <v>3303</v>
      </c>
      <c r="J545" s="367">
        <v>430</v>
      </c>
      <c r="K545" s="364" t="s">
        <v>3271</v>
      </c>
      <c r="L545" s="365" t="s">
        <v>3272</v>
      </c>
      <c r="M545" s="364" t="s">
        <v>3324</v>
      </c>
      <c r="N545" s="364" t="s">
        <v>3273</v>
      </c>
      <c r="O545" s="364" t="s">
        <v>3341</v>
      </c>
      <c r="P545" s="364"/>
      <c r="Q545" s="519" t="s">
        <v>3342</v>
      </c>
    </row>
    <row r="546" spans="1:17" ht="44.25" customHeight="1">
      <c r="A546" s="366" t="s">
        <v>4297</v>
      </c>
      <c r="B546" s="512">
        <v>2</v>
      </c>
      <c r="C546" s="366" t="s">
        <v>3100</v>
      </c>
      <c r="D546" s="367" t="s">
        <v>4298</v>
      </c>
      <c r="E546" s="366" t="s">
        <v>4060</v>
      </c>
      <c r="F546" s="366" t="s">
        <v>3267</v>
      </c>
      <c r="G546" s="529" t="s">
        <v>3339</v>
      </c>
      <c r="H546" s="366" t="s">
        <v>3340</v>
      </c>
      <c r="I546" s="366" t="s">
        <v>3303</v>
      </c>
      <c r="J546" s="367">
        <v>430</v>
      </c>
      <c r="K546" s="364" t="s">
        <v>3271</v>
      </c>
      <c r="L546" s="365" t="s">
        <v>3272</v>
      </c>
      <c r="M546" s="364" t="s">
        <v>3324</v>
      </c>
      <c r="N546" s="364" t="s">
        <v>3273</v>
      </c>
      <c r="O546" s="364" t="s">
        <v>3341</v>
      </c>
      <c r="P546" s="364"/>
      <c r="Q546" s="519" t="s">
        <v>3342</v>
      </c>
    </row>
    <row r="547" spans="1:17" ht="44.25" customHeight="1">
      <c r="A547" s="366" t="s">
        <v>4299</v>
      </c>
      <c r="B547" s="512">
        <v>2</v>
      </c>
      <c r="C547" s="366" t="s">
        <v>3100</v>
      </c>
      <c r="D547" s="366" t="s">
        <v>4300</v>
      </c>
      <c r="E547" s="366" t="s">
        <v>3266</v>
      </c>
      <c r="F547" s="366" t="s">
        <v>3267</v>
      </c>
      <c r="G547" s="518" t="s">
        <v>3322</v>
      </c>
      <c r="H547" s="366" t="s">
        <v>3323</v>
      </c>
      <c r="I547" s="366" t="s">
        <v>3303</v>
      </c>
      <c r="J547" s="367">
        <v>400</v>
      </c>
      <c r="K547" s="364" t="s">
        <v>3271</v>
      </c>
      <c r="L547" s="365" t="s">
        <v>3272</v>
      </c>
      <c r="M547" s="364"/>
      <c r="N547" s="364"/>
      <c r="O547" s="364"/>
      <c r="P547" s="364"/>
      <c r="Q547" s="519" t="s">
        <v>3325</v>
      </c>
    </row>
    <row r="548" spans="1:17" ht="44.25" customHeight="1">
      <c r="A548" s="366" t="s">
        <v>4301</v>
      </c>
      <c r="B548" s="512">
        <v>2</v>
      </c>
      <c r="C548" s="366" t="s">
        <v>3100</v>
      </c>
      <c r="D548" s="366" t="s">
        <v>4302</v>
      </c>
      <c r="E548" s="366" t="s">
        <v>4060</v>
      </c>
      <c r="F548" s="366" t="s">
        <v>3267</v>
      </c>
      <c r="G548" s="518" t="s">
        <v>3322</v>
      </c>
      <c r="H548" s="366" t="s">
        <v>3323</v>
      </c>
      <c r="I548" s="366" t="s">
        <v>3303</v>
      </c>
      <c r="J548" s="367">
        <v>400</v>
      </c>
      <c r="K548" s="364" t="s">
        <v>3271</v>
      </c>
      <c r="L548" s="365" t="s">
        <v>3272</v>
      </c>
      <c r="M548" s="364"/>
      <c r="N548" s="364"/>
      <c r="O548" s="364"/>
      <c r="P548" s="364"/>
      <c r="Q548" s="519" t="s">
        <v>3325</v>
      </c>
    </row>
    <row r="549" spans="1:17" ht="44.25" customHeight="1">
      <c r="A549" s="366" t="s">
        <v>4303</v>
      </c>
      <c r="B549" s="512">
        <v>2</v>
      </c>
      <c r="C549" s="366" t="s">
        <v>3100</v>
      </c>
      <c r="D549" s="366" t="s">
        <v>4304</v>
      </c>
      <c r="E549" s="366" t="s">
        <v>4060</v>
      </c>
      <c r="F549" s="366" t="s">
        <v>3267</v>
      </c>
      <c r="G549" s="518" t="s">
        <v>3322</v>
      </c>
      <c r="H549" s="366" t="s">
        <v>3323</v>
      </c>
      <c r="I549" s="366" t="s">
        <v>3303</v>
      </c>
      <c r="J549" s="367">
        <v>400</v>
      </c>
      <c r="K549" s="364" t="s">
        <v>3271</v>
      </c>
      <c r="L549" s="365" t="s">
        <v>3272</v>
      </c>
      <c r="M549" s="364"/>
      <c r="N549" s="364"/>
      <c r="O549" s="364"/>
      <c r="P549" s="364"/>
      <c r="Q549" s="519" t="s">
        <v>3325</v>
      </c>
    </row>
    <row r="550" spans="1:17" ht="44.25" customHeight="1">
      <c r="A550" s="366" t="s">
        <v>4305</v>
      </c>
      <c r="B550" s="512">
        <v>2</v>
      </c>
      <c r="C550" s="366" t="s">
        <v>3100</v>
      </c>
      <c r="D550" s="366" t="s">
        <v>4306</v>
      </c>
      <c r="E550" s="366" t="s">
        <v>4060</v>
      </c>
      <c r="F550" s="366" t="s">
        <v>3267</v>
      </c>
      <c r="G550" s="518" t="s">
        <v>3322</v>
      </c>
      <c r="H550" s="366" t="s">
        <v>3323</v>
      </c>
      <c r="I550" s="366" t="s">
        <v>3303</v>
      </c>
      <c r="J550" s="367">
        <v>400</v>
      </c>
      <c r="K550" s="364" t="s">
        <v>3271</v>
      </c>
      <c r="L550" s="365" t="s">
        <v>3272</v>
      </c>
      <c r="M550" s="364"/>
      <c r="N550" s="364"/>
      <c r="O550" s="364"/>
      <c r="P550" s="364"/>
      <c r="Q550" s="519" t="s">
        <v>3325</v>
      </c>
    </row>
    <row r="551" spans="1:17" ht="44.25" customHeight="1">
      <c r="A551" s="366" t="s">
        <v>4307</v>
      </c>
      <c r="B551" s="512">
        <v>2</v>
      </c>
      <c r="C551" s="366" t="s">
        <v>3100</v>
      </c>
      <c r="D551" s="366" t="s">
        <v>4308</v>
      </c>
      <c r="E551" s="366" t="s">
        <v>4060</v>
      </c>
      <c r="F551" s="366" t="s">
        <v>3267</v>
      </c>
      <c r="G551" s="518" t="s">
        <v>3322</v>
      </c>
      <c r="H551" s="366" t="s">
        <v>3323</v>
      </c>
      <c r="I551" s="366" t="s">
        <v>3303</v>
      </c>
      <c r="J551" s="367">
        <v>400</v>
      </c>
      <c r="K551" s="364" t="s">
        <v>3271</v>
      </c>
      <c r="L551" s="365" t="s">
        <v>3272</v>
      </c>
      <c r="M551" s="364"/>
      <c r="N551" s="364"/>
      <c r="O551" s="364"/>
      <c r="P551" s="364"/>
      <c r="Q551" s="519" t="s">
        <v>3325</v>
      </c>
    </row>
    <row r="552" spans="1:17" ht="44.25" customHeight="1">
      <c r="A552" s="366" t="s">
        <v>4309</v>
      </c>
      <c r="B552" s="512">
        <v>2</v>
      </c>
      <c r="C552" s="366" t="s">
        <v>3100</v>
      </c>
      <c r="D552" s="366" t="s">
        <v>4310</v>
      </c>
      <c r="E552" s="366" t="s">
        <v>4060</v>
      </c>
      <c r="F552" s="366" t="s">
        <v>3267</v>
      </c>
      <c r="G552" s="518" t="s">
        <v>3322</v>
      </c>
      <c r="H552" s="366" t="s">
        <v>3323</v>
      </c>
      <c r="I552" s="366" t="s">
        <v>3303</v>
      </c>
      <c r="J552" s="367">
        <v>400</v>
      </c>
      <c r="K552" s="364" t="s">
        <v>3271</v>
      </c>
      <c r="L552" s="365" t="s">
        <v>3272</v>
      </c>
      <c r="M552" s="364"/>
      <c r="N552" s="364"/>
      <c r="O552" s="364"/>
      <c r="P552" s="364"/>
      <c r="Q552" s="519" t="s">
        <v>3325</v>
      </c>
    </row>
    <row r="553" spans="1:17" ht="44.25" customHeight="1">
      <c r="A553" s="366" t="s">
        <v>4311</v>
      </c>
      <c r="B553" s="512">
        <v>2</v>
      </c>
      <c r="C553" s="366" t="s">
        <v>3100</v>
      </c>
      <c r="D553" s="366" t="s">
        <v>4312</v>
      </c>
      <c r="E553" s="366" t="s">
        <v>4060</v>
      </c>
      <c r="F553" s="366" t="s">
        <v>3267</v>
      </c>
      <c r="G553" s="518" t="s">
        <v>3322</v>
      </c>
      <c r="H553" s="366" t="s">
        <v>3323</v>
      </c>
      <c r="I553" s="366" t="s">
        <v>3303</v>
      </c>
      <c r="J553" s="367">
        <v>400</v>
      </c>
      <c r="K553" s="364" t="s">
        <v>3271</v>
      </c>
      <c r="L553" s="365" t="s">
        <v>3272</v>
      </c>
      <c r="M553" s="364"/>
      <c r="N553" s="364"/>
      <c r="O553" s="364"/>
      <c r="P553" s="364"/>
      <c r="Q553" s="519" t="s">
        <v>3325</v>
      </c>
    </row>
    <row r="554" spans="1:17" ht="44.25" customHeight="1">
      <c r="A554" s="366" t="s">
        <v>4313</v>
      </c>
      <c r="B554" s="512">
        <v>2</v>
      </c>
      <c r="C554" s="366" t="s">
        <v>3100</v>
      </c>
      <c r="D554" s="366" t="s">
        <v>4314</v>
      </c>
      <c r="E554" s="366" t="s">
        <v>4060</v>
      </c>
      <c r="F554" s="366" t="s">
        <v>3267</v>
      </c>
      <c r="G554" s="518" t="s">
        <v>3322</v>
      </c>
      <c r="H554" s="366" t="s">
        <v>3323</v>
      </c>
      <c r="I554" s="366" t="s">
        <v>3303</v>
      </c>
      <c r="J554" s="367">
        <v>400</v>
      </c>
      <c r="K554" s="364" t="s">
        <v>3271</v>
      </c>
      <c r="L554" s="365" t="s">
        <v>3272</v>
      </c>
      <c r="M554" s="364"/>
      <c r="N554" s="364"/>
      <c r="O554" s="364"/>
      <c r="P554" s="364"/>
      <c r="Q554" s="519" t="s">
        <v>3325</v>
      </c>
    </row>
    <row r="555" spans="1:17" ht="44.25" customHeight="1">
      <c r="A555" s="366" t="s">
        <v>4315</v>
      </c>
      <c r="B555" s="512">
        <v>2</v>
      </c>
      <c r="C555" s="366" t="s">
        <v>3100</v>
      </c>
      <c r="D555" s="366" t="s">
        <v>4316</v>
      </c>
      <c r="E555" s="366" t="s">
        <v>4060</v>
      </c>
      <c r="F555" s="366" t="s">
        <v>3267</v>
      </c>
      <c r="G555" s="518" t="s">
        <v>3322</v>
      </c>
      <c r="H555" s="366" t="s">
        <v>3323</v>
      </c>
      <c r="I555" s="366" t="s">
        <v>3303</v>
      </c>
      <c r="J555" s="367">
        <v>400</v>
      </c>
      <c r="K555" s="364" t="s">
        <v>3271</v>
      </c>
      <c r="L555" s="365" t="s">
        <v>3272</v>
      </c>
      <c r="M555" s="364"/>
      <c r="N555" s="364"/>
      <c r="O555" s="364"/>
      <c r="P555" s="364"/>
      <c r="Q555" s="519" t="s">
        <v>3325</v>
      </c>
    </row>
    <row r="556" spans="1:17" ht="44.25" customHeight="1">
      <c r="A556" s="366" t="s">
        <v>4317</v>
      </c>
      <c r="B556" s="512">
        <v>2</v>
      </c>
      <c r="C556" s="366" t="s">
        <v>3100</v>
      </c>
      <c r="D556" s="366" t="s">
        <v>4318</v>
      </c>
      <c r="E556" s="366" t="s">
        <v>4060</v>
      </c>
      <c r="F556" s="366" t="s">
        <v>3267</v>
      </c>
      <c r="G556" s="518" t="s">
        <v>3322</v>
      </c>
      <c r="H556" s="366" t="s">
        <v>3323</v>
      </c>
      <c r="I556" s="366" t="s">
        <v>3303</v>
      </c>
      <c r="J556" s="367">
        <v>400</v>
      </c>
      <c r="K556" s="364" t="s">
        <v>3271</v>
      </c>
      <c r="L556" s="365" t="s">
        <v>3272</v>
      </c>
      <c r="M556" s="364"/>
      <c r="N556" s="364"/>
      <c r="O556" s="364"/>
      <c r="P556" s="364"/>
      <c r="Q556" s="519" t="s">
        <v>3325</v>
      </c>
    </row>
    <row r="557" spans="1:17" ht="44.25" customHeight="1">
      <c r="A557" s="366" t="s">
        <v>4319</v>
      </c>
      <c r="B557" s="512">
        <v>2</v>
      </c>
      <c r="C557" s="366" t="s">
        <v>3100</v>
      </c>
      <c r="D557" s="366" t="s">
        <v>4320</v>
      </c>
      <c r="E557" s="366" t="s">
        <v>4060</v>
      </c>
      <c r="F557" s="366" t="s">
        <v>3267</v>
      </c>
      <c r="G557" s="518" t="s">
        <v>3322</v>
      </c>
      <c r="H557" s="366" t="s">
        <v>3323</v>
      </c>
      <c r="I557" s="366" t="s">
        <v>3303</v>
      </c>
      <c r="J557" s="367">
        <v>400</v>
      </c>
      <c r="K557" s="364" t="s">
        <v>3271</v>
      </c>
      <c r="L557" s="365" t="s">
        <v>3272</v>
      </c>
      <c r="M557" s="364"/>
      <c r="N557" s="364"/>
      <c r="O557" s="364"/>
      <c r="P557" s="364"/>
      <c r="Q557" s="519" t="s">
        <v>3325</v>
      </c>
    </row>
    <row r="558" spans="1:17" ht="44.25" customHeight="1">
      <c r="A558" s="366" t="s">
        <v>4321</v>
      </c>
      <c r="B558" s="512">
        <v>2</v>
      </c>
      <c r="C558" s="366" t="s">
        <v>3100</v>
      </c>
      <c r="D558" s="366" t="s">
        <v>4322</v>
      </c>
      <c r="E558" s="366" t="s">
        <v>4060</v>
      </c>
      <c r="F558" s="366" t="s">
        <v>3267</v>
      </c>
      <c r="G558" s="518" t="s">
        <v>3322</v>
      </c>
      <c r="H558" s="366" t="s">
        <v>3323</v>
      </c>
      <c r="I558" s="366" t="s">
        <v>3303</v>
      </c>
      <c r="J558" s="367">
        <v>400</v>
      </c>
      <c r="K558" s="364" t="s">
        <v>3271</v>
      </c>
      <c r="L558" s="365" t="s">
        <v>3272</v>
      </c>
      <c r="M558" s="364"/>
      <c r="N558" s="364"/>
      <c r="O558" s="364"/>
      <c r="P558" s="364"/>
      <c r="Q558" s="519" t="s">
        <v>3325</v>
      </c>
    </row>
    <row r="559" spans="1:17" ht="44.25" customHeight="1">
      <c r="A559" s="366" t="s">
        <v>4323</v>
      </c>
      <c r="B559" s="512">
        <v>2</v>
      </c>
      <c r="C559" s="366" t="s">
        <v>3100</v>
      </c>
      <c r="D559" s="366" t="s">
        <v>4324</v>
      </c>
      <c r="E559" s="366" t="s">
        <v>4060</v>
      </c>
      <c r="F559" s="366" t="s">
        <v>3267</v>
      </c>
      <c r="G559" s="518" t="s">
        <v>3322</v>
      </c>
      <c r="H559" s="366" t="s">
        <v>3323</v>
      </c>
      <c r="I559" s="366" t="s">
        <v>3303</v>
      </c>
      <c r="J559" s="367">
        <v>400</v>
      </c>
      <c r="K559" s="364" t="s">
        <v>3271</v>
      </c>
      <c r="L559" s="365" t="s">
        <v>3272</v>
      </c>
      <c r="M559" s="364"/>
      <c r="N559" s="364"/>
      <c r="O559" s="364"/>
      <c r="P559" s="364"/>
      <c r="Q559" s="519" t="s">
        <v>3325</v>
      </c>
    </row>
    <row r="560" spans="1:17" ht="44.25" customHeight="1">
      <c r="A560" s="366" t="s">
        <v>4325</v>
      </c>
      <c r="B560" s="512">
        <v>2</v>
      </c>
      <c r="C560" s="366" t="s">
        <v>3100</v>
      </c>
      <c r="D560" s="366" t="s">
        <v>4326</v>
      </c>
      <c r="E560" s="366" t="s">
        <v>4060</v>
      </c>
      <c r="F560" s="366" t="s">
        <v>3267</v>
      </c>
      <c r="G560" s="518" t="s">
        <v>3322</v>
      </c>
      <c r="H560" s="366" t="s">
        <v>3323</v>
      </c>
      <c r="I560" s="366" t="s">
        <v>3303</v>
      </c>
      <c r="J560" s="367">
        <v>400</v>
      </c>
      <c r="K560" s="364" t="s">
        <v>3271</v>
      </c>
      <c r="L560" s="365" t="s">
        <v>3272</v>
      </c>
      <c r="M560" s="364"/>
      <c r="N560" s="364"/>
      <c r="O560" s="364"/>
      <c r="P560" s="364"/>
      <c r="Q560" s="519" t="s">
        <v>3325</v>
      </c>
    </row>
    <row r="561" spans="1:17" ht="44.25" customHeight="1">
      <c r="A561" s="366" t="s">
        <v>4327</v>
      </c>
      <c r="B561" s="512">
        <v>2</v>
      </c>
      <c r="C561" s="366" t="s">
        <v>3100</v>
      </c>
      <c r="D561" s="366" t="s">
        <v>4328</v>
      </c>
      <c r="E561" s="366" t="s">
        <v>4060</v>
      </c>
      <c r="F561" s="366" t="s">
        <v>3267</v>
      </c>
      <c r="G561" s="518" t="s">
        <v>3322</v>
      </c>
      <c r="H561" s="366" t="s">
        <v>3323</v>
      </c>
      <c r="I561" s="366" t="s">
        <v>3303</v>
      </c>
      <c r="J561" s="367">
        <v>400</v>
      </c>
      <c r="K561" s="364" t="s">
        <v>3271</v>
      </c>
      <c r="L561" s="365" t="s">
        <v>3272</v>
      </c>
      <c r="M561" s="364"/>
      <c r="N561" s="364"/>
      <c r="O561" s="364"/>
      <c r="P561" s="364"/>
      <c r="Q561" s="519" t="s">
        <v>3325</v>
      </c>
    </row>
    <row r="562" spans="1:17" ht="44.25" customHeight="1">
      <c r="A562" s="366" t="s">
        <v>4329</v>
      </c>
      <c r="B562" s="512">
        <v>2</v>
      </c>
      <c r="C562" s="366" t="s">
        <v>3100</v>
      </c>
      <c r="D562" s="366" t="s">
        <v>4330</v>
      </c>
      <c r="E562" s="366" t="s">
        <v>4060</v>
      </c>
      <c r="F562" s="366" t="s">
        <v>3267</v>
      </c>
      <c r="G562" s="518" t="s">
        <v>3322</v>
      </c>
      <c r="H562" s="366" t="s">
        <v>3323</v>
      </c>
      <c r="I562" s="366" t="s">
        <v>3303</v>
      </c>
      <c r="J562" s="367">
        <v>400</v>
      </c>
      <c r="K562" s="364" t="s">
        <v>3271</v>
      </c>
      <c r="L562" s="365" t="s">
        <v>3272</v>
      </c>
      <c r="M562" s="364"/>
      <c r="N562" s="364"/>
      <c r="O562" s="364"/>
      <c r="P562" s="364"/>
      <c r="Q562" s="519" t="s">
        <v>3325</v>
      </c>
    </row>
    <row r="563" spans="1:17" ht="44.25" customHeight="1">
      <c r="A563" s="366" t="s">
        <v>4331</v>
      </c>
      <c r="B563" s="512">
        <v>2</v>
      </c>
      <c r="C563" s="366" t="s">
        <v>3100</v>
      </c>
      <c r="D563" s="366" t="s">
        <v>4332</v>
      </c>
      <c r="E563" s="366" t="s">
        <v>4060</v>
      </c>
      <c r="F563" s="366" t="s">
        <v>3267</v>
      </c>
      <c r="G563" s="518" t="s">
        <v>3322</v>
      </c>
      <c r="H563" s="366" t="s">
        <v>3323</v>
      </c>
      <c r="I563" s="366" t="s">
        <v>3303</v>
      </c>
      <c r="J563" s="367">
        <v>400</v>
      </c>
      <c r="K563" s="364" t="s">
        <v>3271</v>
      </c>
      <c r="L563" s="365" t="s">
        <v>3272</v>
      </c>
      <c r="M563" s="364"/>
      <c r="N563" s="364"/>
      <c r="O563" s="364"/>
      <c r="P563" s="364"/>
      <c r="Q563" s="519" t="s">
        <v>3325</v>
      </c>
    </row>
    <row r="564" spans="1:17" ht="44.25" customHeight="1">
      <c r="A564" s="366" t="s">
        <v>4333</v>
      </c>
      <c r="B564" s="512">
        <v>2</v>
      </c>
      <c r="C564" s="366" t="s">
        <v>3100</v>
      </c>
      <c r="D564" s="366" t="s">
        <v>4334</v>
      </c>
      <c r="E564" s="366" t="s">
        <v>4060</v>
      </c>
      <c r="F564" s="366" t="s">
        <v>3267</v>
      </c>
      <c r="G564" s="518" t="s">
        <v>3322</v>
      </c>
      <c r="H564" s="366" t="s">
        <v>3323</v>
      </c>
      <c r="I564" s="366" t="s">
        <v>3303</v>
      </c>
      <c r="J564" s="367">
        <v>400</v>
      </c>
      <c r="K564" s="364" t="s">
        <v>3271</v>
      </c>
      <c r="L564" s="365" t="s">
        <v>3272</v>
      </c>
      <c r="M564" s="364"/>
      <c r="N564" s="364"/>
      <c r="O564" s="364"/>
      <c r="P564" s="364"/>
      <c r="Q564" s="519" t="s">
        <v>3325</v>
      </c>
    </row>
    <row r="565" spans="1:17" ht="44.25" customHeight="1">
      <c r="A565" s="366" t="s">
        <v>4335</v>
      </c>
      <c r="B565" s="512">
        <v>2</v>
      </c>
      <c r="C565" s="366" t="s">
        <v>3100</v>
      </c>
      <c r="D565" s="366" t="s">
        <v>4336</v>
      </c>
      <c r="E565" s="366" t="s">
        <v>4060</v>
      </c>
      <c r="F565" s="366" t="s">
        <v>3267</v>
      </c>
      <c r="G565" s="518" t="s">
        <v>3322</v>
      </c>
      <c r="H565" s="366" t="s">
        <v>3323</v>
      </c>
      <c r="I565" s="366" t="s">
        <v>3303</v>
      </c>
      <c r="J565" s="367">
        <v>400</v>
      </c>
      <c r="K565" s="364" t="s">
        <v>3271</v>
      </c>
      <c r="L565" s="365" t="s">
        <v>3272</v>
      </c>
      <c r="M565" s="364"/>
      <c r="N565" s="364"/>
      <c r="O565" s="364"/>
      <c r="P565" s="364"/>
      <c r="Q565" s="519" t="s">
        <v>3325</v>
      </c>
    </row>
    <row r="566" spans="1:17" ht="44.25" customHeight="1">
      <c r="A566" s="366" t="s">
        <v>4337</v>
      </c>
      <c r="B566" s="512">
        <v>2</v>
      </c>
      <c r="C566" s="366" t="s">
        <v>3100</v>
      </c>
      <c r="D566" s="366" t="s">
        <v>4338</v>
      </c>
      <c r="E566" s="366" t="s">
        <v>4060</v>
      </c>
      <c r="F566" s="366" t="s">
        <v>3267</v>
      </c>
      <c r="G566" s="518" t="s">
        <v>3322</v>
      </c>
      <c r="H566" s="366" t="s">
        <v>3323</v>
      </c>
      <c r="I566" s="366" t="s">
        <v>3303</v>
      </c>
      <c r="J566" s="367">
        <v>410</v>
      </c>
      <c r="K566" s="364" t="s">
        <v>3271</v>
      </c>
      <c r="L566" s="365" t="s">
        <v>3272</v>
      </c>
      <c r="M566" s="364"/>
      <c r="N566" s="364"/>
      <c r="O566" s="364"/>
      <c r="P566" s="364"/>
      <c r="Q566" s="519" t="s">
        <v>3325</v>
      </c>
    </row>
    <row r="567" spans="1:17" ht="44.25" customHeight="1">
      <c r="A567" s="366" t="s">
        <v>4339</v>
      </c>
      <c r="B567" s="512">
        <v>2</v>
      </c>
      <c r="C567" s="366" t="s">
        <v>3100</v>
      </c>
      <c r="D567" s="366" t="s">
        <v>4340</v>
      </c>
      <c r="E567" s="366" t="s">
        <v>4060</v>
      </c>
      <c r="F567" s="366" t="s">
        <v>3267</v>
      </c>
      <c r="G567" s="518" t="s">
        <v>3322</v>
      </c>
      <c r="H567" s="366" t="s">
        <v>3323</v>
      </c>
      <c r="I567" s="366" t="s">
        <v>3303</v>
      </c>
      <c r="J567" s="367">
        <v>410</v>
      </c>
      <c r="K567" s="364" t="s">
        <v>3271</v>
      </c>
      <c r="L567" s="365" t="s">
        <v>3272</v>
      </c>
      <c r="M567" s="364"/>
      <c r="N567" s="364"/>
      <c r="O567" s="364"/>
      <c r="P567" s="364"/>
      <c r="Q567" s="519" t="s">
        <v>3325</v>
      </c>
    </row>
    <row r="568" spans="1:17" ht="44.25" customHeight="1">
      <c r="A568" s="366" t="s">
        <v>4341</v>
      </c>
      <c r="B568" s="512">
        <v>2</v>
      </c>
      <c r="C568" s="366" t="s">
        <v>3100</v>
      </c>
      <c r="D568" s="366" t="s">
        <v>4342</v>
      </c>
      <c r="E568" s="366" t="s">
        <v>4060</v>
      </c>
      <c r="F568" s="366" t="s">
        <v>3267</v>
      </c>
      <c r="G568" s="518" t="s">
        <v>3322</v>
      </c>
      <c r="H568" s="366" t="s">
        <v>3323</v>
      </c>
      <c r="I568" s="366" t="s">
        <v>3303</v>
      </c>
      <c r="J568" s="367">
        <v>410</v>
      </c>
      <c r="K568" s="364" t="s">
        <v>3271</v>
      </c>
      <c r="L568" s="365" t="s">
        <v>3272</v>
      </c>
      <c r="M568" s="364"/>
      <c r="N568" s="364"/>
      <c r="O568" s="364"/>
      <c r="P568" s="364"/>
      <c r="Q568" s="519" t="s">
        <v>3325</v>
      </c>
    </row>
    <row r="569" spans="1:17" ht="44.25" customHeight="1">
      <c r="A569" s="366" t="s">
        <v>4343</v>
      </c>
      <c r="B569" s="512">
        <v>2</v>
      </c>
      <c r="C569" s="366" t="s">
        <v>3100</v>
      </c>
      <c r="D569" s="366" t="s">
        <v>4344</v>
      </c>
      <c r="E569" s="366" t="s">
        <v>4060</v>
      </c>
      <c r="F569" s="366" t="s">
        <v>3267</v>
      </c>
      <c r="G569" s="518" t="s">
        <v>3322</v>
      </c>
      <c r="H569" s="366" t="s">
        <v>3323</v>
      </c>
      <c r="I569" s="366" t="s">
        <v>3303</v>
      </c>
      <c r="J569" s="367">
        <v>410</v>
      </c>
      <c r="K569" s="364" t="s">
        <v>3271</v>
      </c>
      <c r="L569" s="365" t="s">
        <v>3272</v>
      </c>
      <c r="M569" s="364"/>
      <c r="N569" s="364"/>
      <c r="O569" s="364"/>
      <c r="P569" s="364"/>
      <c r="Q569" s="519" t="s">
        <v>3325</v>
      </c>
    </row>
    <row r="570" spans="1:17" ht="44.25" customHeight="1">
      <c r="A570" s="366" t="s">
        <v>4345</v>
      </c>
      <c r="B570" s="512">
        <v>2</v>
      </c>
      <c r="C570" s="366" t="s">
        <v>3100</v>
      </c>
      <c r="D570" s="366" t="s">
        <v>4346</v>
      </c>
      <c r="E570" s="366" t="s">
        <v>4060</v>
      </c>
      <c r="F570" s="366" t="s">
        <v>3267</v>
      </c>
      <c r="G570" s="518" t="s">
        <v>3322</v>
      </c>
      <c r="H570" s="366" t="s">
        <v>3323</v>
      </c>
      <c r="I570" s="366" t="s">
        <v>3303</v>
      </c>
      <c r="J570" s="367">
        <v>410</v>
      </c>
      <c r="K570" s="364" t="s">
        <v>3271</v>
      </c>
      <c r="L570" s="365" t="s">
        <v>3272</v>
      </c>
      <c r="M570" s="364"/>
      <c r="N570" s="364"/>
      <c r="O570" s="364"/>
      <c r="P570" s="364"/>
      <c r="Q570" s="519" t="s">
        <v>3325</v>
      </c>
    </row>
    <row r="571" spans="1:17" ht="44.25" customHeight="1">
      <c r="A571" s="366" t="s">
        <v>4347</v>
      </c>
      <c r="B571" s="512">
        <v>2</v>
      </c>
      <c r="C571" s="366" t="s">
        <v>3100</v>
      </c>
      <c r="D571" s="366" t="s">
        <v>4348</v>
      </c>
      <c r="E571" s="366" t="s">
        <v>4060</v>
      </c>
      <c r="F571" s="366" t="s">
        <v>3267</v>
      </c>
      <c r="G571" s="518" t="s">
        <v>3322</v>
      </c>
      <c r="H571" s="366" t="s">
        <v>3323</v>
      </c>
      <c r="I571" s="366" t="s">
        <v>3303</v>
      </c>
      <c r="J571" s="367">
        <v>410</v>
      </c>
      <c r="K571" s="364" t="s">
        <v>3271</v>
      </c>
      <c r="L571" s="365" t="s">
        <v>3272</v>
      </c>
      <c r="M571" s="364"/>
      <c r="N571" s="364"/>
      <c r="O571" s="364"/>
      <c r="P571" s="364"/>
      <c r="Q571" s="519" t="s">
        <v>3325</v>
      </c>
    </row>
    <row r="572" spans="1:17" ht="44.25" customHeight="1">
      <c r="A572" s="366" t="s">
        <v>4349</v>
      </c>
      <c r="B572" s="512">
        <v>2</v>
      </c>
      <c r="C572" s="366" t="s">
        <v>3100</v>
      </c>
      <c r="D572" s="366" t="s">
        <v>4350</v>
      </c>
      <c r="E572" s="366" t="s">
        <v>4060</v>
      </c>
      <c r="F572" s="366" t="s">
        <v>3267</v>
      </c>
      <c r="G572" s="518" t="s">
        <v>3322</v>
      </c>
      <c r="H572" s="366" t="s">
        <v>3323</v>
      </c>
      <c r="I572" s="366" t="s">
        <v>3303</v>
      </c>
      <c r="J572" s="367">
        <v>410</v>
      </c>
      <c r="K572" s="364" t="s">
        <v>3271</v>
      </c>
      <c r="L572" s="365" t="s">
        <v>3272</v>
      </c>
      <c r="M572" s="364"/>
      <c r="N572" s="364"/>
      <c r="O572" s="364"/>
      <c r="P572" s="364"/>
      <c r="Q572" s="519" t="s">
        <v>3325</v>
      </c>
    </row>
    <row r="573" spans="1:17" ht="44.25" customHeight="1">
      <c r="A573" s="366" t="s">
        <v>4351</v>
      </c>
      <c r="B573" s="512">
        <v>2</v>
      </c>
      <c r="C573" s="366" t="s">
        <v>3100</v>
      </c>
      <c r="D573" s="366" t="s">
        <v>4352</v>
      </c>
      <c r="E573" s="366" t="s">
        <v>4060</v>
      </c>
      <c r="F573" s="366" t="s">
        <v>3267</v>
      </c>
      <c r="G573" s="518" t="s">
        <v>3322</v>
      </c>
      <c r="H573" s="366" t="s">
        <v>3323</v>
      </c>
      <c r="I573" s="366" t="s">
        <v>3303</v>
      </c>
      <c r="J573" s="367">
        <v>410</v>
      </c>
      <c r="K573" s="364" t="s">
        <v>3271</v>
      </c>
      <c r="L573" s="365" t="s">
        <v>3272</v>
      </c>
      <c r="M573" s="364"/>
      <c r="N573" s="364"/>
      <c r="O573" s="364"/>
      <c r="P573" s="364"/>
      <c r="Q573" s="519" t="s">
        <v>3325</v>
      </c>
    </row>
    <row r="574" spans="1:17" ht="44.25" customHeight="1">
      <c r="A574" s="366" t="s">
        <v>4353</v>
      </c>
      <c r="B574" s="512">
        <v>2</v>
      </c>
      <c r="C574" s="366" t="s">
        <v>3100</v>
      </c>
      <c r="D574" s="366" t="s">
        <v>4354</v>
      </c>
      <c r="E574" s="366" t="s">
        <v>4060</v>
      </c>
      <c r="F574" s="366" t="s">
        <v>3267</v>
      </c>
      <c r="G574" s="518" t="s">
        <v>3322</v>
      </c>
      <c r="H574" s="366" t="s">
        <v>3323</v>
      </c>
      <c r="I574" s="366" t="s">
        <v>3303</v>
      </c>
      <c r="J574" s="367">
        <v>410</v>
      </c>
      <c r="K574" s="364" t="s">
        <v>3271</v>
      </c>
      <c r="L574" s="365" t="s">
        <v>3272</v>
      </c>
      <c r="M574" s="364"/>
      <c r="N574" s="364"/>
      <c r="O574" s="364"/>
      <c r="P574" s="364"/>
      <c r="Q574" s="519" t="s">
        <v>3325</v>
      </c>
    </row>
    <row r="575" spans="1:17" ht="44.25" customHeight="1">
      <c r="A575" s="366" t="s">
        <v>4355</v>
      </c>
      <c r="B575" s="512">
        <v>2</v>
      </c>
      <c r="C575" s="366" t="s">
        <v>3100</v>
      </c>
      <c r="D575" s="366" t="s">
        <v>4356</v>
      </c>
      <c r="E575" s="366" t="s">
        <v>4060</v>
      </c>
      <c r="F575" s="366" t="s">
        <v>3267</v>
      </c>
      <c r="G575" s="518" t="s">
        <v>3322</v>
      </c>
      <c r="H575" s="366" t="s">
        <v>3323</v>
      </c>
      <c r="I575" s="366" t="s">
        <v>3303</v>
      </c>
      <c r="J575" s="367">
        <v>410</v>
      </c>
      <c r="K575" s="364" t="s">
        <v>3271</v>
      </c>
      <c r="L575" s="365" t="s">
        <v>3272</v>
      </c>
      <c r="M575" s="364"/>
      <c r="N575" s="364"/>
      <c r="O575" s="364"/>
      <c r="P575" s="364"/>
      <c r="Q575" s="519" t="s">
        <v>3325</v>
      </c>
    </row>
    <row r="576" spans="1:17" ht="44.25" customHeight="1">
      <c r="A576" s="366" t="s">
        <v>4357</v>
      </c>
      <c r="B576" s="512">
        <v>2</v>
      </c>
      <c r="C576" s="366" t="s">
        <v>3100</v>
      </c>
      <c r="D576" s="366" t="s">
        <v>4358</v>
      </c>
      <c r="E576" s="366" t="s">
        <v>4060</v>
      </c>
      <c r="F576" s="366" t="s">
        <v>3267</v>
      </c>
      <c r="G576" s="518" t="s">
        <v>3322</v>
      </c>
      <c r="H576" s="366" t="s">
        <v>3323</v>
      </c>
      <c r="I576" s="366" t="s">
        <v>3303</v>
      </c>
      <c r="J576" s="367">
        <v>430</v>
      </c>
      <c r="K576" s="364" t="s">
        <v>3271</v>
      </c>
      <c r="L576" s="365" t="s">
        <v>3272</v>
      </c>
      <c r="M576" s="364"/>
      <c r="N576" s="364"/>
      <c r="O576" s="364"/>
      <c r="P576" s="364"/>
      <c r="Q576" s="519" t="s">
        <v>3325</v>
      </c>
    </row>
    <row r="577" spans="1:17" ht="44.25" customHeight="1">
      <c r="A577" s="366" t="s">
        <v>4359</v>
      </c>
      <c r="B577" s="512">
        <v>2</v>
      </c>
      <c r="C577" s="366" t="s">
        <v>3100</v>
      </c>
      <c r="D577" s="366" t="s">
        <v>4360</v>
      </c>
      <c r="E577" s="366" t="s">
        <v>4060</v>
      </c>
      <c r="F577" s="366" t="s">
        <v>3267</v>
      </c>
      <c r="G577" s="518" t="s">
        <v>3322</v>
      </c>
      <c r="H577" s="366" t="s">
        <v>3323</v>
      </c>
      <c r="I577" s="366" t="s">
        <v>3303</v>
      </c>
      <c r="J577" s="367">
        <v>430</v>
      </c>
      <c r="K577" s="364" t="s">
        <v>3271</v>
      </c>
      <c r="L577" s="365" t="s">
        <v>3272</v>
      </c>
      <c r="M577" s="364"/>
      <c r="N577" s="364"/>
      <c r="O577" s="364"/>
      <c r="P577" s="364"/>
      <c r="Q577" s="519" t="s">
        <v>3325</v>
      </c>
    </row>
    <row r="578" spans="1:17" ht="44.25" customHeight="1">
      <c r="A578" s="366" t="s">
        <v>4361</v>
      </c>
      <c r="B578" s="512">
        <v>2</v>
      </c>
      <c r="C578" s="366" t="s">
        <v>3100</v>
      </c>
      <c r="D578" s="366" t="s">
        <v>4362</v>
      </c>
      <c r="E578" s="366" t="s">
        <v>4060</v>
      </c>
      <c r="F578" s="366" t="s">
        <v>3267</v>
      </c>
      <c r="G578" s="518" t="s">
        <v>3322</v>
      </c>
      <c r="H578" s="366" t="s">
        <v>3323</v>
      </c>
      <c r="I578" s="366" t="s">
        <v>3303</v>
      </c>
      <c r="J578" s="367">
        <v>430</v>
      </c>
      <c r="K578" s="364" t="s">
        <v>3271</v>
      </c>
      <c r="L578" s="365" t="s">
        <v>3272</v>
      </c>
      <c r="M578" s="364"/>
      <c r="N578" s="364"/>
      <c r="O578" s="364"/>
      <c r="P578" s="364"/>
      <c r="Q578" s="519" t="s">
        <v>3325</v>
      </c>
    </row>
    <row r="579" spans="1:17" ht="44.25" customHeight="1">
      <c r="A579" s="366" t="s">
        <v>4363</v>
      </c>
      <c r="B579" s="512">
        <v>2</v>
      </c>
      <c r="C579" s="366" t="s">
        <v>3100</v>
      </c>
      <c r="D579" s="366" t="s">
        <v>4364</v>
      </c>
      <c r="E579" s="366" t="s">
        <v>4060</v>
      </c>
      <c r="F579" s="366" t="s">
        <v>3267</v>
      </c>
      <c r="G579" s="518" t="s">
        <v>3414</v>
      </c>
      <c r="H579" s="366" t="s">
        <v>3323</v>
      </c>
      <c r="I579" s="366" t="s">
        <v>3303</v>
      </c>
      <c r="J579" s="366">
        <v>400</v>
      </c>
      <c r="K579" s="364" t="s">
        <v>3271</v>
      </c>
      <c r="L579" s="365" t="s">
        <v>3272</v>
      </c>
      <c r="M579" s="364" t="s">
        <v>3324</v>
      </c>
      <c r="N579" s="365" t="s">
        <v>3272</v>
      </c>
      <c r="O579" s="364"/>
      <c r="P579" s="364"/>
      <c r="Q579" s="519" t="s">
        <v>3325</v>
      </c>
    </row>
    <row r="580" spans="1:17" ht="44.25" customHeight="1">
      <c r="A580" s="366" t="s">
        <v>4365</v>
      </c>
      <c r="B580" s="512">
        <v>2</v>
      </c>
      <c r="C580" s="366" t="s">
        <v>3100</v>
      </c>
      <c r="D580" s="366" t="s">
        <v>4366</v>
      </c>
      <c r="E580" s="366" t="s">
        <v>4060</v>
      </c>
      <c r="F580" s="366" t="s">
        <v>3267</v>
      </c>
      <c r="G580" s="518" t="s">
        <v>3414</v>
      </c>
      <c r="H580" s="366" t="s">
        <v>3323</v>
      </c>
      <c r="I580" s="366" t="s">
        <v>3303</v>
      </c>
      <c r="J580" s="366">
        <v>400</v>
      </c>
      <c r="K580" s="364" t="s">
        <v>3271</v>
      </c>
      <c r="L580" s="365" t="s">
        <v>3272</v>
      </c>
      <c r="M580" s="364" t="s">
        <v>3324</v>
      </c>
      <c r="N580" s="365" t="s">
        <v>3272</v>
      </c>
      <c r="O580" s="364"/>
      <c r="P580" s="364"/>
      <c r="Q580" s="519" t="s">
        <v>3325</v>
      </c>
    </row>
    <row r="581" spans="1:17" ht="44.25" customHeight="1">
      <c r="A581" s="366" t="s">
        <v>4367</v>
      </c>
      <c r="B581" s="512">
        <v>2</v>
      </c>
      <c r="C581" s="366" t="s">
        <v>3100</v>
      </c>
      <c r="D581" s="366" t="s">
        <v>4368</v>
      </c>
      <c r="E581" s="366" t="s">
        <v>4060</v>
      </c>
      <c r="F581" s="366" t="s">
        <v>3267</v>
      </c>
      <c r="G581" s="518" t="s">
        <v>3414</v>
      </c>
      <c r="H581" s="366" t="s">
        <v>3323</v>
      </c>
      <c r="I581" s="366" t="s">
        <v>3303</v>
      </c>
      <c r="J581" s="366">
        <v>410</v>
      </c>
      <c r="K581" s="364" t="s">
        <v>3271</v>
      </c>
      <c r="L581" s="365" t="s">
        <v>3272</v>
      </c>
      <c r="M581" s="364" t="s">
        <v>3324</v>
      </c>
      <c r="N581" s="365" t="s">
        <v>3272</v>
      </c>
      <c r="O581" s="364"/>
      <c r="P581" s="364"/>
      <c r="Q581" s="519" t="s">
        <v>3325</v>
      </c>
    </row>
    <row r="582" spans="1:17" ht="44.25" customHeight="1">
      <c r="A582" s="368" t="s">
        <v>4369</v>
      </c>
      <c r="B582" s="512">
        <v>2</v>
      </c>
      <c r="C582" s="368" t="s">
        <v>3100</v>
      </c>
      <c r="D582" s="512" t="s">
        <v>4370</v>
      </c>
      <c r="E582" s="368" t="s">
        <v>4060</v>
      </c>
      <c r="F582" s="368" t="s">
        <v>3267</v>
      </c>
      <c r="G582" s="518" t="s">
        <v>3414</v>
      </c>
      <c r="H582" s="368" t="s">
        <v>3323</v>
      </c>
      <c r="I582" s="368" t="s">
        <v>3303</v>
      </c>
      <c r="J582" s="368">
        <v>400</v>
      </c>
      <c r="K582" s="369" t="s">
        <v>3271</v>
      </c>
      <c r="L582" s="370" t="s">
        <v>3272</v>
      </c>
      <c r="M582" s="369" t="s">
        <v>3324</v>
      </c>
      <c r="N582" s="370" t="s">
        <v>3272</v>
      </c>
      <c r="O582" s="369"/>
      <c r="P582" s="369"/>
      <c r="Q582" s="519" t="s">
        <v>3325</v>
      </c>
    </row>
    <row r="583" spans="1:17" ht="44.25" customHeight="1">
      <c r="A583" s="366" t="s">
        <v>4371</v>
      </c>
      <c r="B583" s="512">
        <v>2</v>
      </c>
      <c r="C583" s="366" t="s">
        <v>3100</v>
      </c>
      <c r="D583" s="366" t="s">
        <v>4372</v>
      </c>
      <c r="E583" s="366" t="s">
        <v>4060</v>
      </c>
      <c r="F583" s="366" t="s">
        <v>3267</v>
      </c>
      <c r="G583" s="518" t="s">
        <v>3414</v>
      </c>
      <c r="H583" s="366" t="s">
        <v>3323</v>
      </c>
      <c r="I583" s="366" t="s">
        <v>3303</v>
      </c>
      <c r="J583" s="366">
        <v>410</v>
      </c>
      <c r="K583" s="364" t="s">
        <v>3271</v>
      </c>
      <c r="L583" s="365" t="s">
        <v>3272</v>
      </c>
      <c r="M583" s="364" t="s">
        <v>3324</v>
      </c>
      <c r="N583" s="365" t="s">
        <v>3272</v>
      </c>
      <c r="O583" s="364"/>
      <c r="P583" s="364"/>
      <c r="Q583" s="519" t="s">
        <v>3325</v>
      </c>
    </row>
    <row r="584" spans="1:17" ht="44.25" customHeight="1">
      <c r="A584" s="366" t="s">
        <v>4373</v>
      </c>
      <c r="B584" s="512">
        <v>2</v>
      </c>
      <c r="C584" s="366" t="s">
        <v>3100</v>
      </c>
      <c r="D584" s="366" t="s">
        <v>4374</v>
      </c>
      <c r="E584" s="366" t="s">
        <v>4060</v>
      </c>
      <c r="F584" s="366" t="s">
        <v>3267</v>
      </c>
      <c r="G584" s="518" t="s">
        <v>3414</v>
      </c>
      <c r="H584" s="366" t="s">
        <v>3323</v>
      </c>
      <c r="I584" s="366" t="s">
        <v>3303</v>
      </c>
      <c r="J584" s="366">
        <v>410</v>
      </c>
      <c r="K584" s="364" t="s">
        <v>3271</v>
      </c>
      <c r="L584" s="365" t="s">
        <v>3272</v>
      </c>
      <c r="M584" s="364" t="s">
        <v>3324</v>
      </c>
      <c r="N584" s="365" t="s">
        <v>3272</v>
      </c>
      <c r="O584" s="364"/>
      <c r="P584" s="364"/>
      <c r="Q584" s="519" t="s">
        <v>3325</v>
      </c>
    </row>
    <row r="585" spans="1:17" ht="44.25" customHeight="1">
      <c r="A585" s="366" t="s">
        <v>4375</v>
      </c>
      <c r="B585" s="512">
        <v>2</v>
      </c>
      <c r="C585" s="366" t="s">
        <v>3100</v>
      </c>
      <c r="D585" s="366" t="s">
        <v>4376</v>
      </c>
      <c r="E585" s="366" t="s">
        <v>4060</v>
      </c>
      <c r="F585" s="366" t="s">
        <v>3267</v>
      </c>
      <c r="G585" s="518" t="s">
        <v>3414</v>
      </c>
      <c r="H585" s="366" t="s">
        <v>3323</v>
      </c>
      <c r="I585" s="366" t="s">
        <v>3303</v>
      </c>
      <c r="J585" s="366">
        <v>430</v>
      </c>
      <c r="K585" s="364" t="s">
        <v>3271</v>
      </c>
      <c r="L585" s="365" t="s">
        <v>3272</v>
      </c>
      <c r="M585" s="364" t="s">
        <v>3324</v>
      </c>
      <c r="N585" s="365" t="s">
        <v>3272</v>
      </c>
      <c r="O585" s="364"/>
      <c r="P585" s="364"/>
      <c r="Q585" s="519" t="s">
        <v>3325</v>
      </c>
    </row>
    <row r="586" spans="1:17" ht="44.25" customHeight="1">
      <c r="A586" s="366" t="s">
        <v>4377</v>
      </c>
      <c r="B586" s="512">
        <v>2</v>
      </c>
      <c r="C586" s="366" t="s">
        <v>3100</v>
      </c>
      <c r="D586" s="366" t="s">
        <v>4378</v>
      </c>
      <c r="E586" s="366" t="s">
        <v>4060</v>
      </c>
      <c r="F586" s="366" t="s">
        <v>3267</v>
      </c>
      <c r="G586" s="518" t="s">
        <v>3414</v>
      </c>
      <c r="H586" s="366" t="s">
        <v>3323</v>
      </c>
      <c r="I586" s="366" t="s">
        <v>3303</v>
      </c>
      <c r="J586" s="366">
        <v>430</v>
      </c>
      <c r="K586" s="364" t="s">
        <v>3271</v>
      </c>
      <c r="L586" s="365" t="s">
        <v>3272</v>
      </c>
      <c r="M586" s="364" t="s">
        <v>3324</v>
      </c>
      <c r="N586" s="365" t="s">
        <v>3272</v>
      </c>
      <c r="O586" s="364"/>
      <c r="P586" s="364"/>
      <c r="Q586" s="519" t="s">
        <v>3325</v>
      </c>
    </row>
    <row r="587" spans="1:17" ht="44.25" customHeight="1">
      <c r="A587" s="368" t="s">
        <v>4379</v>
      </c>
      <c r="B587" s="512">
        <v>2</v>
      </c>
      <c r="C587" s="368" t="s">
        <v>3100</v>
      </c>
      <c r="D587" s="373" t="s">
        <v>4380</v>
      </c>
      <c r="E587" s="368" t="s">
        <v>4060</v>
      </c>
      <c r="F587" s="368" t="s">
        <v>3267</v>
      </c>
      <c r="G587" s="529" t="s">
        <v>3339</v>
      </c>
      <c r="H587" s="368" t="s">
        <v>3340</v>
      </c>
      <c r="I587" s="368" t="s">
        <v>3303</v>
      </c>
      <c r="J587" s="373">
        <v>400</v>
      </c>
      <c r="K587" s="369" t="s">
        <v>3271</v>
      </c>
      <c r="L587" s="370" t="s">
        <v>3272</v>
      </c>
      <c r="M587" s="369" t="s">
        <v>3324</v>
      </c>
      <c r="N587" s="369" t="s">
        <v>3273</v>
      </c>
      <c r="O587" s="369" t="s">
        <v>3341</v>
      </c>
      <c r="P587" s="369"/>
      <c r="Q587" s="519" t="s">
        <v>3342</v>
      </c>
    </row>
    <row r="588" spans="1:17" ht="44.25" customHeight="1">
      <c r="A588" s="368" t="s">
        <v>4381</v>
      </c>
      <c r="B588" s="512">
        <v>2</v>
      </c>
      <c r="C588" s="368" t="s">
        <v>3100</v>
      </c>
      <c r="D588" s="373" t="s">
        <v>4382</v>
      </c>
      <c r="E588" s="368" t="s">
        <v>4060</v>
      </c>
      <c r="F588" s="368" t="s">
        <v>3267</v>
      </c>
      <c r="G588" s="529" t="s">
        <v>3339</v>
      </c>
      <c r="H588" s="368" t="s">
        <v>3340</v>
      </c>
      <c r="I588" s="368" t="s">
        <v>3303</v>
      </c>
      <c r="J588" s="373">
        <v>400</v>
      </c>
      <c r="K588" s="369" t="s">
        <v>3271</v>
      </c>
      <c r="L588" s="370" t="s">
        <v>3272</v>
      </c>
      <c r="M588" s="369" t="s">
        <v>3324</v>
      </c>
      <c r="N588" s="369" t="s">
        <v>3273</v>
      </c>
      <c r="O588" s="369" t="s">
        <v>3341</v>
      </c>
      <c r="P588" s="369"/>
      <c r="Q588" s="519" t="s">
        <v>3342</v>
      </c>
    </row>
    <row r="589" spans="1:17" ht="44.25" customHeight="1">
      <c r="A589" s="526" t="s">
        <v>4383</v>
      </c>
      <c r="B589" s="526">
        <v>2</v>
      </c>
      <c r="C589" s="526" t="s">
        <v>3100</v>
      </c>
      <c r="D589" s="531" t="s">
        <v>4384</v>
      </c>
      <c r="E589" s="526" t="s">
        <v>4060</v>
      </c>
      <c r="F589" s="526" t="s">
        <v>3267</v>
      </c>
      <c r="G589" s="541" t="s">
        <v>3339</v>
      </c>
      <c r="H589" s="526" t="s">
        <v>3340</v>
      </c>
      <c r="I589" s="526" t="s">
        <v>3303</v>
      </c>
      <c r="J589" s="531">
        <v>400</v>
      </c>
      <c r="K589" s="522" t="s">
        <v>3271</v>
      </c>
      <c r="L589" s="523" t="s">
        <v>3272</v>
      </c>
      <c r="M589" s="522" t="s">
        <v>3324</v>
      </c>
      <c r="N589" s="522" t="s">
        <v>3273</v>
      </c>
      <c r="O589" s="522" t="s">
        <v>3341</v>
      </c>
      <c r="P589" s="522"/>
      <c r="Q589" s="525" t="s">
        <v>3342</v>
      </c>
    </row>
    <row r="590" spans="1:17" ht="44.25" customHeight="1">
      <c r="A590" s="368" t="s">
        <v>4385</v>
      </c>
      <c r="B590" s="512">
        <v>2</v>
      </c>
      <c r="C590" s="368" t="s">
        <v>3100</v>
      </c>
      <c r="D590" s="373" t="s">
        <v>4386</v>
      </c>
      <c r="E590" s="368" t="s">
        <v>4060</v>
      </c>
      <c r="F590" s="368" t="s">
        <v>3267</v>
      </c>
      <c r="G590" s="529" t="s">
        <v>3339</v>
      </c>
      <c r="H590" s="368" t="s">
        <v>3340</v>
      </c>
      <c r="I590" s="368" t="s">
        <v>3303</v>
      </c>
      <c r="J590" s="373">
        <v>400</v>
      </c>
      <c r="K590" s="369" t="s">
        <v>3271</v>
      </c>
      <c r="L590" s="370" t="s">
        <v>3272</v>
      </c>
      <c r="M590" s="369" t="s">
        <v>3324</v>
      </c>
      <c r="N590" s="369" t="s">
        <v>3273</v>
      </c>
      <c r="O590" s="369" t="s">
        <v>3341</v>
      </c>
      <c r="P590" s="369"/>
      <c r="Q590" s="519" t="s">
        <v>3342</v>
      </c>
    </row>
    <row r="591" spans="1:17" ht="44.25" customHeight="1">
      <c r="A591" s="368" t="s">
        <v>4387</v>
      </c>
      <c r="B591" s="512">
        <v>2</v>
      </c>
      <c r="C591" s="368" t="s">
        <v>3100</v>
      </c>
      <c r="D591" s="373" t="s">
        <v>4388</v>
      </c>
      <c r="E591" s="368" t="s">
        <v>4060</v>
      </c>
      <c r="F591" s="368" t="s">
        <v>3267</v>
      </c>
      <c r="G591" s="529" t="s">
        <v>3339</v>
      </c>
      <c r="H591" s="368" t="s">
        <v>3340</v>
      </c>
      <c r="I591" s="368" t="s">
        <v>3303</v>
      </c>
      <c r="J591" s="373">
        <v>400</v>
      </c>
      <c r="K591" s="369" t="s">
        <v>3271</v>
      </c>
      <c r="L591" s="370" t="s">
        <v>3272</v>
      </c>
      <c r="M591" s="369" t="s">
        <v>3324</v>
      </c>
      <c r="N591" s="369" t="s">
        <v>3273</v>
      </c>
      <c r="O591" s="369" t="s">
        <v>3341</v>
      </c>
      <c r="P591" s="369"/>
      <c r="Q591" s="519" t="s">
        <v>3342</v>
      </c>
    </row>
    <row r="592" spans="1:17" ht="44.25" customHeight="1">
      <c r="A592" s="368" t="s">
        <v>4389</v>
      </c>
      <c r="B592" s="512">
        <v>2</v>
      </c>
      <c r="C592" s="368" t="s">
        <v>3100</v>
      </c>
      <c r="D592" s="373" t="s">
        <v>4390</v>
      </c>
      <c r="E592" s="368" t="s">
        <v>4060</v>
      </c>
      <c r="F592" s="368" t="s">
        <v>3267</v>
      </c>
      <c r="G592" s="529" t="s">
        <v>3339</v>
      </c>
      <c r="H592" s="368" t="s">
        <v>3340</v>
      </c>
      <c r="I592" s="368" t="s">
        <v>3303</v>
      </c>
      <c r="J592" s="373">
        <v>400</v>
      </c>
      <c r="K592" s="369" t="s">
        <v>3271</v>
      </c>
      <c r="L592" s="370" t="s">
        <v>3272</v>
      </c>
      <c r="M592" s="369" t="s">
        <v>3324</v>
      </c>
      <c r="N592" s="369" t="s">
        <v>3273</v>
      </c>
      <c r="O592" s="369" t="s">
        <v>3341</v>
      </c>
      <c r="P592" s="369"/>
      <c r="Q592" s="519" t="s">
        <v>3342</v>
      </c>
    </row>
    <row r="593" spans="1:17" ht="44.25" customHeight="1">
      <c r="A593" s="368" t="s">
        <v>4391</v>
      </c>
      <c r="B593" s="512">
        <v>2</v>
      </c>
      <c r="C593" s="368" t="s">
        <v>3100</v>
      </c>
      <c r="D593" s="373" t="s">
        <v>4392</v>
      </c>
      <c r="E593" s="368" t="s">
        <v>4060</v>
      </c>
      <c r="F593" s="368" t="s">
        <v>3267</v>
      </c>
      <c r="G593" s="529" t="s">
        <v>3339</v>
      </c>
      <c r="H593" s="368" t="s">
        <v>3340</v>
      </c>
      <c r="I593" s="368" t="s">
        <v>3303</v>
      </c>
      <c r="J593" s="373">
        <v>400</v>
      </c>
      <c r="K593" s="369" t="s">
        <v>3271</v>
      </c>
      <c r="L593" s="370" t="s">
        <v>3272</v>
      </c>
      <c r="M593" s="369" t="s">
        <v>3324</v>
      </c>
      <c r="N593" s="369" t="s">
        <v>3273</v>
      </c>
      <c r="O593" s="369" t="s">
        <v>3341</v>
      </c>
      <c r="P593" s="369"/>
      <c r="Q593" s="519" t="s">
        <v>3342</v>
      </c>
    </row>
    <row r="594" spans="1:17" ht="44.25" customHeight="1">
      <c r="A594" s="526" t="s">
        <v>4393</v>
      </c>
      <c r="B594" s="526">
        <v>2</v>
      </c>
      <c r="C594" s="526" t="s">
        <v>3100</v>
      </c>
      <c r="D594" s="531" t="s">
        <v>4394</v>
      </c>
      <c r="E594" s="526" t="s">
        <v>4060</v>
      </c>
      <c r="F594" s="526" t="s">
        <v>3267</v>
      </c>
      <c r="G594" s="541" t="s">
        <v>3339</v>
      </c>
      <c r="H594" s="526" t="s">
        <v>3340</v>
      </c>
      <c r="I594" s="526" t="s">
        <v>3303</v>
      </c>
      <c r="J594" s="531">
        <v>400</v>
      </c>
      <c r="K594" s="522" t="s">
        <v>3271</v>
      </c>
      <c r="L594" s="523" t="s">
        <v>3272</v>
      </c>
      <c r="M594" s="522" t="s">
        <v>3324</v>
      </c>
      <c r="N594" s="522" t="s">
        <v>3273</v>
      </c>
      <c r="O594" s="522" t="s">
        <v>3341</v>
      </c>
      <c r="P594" s="522"/>
      <c r="Q594" s="525" t="s">
        <v>3342</v>
      </c>
    </row>
    <row r="595" spans="1:17" ht="44.25" customHeight="1">
      <c r="A595" s="368" t="s">
        <v>4395</v>
      </c>
      <c r="B595" s="512">
        <v>2</v>
      </c>
      <c r="C595" s="368" t="s">
        <v>3100</v>
      </c>
      <c r="D595" s="373" t="s">
        <v>4370</v>
      </c>
      <c r="E595" s="368" t="s">
        <v>4060</v>
      </c>
      <c r="F595" s="368" t="s">
        <v>3267</v>
      </c>
      <c r="G595" s="518" t="s">
        <v>3414</v>
      </c>
      <c r="H595" s="368" t="s">
        <v>3323</v>
      </c>
      <c r="I595" s="368" t="s">
        <v>3303</v>
      </c>
      <c r="J595" s="368"/>
      <c r="K595" s="369" t="s">
        <v>3271</v>
      </c>
      <c r="L595" s="370" t="s">
        <v>3272</v>
      </c>
      <c r="M595" s="369" t="s">
        <v>3324</v>
      </c>
      <c r="N595" s="370" t="s">
        <v>3272</v>
      </c>
      <c r="O595" s="369"/>
      <c r="P595" s="369"/>
      <c r="Q595" s="519" t="s">
        <v>3325</v>
      </c>
    </row>
    <row r="596" spans="1:17" ht="44.25" customHeight="1">
      <c r="A596" s="512" t="s">
        <v>4396</v>
      </c>
      <c r="B596" s="512">
        <v>2</v>
      </c>
      <c r="C596" s="512" t="s">
        <v>3100</v>
      </c>
      <c r="D596" s="513" t="s">
        <v>4397</v>
      </c>
      <c r="E596" s="512" t="s">
        <v>4060</v>
      </c>
      <c r="F596" s="512" t="s">
        <v>3267</v>
      </c>
      <c r="G596" s="529" t="s">
        <v>3339</v>
      </c>
      <c r="H596" s="512" t="s">
        <v>3340</v>
      </c>
      <c r="I596" s="512" t="s">
        <v>3303</v>
      </c>
      <c r="J596" s="513">
        <v>400</v>
      </c>
      <c r="K596" s="516" t="s">
        <v>3271</v>
      </c>
      <c r="L596" s="517" t="s">
        <v>3272</v>
      </c>
      <c r="M596" s="516" t="s">
        <v>3324</v>
      </c>
      <c r="N596" s="516" t="s">
        <v>3273</v>
      </c>
      <c r="O596" s="516" t="s">
        <v>3341</v>
      </c>
      <c r="P596" s="516"/>
      <c r="Q596" s="519" t="s">
        <v>3342</v>
      </c>
    </row>
    <row r="597" spans="1:17" ht="44.25" customHeight="1">
      <c r="A597" s="512" t="s">
        <v>4398</v>
      </c>
      <c r="B597" s="512">
        <v>2</v>
      </c>
      <c r="C597" s="512" t="s">
        <v>3100</v>
      </c>
      <c r="D597" s="513" t="s">
        <v>4399</v>
      </c>
      <c r="E597" s="512" t="s">
        <v>4060</v>
      </c>
      <c r="F597" s="512" t="s">
        <v>3267</v>
      </c>
      <c r="G597" s="529" t="s">
        <v>3339</v>
      </c>
      <c r="H597" s="512" t="s">
        <v>3340</v>
      </c>
      <c r="I597" s="512" t="s">
        <v>3303</v>
      </c>
      <c r="J597" s="513">
        <v>400</v>
      </c>
      <c r="K597" s="516" t="s">
        <v>3271</v>
      </c>
      <c r="L597" s="517" t="s">
        <v>3272</v>
      </c>
      <c r="M597" s="516" t="s">
        <v>3324</v>
      </c>
      <c r="N597" s="516" t="s">
        <v>3273</v>
      </c>
      <c r="O597" s="516" t="s">
        <v>3341</v>
      </c>
      <c r="P597" s="516"/>
      <c r="Q597" s="519" t="s">
        <v>3342</v>
      </c>
    </row>
    <row r="598" spans="1:17" ht="44.25" customHeight="1">
      <c r="A598" s="512" t="s">
        <v>4400</v>
      </c>
      <c r="B598" s="512">
        <v>2</v>
      </c>
      <c r="C598" s="512" t="s">
        <v>3100</v>
      </c>
      <c r="D598" s="513" t="s">
        <v>4401</v>
      </c>
      <c r="E598" s="512" t="s">
        <v>4060</v>
      </c>
      <c r="F598" s="512" t="s">
        <v>3267</v>
      </c>
      <c r="G598" s="529" t="s">
        <v>3339</v>
      </c>
      <c r="H598" s="512" t="s">
        <v>3340</v>
      </c>
      <c r="I598" s="512" t="s">
        <v>3303</v>
      </c>
      <c r="J598" s="513">
        <v>400</v>
      </c>
      <c r="K598" s="516" t="s">
        <v>3271</v>
      </c>
      <c r="L598" s="517" t="s">
        <v>3272</v>
      </c>
      <c r="M598" s="516" t="s">
        <v>3324</v>
      </c>
      <c r="N598" s="516" t="s">
        <v>3273</v>
      </c>
      <c r="O598" s="516" t="s">
        <v>3341</v>
      </c>
      <c r="P598" s="516"/>
      <c r="Q598" s="519" t="s">
        <v>3342</v>
      </c>
    </row>
    <row r="599" spans="1:17" ht="44.25" customHeight="1">
      <c r="A599" s="512" t="s">
        <v>4402</v>
      </c>
      <c r="B599" s="512">
        <v>2</v>
      </c>
      <c r="C599" s="512" t="s">
        <v>3100</v>
      </c>
      <c r="D599" s="513" t="s">
        <v>4403</v>
      </c>
      <c r="E599" s="512" t="s">
        <v>4060</v>
      </c>
      <c r="F599" s="512" t="s">
        <v>3267</v>
      </c>
      <c r="G599" s="529" t="s">
        <v>3339</v>
      </c>
      <c r="H599" s="512" t="s">
        <v>3340</v>
      </c>
      <c r="I599" s="512" t="s">
        <v>3303</v>
      </c>
      <c r="J599" s="513">
        <v>400</v>
      </c>
      <c r="K599" s="516" t="s">
        <v>3271</v>
      </c>
      <c r="L599" s="517" t="s">
        <v>3272</v>
      </c>
      <c r="M599" s="516" t="s">
        <v>3324</v>
      </c>
      <c r="N599" s="516" t="s">
        <v>3273</v>
      </c>
      <c r="O599" s="516" t="s">
        <v>3341</v>
      </c>
      <c r="P599" s="516"/>
      <c r="Q599" s="519" t="s">
        <v>3342</v>
      </c>
    </row>
    <row r="600" spans="1:17" ht="44.25" customHeight="1">
      <c r="A600" s="512" t="s">
        <v>4404</v>
      </c>
      <c r="B600" s="512">
        <v>2</v>
      </c>
      <c r="C600" s="512" t="s">
        <v>3100</v>
      </c>
      <c r="D600" s="513" t="s">
        <v>4405</v>
      </c>
      <c r="E600" s="512" t="s">
        <v>4060</v>
      </c>
      <c r="F600" s="512" t="s">
        <v>3267</v>
      </c>
      <c r="G600" s="529" t="s">
        <v>3339</v>
      </c>
      <c r="H600" s="512" t="s">
        <v>3340</v>
      </c>
      <c r="I600" s="512" t="s">
        <v>3303</v>
      </c>
      <c r="J600" s="513">
        <v>400</v>
      </c>
      <c r="K600" s="516" t="s">
        <v>3271</v>
      </c>
      <c r="L600" s="517" t="s">
        <v>3272</v>
      </c>
      <c r="M600" s="516" t="s">
        <v>3324</v>
      </c>
      <c r="N600" s="516" t="s">
        <v>3273</v>
      </c>
      <c r="O600" s="516" t="s">
        <v>3341</v>
      </c>
      <c r="P600" s="516"/>
      <c r="Q600" s="519" t="s">
        <v>3342</v>
      </c>
    </row>
    <row r="601" spans="1:17" ht="44.25" customHeight="1">
      <c r="A601" s="512" t="s">
        <v>4406</v>
      </c>
      <c r="B601" s="512">
        <v>2</v>
      </c>
      <c r="C601" s="512" t="s">
        <v>3100</v>
      </c>
      <c r="D601" s="513" t="s">
        <v>4407</v>
      </c>
      <c r="E601" s="512" t="s">
        <v>4060</v>
      </c>
      <c r="F601" s="512" t="s">
        <v>3267</v>
      </c>
      <c r="G601" s="518" t="s">
        <v>3414</v>
      </c>
      <c r="H601" s="512" t="s">
        <v>3323</v>
      </c>
      <c r="I601" s="512" t="s">
        <v>3303</v>
      </c>
      <c r="J601" s="512"/>
      <c r="K601" s="516" t="s">
        <v>3271</v>
      </c>
      <c r="L601" s="517" t="s">
        <v>3272</v>
      </c>
      <c r="M601" s="516" t="s">
        <v>3324</v>
      </c>
      <c r="N601" s="517" t="s">
        <v>3272</v>
      </c>
      <c r="O601" s="516"/>
      <c r="P601" s="516"/>
      <c r="Q601" s="519" t="s">
        <v>3325</v>
      </c>
    </row>
    <row r="602" spans="1:17" ht="44.25" customHeight="1">
      <c r="A602" s="512" t="s">
        <v>4408</v>
      </c>
      <c r="B602" s="453">
        <v>3</v>
      </c>
      <c r="C602" s="512" t="s">
        <v>3100</v>
      </c>
      <c r="D602" s="460" t="s">
        <v>1213</v>
      </c>
      <c r="E602" s="512" t="s">
        <v>3266</v>
      </c>
      <c r="F602" s="512" t="s">
        <v>3267</v>
      </c>
      <c r="G602" s="529" t="s">
        <v>3339</v>
      </c>
      <c r="H602" s="512" t="s">
        <v>3340</v>
      </c>
      <c r="I602" s="512" t="s">
        <v>3303</v>
      </c>
      <c r="J602" s="513">
        <v>430</v>
      </c>
      <c r="K602" s="516" t="s">
        <v>3271</v>
      </c>
      <c r="L602" s="517" t="s">
        <v>3272</v>
      </c>
      <c r="M602" s="516" t="s">
        <v>3324</v>
      </c>
      <c r="N602" s="516" t="s">
        <v>3273</v>
      </c>
      <c r="O602" s="516" t="s">
        <v>3341</v>
      </c>
      <c r="P602" s="516"/>
      <c r="Q602" s="519" t="s">
        <v>4409</v>
      </c>
    </row>
    <row r="603" spans="1:17" ht="16">
      <c r="A603" s="413" t="s">
        <v>4410</v>
      </c>
      <c r="B603" s="413"/>
      <c r="C603" s="414"/>
      <c r="D603" s="414"/>
      <c r="E603" s="414"/>
      <c r="F603" s="414"/>
      <c r="G603" s="414"/>
      <c r="H603" s="414"/>
      <c r="I603" s="414"/>
      <c r="J603" s="414"/>
      <c r="K603" s="600"/>
      <c r="L603" s="600"/>
      <c r="M603" s="600"/>
      <c r="N603" s="600"/>
      <c r="O603" s="600"/>
      <c r="P603" s="600"/>
      <c r="Q603" s="414"/>
    </row>
    <row r="604" spans="1:17" ht="44.25" customHeight="1">
      <c r="A604" s="443" t="s">
        <v>4411</v>
      </c>
      <c r="B604" s="443">
        <v>1</v>
      </c>
      <c r="C604" s="443" t="s">
        <v>3151</v>
      </c>
      <c r="D604" s="443" t="s">
        <v>3104</v>
      </c>
      <c r="E604" s="443" t="s">
        <v>3266</v>
      </c>
      <c r="F604" s="443" t="s">
        <v>3267</v>
      </c>
      <c r="G604" s="443" t="s">
        <v>3302</v>
      </c>
      <c r="H604" s="443" t="s">
        <v>3269</v>
      </c>
      <c r="I604" s="443" t="s">
        <v>3303</v>
      </c>
      <c r="J604" s="443"/>
      <c r="K604" s="445" t="s">
        <v>3309</v>
      </c>
      <c r="L604" s="466" t="s">
        <v>3310</v>
      </c>
      <c r="M604" s="445" t="s">
        <v>3273</v>
      </c>
      <c r="N604" s="445"/>
      <c r="O604" s="445"/>
      <c r="P604" s="445"/>
      <c r="Q604" s="448" t="s">
        <v>3304</v>
      </c>
    </row>
    <row r="605" spans="1:17" ht="44.25" customHeight="1">
      <c r="A605" s="366" t="s">
        <v>4412</v>
      </c>
      <c r="B605" s="512">
        <v>2</v>
      </c>
      <c r="C605" s="366" t="s">
        <v>3096</v>
      </c>
      <c r="D605" s="366" t="s">
        <v>3104</v>
      </c>
      <c r="E605" s="366" t="s">
        <v>3266</v>
      </c>
      <c r="F605" s="366" t="s">
        <v>3267</v>
      </c>
      <c r="G605" s="513" t="s">
        <v>3288</v>
      </c>
      <c r="H605" s="514" t="s">
        <v>3289</v>
      </c>
      <c r="I605" s="512" t="s">
        <v>3290</v>
      </c>
      <c r="J605" s="536"/>
      <c r="K605" s="537"/>
      <c r="L605" s="537"/>
      <c r="M605" s="537"/>
      <c r="N605" s="537"/>
      <c r="O605" s="537"/>
      <c r="P605" s="537"/>
      <c r="Q605" s="515" t="s">
        <v>3291</v>
      </c>
    </row>
    <row r="606" spans="1:17" ht="44.25" customHeight="1">
      <c r="A606" s="366" t="s">
        <v>4413</v>
      </c>
      <c r="B606" s="512">
        <v>2</v>
      </c>
      <c r="C606" s="366" t="s">
        <v>3104</v>
      </c>
      <c r="D606" s="366" t="s">
        <v>4414</v>
      </c>
      <c r="E606" s="366" t="s">
        <v>3266</v>
      </c>
      <c r="F606" s="366" t="s">
        <v>3267</v>
      </c>
      <c r="G606" s="366" t="s">
        <v>3316</v>
      </c>
      <c r="H606" s="535">
        <v>11102363</v>
      </c>
      <c r="I606" s="536" t="s">
        <v>3317</v>
      </c>
      <c r="J606" s="536"/>
      <c r="K606" s="537"/>
      <c r="L606" s="537"/>
      <c r="M606" s="537"/>
      <c r="N606" s="537"/>
      <c r="O606" s="537"/>
      <c r="P606" s="537"/>
      <c r="Q606" s="538" t="s">
        <v>3318</v>
      </c>
    </row>
    <row r="607" spans="1:17" ht="44.25" customHeight="1">
      <c r="A607" s="443" t="s">
        <v>4415</v>
      </c>
      <c r="B607" s="443">
        <v>1</v>
      </c>
      <c r="C607" s="443" t="s">
        <v>3104</v>
      </c>
      <c r="D607" s="443" t="s">
        <v>4414</v>
      </c>
      <c r="E607" s="443" t="s">
        <v>3266</v>
      </c>
      <c r="F607" s="443" t="s">
        <v>3267</v>
      </c>
      <c r="G607" s="443" t="s">
        <v>3308</v>
      </c>
      <c r="H607" s="443" t="s">
        <v>3269</v>
      </c>
      <c r="I607" s="443" t="s">
        <v>3303</v>
      </c>
      <c r="J607" s="417">
        <v>421</v>
      </c>
      <c r="K607" s="445" t="s">
        <v>4416</v>
      </c>
      <c r="L607" s="466" t="s">
        <v>3310</v>
      </c>
      <c r="M607" s="445" t="s">
        <v>3696</v>
      </c>
      <c r="N607" s="445"/>
      <c r="O607" s="445"/>
      <c r="P607" s="445"/>
      <c r="Q607" s="448"/>
    </row>
    <row r="608" spans="1:17" ht="44.25" customHeight="1">
      <c r="A608" s="366" t="s">
        <v>4417</v>
      </c>
      <c r="B608" s="512">
        <v>2</v>
      </c>
      <c r="C608" s="366" t="s">
        <v>3104</v>
      </c>
      <c r="D608" s="367" t="s">
        <v>1021</v>
      </c>
      <c r="E608" s="366" t="s">
        <v>3266</v>
      </c>
      <c r="F608" s="366" t="s">
        <v>3267</v>
      </c>
      <c r="G608" s="529" t="s">
        <v>3339</v>
      </c>
      <c r="H608" s="366" t="s">
        <v>3340</v>
      </c>
      <c r="I608" s="366" t="s">
        <v>3303</v>
      </c>
      <c r="J608" s="367">
        <v>400</v>
      </c>
      <c r="K608" s="369" t="s">
        <v>3271</v>
      </c>
      <c r="L608" s="370" t="s">
        <v>3272</v>
      </c>
      <c r="M608" s="369" t="s">
        <v>3324</v>
      </c>
      <c r="N608" s="369" t="s">
        <v>3273</v>
      </c>
      <c r="O608" s="369" t="s">
        <v>3341</v>
      </c>
      <c r="P608" s="364"/>
      <c r="Q608" s="519" t="s">
        <v>3342</v>
      </c>
    </row>
    <row r="609" spans="1:17" ht="44.25" customHeight="1">
      <c r="A609" s="366" t="s">
        <v>4418</v>
      </c>
      <c r="B609" s="512">
        <v>2</v>
      </c>
      <c r="C609" s="366" t="s">
        <v>3104</v>
      </c>
      <c r="D609" s="367" t="s">
        <v>1024</v>
      </c>
      <c r="E609" s="366" t="s">
        <v>3266</v>
      </c>
      <c r="F609" s="366" t="s">
        <v>3267</v>
      </c>
      <c r="G609" s="529" t="s">
        <v>3339</v>
      </c>
      <c r="H609" s="366" t="s">
        <v>3340</v>
      </c>
      <c r="I609" s="366" t="s">
        <v>3303</v>
      </c>
      <c r="J609" s="367">
        <v>400</v>
      </c>
      <c r="K609" s="369" t="s">
        <v>3271</v>
      </c>
      <c r="L609" s="370" t="s">
        <v>3272</v>
      </c>
      <c r="M609" s="369" t="s">
        <v>3324</v>
      </c>
      <c r="N609" s="369" t="s">
        <v>3273</v>
      </c>
      <c r="O609" s="369" t="s">
        <v>3341</v>
      </c>
      <c r="P609" s="364"/>
      <c r="Q609" s="519" t="s">
        <v>3342</v>
      </c>
    </row>
    <row r="610" spans="1:17" ht="44.25" customHeight="1">
      <c r="A610" s="366" t="s">
        <v>4419</v>
      </c>
      <c r="B610" s="512">
        <v>2</v>
      </c>
      <c r="C610" s="366" t="s">
        <v>3104</v>
      </c>
      <c r="D610" s="367" t="s">
        <v>1028</v>
      </c>
      <c r="E610" s="366" t="s">
        <v>3266</v>
      </c>
      <c r="F610" s="366" t="s">
        <v>3267</v>
      </c>
      <c r="G610" s="529" t="s">
        <v>3339</v>
      </c>
      <c r="H610" s="366" t="s">
        <v>3340</v>
      </c>
      <c r="I610" s="366" t="s">
        <v>3303</v>
      </c>
      <c r="J610" s="367">
        <v>400</v>
      </c>
      <c r="K610" s="369" t="s">
        <v>3271</v>
      </c>
      <c r="L610" s="370" t="s">
        <v>3272</v>
      </c>
      <c r="M610" s="369" t="s">
        <v>3324</v>
      </c>
      <c r="N610" s="369" t="s">
        <v>3273</v>
      </c>
      <c r="O610" s="369" t="s">
        <v>3341</v>
      </c>
      <c r="P610" s="364"/>
      <c r="Q610" s="519" t="s">
        <v>3342</v>
      </c>
    </row>
    <row r="611" spans="1:17" ht="44.25" customHeight="1">
      <c r="A611" s="366" t="s">
        <v>4420</v>
      </c>
      <c r="B611" s="512">
        <v>2</v>
      </c>
      <c r="C611" s="366" t="s">
        <v>3104</v>
      </c>
      <c r="D611" s="367" t="s">
        <v>1030</v>
      </c>
      <c r="E611" s="366" t="s">
        <v>3266</v>
      </c>
      <c r="F611" s="366" t="s">
        <v>3267</v>
      </c>
      <c r="G611" s="529" t="s">
        <v>3339</v>
      </c>
      <c r="H611" s="366" t="s">
        <v>3340</v>
      </c>
      <c r="I611" s="366" t="s">
        <v>3303</v>
      </c>
      <c r="J611" s="367">
        <v>400</v>
      </c>
      <c r="K611" s="369" t="s">
        <v>3271</v>
      </c>
      <c r="L611" s="370" t="s">
        <v>3272</v>
      </c>
      <c r="M611" s="369" t="s">
        <v>3324</v>
      </c>
      <c r="N611" s="369" t="s">
        <v>3273</v>
      </c>
      <c r="O611" s="369" t="s">
        <v>3341</v>
      </c>
      <c r="P611" s="364"/>
      <c r="Q611" s="519" t="s">
        <v>3342</v>
      </c>
    </row>
    <row r="612" spans="1:17" ht="44.25" customHeight="1">
      <c r="A612" s="366" t="s">
        <v>4421</v>
      </c>
      <c r="B612" s="512">
        <v>2</v>
      </c>
      <c r="C612" s="366" t="s">
        <v>3104</v>
      </c>
      <c r="D612" s="367" t="s">
        <v>1055</v>
      </c>
      <c r="E612" s="366" t="s">
        <v>3266</v>
      </c>
      <c r="F612" s="366" t="s">
        <v>3267</v>
      </c>
      <c r="G612" s="529" t="s">
        <v>3339</v>
      </c>
      <c r="H612" s="366" t="s">
        <v>3340</v>
      </c>
      <c r="I612" s="366" t="s">
        <v>3303</v>
      </c>
      <c r="J612" s="367">
        <v>400</v>
      </c>
      <c r="K612" s="369" t="s">
        <v>3271</v>
      </c>
      <c r="L612" s="370" t="s">
        <v>3272</v>
      </c>
      <c r="M612" s="369" t="s">
        <v>3324</v>
      </c>
      <c r="N612" s="369" t="s">
        <v>3273</v>
      </c>
      <c r="O612" s="369" t="s">
        <v>3341</v>
      </c>
      <c r="P612" s="364"/>
      <c r="Q612" s="519" t="s">
        <v>3342</v>
      </c>
    </row>
    <row r="613" spans="1:17" ht="44.25" customHeight="1">
      <c r="A613" s="366" t="s">
        <v>4422</v>
      </c>
      <c r="B613" s="512">
        <v>2</v>
      </c>
      <c r="C613" s="366" t="s">
        <v>3104</v>
      </c>
      <c r="D613" s="367" t="s">
        <v>1057</v>
      </c>
      <c r="E613" s="366" t="s">
        <v>3266</v>
      </c>
      <c r="F613" s="366" t="s">
        <v>3267</v>
      </c>
      <c r="G613" s="529" t="s">
        <v>3339</v>
      </c>
      <c r="H613" s="366" t="s">
        <v>3340</v>
      </c>
      <c r="I613" s="366" t="s">
        <v>3303</v>
      </c>
      <c r="J613" s="367">
        <v>400</v>
      </c>
      <c r="K613" s="369" t="s">
        <v>3271</v>
      </c>
      <c r="L613" s="370" t="s">
        <v>3272</v>
      </c>
      <c r="M613" s="369" t="s">
        <v>3324</v>
      </c>
      <c r="N613" s="369" t="s">
        <v>3273</v>
      </c>
      <c r="O613" s="369" t="s">
        <v>3341</v>
      </c>
      <c r="P613" s="364"/>
      <c r="Q613" s="519" t="s">
        <v>3342</v>
      </c>
    </row>
    <row r="614" spans="1:17" ht="44.25" customHeight="1">
      <c r="A614" s="366" t="s">
        <v>4423</v>
      </c>
      <c r="B614" s="512">
        <v>2</v>
      </c>
      <c r="C614" s="366" t="s">
        <v>3104</v>
      </c>
      <c r="D614" s="367" t="s">
        <v>1049</v>
      </c>
      <c r="E614" s="366" t="s">
        <v>3266</v>
      </c>
      <c r="F614" s="366" t="s">
        <v>3267</v>
      </c>
      <c r="G614" s="529" t="s">
        <v>3339</v>
      </c>
      <c r="H614" s="366" t="s">
        <v>3340</v>
      </c>
      <c r="I614" s="366" t="s">
        <v>3303</v>
      </c>
      <c r="J614" s="367">
        <v>400</v>
      </c>
      <c r="K614" s="369" t="s">
        <v>3271</v>
      </c>
      <c r="L614" s="370" t="s">
        <v>3272</v>
      </c>
      <c r="M614" s="369" t="s">
        <v>3324</v>
      </c>
      <c r="N614" s="369" t="s">
        <v>3273</v>
      </c>
      <c r="O614" s="369" t="s">
        <v>3341</v>
      </c>
      <c r="P614" s="364"/>
      <c r="Q614" s="519" t="s">
        <v>3342</v>
      </c>
    </row>
    <row r="615" spans="1:17" ht="44.25" customHeight="1">
      <c r="A615" s="366" t="s">
        <v>4424</v>
      </c>
      <c r="B615" s="512">
        <v>2</v>
      </c>
      <c r="C615" s="366" t="s">
        <v>3104</v>
      </c>
      <c r="D615" s="367" t="s">
        <v>1034</v>
      </c>
      <c r="E615" s="366" t="s">
        <v>3266</v>
      </c>
      <c r="F615" s="366" t="s">
        <v>3267</v>
      </c>
      <c r="G615" s="529" t="s">
        <v>3339</v>
      </c>
      <c r="H615" s="366" t="s">
        <v>3340</v>
      </c>
      <c r="I615" s="366" t="s">
        <v>3303</v>
      </c>
      <c r="J615" s="367">
        <v>400</v>
      </c>
      <c r="K615" s="369" t="s">
        <v>3271</v>
      </c>
      <c r="L615" s="370" t="s">
        <v>3272</v>
      </c>
      <c r="M615" s="369" t="s">
        <v>3324</v>
      </c>
      <c r="N615" s="369" t="s">
        <v>3273</v>
      </c>
      <c r="O615" s="369" t="s">
        <v>3341</v>
      </c>
      <c r="P615" s="364"/>
      <c r="Q615" s="519" t="s">
        <v>3342</v>
      </c>
    </row>
    <row r="616" spans="1:17" ht="44.25" customHeight="1">
      <c r="A616" s="366" t="s">
        <v>4425</v>
      </c>
      <c r="B616" s="512">
        <v>2</v>
      </c>
      <c r="C616" s="366" t="s">
        <v>3104</v>
      </c>
      <c r="D616" s="367" t="s">
        <v>1016</v>
      </c>
      <c r="E616" s="366" t="s">
        <v>3266</v>
      </c>
      <c r="F616" s="366" t="s">
        <v>3267</v>
      </c>
      <c r="G616" s="529" t="s">
        <v>3339</v>
      </c>
      <c r="H616" s="366" t="s">
        <v>3340</v>
      </c>
      <c r="I616" s="366" t="s">
        <v>3303</v>
      </c>
      <c r="J616" s="367">
        <v>400</v>
      </c>
      <c r="K616" s="369" t="s">
        <v>3271</v>
      </c>
      <c r="L616" s="370" t="s">
        <v>3272</v>
      </c>
      <c r="M616" s="369" t="s">
        <v>3324</v>
      </c>
      <c r="N616" s="369" t="s">
        <v>3273</v>
      </c>
      <c r="O616" s="369" t="s">
        <v>3341</v>
      </c>
      <c r="P616" s="364"/>
      <c r="Q616" s="519" t="s">
        <v>3342</v>
      </c>
    </row>
    <row r="617" spans="1:17" ht="44.25" customHeight="1">
      <c r="A617" s="366" t="s">
        <v>4426</v>
      </c>
      <c r="B617" s="512">
        <v>2</v>
      </c>
      <c r="C617" s="366" t="s">
        <v>3104</v>
      </c>
      <c r="D617" s="367" t="s">
        <v>4427</v>
      </c>
      <c r="E617" s="366" t="s">
        <v>3266</v>
      </c>
      <c r="F617" s="366" t="s">
        <v>3267</v>
      </c>
      <c r="G617" s="529" t="s">
        <v>3339</v>
      </c>
      <c r="H617" s="366" t="s">
        <v>3340</v>
      </c>
      <c r="I617" s="366" t="s">
        <v>3303</v>
      </c>
      <c r="J617" s="367">
        <v>400</v>
      </c>
      <c r="K617" s="369" t="s">
        <v>3271</v>
      </c>
      <c r="L617" s="370" t="s">
        <v>3272</v>
      </c>
      <c r="M617" s="369" t="s">
        <v>3324</v>
      </c>
      <c r="N617" s="369" t="s">
        <v>3273</v>
      </c>
      <c r="O617" s="369" t="s">
        <v>3341</v>
      </c>
      <c r="P617" s="364"/>
      <c r="Q617" s="519" t="s">
        <v>3342</v>
      </c>
    </row>
    <row r="618" spans="1:17" ht="44.25" customHeight="1">
      <c r="A618" s="366" t="s">
        <v>4428</v>
      </c>
      <c r="B618" s="512">
        <v>2</v>
      </c>
      <c r="C618" s="366" t="s">
        <v>3104</v>
      </c>
      <c r="D618" s="367" t="s">
        <v>1032</v>
      </c>
      <c r="E618" s="366" t="s">
        <v>3266</v>
      </c>
      <c r="F618" s="366" t="s">
        <v>3267</v>
      </c>
      <c r="G618" s="529" t="s">
        <v>3339</v>
      </c>
      <c r="H618" s="366" t="s">
        <v>3340</v>
      </c>
      <c r="I618" s="366" t="s">
        <v>3303</v>
      </c>
      <c r="J618" s="367">
        <v>400</v>
      </c>
      <c r="K618" s="369" t="s">
        <v>3271</v>
      </c>
      <c r="L618" s="370" t="s">
        <v>3272</v>
      </c>
      <c r="M618" s="369" t="s">
        <v>3324</v>
      </c>
      <c r="N618" s="369" t="s">
        <v>3273</v>
      </c>
      <c r="O618" s="369" t="s">
        <v>3341</v>
      </c>
      <c r="P618" s="364"/>
      <c r="Q618" s="519" t="s">
        <v>3342</v>
      </c>
    </row>
    <row r="619" spans="1:17" ht="44.25" customHeight="1">
      <c r="A619" s="366" t="s">
        <v>4429</v>
      </c>
      <c r="B619" s="512">
        <v>2</v>
      </c>
      <c r="C619" s="366" t="s">
        <v>3104</v>
      </c>
      <c r="D619" s="367" t="s">
        <v>1059</v>
      </c>
      <c r="E619" s="366" t="s">
        <v>3266</v>
      </c>
      <c r="F619" s="366" t="s">
        <v>3267</v>
      </c>
      <c r="G619" s="529" t="s">
        <v>3339</v>
      </c>
      <c r="H619" s="366" t="s">
        <v>3340</v>
      </c>
      <c r="I619" s="366" t="s">
        <v>3303</v>
      </c>
      <c r="J619" s="367">
        <v>400</v>
      </c>
      <c r="K619" s="369" t="s">
        <v>3271</v>
      </c>
      <c r="L619" s="370" t="s">
        <v>3272</v>
      </c>
      <c r="M619" s="369" t="s">
        <v>3324</v>
      </c>
      <c r="N619" s="369" t="s">
        <v>3273</v>
      </c>
      <c r="O619" s="369" t="s">
        <v>3341</v>
      </c>
      <c r="P619" s="364"/>
      <c r="Q619" s="519" t="s">
        <v>3342</v>
      </c>
    </row>
    <row r="620" spans="1:17" ht="44.25" customHeight="1">
      <c r="A620" s="366" t="s">
        <v>4430</v>
      </c>
      <c r="B620" s="512">
        <v>2</v>
      </c>
      <c r="C620" s="366" t="s">
        <v>3104</v>
      </c>
      <c r="D620" s="367" t="s">
        <v>1061</v>
      </c>
      <c r="E620" s="366" t="s">
        <v>3266</v>
      </c>
      <c r="F620" s="366" t="s">
        <v>3267</v>
      </c>
      <c r="G620" s="529" t="s">
        <v>3339</v>
      </c>
      <c r="H620" s="366" t="s">
        <v>3340</v>
      </c>
      <c r="I620" s="366" t="s">
        <v>3303</v>
      </c>
      <c r="J620" s="367">
        <v>400</v>
      </c>
      <c r="K620" s="369" t="s">
        <v>3271</v>
      </c>
      <c r="L620" s="370" t="s">
        <v>3272</v>
      </c>
      <c r="M620" s="369" t="s">
        <v>3324</v>
      </c>
      <c r="N620" s="369" t="s">
        <v>3273</v>
      </c>
      <c r="O620" s="369" t="s">
        <v>3341</v>
      </c>
      <c r="P620" s="364"/>
      <c r="Q620" s="519" t="s">
        <v>3342</v>
      </c>
    </row>
    <row r="621" spans="1:17" ht="44.25" customHeight="1">
      <c r="A621" s="366" t="s">
        <v>4431</v>
      </c>
      <c r="B621" s="512">
        <v>2</v>
      </c>
      <c r="C621" s="366" t="s">
        <v>3104</v>
      </c>
      <c r="D621" s="367" t="s">
        <v>1051</v>
      </c>
      <c r="E621" s="366" t="s">
        <v>3266</v>
      </c>
      <c r="F621" s="366" t="s">
        <v>3267</v>
      </c>
      <c r="G621" s="529" t="s">
        <v>3339</v>
      </c>
      <c r="H621" s="366" t="s">
        <v>3340</v>
      </c>
      <c r="I621" s="366" t="s">
        <v>3303</v>
      </c>
      <c r="J621" s="367">
        <v>400</v>
      </c>
      <c r="K621" s="369" t="s">
        <v>3271</v>
      </c>
      <c r="L621" s="370" t="s">
        <v>3272</v>
      </c>
      <c r="M621" s="369" t="s">
        <v>3324</v>
      </c>
      <c r="N621" s="369" t="s">
        <v>3273</v>
      </c>
      <c r="O621" s="369" t="s">
        <v>3341</v>
      </c>
      <c r="P621" s="364"/>
      <c r="Q621" s="519" t="s">
        <v>3342</v>
      </c>
    </row>
    <row r="622" spans="1:17" ht="44.25" customHeight="1">
      <c r="A622" s="366" t="s">
        <v>4432</v>
      </c>
      <c r="B622" s="512">
        <v>2</v>
      </c>
      <c r="C622" s="366" t="s">
        <v>3104</v>
      </c>
      <c r="D622" s="367" t="s">
        <v>4433</v>
      </c>
      <c r="E622" s="366" t="s">
        <v>3266</v>
      </c>
      <c r="F622" s="366" t="s">
        <v>3267</v>
      </c>
      <c r="G622" s="529" t="s">
        <v>3339</v>
      </c>
      <c r="H622" s="366" t="s">
        <v>3340</v>
      </c>
      <c r="I622" s="366" t="s">
        <v>3303</v>
      </c>
      <c r="J622" s="367">
        <v>400</v>
      </c>
      <c r="K622" s="369" t="s">
        <v>3271</v>
      </c>
      <c r="L622" s="370" t="s">
        <v>3272</v>
      </c>
      <c r="M622" s="369" t="s">
        <v>3324</v>
      </c>
      <c r="N622" s="369" t="s">
        <v>3273</v>
      </c>
      <c r="O622" s="369" t="s">
        <v>3341</v>
      </c>
      <c r="P622" s="364"/>
      <c r="Q622" s="519" t="s">
        <v>3342</v>
      </c>
    </row>
    <row r="623" spans="1:17" ht="44.25" customHeight="1">
      <c r="A623" s="366" t="s">
        <v>4434</v>
      </c>
      <c r="B623" s="512">
        <v>2</v>
      </c>
      <c r="C623" s="366" t="s">
        <v>3104</v>
      </c>
      <c r="D623" s="367" t="s">
        <v>1038</v>
      </c>
      <c r="E623" s="366" t="s">
        <v>3266</v>
      </c>
      <c r="F623" s="366" t="s">
        <v>3267</v>
      </c>
      <c r="G623" s="529" t="s">
        <v>3339</v>
      </c>
      <c r="H623" s="366" t="s">
        <v>3340</v>
      </c>
      <c r="I623" s="366" t="s">
        <v>3303</v>
      </c>
      <c r="J623" s="367">
        <v>400</v>
      </c>
      <c r="K623" s="369" t="s">
        <v>3271</v>
      </c>
      <c r="L623" s="370" t="s">
        <v>3272</v>
      </c>
      <c r="M623" s="369" t="s">
        <v>3324</v>
      </c>
      <c r="N623" s="369" t="s">
        <v>3273</v>
      </c>
      <c r="O623" s="369" t="s">
        <v>3341</v>
      </c>
      <c r="P623" s="364"/>
      <c r="Q623" s="519" t="s">
        <v>3342</v>
      </c>
    </row>
    <row r="624" spans="1:17" ht="44.25" customHeight="1">
      <c r="A624" s="366" t="s">
        <v>4435</v>
      </c>
      <c r="B624" s="512">
        <v>2</v>
      </c>
      <c r="C624" s="366" t="s">
        <v>3104</v>
      </c>
      <c r="D624" s="367" t="s">
        <v>1045</v>
      </c>
      <c r="E624" s="366" t="s">
        <v>3266</v>
      </c>
      <c r="F624" s="366" t="s">
        <v>3267</v>
      </c>
      <c r="G624" s="529" t="s">
        <v>3339</v>
      </c>
      <c r="H624" s="366" t="s">
        <v>3340</v>
      </c>
      <c r="I624" s="366" t="s">
        <v>3303</v>
      </c>
      <c r="J624" s="367">
        <v>400</v>
      </c>
      <c r="K624" s="369" t="s">
        <v>3271</v>
      </c>
      <c r="L624" s="370" t="s">
        <v>3272</v>
      </c>
      <c r="M624" s="369" t="s">
        <v>3324</v>
      </c>
      <c r="N624" s="369" t="s">
        <v>3273</v>
      </c>
      <c r="O624" s="369" t="s">
        <v>3341</v>
      </c>
      <c r="P624" s="364"/>
      <c r="Q624" s="519" t="s">
        <v>3342</v>
      </c>
    </row>
    <row r="625" spans="1:17" ht="44.25" customHeight="1">
      <c r="A625" s="366" t="s">
        <v>4436</v>
      </c>
      <c r="B625" s="512">
        <v>2</v>
      </c>
      <c r="C625" s="366" t="s">
        <v>3104</v>
      </c>
      <c r="D625" s="367" t="s">
        <v>1043</v>
      </c>
      <c r="E625" s="366" t="s">
        <v>3266</v>
      </c>
      <c r="F625" s="366" t="s">
        <v>3267</v>
      </c>
      <c r="G625" s="529" t="s">
        <v>3339</v>
      </c>
      <c r="H625" s="366" t="s">
        <v>3340</v>
      </c>
      <c r="I625" s="366" t="s">
        <v>3303</v>
      </c>
      <c r="J625" s="367">
        <v>400</v>
      </c>
      <c r="K625" s="369" t="s">
        <v>3271</v>
      </c>
      <c r="L625" s="370" t="s">
        <v>3272</v>
      </c>
      <c r="M625" s="369" t="s">
        <v>3324</v>
      </c>
      <c r="N625" s="369" t="s">
        <v>3273</v>
      </c>
      <c r="O625" s="369" t="s">
        <v>3341</v>
      </c>
      <c r="P625" s="364"/>
      <c r="Q625" s="519" t="s">
        <v>3342</v>
      </c>
    </row>
    <row r="626" spans="1:17" ht="44.25" customHeight="1">
      <c r="A626" s="366" t="s">
        <v>4437</v>
      </c>
      <c r="B626" s="512">
        <v>2</v>
      </c>
      <c r="C626" s="366" t="s">
        <v>3104</v>
      </c>
      <c r="D626" s="367" t="s">
        <v>1041</v>
      </c>
      <c r="E626" s="366" t="s">
        <v>3266</v>
      </c>
      <c r="F626" s="366" t="s">
        <v>3267</v>
      </c>
      <c r="G626" s="529" t="s">
        <v>3339</v>
      </c>
      <c r="H626" s="366" t="s">
        <v>3340</v>
      </c>
      <c r="I626" s="366" t="s">
        <v>3303</v>
      </c>
      <c r="J626" s="367">
        <v>400</v>
      </c>
      <c r="K626" s="369" t="s">
        <v>3271</v>
      </c>
      <c r="L626" s="370" t="s">
        <v>3272</v>
      </c>
      <c r="M626" s="369" t="s">
        <v>3324</v>
      </c>
      <c r="N626" s="369" t="s">
        <v>3273</v>
      </c>
      <c r="O626" s="369" t="s">
        <v>3341</v>
      </c>
      <c r="P626" s="364"/>
      <c r="Q626" s="519" t="s">
        <v>3342</v>
      </c>
    </row>
    <row r="627" spans="1:17" ht="44.25" customHeight="1">
      <c r="A627" s="366" t="s">
        <v>4438</v>
      </c>
      <c r="B627" s="512">
        <v>2</v>
      </c>
      <c r="C627" s="366" t="s">
        <v>3104</v>
      </c>
      <c r="D627" s="367" t="s">
        <v>1047</v>
      </c>
      <c r="E627" s="366" t="s">
        <v>3266</v>
      </c>
      <c r="F627" s="366" t="s">
        <v>3267</v>
      </c>
      <c r="G627" s="529" t="s">
        <v>3339</v>
      </c>
      <c r="H627" s="366" t="s">
        <v>3340</v>
      </c>
      <c r="I627" s="366" t="s">
        <v>3303</v>
      </c>
      <c r="J627" s="367">
        <v>400</v>
      </c>
      <c r="K627" s="369" t="s">
        <v>3271</v>
      </c>
      <c r="L627" s="370" t="s">
        <v>3272</v>
      </c>
      <c r="M627" s="369" t="s">
        <v>3324</v>
      </c>
      <c r="N627" s="369" t="s">
        <v>3273</v>
      </c>
      <c r="O627" s="369" t="s">
        <v>3341</v>
      </c>
      <c r="P627" s="364"/>
      <c r="Q627" s="519" t="s">
        <v>3342</v>
      </c>
    </row>
    <row r="628" spans="1:17" ht="44.25" customHeight="1">
      <c r="A628" s="366" t="s">
        <v>4439</v>
      </c>
      <c r="B628" s="512">
        <v>2</v>
      </c>
      <c r="C628" s="366" t="s">
        <v>3104</v>
      </c>
      <c r="D628" s="367" t="s">
        <v>1053</v>
      </c>
      <c r="E628" s="366" t="s">
        <v>3266</v>
      </c>
      <c r="F628" s="366" t="s">
        <v>3267</v>
      </c>
      <c r="G628" s="529" t="s">
        <v>3339</v>
      </c>
      <c r="H628" s="366" t="s">
        <v>3340</v>
      </c>
      <c r="I628" s="366" t="s">
        <v>3303</v>
      </c>
      <c r="J628" s="367">
        <v>400</v>
      </c>
      <c r="K628" s="369" t="s">
        <v>3271</v>
      </c>
      <c r="L628" s="370" t="s">
        <v>3272</v>
      </c>
      <c r="M628" s="369" t="s">
        <v>3324</v>
      </c>
      <c r="N628" s="369" t="s">
        <v>3273</v>
      </c>
      <c r="O628" s="369" t="s">
        <v>3341</v>
      </c>
      <c r="P628" s="364"/>
      <c r="Q628" s="519" t="s">
        <v>3342</v>
      </c>
    </row>
    <row r="629" spans="1:17" ht="44.25" customHeight="1">
      <c r="A629" s="366" t="s">
        <v>4440</v>
      </c>
      <c r="B629" s="512">
        <v>2</v>
      </c>
      <c r="C629" s="366" t="s">
        <v>3104</v>
      </c>
      <c r="D629" s="366" t="s">
        <v>4441</v>
      </c>
      <c r="E629" s="366" t="s">
        <v>3266</v>
      </c>
      <c r="F629" s="366" t="s">
        <v>3267</v>
      </c>
      <c r="G629" s="518" t="s">
        <v>3322</v>
      </c>
      <c r="H629" s="366" t="s">
        <v>3323</v>
      </c>
      <c r="I629" s="366" t="s">
        <v>3303</v>
      </c>
      <c r="J629" s="367">
        <v>400</v>
      </c>
      <c r="K629" s="369" t="s">
        <v>3271</v>
      </c>
      <c r="L629" s="370" t="s">
        <v>3272</v>
      </c>
      <c r="M629" s="364"/>
      <c r="N629" s="364"/>
      <c r="O629" s="364"/>
      <c r="P629" s="364"/>
      <c r="Q629" s="519" t="s">
        <v>3325</v>
      </c>
    </row>
    <row r="630" spans="1:17" ht="44.25" customHeight="1">
      <c r="A630" s="366" t="s">
        <v>4442</v>
      </c>
      <c r="B630" s="512">
        <v>2</v>
      </c>
      <c r="C630" s="366" t="s">
        <v>3104</v>
      </c>
      <c r="D630" s="366" t="s">
        <v>4443</v>
      </c>
      <c r="E630" s="366" t="s">
        <v>3266</v>
      </c>
      <c r="F630" s="366" t="s">
        <v>3267</v>
      </c>
      <c r="G630" s="518" t="s">
        <v>3322</v>
      </c>
      <c r="H630" s="366" t="s">
        <v>3323</v>
      </c>
      <c r="I630" s="366" t="s">
        <v>3303</v>
      </c>
      <c r="J630" s="367">
        <v>400</v>
      </c>
      <c r="K630" s="369" t="s">
        <v>3271</v>
      </c>
      <c r="L630" s="370" t="s">
        <v>3272</v>
      </c>
      <c r="M630" s="364"/>
      <c r="N630" s="364"/>
      <c r="O630" s="364"/>
      <c r="P630" s="364"/>
      <c r="Q630" s="519" t="s">
        <v>3325</v>
      </c>
    </row>
    <row r="631" spans="1:17" ht="44.25" customHeight="1">
      <c r="A631" s="366" t="s">
        <v>4444</v>
      </c>
      <c r="B631" s="512">
        <v>2</v>
      </c>
      <c r="C631" s="366" t="s">
        <v>3104</v>
      </c>
      <c r="D631" s="366" t="s">
        <v>4445</v>
      </c>
      <c r="E631" s="366" t="s">
        <v>3266</v>
      </c>
      <c r="F631" s="366" t="s">
        <v>3267</v>
      </c>
      <c r="G631" s="518" t="s">
        <v>3322</v>
      </c>
      <c r="H631" s="366" t="s">
        <v>3323</v>
      </c>
      <c r="I631" s="366" t="s">
        <v>3303</v>
      </c>
      <c r="J631" s="367">
        <v>400</v>
      </c>
      <c r="K631" s="369" t="s">
        <v>3271</v>
      </c>
      <c r="L631" s="370" t="s">
        <v>3272</v>
      </c>
      <c r="M631" s="364"/>
      <c r="N631" s="364"/>
      <c r="O631" s="364"/>
      <c r="P631" s="364"/>
      <c r="Q631" s="519" t="s">
        <v>3325</v>
      </c>
    </row>
    <row r="632" spans="1:17" ht="44.25" customHeight="1">
      <c r="A632" s="368" t="s">
        <v>4446</v>
      </c>
      <c r="B632" s="512">
        <v>2</v>
      </c>
      <c r="C632" s="368" t="s">
        <v>3104</v>
      </c>
      <c r="D632" s="368" t="s">
        <v>4447</v>
      </c>
      <c r="E632" s="368" t="s">
        <v>3266</v>
      </c>
      <c r="F632" s="368" t="s">
        <v>3267</v>
      </c>
      <c r="G632" s="518" t="s">
        <v>3322</v>
      </c>
      <c r="H632" s="368" t="s">
        <v>3323</v>
      </c>
      <c r="I632" s="368" t="s">
        <v>3303</v>
      </c>
      <c r="J632" s="373"/>
      <c r="K632" s="369" t="s">
        <v>3271</v>
      </c>
      <c r="L632" s="370" t="s">
        <v>3272</v>
      </c>
      <c r="M632" s="369" t="s">
        <v>3324</v>
      </c>
      <c r="N632" s="369"/>
      <c r="O632" s="369"/>
      <c r="P632" s="369"/>
      <c r="Q632" s="519" t="s">
        <v>3325</v>
      </c>
    </row>
    <row r="633" spans="1:17" ht="44.25" customHeight="1">
      <c r="A633" s="368" t="s">
        <v>4448</v>
      </c>
      <c r="B633" s="512">
        <v>2</v>
      </c>
      <c r="C633" s="368" t="s">
        <v>3104</v>
      </c>
      <c r="D633" s="368" t="s">
        <v>4449</v>
      </c>
      <c r="E633" s="368" t="s">
        <v>3266</v>
      </c>
      <c r="F633" s="368" t="s">
        <v>3267</v>
      </c>
      <c r="G633" s="518" t="s">
        <v>3322</v>
      </c>
      <c r="H633" s="368" t="s">
        <v>3323</v>
      </c>
      <c r="I633" s="368" t="s">
        <v>3303</v>
      </c>
      <c r="J633" s="373"/>
      <c r="K633" s="369" t="s">
        <v>3271</v>
      </c>
      <c r="L633" s="370" t="s">
        <v>3272</v>
      </c>
      <c r="M633" s="369" t="s">
        <v>3324</v>
      </c>
      <c r="N633" s="369"/>
      <c r="O633" s="369"/>
      <c r="P633" s="369"/>
      <c r="Q633" s="519" t="s">
        <v>3325</v>
      </c>
    </row>
    <row r="634" spans="1:17" ht="44.25" customHeight="1">
      <c r="A634" s="368" t="s">
        <v>4450</v>
      </c>
      <c r="B634" s="512">
        <v>2</v>
      </c>
      <c r="C634" s="368" t="s">
        <v>3104</v>
      </c>
      <c r="D634" s="368" t="s">
        <v>4451</v>
      </c>
      <c r="E634" s="368" t="s">
        <v>3266</v>
      </c>
      <c r="F634" s="368" t="s">
        <v>3267</v>
      </c>
      <c r="G634" s="518" t="s">
        <v>3322</v>
      </c>
      <c r="H634" s="368" t="s">
        <v>3323</v>
      </c>
      <c r="I634" s="368" t="s">
        <v>3303</v>
      </c>
      <c r="J634" s="373"/>
      <c r="K634" s="369" t="s">
        <v>3271</v>
      </c>
      <c r="L634" s="370" t="s">
        <v>3272</v>
      </c>
      <c r="M634" s="369" t="s">
        <v>3324</v>
      </c>
      <c r="N634" s="369"/>
      <c r="O634" s="369"/>
      <c r="P634" s="369"/>
      <c r="Q634" s="519" t="s">
        <v>3325</v>
      </c>
    </row>
    <row r="635" spans="1:17" ht="16">
      <c r="A635" s="413" t="s">
        <v>4452</v>
      </c>
      <c r="B635" s="413"/>
      <c r="C635" s="414"/>
      <c r="D635" s="414"/>
      <c r="E635" s="414"/>
      <c r="F635" s="414"/>
      <c r="G635" s="414"/>
      <c r="H635" s="414"/>
      <c r="I635" s="414"/>
      <c r="J635" s="414"/>
      <c r="K635" s="600"/>
      <c r="L635" s="600"/>
      <c r="M635" s="600"/>
      <c r="N635" s="600"/>
      <c r="O635" s="600"/>
      <c r="P635" s="600"/>
      <c r="Q635" s="414"/>
    </row>
    <row r="636" spans="1:17" ht="44.25" customHeight="1">
      <c r="A636" s="439" t="s">
        <v>4453</v>
      </c>
      <c r="B636" s="439">
        <v>1</v>
      </c>
      <c r="C636" s="439" t="s">
        <v>3156</v>
      </c>
      <c r="D636" s="439" t="s">
        <v>3109</v>
      </c>
      <c r="E636" s="439" t="s">
        <v>3266</v>
      </c>
      <c r="F636" s="439" t="s">
        <v>3267</v>
      </c>
      <c r="G636" s="439" t="s">
        <v>3302</v>
      </c>
      <c r="H636" s="439" t="s">
        <v>3269</v>
      </c>
      <c r="I636" s="439" t="s">
        <v>3303</v>
      </c>
      <c r="J636" s="439"/>
      <c r="K636" s="445" t="s">
        <v>3309</v>
      </c>
      <c r="L636" s="466" t="s">
        <v>3310</v>
      </c>
      <c r="M636" s="445" t="s">
        <v>3273</v>
      </c>
      <c r="N636" s="441"/>
      <c r="O636" s="441"/>
      <c r="P636" s="441"/>
      <c r="Q636" s="442" t="s">
        <v>3304</v>
      </c>
    </row>
    <row r="637" spans="1:17" ht="44.25" customHeight="1">
      <c r="A637" s="368" t="s">
        <v>4454</v>
      </c>
      <c r="B637" s="512">
        <v>2</v>
      </c>
      <c r="C637" s="368" t="s">
        <v>3112</v>
      </c>
      <c r="D637" s="368" t="s">
        <v>3109</v>
      </c>
      <c r="E637" s="368" t="s">
        <v>3266</v>
      </c>
      <c r="F637" s="368" t="s">
        <v>3267</v>
      </c>
      <c r="G637" s="368" t="s">
        <v>3786</v>
      </c>
      <c r="H637" s="535">
        <v>11102363</v>
      </c>
      <c r="I637" s="536" t="s">
        <v>3317</v>
      </c>
      <c r="J637" s="536"/>
      <c r="K637" s="537"/>
      <c r="L637" s="537"/>
      <c r="M637" s="537"/>
      <c r="N637" s="537"/>
      <c r="O637" s="537"/>
      <c r="P637" s="537"/>
      <c r="Q637" s="538" t="s">
        <v>3318</v>
      </c>
    </row>
    <row r="638" spans="1:17" ht="44.25" customHeight="1">
      <c r="A638" s="368" t="s">
        <v>4455</v>
      </c>
      <c r="B638" s="512">
        <v>2</v>
      </c>
      <c r="C638" s="368" t="s">
        <v>3109</v>
      </c>
      <c r="D638" s="368" t="s">
        <v>4456</v>
      </c>
      <c r="E638" s="368" t="s">
        <v>3266</v>
      </c>
      <c r="F638" s="368" t="s">
        <v>3267</v>
      </c>
      <c r="G638" s="529" t="s">
        <v>3339</v>
      </c>
      <c r="H638" s="366" t="s">
        <v>3340</v>
      </c>
      <c r="I638" s="368" t="s">
        <v>3303</v>
      </c>
      <c r="J638" s="368">
        <v>431</v>
      </c>
      <c r="K638" s="369" t="s">
        <v>3271</v>
      </c>
      <c r="L638" s="370" t="s">
        <v>3272</v>
      </c>
      <c r="M638" s="369" t="s">
        <v>3324</v>
      </c>
      <c r="N638" s="369" t="s">
        <v>3273</v>
      </c>
      <c r="O638" s="369" t="s">
        <v>3341</v>
      </c>
      <c r="P638" s="369"/>
      <c r="Q638" s="519" t="s">
        <v>3342</v>
      </c>
    </row>
    <row r="639" spans="1:17" ht="44.25" customHeight="1">
      <c r="A639" s="368" t="s">
        <v>4457</v>
      </c>
      <c r="B639" s="512">
        <v>2</v>
      </c>
      <c r="C639" s="368" t="s">
        <v>3109</v>
      </c>
      <c r="D639" s="368" t="s">
        <v>4458</v>
      </c>
      <c r="E639" s="368" t="s">
        <v>3266</v>
      </c>
      <c r="F639" s="368" t="s">
        <v>3267</v>
      </c>
      <c r="G639" s="529" t="s">
        <v>3339</v>
      </c>
      <c r="H639" s="366" t="s">
        <v>3340</v>
      </c>
      <c r="I639" s="368" t="s">
        <v>3303</v>
      </c>
      <c r="J639" s="368">
        <v>431</v>
      </c>
      <c r="K639" s="369" t="s">
        <v>3271</v>
      </c>
      <c r="L639" s="370" t="s">
        <v>3272</v>
      </c>
      <c r="M639" s="369" t="s">
        <v>3324</v>
      </c>
      <c r="N639" s="369" t="s">
        <v>3273</v>
      </c>
      <c r="O639" s="369" t="s">
        <v>3341</v>
      </c>
      <c r="P639" s="369"/>
      <c r="Q639" s="519" t="s">
        <v>3342</v>
      </c>
    </row>
    <row r="640" spans="1:17" ht="44.25" customHeight="1">
      <c r="A640" s="368" t="s">
        <v>4459</v>
      </c>
      <c r="B640" s="512">
        <v>2</v>
      </c>
      <c r="C640" s="368" t="s">
        <v>3109</v>
      </c>
      <c r="D640" s="368" t="s">
        <v>4460</v>
      </c>
      <c r="E640" s="368" t="s">
        <v>3266</v>
      </c>
      <c r="F640" s="368" t="s">
        <v>3267</v>
      </c>
      <c r="G640" s="529" t="s">
        <v>3339</v>
      </c>
      <c r="H640" s="366" t="s">
        <v>3340</v>
      </c>
      <c r="I640" s="368" t="s">
        <v>3303</v>
      </c>
      <c r="J640" s="368">
        <v>431</v>
      </c>
      <c r="K640" s="369" t="s">
        <v>3271</v>
      </c>
      <c r="L640" s="370" t="s">
        <v>3272</v>
      </c>
      <c r="M640" s="369" t="s">
        <v>3324</v>
      </c>
      <c r="N640" s="369" t="s">
        <v>3273</v>
      </c>
      <c r="O640" s="369" t="s">
        <v>3341</v>
      </c>
      <c r="P640" s="369"/>
      <c r="Q640" s="519" t="s">
        <v>3342</v>
      </c>
    </row>
    <row r="641" spans="1:17" ht="44.25" customHeight="1">
      <c r="A641" s="368" t="s">
        <v>4461</v>
      </c>
      <c r="B641" s="512">
        <v>2</v>
      </c>
      <c r="C641" s="368" t="s">
        <v>3109</v>
      </c>
      <c r="D641" s="368" t="s">
        <v>4462</v>
      </c>
      <c r="E641" s="368" t="s">
        <v>3266</v>
      </c>
      <c r="F641" s="368" t="s">
        <v>3267</v>
      </c>
      <c r="G641" s="529" t="s">
        <v>3339</v>
      </c>
      <c r="H641" s="366" t="s">
        <v>3340</v>
      </c>
      <c r="I641" s="368" t="s">
        <v>3303</v>
      </c>
      <c r="J641" s="368">
        <v>431</v>
      </c>
      <c r="K641" s="369" t="s">
        <v>3271</v>
      </c>
      <c r="L641" s="370" t="s">
        <v>3272</v>
      </c>
      <c r="M641" s="369" t="s">
        <v>3324</v>
      </c>
      <c r="N641" s="369" t="s">
        <v>3273</v>
      </c>
      <c r="O641" s="369" t="s">
        <v>3341</v>
      </c>
      <c r="P641" s="369"/>
      <c r="Q641" s="519" t="s">
        <v>3342</v>
      </c>
    </row>
    <row r="642" spans="1:17" ht="44.25" customHeight="1">
      <c r="A642" s="368" t="s">
        <v>4463</v>
      </c>
      <c r="B642" s="512">
        <v>2</v>
      </c>
      <c r="C642" s="368" t="s">
        <v>3109</v>
      </c>
      <c r="D642" s="368" t="s">
        <v>4464</v>
      </c>
      <c r="E642" s="368" t="s">
        <v>3266</v>
      </c>
      <c r="F642" s="368" t="s">
        <v>3267</v>
      </c>
      <c r="G642" s="529" t="s">
        <v>3339</v>
      </c>
      <c r="H642" s="366" t="s">
        <v>3340</v>
      </c>
      <c r="I642" s="368" t="s">
        <v>3303</v>
      </c>
      <c r="J642" s="368">
        <v>431</v>
      </c>
      <c r="K642" s="369" t="s">
        <v>3271</v>
      </c>
      <c r="L642" s="370" t="s">
        <v>3272</v>
      </c>
      <c r="M642" s="369" t="s">
        <v>3324</v>
      </c>
      <c r="N642" s="369" t="s">
        <v>3273</v>
      </c>
      <c r="O642" s="369" t="s">
        <v>3341</v>
      </c>
      <c r="P642" s="369"/>
      <c r="Q642" s="519" t="s">
        <v>3342</v>
      </c>
    </row>
    <row r="643" spans="1:17" ht="44.25" customHeight="1">
      <c r="A643" s="368" t="s">
        <v>4465</v>
      </c>
      <c r="B643" s="512">
        <v>2</v>
      </c>
      <c r="C643" s="368" t="s">
        <v>3109</v>
      </c>
      <c r="D643" s="368" t="s">
        <v>4466</v>
      </c>
      <c r="E643" s="368" t="s">
        <v>3266</v>
      </c>
      <c r="F643" s="368" t="s">
        <v>3267</v>
      </c>
      <c r="G643" s="529" t="s">
        <v>3339</v>
      </c>
      <c r="H643" s="366" t="s">
        <v>3340</v>
      </c>
      <c r="I643" s="368" t="s">
        <v>3303</v>
      </c>
      <c r="J643" s="368">
        <v>431</v>
      </c>
      <c r="K643" s="369" t="s">
        <v>3271</v>
      </c>
      <c r="L643" s="370" t="s">
        <v>3272</v>
      </c>
      <c r="M643" s="369" t="s">
        <v>3324</v>
      </c>
      <c r="N643" s="369" t="s">
        <v>3273</v>
      </c>
      <c r="O643" s="369" t="s">
        <v>3341</v>
      </c>
      <c r="P643" s="369"/>
      <c r="Q643" s="519" t="s">
        <v>3342</v>
      </c>
    </row>
    <row r="644" spans="1:17" ht="44.25" customHeight="1">
      <c r="A644" s="368" t="s">
        <v>4467</v>
      </c>
      <c r="B644" s="512">
        <v>2</v>
      </c>
      <c r="C644" s="368" t="s">
        <v>3109</v>
      </c>
      <c r="D644" s="368" t="s">
        <v>4468</v>
      </c>
      <c r="E644" s="368" t="s">
        <v>3266</v>
      </c>
      <c r="F644" s="368" t="s">
        <v>3267</v>
      </c>
      <c r="G644" s="529" t="s">
        <v>3339</v>
      </c>
      <c r="H644" s="366" t="s">
        <v>3340</v>
      </c>
      <c r="I644" s="368" t="s">
        <v>3303</v>
      </c>
      <c r="J644" s="368">
        <v>431</v>
      </c>
      <c r="K644" s="369" t="s">
        <v>3271</v>
      </c>
      <c r="L644" s="370" t="s">
        <v>3272</v>
      </c>
      <c r="M644" s="369" t="s">
        <v>3324</v>
      </c>
      <c r="N644" s="369" t="s">
        <v>3273</v>
      </c>
      <c r="O644" s="369" t="s">
        <v>3341</v>
      </c>
      <c r="P644" s="369"/>
      <c r="Q644" s="519" t="s">
        <v>3342</v>
      </c>
    </row>
    <row r="645" spans="1:17" ht="44.25" customHeight="1">
      <c r="A645" s="368" t="s">
        <v>4469</v>
      </c>
      <c r="B645" s="512">
        <v>2</v>
      </c>
      <c r="C645" s="368" t="s">
        <v>3109</v>
      </c>
      <c r="D645" s="368" t="s">
        <v>4470</v>
      </c>
      <c r="E645" s="368" t="s">
        <v>3266</v>
      </c>
      <c r="F645" s="368" t="s">
        <v>3267</v>
      </c>
      <c r="G645" s="518" t="s">
        <v>3322</v>
      </c>
      <c r="H645" s="368" t="s">
        <v>3323</v>
      </c>
      <c r="I645" s="368" t="s">
        <v>3303</v>
      </c>
      <c r="J645" s="368">
        <v>431</v>
      </c>
      <c r="K645" s="369" t="s">
        <v>3271</v>
      </c>
      <c r="L645" s="370" t="s">
        <v>3272</v>
      </c>
      <c r="M645" s="369" t="s">
        <v>3324</v>
      </c>
      <c r="N645" s="369"/>
      <c r="O645" s="369"/>
      <c r="P645" s="369"/>
      <c r="Q645" s="519" t="s">
        <v>3325</v>
      </c>
    </row>
    <row r="646" spans="1:17" ht="44.25" customHeight="1">
      <c r="A646" s="368" t="s">
        <v>4471</v>
      </c>
      <c r="B646" s="512">
        <v>2</v>
      </c>
      <c r="C646" s="368" t="s">
        <v>3109</v>
      </c>
      <c r="D646" s="368" t="s">
        <v>4472</v>
      </c>
      <c r="E646" s="368" t="s">
        <v>3266</v>
      </c>
      <c r="F646" s="368" t="s">
        <v>3267</v>
      </c>
      <c r="G646" s="518" t="s">
        <v>3322</v>
      </c>
      <c r="H646" s="368" t="s">
        <v>3323</v>
      </c>
      <c r="I646" s="368" t="s">
        <v>3303</v>
      </c>
      <c r="J646" s="368">
        <v>431</v>
      </c>
      <c r="K646" s="369" t="s">
        <v>3271</v>
      </c>
      <c r="L646" s="370" t="s">
        <v>3272</v>
      </c>
      <c r="M646" s="369" t="s">
        <v>3324</v>
      </c>
      <c r="N646" s="369"/>
      <c r="O646" s="369"/>
      <c r="P646" s="369"/>
      <c r="Q646" s="519" t="s">
        <v>3325</v>
      </c>
    </row>
    <row r="647" spans="1:17" ht="44.25" customHeight="1">
      <c r="A647" s="368" t="s">
        <v>4473</v>
      </c>
      <c r="B647" s="512">
        <v>2</v>
      </c>
      <c r="C647" s="368" t="s">
        <v>3109</v>
      </c>
      <c r="D647" s="368" t="s">
        <v>4474</v>
      </c>
      <c r="E647" s="368" t="s">
        <v>3266</v>
      </c>
      <c r="F647" s="368" t="s">
        <v>3267</v>
      </c>
      <c r="G647" s="529" t="s">
        <v>3339</v>
      </c>
      <c r="H647" s="366" t="s">
        <v>3340</v>
      </c>
      <c r="I647" s="368" t="s">
        <v>3303</v>
      </c>
      <c r="J647" s="368">
        <v>431</v>
      </c>
      <c r="K647" s="369" t="s">
        <v>3271</v>
      </c>
      <c r="L647" s="370" t="s">
        <v>3272</v>
      </c>
      <c r="M647" s="369" t="s">
        <v>3324</v>
      </c>
      <c r="N647" s="369" t="s">
        <v>3273</v>
      </c>
      <c r="O647" s="369" t="s">
        <v>3341</v>
      </c>
      <c r="P647" s="369"/>
      <c r="Q647" s="519" t="s">
        <v>3342</v>
      </c>
    </row>
    <row r="648" spans="1:17" ht="44.25" customHeight="1">
      <c r="A648" s="368" t="s">
        <v>4475</v>
      </c>
      <c r="B648" s="512">
        <v>2</v>
      </c>
      <c r="C648" s="368" t="s">
        <v>3109</v>
      </c>
      <c r="D648" s="368" t="s">
        <v>4476</v>
      </c>
      <c r="E648" s="368" t="s">
        <v>3266</v>
      </c>
      <c r="F648" s="368" t="s">
        <v>3267</v>
      </c>
      <c r="G648" s="529" t="s">
        <v>3339</v>
      </c>
      <c r="H648" s="366" t="s">
        <v>3340</v>
      </c>
      <c r="I648" s="368" t="s">
        <v>3303</v>
      </c>
      <c r="J648" s="368">
        <v>431</v>
      </c>
      <c r="K648" s="369" t="s">
        <v>3271</v>
      </c>
      <c r="L648" s="370" t="s">
        <v>3272</v>
      </c>
      <c r="M648" s="369" t="s">
        <v>3324</v>
      </c>
      <c r="N648" s="369" t="s">
        <v>3273</v>
      </c>
      <c r="O648" s="369" t="s">
        <v>3341</v>
      </c>
      <c r="P648" s="369"/>
      <c r="Q648" s="519" t="s">
        <v>3342</v>
      </c>
    </row>
    <row r="649" spans="1:17" ht="44.25" customHeight="1">
      <c r="A649" s="368" t="s">
        <v>4477</v>
      </c>
      <c r="B649" s="512">
        <v>2</v>
      </c>
      <c r="C649" s="368" t="s">
        <v>3109</v>
      </c>
      <c r="D649" s="368" t="s">
        <v>4478</v>
      </c>
      <c r="E649" s="368" t="s">
        <v>3266</v>
      </c>
      <c r="F649" s="368" t="s">
        <v>3267</v>
      </c>
      <c r="G649" s="529" t="s">
        <v>3339</v>
      </c>
      <c r="H649" s="366" t="s">
        <v>3340</v>
      </c>
      <c r="I649" s="368" t="s">
        <v>3303</v>
      </c>
      <c r="J649" s="368">
        <v>440</v>
      </c>
      <c r="K649" s="369" t="s">
        <v>3271</v>
      </c>
      <c r="L649" s="370" t="s">
        <v>3272</v>
      </c>
      <c r="M649" s="369" t="s">
        <v>3324</v>
      </c>
      <c r="N649" s="369" t="s">
        <v>3273</v>
      </c>
      <c r="O649" s="369" t="s">
        <v>3341</v>
      </c>
      <c r="P649" s="369"/>
      <c r="Q649" s="519" t="s">
        <v>3342</v>
      </c>
    </row>
    <row r="650" spans="1:17" ht="44.25" customHeight="1">
      <c r="A650" s="368" t="s">
        <v>4479</v>
      </c>
      <c r="B650" s="512">
        <v>2</v>
      </c>
      <c r="C650" s="368" t="s">
        <v>3109</v>
      </c>
      <c r="D650" s="368" t="s">
        <v>4480</v>
      </c>
      <c r="E650" s="368" t="s">
        <v>3266</v>
      </c>
      <c r="F650" s="368" t="s">
        <v>3267</v>
      </c>
      <c r="G650" s="529" t="s">
        <v>3339</v>
      </c>
      <c r="H650" s="366" t="s">
        <v>3340</v>
      </c>
      <c r="I650" s="368" t="s">
        <v>3303</v>
      </c>
      <c r="J650" s="368">
        <v>431</v>
      </c>
      <c r="K650" s="369" t="s">
        <v>3271</v>
      </c>
      <c r="L650" s="370" t="s">
        <v>3272</v>
      </c>
      <c r="M650" s="369" t="s">
        <v>3324</v>
      </c>
      <c r="N650" s="369" t="s">
        <v>3273</v>
      </c>
      <c r="O650" s="369" t="s">
        <v>3341</v>
      </c>
      <c r="P650" s="369"/>
      <c r="Q650" s="519" t="s">
        <v>3342</v>
      </c>
    </row>
    <row r="651" spans="1:17" ht="44.25" customHeight="1">
      <c r="A651" s="368" t="s">
        <v>4481</v>
      </c>
      <c r="B651" s="512">
        <v>2</v>
      </c>
      <c r="C651" s="368" t="s">
        <v>3109</v>
      </c>
      <c r="D651" s="368" t="s">
        <v>4482</v>
      </c>
      <c r="E651" s="368" t="s">
        <v>3266</v>
      </c>
      <c r="F651" s="368" t="s">
        <v>3267</v>
      </c>
      <c r="G651" s="529" t="s">
        <v>3339</v>
      </c>
      <c r="H651" s="366" t="s">
        <v>3340</v>
      </c>
      <c r="I651" s="368" t="s">
        <v>3303</v>
      </c>
      <c r="J651" s="368">
        <v>431</v>
      </c>
      <c r="K651" s="369" t="s">
        <v>3271</v>
      </c>
      <c r="L651" s="370" t="s">
        <v>3272</v>
      </c>
      <c r="M651" s="369" t="s">
        <v>3324</v>
      </c>
      <c r="N651" s="369" t="s">
        <v>3273</v>
      </c>
      <c r="O651" s="369" t="s">
        <v>3341</v>
      </c>
      <c r="P651" s="369"/>
      <c r="Q651" s="519" t="s">
        <v>3342</v>
      </c>
    </row>
    <row r="652" spans="1:17" ht="44.25" customHeight="1">
      <c r="A652" s="368" t="s">
        <v>4483</v>
      </c>
      <c r="B652" s="512">
        <v>2</v>
      </c>
      <c r="C652" s="368" t="s">
        <v>3109</v>
      </c>
      <c r="D652" s="368" t="s">
        <v>4484</v>
      </c>
      <c r="E652" s="368" t="s">
        <v>3266</v>
      </c>
      <c r="F652" s="368" t="s">
        <v>3267</v>
      </c>
      <c r="G652" s="529" t="s">
        <v>3339</v>
      </c>
      <c r="H652" s="366" t="s">
        <v>3340</v>
      </c>
      <c r="I652" s="368" t="s">
        <v>3303</v>
      </c>
      <c r="J652" s="368">
        <v>431</v>
      </c>
      <c r="K652" s="369" t="s">
        <v>3271</v>
      </c>
      <c r="L652" s="370" t="s">
        <v>3272</v>
      </c>
      <c r="M652" s="369" t="s">
        <v>3324</v>
      </c>
      <c r="N652" s="369" t="s">
        <v>3273</v>
      </c>
      <c r="O652" s="369" t="s">
        <v>3341</v>
      </c>
      <c r="P652" s="369"/>
      <c r="Q652" s="519" t="s">
        <v>3342</v>
      </c>
    </row>
    <row r="653" spans="1:17" ht="44.25" customHeight="1">
      <c r="A653" s="368" t="s">
        <v>4485</v>
      </c>
      <c r="B653" s="512">
        <v>2</v>
      </c>
      <c r="C653" s="368" t="s">
        <v>3109</v>
      </c>
      <c r="D653" s="368" t="s">
        <v>4486</v>
      </c>
      <c r="E653" s="368" t="s">
        <v>3266</v>
      </c>
      <c r="F653" s="368" t="s">
        <v>3267</v>
      </c>
      <c r="G653" s="529" t="s">
        <v>3339</v>
      </c>
      <c r="H653" s="366" t="s">
        <v>3340</v>
      </c>
      <c r="I653" s="368" t="s">
        <v>3303</v>
      </c>
      <c r="J653" s="368">
        <v>431</v>
      </c>
      <c r="K653" s="369" t="s">
        <v>3271</v>
      </c>
      <c r="L653" s="370" t="s">
        <v>3272</v>
      </c>
      <c r="M653" s="369" t="s">
        <v>3324</v>
      </c>
      <c r="N653" s="369" t="s">
        <v>3273</v>
      </c>
      <c r="O653" s="369" t="s">
        <v>3341</v>
      </c>
      <c r="P653" s="369"/>
      <c r="Q653" s="519" t="s">
        <v>3342</v>
      </c>
    </row>
    <row r="654" spans="1:17" ht="44.25" customHeight="1">
      <c r="A654" s="368" t="s">
        <v>4487</v>
      </c>
      <c r="B654" s="512">
        <v>2</v>
      </c>
      <c r="C654" s="368" t="s">
        <v>3109</v>
      </c>
      <c r="D654" s="368" t="s">
        <v>4488</v>
      </c>
      <c r="E654" s="368" t="s">
        <v>3266</v>
      </c>
      <c r="F654" s="368" t="s">
        <v>3267</v>
      </c>
      <c r="G654" s="529" t="s">
        <v>3339</v>
      </c>
      <c r="H654" s="366" t="s">
        <v>3340</v>
      </c>
      <c r="I654" s="368" t="s">
        <v>3303</v>
      </c>
      <c r="J654" s="368">
        <v>431</v>
      </c>
      <c r="K654" s="369" t="s">
        <v>3271</v>
      </c>
      <c r="L654" s="370" t="s">
        <v>3272</v>
      </c>
      <c r="M654" s="369" t="s">
        <v>3324</v>
      </c>
      <c r="N654" s="369" t="s">
        <v>3273</v>
      </c>
      <c r="O654" s="369" t="s">
        <v>3341</v>
      </c>
      <c r="P654" s="369"/>
      <c r="Q654" s="519" t="s">
        <v>3342</v>
      </c>
    </row>
    <row r="655" spans="1:17" ht="44.25" customHeight="1">
      <c r="A655" s="368" t="s">
        <v>4489</v>
      </c>
      <c r="B655" s="512">
        <v>2</v>
      </c>
      <c r="C655" s="368" t="s">
        <v>3109</v>
      </c>
      <c r="D655" s="368" t="s">
        <v>4490</v>
      </c>
      <c r="E655" s="368" t="s">
        <v>3266</v>
      </c>
      <c r="F655" s="368" t="s">
        <v>3267</v>
      </c>
      <c r="G655" s="529" t="s">
        <v>3339</v>
      </c>
      <c r="H655" s="366" t="s">
        <v>3340</v>
      </c>
      <c r="I655" s="368" t="s">
        <v>3303</v>
      </c>
      <c r="J655" s="368">
        <v>431</v>
      </c>
      <c r="K655" s="369" t="s">
        <v>3271</v>
      </c>
      <c r="L655" s="370" t="s">
        <v>3272</v>
      </c>
      <c r="M655" s="369" t="s">
        <v>3324</v>
      </c>
      <c r="N655" s="369" t="s">
        <v>3273</v>
      </c>
      <c r="O655" s="369" t="s">
        <v>3341</v>
      </c>
      <c r="P655" s="369"/>
      <c r="Q655" s="519" t="s">
        <v>3342</v>
      </c>
    </row>
    <row r="656" spans="1:17" ht="44.25" customHeight="1">
      <c r="A656" s="368" t="s">
        <v>4491</v>
      </c>
      <c r="B656" s="512">
        <v>2</v>
      </c>
      <c r="C656" s="368" t="s">
        <v>3109</v>
      </c>
      <c r="D656" s="368" t="s">
        <v>4492</v>
      </c>
      <c r="E656" s="368" t="s">
        <v>3266</v>
      </c>
      <c r="F656" s="368" t="s">
        <v>3267</v>
      </c>
      <c r="G656" s="518" t="s">
        <v>3322</v>
      </c>
      <c r="H656" s="368" t="s">
        <v>3323</v>
      </c>
      <c r="I656" s="368" t="s">
        <v>3303</v>
      </c>
      <c r="J656" s="368">
        <v>431</v>
      </c>
      <c r="K656" s="369" t="s">
        <v>3271</v>
      </c>
      <c r="L656" s="370" t="s">
        <v>3272</v>
      </c>
      <c r="M656" s="369" t="s">
        <v>3324</v>
      </c>
      <c r="N656" s="369"/>
      <c r="O656" s="369"/>
      <c r="P656" s="369"/>
      <c r="Q656" s="519" t="s">
        <v>3325</v>
      </c>
    </row>
    <row r="657" spans="1:17" ht="44.25" customHeight="1">
      <c r="A657" s="368" t="s">
        <v>4493</v>
      </c>
      <c r="B657" s="512">
        <v>2</v>
      </c>
      <c r="C657" s="368" t="s">
        <v>3109</v>
      </c>
      <c r="D657" s="368" t="s">
        <v>4494</v>
      </c>
      <c r="E657" s="368" t="s">
        <v>3266</v>
      </c>
      <c r="F657" s="368" t="s">
        <v>3267</v>
      </c>
      <c r="G657" s="518" t="s">
        <v>3322</v>
      </c>
      <c r="H657" s="368" t="s">
        <v>3323</v>
      </c>
      <c r="I657" s="368" t="s">
        <v>3303</v>
      </c>
      <c r="J657" s="368">
        <v>431</v>
      </c>
      <c r="K657" s="369" t="s">
        <v>3271</v>
      </c>
      <c r="L657" s="370" t="s">
        <v>3272</v>
      </c>
      <c r="M657" s="369" t="s">
        <v>3324</v>
      </c>
      <c r="N657" s="369"/>
      <c r="O657" s="369"/>
      <c r="P657" s="369"/>
      <c r="Q657" s="519" t="s">
        <v>3325</v>
      </c>
    </row>
    <row r="658" spans="1:17" ht="44.25" customHeight="1">
      <c r="A658" s="526" t="s">
        <v>4495</v>
      </c>
      <c r="B658" s="526">
        <v>2</v>
      </c>
      <c r="C658" s="526" t="s">
        <v>3109</v>
      </c>
      <c r="D658" s="526" t="s">
        <v>4496</v>
      </c>
      <c r="E658" s="526" t="s">
        <v>3266</v>
      </c>
      <c r="F658" s="526" t="s">
        <v>3267</v>
      </c>
      <c r="G658" s="541" t="s">
        <v>3339</v>
      </c>
      <c r="H658" s="526" t="s">
        <v>3340</v>
      </c>
      <c r="I658" s="526" t="s">
        <v>3303</v>
      </c>
      <c r="J658" s="526">
        <v>600</v>
      </c>
      <c r="K658" s="522" t="s">
        <v>3271</v>
      </c>
      <c r="L658" s="523" t="s">
        <v>3272</v>
      </c>
      <c r="M658" s="522" t="s">
        <v>3324</v>
      </c>
      <c r="N658" s="522" t="s">
        <v>3273</v>
      </c>
      <c r="O658" s="522" t="s">
        <v>3341</v>
      </c>
      <c r="P658" s="522"/>
      <c r="Q658" s="525" t="s">
        <v>3342</v>
      </c>
    </row>
    <row r="659" spans="1:17" ht="44.25" customHeight="1">
      <c r="A659" s="368" t="s">
        <v>4497</v>
      </c>
      <c r="B659" s="512">
        <v>2</v>
      </c>
      <c r="C659" s="368" t="s">
        <v>3109</v>
      </c>
      <c r="D659" s="368" t="s">
        <v>4498</v>
      </c>
      <c r="E659" s="368" t="s">
        <v>3266</v>
      </c>
      <c r="F659" s="368" t="s">
        <v>3267</v>
      </c>
      <c r="G659" s="529" t="s">
        <v>3339</v>
      </c>
      <c r="H659" s="368" t="s">
        <v>3340</v>
      </c>
      <c r="I659" s="368" t="s">
        <v>3303</v>
      </c>
      <c r="J659" s="368">
        <v>600</v>
      </c>
      <c r="K659" s="369" t="s">
        <v>3271</v>
      </c>
      <c r="L659" s="370" t="s">
        <v>3272</v>
      </c>
      <c r="M659" s="369" t="s">
        <v>3324</v>
      </c>
      <c r="N659" s="369" t="s">
        <v>3273</v>
      </c>
      <c r="O659" s="369" t="s">
        <v>3341</v>
      </c>
      <c r="P659" s="369"/>
      <c r="Q659" s="519" t="s">
        <v>3342</v>
      </c>
    </row>
    <row r="660" spans="1:17" ht="44.25" customHeight="1">
      <c r="A660" s="368" t="s">
        <v>4499</v>
      </c>
      <c r="B660" s="512">
        <v>2</v>
      </c>
      <c r="C660" s="368" t="s">
        <v>3109</v>
      </c>
      <c r="D660" s="368" t="s">
        <v>4500</v>
      </c>
      <c r="E660" s="368" t="s">
        <v>3266</v>
      </c>
      <c r="F660" s="368" t="s">
        <v>3267</v>
      </c>
      <c r="G660" s="529" t="s">
        <v>3339</v>
      </c>
      <c r="H660" s="368" t="s">
        <v>3340</v>
      </c>
      <c r="I660" s="368" t="s">
        <v>3303</v>
      </c>
      <c r="J660" s="368">
        <v>600</v>
      </c>
      <c r="K660" s="369" t="s">
        <v>3271</v>
      </c>
      <c r="L660" s="370" t="s">
        <v>3272</v>
      </c>
      <c r="M660" s="369" t="s">
        <v>3324</v>
      </c>
      <c r="N660" s="369" t="s">
        <v>3273</v>
      </c>
      <c r="O660" s="369" t="s">
        <v>3341</v>
      </c>
      <c r="P660" s="369"/>
      <c r="Q660" s="519" t="s">
        <v>3342</v>
      </c>
    </row>
    <row r="661" spans="1:17" ht="44.25" customHeight="1">
      <c r="A661" s="526" t="s">
        <v>4501</v>
      </c>
      <c r="B661" s="526">
        <v>2</v>
      </c>
      <c r="C661" s="526" t="s">
        <v>3109</v>
      </c>
      <c r="D661" s="526" t="s">
        <v>4502</v>
      </c>
      <c r="E661" s="526" t="s">
        <v>3266</v>
      </c>
      <c r="F661" s="526" t="s">
        <v>3267</v>
      </c>
      <c r="G661" s="541" t="s">
        <v>3339</v>
      </c>
      <c r="H661" s="526" t="s">
        <v>3340</v>
      </c>
      <c r="I661" s="526" t="s">
        <v>3303</v>
      </c>
      <c r="J661" s="526">
        <v>600</v>
      </c>
      <c r="K661" s="522" t="s">
        <v>3271</v>
      </c>
      <c r="L661" s="523" t="s">
        <v>3272</v>
      </c>
      <c r="M661" s="522" t="s">
        <v>3324</v>
      </c>
      <c r="N661" s="522" t="s">
        <v>3273</v>
      </c>
      <c r="O661" s="522" t="s">
        <v>3341</v>
      </c>
      <c r="P661" s="522"/>
      <c r="Q661" s="525" t="s">
        <v>3342</v>
      </c>
    </row>
    <row r="662" spans="1:17" ht="44.25" customHeight="1">
      <c r="A662" s="368" t="s">
        <v>4503</v>
      </c>
      <c r="B662" s="512">
        <v>2</v>
      </c>
      <c r="C662" s="368" t="s">
        <v>3109</v>
      </c>
      <c r="D662" s="368" t="s">
        <v>4504</v>
      </c>
      <c r="E662" s="368" t="s">
        <v>3266</v>
      </c>
      <c r="F662" s="368" t="s">
        <v>3267</v>
      </c>
      <c r="G662" s="518" t="s">
        <v>3322</v>
      </c>
      <c r="H662" s="368" t="s">
        <v>3323</v>
      </c>
      <c r="I662" s="368" t="s">
        <v>3303</v>
      </c>
      <c r="J662" s="368">
        <v>600</v>
      </c>
      <c r="K662" s="369" t="s">
        <v>3271</v>
      </c>
      <c r="L662" s="370" t="s">
        <v>3272</v>
      </c>
      <c r="M662" s="369" t="s">
        <v>3324</v>
      </c>
      <c r="N662" s="369"/>
      <c r="O662" s="369"/>
      <c r="P662" s="369"/>
      <c r="Q662" s="519" t="s">
        <v>3325</v>
      </c>
    </row>
    <row r="663" spans="1:17" ht="44.25" customHeight="1">
      <c r="A663" s="368" t="s">
        <v>4505</v>
      </c>
      <c r="B663" s="512">
        <v>2</v>
      </c>
      <c r="C663" s="368" t="s">
        <v>3109</v>
      </c>
      <c r="D663" s="368" t="s">
        <v>4506</v>
      </c>
      <c r="E663" s="368" t="s">
        <v>3266</v>
      </c>
      <c r="F663" s="368" t="s">
        <v>3267</v>
      </c>
      <c r="G663" s="518" t="s">
        <v>3322</v>
      </c>
      <c r="H663" s="368" t="s">
        <v>3323</v>
      </c>
      <c r="I663" s="368" t="s">
        <v>3303</v>
      </c>
      <c r="J663" s="368">
        <v>431</v>
      </c>
      <c r="K663" s="369" t="s">
        <v>3271</v>
      </c>
      <c r="L663" s="370" t="s">
        <v>3272</v>
      </c>
      <c r="M663" s="369"/>
      <c r="N663" s="369"/>
      <c r="O663" s="369"/>
      <c r="P663" s="369"/>
      <c r="Q663" s="519" t="s">
        <v>3325</v>
      </c>
    </row>
    <row r="664" spans="1:17" ht="44.25" customHeight="1">
      <c r="A664" s="368" t="s">
        <v>4507</v>
      </c>
      <c r="B664" s="512">
        <v>2</v>
      </c>
      <c r="C664" s="368" t="s">
        <v>3109</v>
      </c>
      <c r="D664" s="368" t="s">
        <v>4508</v>
      </c>
      <c r="E664" s="368" t="s">
        <v>3266</v>
      </c>
      <c r="F664" s="368" t="s">
        <v>3267</v>
      </c>
      <c r="G664" s="518" t="s">
        <v>3322</v>
      </c>
      <c r="H664" s="368" t="s">
        <v>3323</v>
      </c>
      <c r="I664" s="368" t="s">
        <v>3303</v>
      </c>
      <c r="J664" s="368">
        <v>431</v>
      </c>
      <c r="K664" s="369" t="s">
        <v>3271</v>
      </c>
      <c r="L664" s="370" t="s">
        <v>3272</v>
      </c>
      <c r="M664" s="369"/>
      <c r="N664" s="369"/>
      <c r="O664" s="369"/>
      <c r="P664" s="369"/>
      <c r="Q664" s="519" t="s">
        <v>3325</v>
      </c>
    </row>
    <row r="665" spans="1:17" ht="44.25" customHeight="1">
      <c r="A665" s="368" t="s">
        <v>4509</v>
      </c>
      <c r="B665" s="512">
        <v>2</v>
      </c>
      <c r="C665" s="368" t="s">
        <v>3109</v>
      </c>
      <c r="D665" s="368" t="s">
        <v>4510</v>
      </c>
      <c r="E665" s="368" t="s">
        <v>3266</v>
      </c>
      <c r="F665" s="368" t="s">
        <v>3267</v>
      </c>
      <c r="G665" s="518" t="s">
        <v>3322</v>
      </c>
      <c r="H665" s="368" t="s">
        <v>3323</v>
      </c>
      <c r="I665" s="368" t="s">
        <v>3303</v>
      </c>
      <c r="J665" s="368">
        <v>431</v>
      </c>
      <c r="K665" s="369" t="s">
        <v>3271</v>
      </c>
      <c r="L665" s="370" t="s">
        <v>3272</v>
      </c>
      <c r="M665" s="369"/>
      <c r="N665" s="369"/>
      <c r="O665" s="369"/>
      <c r="P665" s="369"/>
      <c r="Q665" s="519" t="s">
        <v>3325</v>
      </c>
    </row>
    <row r="666" spans="1:17" ht="44.25" customHeight="1">
      <c r="A666" s="368" t="s">
        <v>4511</v>
      </c>
      <c r="B666" s="512">
        <v>2</v>
      </c>
      <c r="C666" s="368" t="s">
        <v>3109</v>
      </c>
      <c r="D666" s="368" t="s">
        <v>4512</v>
      </c>
      <c r="E666" s="368" t="s">
        <v>3266</v>
      </c>
      <c r="F666" s="368" t="s">
        <v>3267</v>
      </c>
      <c r="G666" s="518" t="s">
        <v>3322</v>
      </c>
      <c r="H666" s="368" t="s">
        <v>3323</v>
      </c>
      <c r="I666" s="368" t="s">
        <v>3303</v>
      </c>
      <c r="J666" s="368">
        <v>431</v>
      </c>
      <c r="K666" s="369" t="s">
        <v>3271</v>
      </c>
      <c r="L666" s="370" t="s">
        <v>3272</v>
      </c>
      <c r="M666" s="369"/>
      <c r="N666" s="369"/>
      <c r="O666" s="369"/>
      <c r="P666" s="369"/>
      <c r="Q666" s="519" t="s">
        <v>3325</v>
      </c>
    </row>
    <row r="667" spans="1:17" ht="44.25" customHeight="1">
      <c r="A667" s="368" t="s">
        <v>4513</v>
      </c>
      <c r="B667" s="512">
        <v>2</v>
      </c>
      <c r="C667" s="368" t="s">
        <v>3109</v>
      </c>
      <c r="D667" s="368" t="s">
        <v>4514</v>
      </c>
      <c r="E667" s="368" t="s">
        <v>3266</v>
      </c>
      <c r="F667" s="368" t="s">
        <v>3267</v>
      </c>
      <c r="G667" s="518" t="s">
        <v>3322</v>
      </c>
      <c r="H667" s="368" t="s">
        <v>3323</v>
      </c>
      <c r="I667" s="368" t="s">
        <v>3303</v>
      </c>
      <c r="J667" s="368">
        <v>431</v>
      </c>
      <c r="K667" s="369" t="s">
        <v>3271</v>
      </c>
      <c r="L667" s="370" t="s">
        <v>3272</v>
      </c>
      <c r="M667" s="369"/>
      <c r="N667" s="369"/>
      <c r="O667" s="369"/>
      <c r="P667" s="369"/>
      <c r="Q667" s="519" t="s">
        <v>3325</v>
      </c>
    </row>
    <row r="668" spans="1:17" ht="44.25" customHeight="1">
      <c r="A668" s="368" t="s">
        <v>4515</v>
      </c>
      <c r="B668" s="512">
        <v>2</v>
      </c>
      <c r="C668" s="368" t="s">
        <v>3109</v>
      </c>
      <c r="D668" s="368" t="s">
        <v>4516</v>
      </c>
      <c r="E668" s="368" t="s">
        <v>3266</v>
      </c>
      <c r="F668" s="368" t="s">
        <v>3267</v>
      </c>
      <c r="G668" s="518" t="s">
        <v>3322</v>
      </c>
      <c r="H668" s="368" t="s">
        <v>3323</v>
      </c>
      <c r="I668" s="368" t="s">
        <v>3303</v>
      </c>
      <c r="J668" s="368">
        <v>431</v>
      </c>
      <c r="K668" s="369" t="s">
        <v>3271</v>
      </c>
      <c r="L668" s="370" t="s">
        <v>3272</v>
      </c>
      <c r="M668" s="369"/>
      <c r="N668" s="369"/>
      <c r="O668" s="369"/>
      <c r="P668" s="369"/>
      <c r="Q668" s="519" t="s">
        <v>3325</v>
      </c>
    </row>
    <row r="669" spans="1:17" ht="44.25" customHeight="1">
      <c r="A669" s="368" t="s">
        <v>4517</v>
      </c>
      <c r="B669" s="512">
        <v>2</v>
      </c>
      <c r="C669" s="368" t="s">
        <v>3109</v>
      </c>
      <c r="D669" s="368" t="s">
        <v>4518</v>
      </c>
      <c r="E669" s="368" t="s">
        <v>3266</v>
      </c>
      <c r="F669" s="368" t="s">
        <v>3267</v>
      </c>
      <c r="G669" s="518" t="s">
        <v>3322</v>
      </c>
      <c r="H669" s="368" t="s">
        <v>3323</v>
      </c>
      <c r="I669" s="368" t="s">
        <v>3303</v>
      </c>
      <c r="J669" s="368">
        <v>431</v>
      </c>
      <c r="K669" s="369" t="s">
        <v>3271</v>
      </c>
      <c r="L669" s="370" t="s">
        <v>3272</v>
      </c>
      <c r="M669" s="369"/>
      <c r="N669" s="369"/>
      <c r="O669" s="369"/>
      <c r="P669" s="369"/>
      <c r="Q669" s="519" t="s">
        <v>3325</v>
      </c>
    </row>
    <row r="670" spans="1:17" ht="44.25" customHeight="1">
      <c r="A670" s="368" t="s">
        <v>4519</v>
      </c>
      <c r="B670" s="512">
        <v>2</v>
      </c>
      <c r="C670" s="368" t="s">
        <v>3109</v>
      </c>
      <c r="D670" s="368" t="s">
        <v>4520</v>
      </c>
      <c r="E670" s="368" t="s">
        <v>3266</v>
      </c>
      <c r="F670" s="368" t="s">
        <v>3267</v>
      </c>
      <c r="G670" s="518" t="s">
        <v>3322</v>
      </c>
      <c r="H670" s="368" t="s">
        <v>3323</v>
      </c>
      <c r="I670" s="368" t="s">
        <v>3303</v>
      </c>
      <c r="J670" s="368">
        <v>431</v>
      </c>
      <c r="K670" s="369" t="s">
        <v>3271</v>
      </c>
      <c r="L670" s="370" t="s">
        <v>3272</v>
      </c>
      <c r="M670" s="369"/>
      <c r="N670" s="369"/>
      <c r="O670" s="369"/>
      <c r="P670" s="369"/>
      <c r="Q670" s="519" t="s">
        <v>3325</v>
      </c>
    </row>
    <row r="671" spans="1:17" ht="44.25" customHeight="1">
      <c r="A671" s="368" t="s">
        <v>4521</v>
      </c>
      <c r="B671" s="512">
        <v>2</v>
      </c>
      <c r="C671" s="368" t="s">
        <v>3109</v>
      </c>
      <c r="D671" s="368" t="s">
        <v>4522</v>
      </c>
      <c r="E671" s="368" t="s">
        <v>3266</v>
      </c>
      <c r="F671" s="368" t="s">
        <v>3267</v>
      </c>
      <c r="G671" s="518" t="s">
        <v>3322</v>
      </c>
      <c r="H671" s="368" t="s">
        <v>3323</v>
      </c>
      <c r="I671" s="368" t="s">
        <v>3303</v>
      </c>
      <c r="J671" s="368">
        <v>431</v>
      </c>
      <c r="K671" s="369" t="s">
        <v>3271</v>
      </c>
      <c r="L671" s="370" t="s">
        <v>3272</v>
      </c>
      <c r="M671" s="369"/>
      <c r="N671" s="369"/>
      <c r="O671" s="369"/>
      <c r="P671" s="369"/>
      <c r="Q671" s="519" t="s">
        <v>3325</v>
      </c>
    </row>
    <row r="672" spans="1:17" ht="44.25" customHeight="1">
      <c r="A672" s="368" t="s">
        <v>4523</v>
      </c>
      <c r="B672" s="512">
        <v>2</v>
      </c>
      <c r="C672" s="368" t="s">
        <v>3109</v>
      </c>
      <c r="D672" s="368" t="s">
        <v>4524</v>
      </c>
      <c r="E672" s="368" t="s">
        <v>3266</v>
      </c>
      <c r="F672" s="368" t="s">
        <v>3267</v>
      </c>
      <c r="G672" s="518" t="s">
        <v>3322</v>
      </c>
      <c r="H672" s="368" t="s">
        <v>3323</v>
      </c>
      <c r="I672" s="368" t="s">
        <v>3303</v>
      </c>
      <c r="J672" s="368">
        <v>431</v>
      </c>
      <c r="K672" s="369" t="s">
        <v>3271</v>
      </c>
      <c r="L672" s="370" t="s">
        <v>3272</v>
      </c>
      <c r="M672" s="369"/>
      <c r="N672" s="369"/>
      <c r="O672" s="369"/>
      <c r="P672" s="369"/>
      <c r="Q672" s="519" t="s">
        <v>3325</v>
      </c>
    </row>
    <row r="673" spans="1:17" ht="44.25" customHeight="1">
      <c r="A673" s="439" t="s">
        <v>4525</v>
      </c>
      <c r="B673" s="439">
        <v>1</v>
      </c>
      <c r="C673" s="439" t="s">
        <v>3109</v>
      </c>
      <c r="D673" s="439" t="s">
        <v>4526</v>
      </c>
      <c r="E673" s="439" t="s">
        <v>3266</v>
      </c>
      <c r="F673" s="439" t="s">
        <v>3267</v>
      </c>
      <c r="G673" s="439" t="s">
        <v>4171</v>
      </c>
      <c r="H673" s="439" t="s">
        <v>3269</v>
      </c>
      <c r="I673" s="439" t="s">
        <v>3303</v>
      </c>
      <c r="J673" s="439">
        <v>440</v>
      </c>
      <c r="K673" s="445" t="s">
        <v>3309</v>
      </c>
      <c r="L673" s="466" t="s">
        <v>3310</v>
      </c>
      <c r="M673" s="445" t="s">
        <v>3273</v>
      </c>
      <c r="N673" s="441"/>
      <c r="O673" s="441"/>
      <c r="P673" s="441"/>
      <c r="Q673" s="442"/>
    </row>
    <row r="674" spans="1:17" ht="44.25" customHeight="1">
      <c r="A674" s="368" t="s">
        <v>4527</v>
      </c>
      <c r="B674" s="512">
        <v>2</v>
      </c>
      <c r="C674" s="368" t="s">
        <v>3109</v>
      </c>
      <c r="D674" s="368" t="s">
        <v>4526</v>
      </c>
      <c r="E674" s="368" t="s">
        <v>3266</v>
      </c>
      <c r="F674" s="368" t="s">
        <v>3267</v>
      </c>
      <c r="G674" s="368" t="s">
        <v>3316</v>
      </c>
      <c r="H674" s="535">
        <v>11102363</v>
      </c>
      <c r="I674" s="536" t="s">
        <v>3317</v>
      </c>
      <c r="J674" s="536"/>
      <c r="K674" s="537"/>
      <c r="L674" s="537"/>
      <c r="M674" s="537"/>
      <c r="N674" s="537"/>
      <c r="O674" s="537"/>
      <c r="P674" s="537"/>
      <c r="Q674" s="538" t="s">
        <v>3318</v>
      </c>
    </row>
    <row r="675" spans="1:17" ht="44.25" customHeight="1">
      <c r="A675" s="368" t="s">
        <v>4528</v>
      </c>
      <c r="B675" s="512">
        <v>2</v>
      </c>
      <c r="C675" s="368" t="s">
        <v>3109</v>
      </c>
      <c r="D675" s="368" t="s">
        <v>4529</v>
      </c>
      <c r="E675" s="368" t="s">
        <v>3266</v>
      </c>
      <c r="F675" s="368" t="s">
        <v>3267</v>
      </c>
      <c r="G675" s="518" t="s">
        <v>3322</v>
      </c>
      <c r="H675" s="368" t="s">
        <v>3323</v>
      </c>
      <c r="I675" s="368" t="s">
        <v>3303</v>
      </c>
      <c r="J675" s="368">
        <v>600</v>
      </c>
      <c r="K675" s="369" t="s">
        <v>3271</v>
      </c>
      <c r="L675" s="370" t="s">
        <v>3272</v>
      </c>
      <c r="M675" s="369"/>
      <c r="N675" s="369"/>
      <c r="O675" s="369"/>
      <c r="P675" s="369"/>
      <c r="Q675" s="519" t="s">
        <v>3325</v>
      </c>
    </row>
    <row r="676" spans="1:17" ht="44.25" customHeight="1">
      <c r="A676" s="368" t="s">
        <v>4530</v>
      </c>
      <c r="B676" s="512">
        <v>2</v>
      </c>
      <c r="C676" s="368" t="s">
        <v>3109</v>
      </c>
      <c r="D676" s="368" t="s">
        <v>4531</v>
      </c>
      <c r="E676" s="368" t="s">
        <v>3266</v>
      </c>
      <c r="F676" s="368" t="s">
        <v>3267</v>
      </c>
      <c r="G676" s="518" t="s">
        <v>3322</v>
      </c>
      <c r="H676" s="368" t="s">
        <v>3323</v>
      </c>
      <c r="I676" s="368" t="s">
        <v>3303</v>
      </c>
      <c r="J676" s="368">
        <v>600</v>
      </c>
      <c r="K676" s="369" t="s">
        <v>3271</v>
      </c>
      <c r="L676" s="370" t="s">
        <v>3272</v>
      </c>
      <c r="M676" s="369"/>
      <c r="N676" s="369"/>
      <c r="O676" s="369"/>
      <c r="P676" s="369"/>
      <c r="Q676" s="519" t="s">
        <v>3325</v>
      </c>
    </row>
    <row r="677" spans="1:17" ht="44.25" customHeight="1">
      <c r="A677" s="439" t="s">
        <v>4532</v>
      </c>
      <c r="B677" s="439">
        <v>1</v>
      </c>
      <c r="C677" s="439" t="s">
        <v>3109</v>
      </c>
      <c r="D677" s="439" t="s">
        <v>4533</v>
      </c>
      <c r="E677" s="439" t="s">
        <v>3266</v>
      </c>
      <c r="F677" s="439" t="s">
        <v>3267</v>
      </c>
      <c r="G677" s="439" t="s">
        <v>3308</v>
      </c>
      <c r="H677" s="439" t="s">
        <v>3269</v>
      </c>
      <c r="I677" s="439" t="s">
        <v>3303</v>
      </c>
      <c r="J677" s="440">
        <v>600</v>
      </c>
      <c r="K677" s="445" t="s">
        <v>3309</v>
      </c>
      <c r="L677" s="466" t="s">
        <v>3310</v>
      </c>
      <c r="M677" s="445" t="s">
        <v>3273</v>
      </c>
      <c r="N677" s="441"/>
      <c r="O677" s="441"/>
      <c r="P677" s="441"/>
      <c r="Q677" s="442"/>
    </row>
    <row r="678" spans="1:17" ht="44.25" customHeight="1">
      <c r="A678" s="368" t="s">
        <v>4534</v>
      </c>
      <c r="B678" s="512">
        <v>2</v>
      </c>
      <c r="C678" s="368" t="s">
        <v>3109</v>
      </c>
      <c r="D678" s="368" t="s">
        <v>4533</v>
      </c>
      <c r="E678" s="368" t="s">
        <v>3266</v>
      </c>
      <c r="F678" s="368" t="s">
        <v>3267</v>
      </c>
      <c r="G678" s="368" t="s">
        <v>3316</v>
      </c>
      <c r="H678" s="535">
        <v>11102363</v>
      </c>
      <c r="I678" s="536" t="s">
        <v>3317</v>
      </c>
      <c r="J678" s="536"/>
      <c r="K678" s="537"/>
      <c r="L678" s="537"/>
      <c r="M678" s="537"/>
      <c r="N678" s="537"/>
      <c r="O678" s="537"/>
      <c r="P678" s="537"/>
      <c r="Q678" s="538" t="s">
        <v>3318</v>
      </c>
    </row>
    <row r="679" spans="1:17" ht="44.25" customHeight="1">
      <c r="A679" s="368" t="s">
        <v>4535</v>
      </c>
      <c r="B679" s="512">
        <v>2</v>
      </c>
      <c r="C679" s="368" t="s">
        <v>3109</v>
      </c>
      <c r="D679" s="368" t="s">
        <v>4536</v>
      </c>
      <c r="E679" s="368" t="s">
        <v>3266</v>
      </c>
      <c r="F679" s="368" t="s">
        <v>3267</v>
      </c>
      <c r="G679" s="518" t="s">
        <v>3322</v>
      </c>
      <c r="H679" s="368" t="s">
        <v>3323</v>
      </c>
      <c r="I679" s="368" t="s">
        <v>3303</v>
      </c>
      <c r="J679" s="368">
        <v>600</v>
      </c>
      <c r="K679" s="369" t="s">
        <v>3271</v>
      </c>
      <c r="L679" s="370" t="s">
        <v>3272</v>
      </c>
      <c r="M679" s="369"/>
      <c r="N679" s="369"/>
      <c r="O679" s="369"/>
      <c r="P679" s="369"/>
      <c r="Q679" s="519" t="s">
        <v>3325</v>
      </c>
    </row>
    <row r="680" spans="1:17" ht="44.25" customHeight="1">
      <c r="A680" s="520" t="s">
        <v>4537</v>
      </c>
      <c r="B680" s="520">
        <v>1</v>
      </c>
      <c r="C680" s="520" t="s">
        <v>3109</v>
      </c>
      <c r="D680" s="520" t="s">
        <v>4538</v>
      </c>
      <c r="E680" s="520" t="s">
        <v>3266</v>
      </c>
      <c r="F680" s="520" t="s">
        <v>3267</v>
      </c>
      <c r="G680" s="520" t="s">
        <v>3308</v>
      </c>
      <c r="H680" s="520" t="s">
        <v>3269</v>
      </c>
      <c r="I680" s="520" t="s">
        <v>3303</v>
      </c>
      <c r="J680" s="521">
        <v>600</v>
      </c>
      <c r="K680" s="524" t="s">
        <v>3309</v>
      </c>
      <c r="L680" s="548" t="s">
        <v>3310</v>
      </c>
      <c r="M680" s="524" t="s">
        <v>3273</v>
      </c>
      <c r="N680" s="524"/>
      <c r="O680" s="524"/>
      <c r="P680" s="524"/>
      <c r="Q680" s="549"/>
    </row>
    <row r="681" spans="1:17" ht="44.25" customHeight="1">
      <c r="A681" s="526" t="s">
        <v>4539</v>
      </c>
      <c r="B681" s="526">
        <v>2</v>
      </c>
      <c r="C681" s="526" t="s">
        <v>3109</v>
      </c>
      <c r="D681" s="526" t="s">
        <v>4538</v>
      </c>
      <c r="E681" s="526" t="s">
        <v>3266</v>
      </c>
      <c r="F681" s="526" t="s">
        <v>3267</v>
      </c>
      <c r="G681" s="526" t="s">
        <v>3316</v>
      </c>
      <c r="H681" s="542">
        <v>11102363</v>
      </c>
      <c r="I681" s="542" t="s">
        <v>3317</v>
      </c>
      <c r="J681" s="542"/>
      <c r="K681" s="550"/>
      <c r="L681" s="550"/>
      <c r="M681" s="550"/>
      <c r="N681" s="550"/>
      <c r="O681" s="550"/>
      <c r="P681" s="550"/>
      <c r="Q681" s="551" t="s">
        <v>3318</v>
      </c>
    </row>
    <row r="682" spans="1:17" ht="44.25" customHeight="1">
      <c r="A682" s="439" t="s">
        <v>4540</v>
      </c>
      <c r="B682" s="439">
        <v>1</v>
      </c>
      <c r="C682" s="439" t="s">
        <v>3109</v>
      </c>
      <c r="D682" s="439" t="s">
        <v>4541</v>
      </c>
      <c r="E682" s="439" t="s">
        <v>3266</v>
      </c>
      <c r="F682" s="439" t="s">
        <v>3267</v>
      </c>
      <c r="G682" s="439" t="s">
        <v>3308</v>
      </c>
      <c r="H682" s="439" t="s">
        <v>3269</v>
      </c>
      <c r="I682" s="439" t="s">
        <v>3303</v>
      </c>
      <c r="J682" s="440">
        <v>400</v>
      </c>
      <c r="K682" s="445" t="s">
        <v>3309</v>
      </c>
      <c r="L682" s="466" t="s">
        <v>3310</v>
      </c>
      <c r="M682" s="445" t="s">
        <v>3273</v>
      </c>
      <c r="N682" s="441"/>
      <c r="O682" s="441"/>
      <c r="P682" s="441"/>
      <c r="Q682" s="442"/>
    </row>
    <row r="683" spans="1:17" ht="44.25" customHeight="1">
      <c r="A683" s="368" t="s">
        <v>4542</v>
      </c>
      <c r="B683" s="512">
        <v>2</v>
      </c>
      <c r="C683" s="368" t="s">
        <v>3109</v>
      </c>
      <c r="D683" s="368" t="s">
        <v>4541</v>
      </c>
      <c r="E683" s="368" t="s">
        <v>3266</v>
      </c>
      <c r="F683" s="368" t="s">
        <v>3267</v>
      </c>
      <c r="G683" s="368" t="s">
        <v>3316</v>
      </c>
      <c r="H683" s="535">
        <v>11102363</v>
      </c>
      <c r="I683" s="536" t="s">
        <v>3317</v>
      </c>
      <c r="J683" s="536"/>
      <c r="K683" s="537"/>
      <c r="L683" s="537"/>
      <c r="M683" s="537"/>
      <c r="N683" s="537"/>
      <c r="O683" s="537"/>
      <c r="P683" s="537"/>
      <c r="Q683" s="538" t="s">
        <v>3318</v>
      </c>
    </row>
    <row r="684" spans="1:17" ht="44.25" customHeight="1">
      <c r="A684" s="368" t="s">
        <v>4543</v>
      </c>
      <c r="B684" s="512">
        <v>2</v>
      </c>
      <c r="C684" s="368" t="s">
        <v>3109</v>
      </c>
      <c r="D684" s="368" t="s">
        <v>4544</v>
      </c>
      <c r="E684" s="368" t="s">
        <v>3266</v>
      </c>
      <c r="F684" s="368" t="s">
        <v>3267</v>
      </c>
      <c r="G684" s="518" t="s">
        <v>3414</v>
      </c>
      <c r="H684" s="368" t="s">
        <v>3323</v>
      </c>
      <c r="I684" s="368" t="s">
        <v>3303</v>
      </c>
      <c r="J684" s="368">
        <v>600</v>
      </c>
      <c r="K684" s="369" t="s">
        <v>3271</v>
      </c>
      <c r="L684" s="370" t="s">
        <v>3272</v>
      </c>
      <c r="M684" s="369" t="s">
        <v>3324</v>
      </c>
      <c r="N684" s="369" t="s">
        <v>3806</v>
      </c>
      <c r="O684" s="369"/>
      <c r="P684" s="369"/>
      <c r="Q684" s="519" t="s">
        <v>3325</v>
      </c>
    </row>
    <row r="685" spans="1:17" ht="44.25" customHeight="1">
      <c r="A685" s="439" t="s">
        <v>4545</v>
      </c>
      <c r="B685" s="439">
        <v>1</v>
      </c>
      <c r="C685" s="439" t="s">
        <v>3109</v>
      </c>
      <c r="D685" s="439" t="s">
        <v>4546</v>
      </c>
      <c r="E685" s="439" t="s">
        <v>3266</v>
      </c>
      <c r="F685" s="439" t="s">
        <v>3267</v>
      </c>
      <c r="G685" s="439" t="s">
        <v>3308</v>
      </c>
      <c r="H685" s="439" t="s">
        <v>3269</v>
      </c>
      <c r="I685" s="439" t="s">
        <v>3303</v>
      </c>
      <c r="J685" s="440">
        <v>400</v>
      </c>
      <c r="K685" s="445" t="s">
        <v>3309</v>
      </c>
      <c r="L685" s="466" t="s">
        <v>3310</v>
      </c>
      <c r="M685" s="445" t="s">
        <v>3273</v>
      </c>
      <c r="N685" s="441"/>
      <c r="O685" s="441"/>
      <c r="P685" s="441"/>
      <c r="Q685" s="442"/>
    </row>
    <row r="686" spans="1:17" ht="44.25" customHeight="1">
      <c r="A686" s="368" t="s">
        <v>4547</v>
      </c>
      <c r="B686" s="512">
        <v>2</v>
      </c>
      <c r="C686" s="368" t="s">
        <v>3109</v>
      </c>
      <c r="D686" s="368" t="s">
        <v>4546</v>
      </c>
      <c r="E686" s="368" t="s">
        <v>3266</v>
      </c>
      <c r="F686" s="368" t="s">
        <v>3267</v>
      </c>
      <c r="G686" s="368" t="s">
        <v>3316</v>
      </c>
      <c r="H686" s="535">
        <v>11102363</v>
      </c>
      <c r="I686" s="536" t="s">
        <v>3317</v>
      </c>
      <c r="J686" s="536"/>
      <c r="K686" s="537"/>
      <c r="L686" s="537"/>
      <c r="M686" s="537"/>
      <c r="N686" s="537"/>
      <c r="O686" s="537"/>
      <c r="P686" s="537"/>
      <c r="Q686" s="538" t="s">
        <v>3318</v>
      </c>
    </row>
    <row r="687" spans="1:17" ht="44.25" customHeight="1">
      <c r="A687" s="439" t="s">
        <v>4548</v>
      </c>
      <c r="B687" s="439">
        <v>1</v>
      </c>
      <c r="C687" s="439" t="s">
        <v>3109</v>
      </c>
      <c r="D687" s="439" t="s">
        <v>4549</v>
      </c>
      <c r="E687" s="439" t="s">
        <v>3266</v>
      </c>
      <c r="F687" s="439" t="s">
        <v>3267</v>
      </c>
      <c r="G687" s="439" t="s">
        <v>3308</v>
      </c>
      <c r="H687" s="439" t="s">
        <v>3269</v>
      </c>
      <c r="I687" s="439" t="s">
        <v>3303</v>
      </c>
      <c r="J687" s="440">
        <v>400</v>
      </c>
      <c r="K687" s="445" t="s">
        <v>3309</v>
      </c>
      <c r="L687" s="466" t="s">
        <v>3310</v>
      </c>
      <c r="M687" s="445" t="s">
        <v>3273</v>
      </c>
      <c r="N687" s="441"/>
      <c r="O687" s="441"/>
      <c r="P687" s="441"/>
      <c r="Q687" s="442"/>
    </row>
    <row r="688" spans="1:17" ht="44.25" customHeight="1">
      <c r="A688" s="368" t="s">
        <v>4550</v>
      </c>
      <c r="B688" s="512">
        <v>2</v>
      </c>
      <c r="C688" s="368" t="s">
        <v>3109</v>
      </c>
      <c r="D688" s="368" t="s">
        <v>4549</v>
      </c>
      <c r="E688" s="368" t="s">
        <v>3266</v>
      </c>
      <c r="F688" s="368" t="s">
        <v>3267</v>
      </c>
      <c r="G688" s="368" t="s">
        <v>3316</v>
      </c>
      <c r="H688" s="535">
        <v>11102363</v>
      </c>
      <c r="I688" s="536" t="s">
        <v>3317</v>
      </c>
      <c r="J688" s="536"/>
      <c r="K688" s="537"/>
      <c r="L688" s="537"/>
      <c r="M688" s="537"/>
      <c r="N688" s="537"/>
      <c r="O688" s="537"/>
      <c r="P688" s="537"/>
      <c r="Q688" s="538" t="s">
        <v>3318</v>
      </c>
    </row>
    <row r="689" spans="1:17" ht="44.25" customHeight="1">
      <c r="A689" s="368" t="s">
        <v>4551</v>
      </c>
      <c r="B689" s="512">
        <v>2</v>
      </c>
      <c r="C689" s="368" t="s">
        <v>3109</v>
      </c>
      <c r="D689" s="368" t="s">
        <v>4552</v>
      </c>
      <c r="E689" s="368" t="s">
        <v>3266</v>
      </c>
      <c r="F689" s="368" t="s">
        <v>3267</v>
      </c>
      <c r="G689" s="518" t="s">
        <v>3322</v>
      </c>
      <c r="H689" s="368" t="s">
        <v>3323</v>
      </c>
      <c r="I689" s="368" t="s">
        <v>3303</v>
      </c>
      <c r="J689" s="368">
        <v>600</v>
      </c>
      <c r="K689" s="369" t="s">
        <v>3271</v>
      </c>
      <c r="L689" s="370" t="s">
        <v>3272</v>
      </c>
      <c r="M689" s="369"/>
      <c r="N689" s="369"/>
      <c r="O689" s="369"/>
      <c r="P689" s="369"/>
      <c r="Q689" s="372" t="s">
        <v>4553</v>
      </c>
    </row>
    <row r="690" spans="1:17" ht="44.25" customHeight="1">
      <c r="A690" s="368" t="s">
        <v>4554</v>
      </c>
      <c r="B690" s="512">
        <v>2</v>
      </c>
      <c r="C690" s="368" t="s">
        <v>3109</v>
      </c>
      <c r="D690" s="368" t="s">
        <v>4552</v>
      </c>
      <c r="E690" s="368" t="s">
        <v>3266</v>
      </c>
      <c r="F690" s="368" t="s">
        <v>3267</v>
      </c>
      <c r="G690" s="518" t="s">
        <v>3322</v>
      </c>
      <c r="H690" s="368" t="s">
        <v>3323</v>
      </c>
      <c r="I690" s="368" t="s">
        <v>3303</v>
      </c>
      <c r="J690" s="368">
        <v>600</v>
      </c>
      <c r="K690" s="369" t="s">
        <v>3271</v>
      </c>
      <c r="L690" s="370" t="s">
        <v>3272</v>
      </c>
      <c r="M690" s="369"/>
      <c r="N690" s="369"/>
      <c r="O690" s="369"/>
      <c r="P690" s="369"/>
      <c r="Q690" s="372" t="s">
        <v>4555</v>
      </c>
    </row>
    <row r="691" spans="1:17" ht="44.25" customHeight="1">
      <c r="A691" s="368" t="s">
        <v>4556</v>
      </c>
      <c r="B691" s="512">
        <v>2</v>
      </c>
      <c r="C691" s="368" t="s">
        <v>3109</v>
      </c>
      <c r="D691" s="368" t="s">
        <v>4557</v>
      </c>
      <c r="E691" s="368" t="s">
        <v>3266</v>
      </c>
      <c r="F691" s="368" t="s">
        <v>3267</v>
      </c>
      <c r="G691" s="518" t="s">
        <v>3322</v>
      </c>
      <c r="H691" s="368" t="s">
        <v>3323</v>
      </c>
      <c r="I691" s="368" t="s">
        <v>3303</v>
      </c>
      <c r="J691" s="368">
        <v>600</v>
      </c>
      <c r="K691" s="369" t="s">
        <v>3271</v>
      </c>
      <c r="L691" s="370" t="s">
        <v>3272</v>
      </c>
      <c r="M691" s="369"/>
      <c r="N691" s="369"/>
      <c r="O691" s="369"/>
      <c r="P691" s="369"/>
      <c r="Q691" s="372" t="s">
        <v>4553</v>
      </c>
    </row>
    <row r="692" spans="1:17" ht="44.25" customHeight="1">
      <c r="A692" s="368" t="s">
        <v>4558</v>
      </c>
      <c r="B692" s="512">
        <v>2</v>
      </c>
      <c r="C692" s="368" t="s">
        <v>3109</v>
      </c>
      <c r="D692" s="368" t="s">
        <v>4557</v>
      </c>
      <c r="E692" s="368" t="s">
        <v>3266</v>
      </c>
      <c r="F692" s="368" t="s">
        <v>3267</v>
      </c>
      <c r="G692" s="518" t="s">
        <v>3322</v>
      </c>
      <c r="H692" s="368" t="s">
        <v>3323</v>
      </c>
      <c r="I692" s="368" t="s">
        <v>3303</v>
      </c>
      <c r="J692" s="368">
        <v>600</v>
      </c>
      <c r="K692" s="369" t="s">
        <v>3271</v>
      </c>
      <c r="L692" s="370" t="s">
        <v>3272</v>
      </c>
      <c r="M692" s="369"/>
      <c r="N692" s="369"/>
      <c r="O692" s="369"/>
      <c r="P692" s="369"/>
      <c r="Q692" s="372" t="s">
        <v>4555</v>
      </c>
    </row>
    <row r="693" spans="1:17" ht="44.25" customHeight="1">
      <c r="A693" s="368" t="s">
        <v>4559</v>
      </c>
      <c r="B693" s="512">
        <v>2</v>
      </c>
      <c r="C693" s="368" t="s">
        <v>3109</v>
      </c>
      <c r="D693" s="373" t="s">
        <v>4560</v>
      </c>
      <c r="E693" s="368" t="s">
        <v>3266</v>
      </c>
      <c r="F693" s="368" t="s">
        <v>3267</v>
      </c>
      <c r="G693" s="529" t="s">
        <v>3339</v>
      </c>
      <c r="H693" s="368" t="s">
        <v>3340</v>
      </c>
      <c r="I693" s="368" t="s">
        <v>3303</v>
      </c>
      <c r="J693" s="368">
        <v>600</v>
      </c>
      <c r="K693" s="369" t="s">
        <v>3271</v>
      </c>
      <c r="L693" s="370" t="s">
        <v>3272</v>
      </c>
      <c r="M693" s="369"/>
      <c r="N693" s="369"/>
      <c r="O693" s="369"/>
      <c r="P693" s="369"/>
      <c r="Q693" s="372" t="s">
        <v>4561</v>
      </c>
    </row>
    <row r="694" spans="1:17" ht="44.25" customHeight="1">
      <c r="A694" s="368" t="s">
        <v>4562</v>
      </c>
      <c r="B694" s="512">
        <v>2</v>
      </c>
      <c r="C694" s="368" t="s">
        <v>3109</v>
      </c>
      <c r="D694" s="373" t="s">
        <v>4560</v>
      </c>
      <c r="E694" s="368" t="s">
        <v>3266</v>
      </c>
      <c r="F694" s="368" t="s">
        <v>3267</v>
      </c>
      <c r="G694" s="529" t="s">
        <v>3339</v>
      </c>
      <c r="H694" s="368" t="s">
        <v>3340</v>
      </c>
      <c r="I694" s="368" t="s">
        <v>3303</v>
      </c>
      <c r="J694" s="368">
        <v>600</v>
      </c>
      <c r="K694" s="369" t="s">
        <v>3271</v>
      </c>
      <c r="L694" s="370" t="s">
        <v>3272</v>
      </c>
      <c r="M694" s="369"/>
      <c r="N694" s="369"/>
      <c r="O694" s="369"/>
      <c r="P694" s="369"/>
      <c r="Q694" s="372" t="s">
        <v>4563</v>
      </c>
    </row>
    <row r="695" spans="1:17" ht="44.25" customHeight="1">
      <c r="A695" s="526" t="s">
        <v>4562</v>
      </c>
      <c r="B695" s="526">
        <v>2</v>
      </c>
      <c r="C695" s="526" t="s">
        <v>3109</v>
      </c>
      <c r="D695" s="531" t="s">
        <v>4564</v>
      </c>
      <c r="E695" s="526" t="s">
        <v>3266</v>
      </c>
      <c r="F695" s="526" t="s">
        <v>3267</v>
      </c>
      <c r="G695" s="541" t="s">
        <v>3339</v>
      </c>
      <c r="H695" s="526" t="s">
        <v>3340</v>
      </c>
      <c r="I695" s="526" t="s">
        <v>3303</v>
      </c>
      <c r="J695" s="526">
        <v>600</v>
      </c>
      <c r="K695" s="522"/>
      <c r="L695" s="523"/>
      <c r="M695" s="522"/>
      <c r="N695" s="522"/>
      <c r="O695" s="522"/>
      <c r="P695" s="522"/>
      <c r="Q695" s="552" t="s">
        <v>4565</v>
      </c>
    </row>
    <row r="696" spans="1:17" ht="44.25" customHeight="1">
      <c r="A696" s="368" t="s">
        <v>4566</v>
      </c>
      <c r="B696" s="512">
        <v>2</v>
      </c>
      <c r="C696" s="368" t="s">
        <v>3109</v>
      </c>
      <c r="D696" s="368" t="s">
        <v>4567</v>
      </c>
      <c r="E696" s="368" t="s">
        <v>3266</v>
      </c>
      <c r="F696" s="368" t="s">
        <v>3267</v>
      </c>
      <c r="G696" s="529" t="s">
        <v>3339</v>
      </c>
      <c r="H696" s="368" t="s">
        <v>3340</v>
      </c>
      <c r="I696" s="368" t="s">
        <v>3303</v>
      </c>
      <c r="J696" s="368">
        <v>600</v>
      </c>
      <c r="K696" s="369" t="s">
        <v>3271</v>
      </c>
      <c r="L696" s="370" t="s">
        <v>3272</v>
      </c>
      <c r="M696" s="369" t="s">
        <v>3324</v>
      </c>
      <c r="N696" s="369" t="s">
        <v>3273</v>
      </c>
      <c r="O696" s="369" t="s">
        <v>3341</v>
      </c>
      <c r="P696" s="369"/>
      <c r="Q696" s="519" t="s">
        <v>3342</v>
      </c>
    </row>
    <row r="697" spans="1:17" ht="44.25" customHeight="1">
      <c r="A697" s="368" t="s">
        <v>4568</v>
      </c>
      <c r="B697" s="512">
        <v>2</v>
      </c>
      <c r="C697" s="368" t="s">
        <v>3109</v>
      </c>
      <c r="D697" s="368" t="s">
        <v>4569</v>
      </c>
      <c r="E697" s="368" t="s">
        <v>3266</v>
      </c>
      <c r="F697" s="368" t="s">
        <v>3267</v>
      </c>
      <c r="G697" s="529" t="s">
        <v>3339</v>
      </c>
      <c r="H697" s="368" t="s">
        <v>3340</v>
      </c>
      <c r="I697" s="368" t="s">
        <v>3303</v>
      </c>
      <c r="J697" s="368">
        <v>600</v>
      </c>
      <c r="K697" s="369" t="s">
        <v>3271</v>
      </c>
      <c r="L697" s="370" t="s">
        <v>3272</v>
      </c>
      <c r="M697" s="369" t="s">
        <v>3324</v>
      </c>
      <c r="N697" s="369" t="s">
        <v>3273</v>
      </c>
      <c r="O697" s="369" t="s">
        <v>3341</v>
      </c>
      <c r="P697" s="369"/>
      <c r="Q697" s="519" t="s">
        <v>3342</v>
      </c>
    </row>
    <row r="698" spans="1:17" ht="44.25" customHeight="1">
      <c r="A698" s="368" t="s">
        <v>4570</v>
      </c>
      <c r="B698" s="512">
        <v>2</v>
      </c>
      <c r="C698" s="368" t="s">
        <v>3109</v>
      </c>
      <c r="D698" s="368" t="s">
        <v>4571</v>
      </c>
      <c r="E698" s="368" t="s">
        <v>3266</v>
      </c>
      <c r="F698" s="368" t="s">
        <v>3267</v>
      </c>
      <c r="G698" s="529" t="s">
        <v>3339</v>
      </c>
      <c r="H698" s="368" t="s">
        <v>3340</v>
      </c>
      <c r="I698" s="368" t="s">
        <v>3303</v>
      </c>
      <c r="J698" s="368">
        <v>600</v>
      </c>
      <c r="K698" s="369" t="s">
        <v>3271</v>
      </c>
      <c r="L698" s="370" t="s">
        <v>3272</v>
      </c>
      <c r="M698" s="369" t="s">
        <v>3324</v>
      </c>
      <c r="N698" s="369" t="s">
        <v>3273</v>
      </c>
      <c r="O698" s="369" t="s">
        <v>3341</v>
      </c>
      <c r="P698" s="369"/>
      <c r="Q698" s="519" t="s">
        <v>3342</v>
      </c>
    </row>
    <row r="699" spans="1:17" ht="44.25" customHeight="1">
      <c r="A699" s="368" t="s">
        <v>4572</v>
      </c>
      <c r="B699" s="512">
        <v>2</v>
      </c>
      <c r="C699" s="368" t="s">
        <v>3109</v>
      </c>
      <c r="D699" s="368" t="s">
        <v>4573</v>
      </c>
      <c r="E699" s="368" t="s">
        <v>3266</v>
      </c>
      <c r="F699" s="368" t="s">
        <v>3267</v>
      </c>
      <c r="G699" s="529" t="s">
        <v>3339</v>
      </c>
      <c r="H699" s="368" t="s">
        <v>3340</v>
      </c>
      <c r="I699" s="368" t="s">
        <v>3303</v>
      </c>
      <c r="J699" s="368">
        <v>600</v>
      </c>
      <c r="K699" s="369" t="s">
        <v>3271</v>
      </c>
      <c r="L699" s="370" t="s">
        <v>3272</v>
      </c>
      <c r="M699" s="369" t="s">
        <v>3324</v>
      </c>
      <c r="N699" s="369" t="s">
        <v>3273</v>
      </c>
      <c r="O699" s="369" t="s">
        <v>3341</v>
      </c>
      <c r="P699" s="369"/>
      <c r="Q699" s="519" t="s">
        <v>3342</v>
      </c>
    </row>
    <row r="700" spans="1:17" ht="44.25" customHeight="1">
      <c r="A700" s="368" t="s">
        <v>4574</v>
      </c>
      <c r="B700" s="512">
        <v>2</v>
      </c>
      <c r="C700" s="368" t="s">
        <v>3109</v>
      </c>
      <c r="D700" s="368" t="s">
        <v>4575</v>
      </c>
      <c r="E700" s="368" t="s">
        <v>3266</v>
      </c>
      <c r="F700" s="368" t="s">
        <v>3267</v>
      </c>
      <c r="G700" s="518" t="s">
        <v>3322</v>
      </c>
      <c r="H700" s="368" t="s">
        <v>3323</v>
      </c>
      <c r="I700" s="368" t="s">
        <v>3303</v>
      </c>
      <c r="J700" s="368">
        <v>431</v>
      </c>
      <c r="K700" s="369" t="s">
        <v>3271</v>
      </c>
      <c r="L700" s="370" t="s">
        <v>3272</v>
      </c>
      <c r="M700" s="369"/>
      <c r="N700" s="369"/>
      <c r="O700" s="369"/>
      <c r="P700" s="369"/>
      <c r="Q700" s="519" t="s">
        <v>3325</v>
      </c>
    </row>
    <row r="701" spans="1:17" ht="44.25" customHeight="1">
      <c r="A701" s="368" t="s">
        <v>4576</v>
      </c>
      <c r="B701" s="512">
        <v>2</v>
      </c>
      <c r="C701" s="368" t="s">
        <v>3109</v>
      </c>
      <c r="D701" s="368" t="s">
        <v>4577</v>
      </c>
      <c r="E701" s="368" t="s">
        <v>3266</v>
      </c>
      <c r="F701" s="368" t="s">
        <v>3267</v>
      </c>
      <c r="G701" s="518" t="s">
        <v>3322</v>
      </c>
      <c r="H701" s="368" t="s">
        <v>3323</v>
      </c>
      <c r="I701" s="368" t="s">
        <v>3303</v>
      </c>
      <c r="J701" s="368">
        <v>431</v>
      </c>
      <c r="K701" s="369" t="s">
        <v>3271</v>
      </c>
      <c r="L701" s="370" t="s">
        <v>3272</v>
      </c>
      <c r="M701" s="369"/>
      <c r="N701" s="369"/>
      <c r="O701" s="369"/>
      <c r="P701" s="369"/>
      <c r="Q701" s="519" t="s">
        <v>3325</v>
      </c>
    </row>
    <row r="702" spans="1:17" ht="44.25" customHeight="1">
      <c r="A702" s="368" t="s">
        <v>4578</v>
      </c>
      <c r="B702" s="512">
        <v>2</v>
      </c>
      <c r="C702" s="368" t="s">
        <v>3109</v>
      </c>
      <c r="D702" s="368" t="s">
        <v>4579</v>
      </c>
      <c r="E702" s="368" t="s">
        <v>3266</v>
      </c>
      <c r="F702" s="368" t="s">
        <v>3267</v>
      </c>
      <c r="G702" s="518" t="s">
        <v>3322</v>
      </c>
      <c r="H702" s="368" t="s">
        <v>3323</v>
      </c>
      <c r="I702" s="368" t="s">
        <v>3303</v>
      </c>
      <c r="J702" s="368">
        <v>431</v>
      </c>
      <c r="K702" s="369" t="s">
        <v>3271</v>
      </c>
      <c r="L702" s="370" t="s">
        <v>3272</v>
      </c>
      <c r="M702" s="369"/>
      <c r="N702" s="369"/>
      <c r="O702" s="369"/>
      <c r="P702" s="369"/>
      <c r="Q702" s="519" t="s">
        <v>3325</v>
      </c>
    </row>
    <row r="703" spans="1:17" ht="44.25" customHeight="1">
      <c r="A703" s="512" t="s">
        <v>4580</v>
      </c>
      <c r="B703" s="512">
        <v>2</v>
      </c>
      <c r="C703" s="512" t="s">
        <v>3109</v>
      </c>
      <c r="D703" s="513" t="s">
        <v>4581</v>
      </c>
      <c r="E703" s="512" t="s">
        <v>3266</v>
      </c>
      <c r="F703" s="512" t="s">
        <v>3267</v>
      </c>
      <c r="G703" s="529" t="s">
        <v>3339</v>
      </c>
      <c r="H703" s="512" t="s">
        <v>3340</v>
      </c>
      <c r="I703" s="512" t="s">
        <v>3303</v>
      </c>
      <c r="J703" s="512">
        <v>600</v>
      </c>
      <c r="K703" s="516" t="s">
        <v>3271</v>
      </c>
      <c r="L703" s="517" t="s">
        <v>3272</v>
      </c>
      <c r="M703" s="516"/>
      <c r="N703" s="516"/>
      <c r="O703" s="516"/>
      <c r="P703" s="516"/>
      <c r="Q703" s="539" t="s">
        <v>4582</v>
      </c>
    </row>
    <row r="704" spans="1:17" ht="44.25" customHeight="1">
      <c r="A704" s="512" t="s">
        <v>4583</v>
      </c>
      <c r="B704" s="512">
        <v>3</v>
      </c>
      <c r="C704" s="512" t="s">
        <v>3109</v>
      </c>
      <c r="D704" s="513" t="s">
        <v>4584</v>
      </c>
      <c r="E704" s="512" t="s">
        <v>3266</v>
      </c>
      <c r="F704" s="512" t="s">
        <v>3267</v>
      </c>
      <c r="G704" s="529" t="s">
        <v>3339</v>
      </c>
      <c r="H704" s="512" t="s">
        <v>3340</v>
      </c>
      <c r="I704" s="512" t="s">
        <v>3303</v>
      </c>
      <c r="J704" s="512">
        <v>440</v>
      </c>
      <c r="K704" s="516" t="s">
        <v>3271</v>
      </c>
      <c r="L704" s="517" t="s">
        <v>3272</v>
      </c>
      <c r="M704" s="369" t="s">
        <v>3324</v>
      </c>
      <c r="N704" s="369" t="s">
        <v>3273</v>
      </c>
      <c r="O704" s="369" t="s">
        <v>3341</v>
      </c>
      <c r="P704" s="516"/>
      <c r="Q704" s="539" t="s">
        <v>4585</v>
      </c>
    </row>
    <row r="705" spans="1:17" ht="16">
      <c r="A705" s="413" t="s">
        <v>4586</v>
      </c>
      <c r="B705" s="413"/>
      <c r="C705" s="414"/>
      <c r="D705" s="414"/>
      <c r="E705" s="414"/>
      <c r="F705" s="414"/>
      <c r="G705" s="414"/>
      <c r="H705" s="414"/>
      <c r="I705" s="414"/>
      <c r="J705" s="414"/>
      <c r="K705" s="600"/>
      <c r="L705" s="600"/>
      <c r="M705" s="600"/>
      <c r="N705" s="600"/>
      <c r="O705" s="600"/>
      <c r="P705" s="600"/>
      <c r="Q705" s="414"/>
    </row>
    <row r="706" spans="1:17" ht="44.25" customHeight="1">
      <c r="A706" s="439" t="s">
        <v>4587</v>
      </c>
      <c r="B706" s="439">
        <v>1</v>
      </c>
      <c r="C706" s="439" t="s">
        <v>3159</v>
      </c>
      <c r="D706" s="439" t="s">
        <v>3113</v>
      </c>
      <c r="E706" s="439" t="s">
        <v>3266</v>
      </c>
      <c r="F706" s="439" t="s">
        <v>3267</v>
      </c>
      <c r="G706" s="439" t="s">
        <v>3302</v>
      </c>
      <c r="H706" s="439" t="s">
        <v>3269</v>
      </c>
      <c r="I706" s="439" t="s">
        <v>3303</v>
      </c>
      <c r="J706" s="439"/>
      <c r="K706" s="445" t="s">
        <v>3309</v>
      </c>
      <c r="L706" s="466" t="s">
        <v>3310</v>
      </c>
      <c r="M706" s="445" t="s">
        <v>3273</v>
      </c>
      <c r="N706" s="441"/>
      <c r="O706" s="441"/>
      <c r="P706" s="441"/>
      <c r="Q706" s="442" t="s">
        <v>3304</v>
      </c>
    </row>
    <row r="707" spans="1:17" ht="44.25" customHeight="1">
      <c r="A707" s="368" t="s">
        <v>4588</v>
      </c>
      <c r="B707" s="512">
        <v>2</v>
      </c>
      <c r="C707" s="368" t="s">
        <v>3116</v>
      </c>
      <c r="D707" s="368" t="s">
        <v>3113</v>
      </c>
      <c r="E707" s="368" t="s">
        <v>3266</v>
      </c>
      <c r="F707" s="368" t="s">
        <v>3267</v>
      </c>
      <c r="G707" s="368" t="s">
        <v>3786</v>
      </c>
      <c r="H707" s="535">
        <v>11102363</v>
      </c>
      <c r="I707" s="536" t="s">
        <v>3317</v>
      </c>
      <c r="J707" s="536"/>
      <c r="K707" s="537"/>
      <c r="L707" s="537"/>
      <c r="M707" s="537"/>
      <c r="N707" s="537"/>
      <c r="O707" s="537"/>
      <c r="P707" s="537"/>
      <c r="Q707" s="538" t="s">
        <v>3318</v>
      </c>
    </row>
    <row r="708" spans="1:17" ht="44.25" customHeight="1">
      <c r="A708" s="368" t="s">
        <v>4589</v>
      </c>
      <c r="B708" s="512">
        <v>2</v>
      </c>
      <c r="C708" s="368" t="s">
        <v>3113</v>
      </c>
      <c r="D708" s="368" t="s">
        <v>4590</v>
      </c>
      <c r="E708" s="368" t="s">
        <v>3266</v>
      </c>
      <c r="F708" s="368" t="s">
        <v>3267</v>
      </c>
      <c r="G708" s="529" t="s">
        <v>3339</v>
      </c>
      <c r="H708" s="366" t="s">
        <v>3340</v>
      </c>
      <c r="I708" s="368" t="s">
        <v>3303</v>
      </c>
      <c r="J708" s="368">
        <v>600</v>
      </c>
      <c r="K708" s="369" t="s">
        <v>3271</v>
      </c>
      <c r="L708" s="370" t="s">
        <v>3272</v>
      </c>
      <c r="M708" s="369" t="s">
        <v>3324</v>
      </c>
      <c r="N708" s="369" t="s">
        <v>3273</v>
      </c>
      <c r="O708" s="369" t="s">
        <v>3341</v>
      </c>
      <c r="P708" s="369"/>
      <c r="Q708" s="519" t="s">
        <v>3342</v>
      </c>
    </row>
    <row r="709" spans="1:17" ht="44.25" customHeight="1">
      <c r="A709" s="368" t="s">
        <v>4591</v>
      </c>
      <c r="B709" s="512">
        <v>2</v>
      </c>
      <c r="C709" s="368" t="s">
        <v>3113</v>
      </c>
      <c r="D709" s="368" t="s">
        <v>4592</v>
      </c>
      <c r="E709" s="368" t="s">
        <v>3266</v>
      </c>
      <c r="F709" s="368" t="s">
        <v>3267</v>
      </c>
      <c r="G709" s="529" t="s">
        <v>3339</v>
      </c>
      <c r="H709" s="366" t="s">
        <v>3340</v>
      </c>
      <c r="I709" s="368" t="s">
        <v>3303</v>
      </c>
      <c r="J709" s="368">
        <v>600</v>
      </c>
      <c r="K709" s="369" t="s">
        <v>3271</v>
      </c>
      <c r="L709" s="370" t="s">
        <v>3272</v>
      </c>
      <c r="M709" s="369" t="s">
        <v>3324</v>
      </c>
      <c r="N709" s="369" t="s">
        <v>3273</v>
      </c>
      <c r="O709" s="369" t="s">
        <v>3341</v>
      </c>
      <c r="P709" s="369"/>
      <c r="Q709" s="519" t="s">
        <v>3342</v>
      </c>
    </row>
    <row r="710" spans="1:17" ht="44.25" customHeight="1">
      <c r="A710" s="368" t="s">
        <v>4593</v>
      </c>
      <c r="B710" s="512">
        <v>2</v>
      </c>
      <c r="C710" s="368" t="s">
        <v>3113</v>
      </c>
      <c r="D710" s="368" t="s">
        <v>4594</v>
      </c>
      <c r="E710" s="368" t="s">
        <v>3266</v>
      </c>
      <c r="F710" s="368" t="s">
        <v>3267</v>
      </c>
      <c r="G710" s="529" t="s">
        <v>3339</v>
      </c>
      <c r="H710" s="366" t="s">
        <v>3340</v>
      </c>
      <c r="I710" s="368" t="s">
        <v>3303</v>
      </c>
      <c r="J710" s="368">
        <v>600</v>
      </c>
      <c r="K710" s="369" t="s">
        <v>3271</v>
      </c>
      <c r="L710" s="370" t="s">
        <v>3272</v>
      </c>
      <c r="M710" s="369" t="s">
        <v>3324</v>
      </c>
      <c r="N710" s="369" t="s">
        <v>3273</v>
      </c>
      <c r="O710" s="369" t="s">
        <v>3341</v>
      </c>
      <c r="P710" s="369"/>
      <c r="Q710" s="519" t="s">
        <v>3342</v>
      </c>
    </row>
    <row r="711" spans="1:17" ht="44.25" customHeight="1">
      <c r="A711" s="368" t="s">
        <v>4595</v>
      </c>
      <c r="B711" s="512">
        <v>2</v>
      </c>
      <c r="C711" s="368" t="s">
        <v>3113</v>
      </c>
      <c r="D711" s="368" t="s">
        <v>4596</v>
      </c>
      <c r="E711" s="368" t="s">
        <v>3266</v>
      </c>
      <c r="F711" s="368" t="s">
        <v>3267</v>
      </c>
      <c r="G711" s="529" t="s">
        <v>3339</v>
      </c>
      <c r="H711" s="366" t="s">
        <v>3340</v>
      </c>
      <c r="I711" s="368" t="s">
        <v>3303</v>
      </c>
      <c r="J711" s="368">
        <v>600</v>
      </c>
      <c r="K711" s="369" t="s">
        <v>3271</v>
      </c>
      <c r="L711" s="370" t="s">
        <v>3272</v>
      </c>
      <c r="M711" s="369" t="s">
        <v>3324</v>
      </c>
      <c r="N711" s="369" t="s">
        <v>3273</v>
      </c>
      <c r="O711" s="369" t="s">
        <v>3341</v>
      </c>
      <c r="P711" s="369"/>
      <c r="Q711" s="519" t="s">
        <v>3342</v>
      </c>
    </row>
    <row r="712" spans="1:17" ht="44.25" customHeight="1">
      <c r="A712" s="526" t="s">
        <v>4597</v>
      </c>
      <c r="B712" s="526">
        <v>2</v>
      </c>
      <c r="C712" s="526" t="s">
        <v>3113</v>
      </c>
      <c r="D712" s="526" t="s">
        <v>4598</v>
      </c>
      <c r="E712" s="526" t="s">
        <v>3266</v>
      </c>
      <c r="F712" s="526" t="s">
        <v>3267</v>
      </c>
      <c r="G712" s="541" t="s">
        <v>3339</v>
      </c>
      <c r="H712" s="526" t="s">
        <v>3340</v>
      </c>
      <c r="I712" s="526" t="s">
        <v>3303</v>
      </c>
      <c r="J712" s="526">
        <v>600</v>
      </c>
      <c r="K712" s="522" t="s">
        <v>3271</v>
      </c>
      <c r="L712" s="523" t="s">
        <v>3272</v>
      </c>
      <c r="M712" s="522" t="s">
        <v>3324</v>
      </c>
      <c r="N712" s="522" t="s">
        <v>3273</v>
      </c>
      <c r="O712" s="522" t="s">
        <v>3341</v>
      </c>
      <c r="P712" s="522"/>
      <c r="Q712" s="525" t="s">
        <v>3342</v>
      </c>
    </row>
    <row r="713" spans="1:17" ht="44.25" customHeight="1">
      <c r="A713" s="526" t="s">
        <v>4599</v>
      </c>
      <c r="B713" s="526">
        <v>2</v>
      </c>
      <c r="C713" s="526" t="s">
        <v>3113</v>
      </c>
      <c r="D713" s="526" t="s">
        <v>4600</v>
      </c>
      <c r="E713" s="526" t="s">
        <v>3266</v>
      </c>
      <c r="F713" s="526" t="s">
        <v>3267</v>
      </c>
      <c r="G713" s="541" t="s">
        <v>3339</v>
      </c>
      <c r="H713" s="526" t="s">
        <v>3340</v>
      </c>
      <c r="I713" s="526" t="s">
        <v>3303</v>
      </c>
      <c r="J713" s="526">
        <v>600</v>
      </c>
      <c r="K713" s="522" t="s">
        <v>3271</v>
      </c>
      <c r="L713" s="523" t="s">
        <v>3272</v>
      </c>
      <c r="M713" s="522" t="s">
        <v>3324</v>
      </c>
      <c r="N713" s="522" t="s">
        <v>3273</v>
      </c>
      <c r="O713" s="522" t="s">
        <v>3341</v>
      </c>
      <c r="P713" s="522"/>
      <c r="Q713" s="525" t="s">
        <v>3342</v>
      </c>
    </row>
    <row r="714" spans="1:17" ht="44.25" customHeight="1">
      <c r="A714" s="526" t="s">
        <v>4601</v>
      </c>
      <c r="B714" s="526">
        <v>2</v>
      </c>
      <c r="C714" s="526" t="s">
        <v>3113</v>
      </c>
      <c r="D714" s="526" t="s">
        <v>4602</v>
      </c>
      <c r="E714" s="526" t="s">
        <v>3266</v>
      </c>
      <c r="F714" s="526" t="s">
        <v>3267</v>
      </c>
      <c r="G714" s="541" t="s">
        <v>3339</v>
      </c>
      <c r="H714" s="526" t="s">
        <v>3340</v>
      </c>
      <c r="I714" s="526" t="s">
        <v>3303</v>
      </c>
      <c r="J714" s="526">
        <v>600</v>
      </c>
      <c r="K714" s="522" t="s">
        <v>3271</v>
      </c>
      <c r="L714" s="523" t="s">
        <v>3272</v>
      </c>
      <c r="M714" s="522" t="s">
        <v>3324</v>
      </c>
      <c r="N714" s="522" t="s">
        <v>3273</v>
      </c>
      <c r="O714" s="522" t="s">
        <v>3341</v>
      </c>
      <c r="P714" s="522"/>
      <c r="Q714" s="525" t="s">
        <v>3342</v>
      </c>
    </row>
    <row r="715" spans="1:17" ht="44.25" customHeight="1">
      <c r="A715" s="368" t="s">
        <v>4603</v>
      </c>
      <c r="B715" s="512">
        <v>2</v>
      </c>
      <c r="C715" s="368" t="s">
        <v>3113</v>
      </c>
      <c r="D715" s="368" t="s">
        <v>4604</v>
      </c>
      <c r="E715" s="368" t="s">
        <v>3266</v>
      </c>
      <c r="F715" s="368" t="s">
        <v>3267</v>
      </c>
      <c r="G715" s="529" t="s">
        <v>3339</v>
      </c>
      <c r="H715" s="366" t="s">
        <v>3340</v>
      </c>
      <c r="I715" s="368" t="s">
        <v>3303</v>
      </c>
      <c r="J715" s="368">
        <v>600</v>
      </c>
      <c r="K715" s="369" t="s">
        <v>3271</v>
      </c>
      <c r="L715" s="370" t="s">
        <v>3272</v>
      </c>
      <c r="M715" s="369" t="s">
        <v>3324</v>
      </c>
      <c r="N715" s="369" t="s">
        <v>3273</v>
      </c>
      <c r="O715" s="369" t="s">
        <v>3341</v>
      </c>
      <c r="P715" s="369"/>
      <c r="Q715" s="519" t="s">
        <v>3342</v>
      </c>
    </row>
    <row r="716" spans="1:17" ht="44.25" customHeight="1">
      <c r="A716" s="368" t="s">
        <v>4605</v>
      </c>
      <c r="B716" s="512">
        <v>2</v>
      </c>
      <c r="C716" s="368" t="s">
        <v>3113</v>
      </c>
      <c r="D716" s="368" t="s">
        <v>4606</v>
      </c>
      <c r="E716" s="368" t="s">
        <v>3266</v>
      </c>
      <c r="F716" s="368" t="s">
        <v>3267</v>
      </c>
      <c r="G716" s="529" t="s">
        <v>3339</v>
      </c>
      <c r="H716" s="366" t="s">
        <v>3340</v>
      </c>
      <c r="I716" s="368" t="s">
        <v>3303</v>
      </c>
      <c r="J716" s="368">
        <v>600</v>
      </c>
      <c r="K716" s="369" t="s">
        <v>3271</v>
      </c>
      <c r="L716" s="370" t="s">
        <v>3272</v>
      </c>
      <c r="M716" s="369" t="s">
        <v>3324</v>
      </c>
      <c r="N716" s="369" t="s">
        <v>3273</v>
      </c>
      <c r="O716" s="369" t="s">
        <v>3341</v>
      </c>
      <c r="P716" s="369"/>
      <c r="Q716" s="519" t="s">
        <v>3342</v>
      </c>
    </row>
    <row r="717" spans="1:17" ht="44.25" customHeight="1">
      <c r="A717" s="368" t="s">
        <v>4607</v>
      </c>
      <c r="B717" s="512">
        <v>2</v>
      </c>
      <c r="C717" s="368" t="s">
        <v>3113</v>
      </c>
      <c r="D717" s="368" t="s">
        <v>4608</v>
      </c>
      <c r="E717" s="368" t="s">
        <v>3266</v>
      </c>
      <c r="F717" s="368" t="s">
        <v>3267</v>
      </c>
      <c r="G717" s="529" t="s">
        <v>3339</v>
      </c>
      <c r="H717" s="366" t="s">
        <v>3340</v>
      </c>
      <c r="I717" s="368" t="s">
        <v>3303</v>
      </c>
      <c r="J717" s="368">
        <v>600</v>
      </c>
      <c r="K717" s="369" t="s">
        <v>3271</v>
      </c>
      <c r="L717" s="370" t="s">
        <v>3272</v>
      </c>
      <c r="M717" s="369" t="s">
        <v>3324</v>
      </c>
      <c r="N717" s="369" t="s">
        <v>3273</v>
      </c>
      <c r="O717" s="369" t="s">
        <v>3341</v>
      </c>
      <c r="P717" s="369"/>
      <c r="Q717" s="519" t="s">
        <v>3342</v>
      </c>
    </row>
    <row r="718" spans="1:17" ht="44.25" customHeight="1">
      <c r="A718" s="368" t="s">
        <v>4609</v>
      </c>
      <c r="B718" s="512">
        <v>2</v>
      </c>
      <c r="C718" s="368" t="s">
        <v>3113</v>
      </c>
      <c r="D718" s="368" t="s">
        <v>4610</v>
      </c>
      <c r="E718" s="368" t="s">
        <v>3266</v>
      </c>
      <c r="F718" s="368" t="s">
        <v>3267</v>
      </c>
      <c r="G718" s="529" t="s">
        <v>3339</v>
      </c>
      <c r="H718" s="366" t="s">
        <v>3340</v>
      </c>
      <c r="I718" s="368" t="s">
        <v>3303</v>
      </c>
      <c r="J718" s="368">
        <v>600</v>
      </c>
      <c r="K718" s="369" t="s">
        <v>3271</v>
      </c>
      <c r="L718" s="370" t="s">
        <v>3272</v>
      </c>
      <c r="M718" s="369" t="s">
        <v>3324</v>
      </c>
      <c r="N718" s="369" t="s">
        <v>3273</v>
      </c>
      <c r="O718" s="369" t="s">
        <v>3341</v>
      </c>
      <c r="P718" s="369"/>
      <c r="Q718" s="519" t="s">
        <v>3342</v>
      </c>
    </row>
    <row r="719" spans="1:17" ht="44.25" customHeight="1">
      <c r="A719" s="368" t="s">
        <v>4611</v>
      </c>
      <c r="B719" s="512">
        <v>2</v>
      </c>
      <c r="C719" s="368" t="s">
        <v>3113</v>
      </c>
      <c r="D719" s="368" t="s">
        <v>4612</v>
      </c>
      <c r="E719" s="368" t="s">
        <v>3266</v>
      </c>
      <c r="F719" s="368" t="s">
        <v>3267</v>
      </c>
      <c r="G719" s="529" t="s">
        <v>3339</v>
      </c>
      <c r="H719" s="366" t="s">
        <v>3340</v>
      </c>
      <c r="I719" s="368" t="s">
        <v>3303</v>
      </c>
      <c r="J719" s="368">
        <v>600</v>
      </c>
      <c r="K719" s="369" t="s">
        <v>3271</v>
      </c>
      <c r="L719" s="370" t="s">
        <v>3272</v>
      </c>
      <c r="M719" s="369" t="s">
        <v>3324</v>
      </c>
      <c r="N719" s="369" t="s">
        <v>3273</v>
      </c>
      <c r="O719" s="369" t="s">
        <v>3341</v>
      </c>
      <c r="P719" s="369"/>
      <c r="Q719" s="519" t="s">
        <v>3342</v>
      </c>
    </row>
    <row r="720" spans="1:17" ht="44.25" customHeight="1">
      <c r="A720" s="368" t="s">
        <v>4613</v>
      </c>
      <c r="B720" s="512">
        <v>2</v>
      </c>
      <c r="C720" s="368" t="s">
        <v>3113</v>
      </c>
      <c r="D720" s="368" t="s">
        <v>4614</v>
      </c>
      <c r="E720" s="368" t="s">
        <v>3266</v>
      </c>
      <c r="F720" s="368" t="s">
        <v>3267</v>
      </c>
      <c r="G720" s="529" t="s">
        <v>3339</v>
      </c>
      <c r="H720" s="366" t="s">
        <v>3340</v>
      </c>
      <c r="I720" s="368" t="s">
        <v>3303</v>
      </c>
      <c r="J720" s="368">
        <v>600</v>
      </c>
      <c r="K720" s="369" t="s">
        <v>3271</v>
      </c>
      <c r="L720" s="370" t="s">
        <v>3272</v>
      </c>
      <c r="M720" s="369" t="s">
        <v>3324</v>
      </c>
      <c r="N720" s="369" t="s">
        <v>3273</v>
      </c>
      <c r="O720" s="369" t="s">
        <v>3341</v>
      </c>
      <c r="P720" s="369"/>
      <c r="Q720" s="519" t="s">
        <v>3342</v>
      </c>
    </row>
    <row r="721" spans="1:17" ht="44.25" customHeight="1">
      <c r="A721" s="368" t="s">
        <v>4615</v>
      </c>
      <c r="B721" s="512">
        <v>2</v>
      </c>
      <c r="C721" s="368" t="s">
        <v>3113</v>
      </c>
      <c r="D721" s="368" t="s">
        <v>4616</v>
      </c>
      <c r="E721" s="368" t="s">
        <v>3266</v>
      </c>
      <c r="F721" s="368" t="s">
        <v>3267</v>
      </c>
      <c r="G721" s="518" t="s">
        <v>3322</v>
      </c>
      <c r="H721" s="368" t="s">
        <v>3323</v>
      </c>
      <c r="I721" s="368" t="s">
        <v>3303</v>
      </c>
      <c r="J721" s="368">
        <v>600</v>
      </c>
      <c r="K721" s="369" t="s">
        <v>3271</v>
      </c>
      <c r="L721" s="370" t="s">
        <v>3272</v>
      </c>
      <c r="M721" s="375" t="s">
        <v>3324</v>
      </c>
      <c r="N721" s="369"/>
      <c r="O721" s="369"/>
      <c r="P721" s="369"/>
      <c r="Q721" s="519" t="s">
        <v>3325</v>
      </c>
    </row>
    <row r="722" spans="1:17" ht="44.25" customHeight="1">
      <c r="A722" s="368" t="s">
        <v>4617</v>
      </c>
      <c r="B722" s="512">
        <v>2</v>
      </c>
      <c r="C722" s="368" t="s">
        <v>3113</v>
      </c>
      <c r="D722" s="368" t="s">
        <v>4618</v>
      </c>
      <c r="E722" s="368" t="s">
        <v>3266</v>
      </c>
      <c r="F722" s="368" t="s">
        <v>3267</v>
      </c>
      <c r="G722" s="518" t="s">
        <v>3414</v>
      </c>
      <c r="H722" s="374" t="s">
        <v>3323</v>
      </c>
      <c r="I722" s="374" t="s">
        <v>3303</v>
      </c>
      <c r="J722" s="368">
        <v>600</v>
      </c>
      <c r="K722" s="369" t="s">
        <v>3271</v>
      </c>
      <c r="L722" s="370" t="s">
        <v>3272</v>
      </c>
      <c r="M722" s="375" t="s">
        <v>3324</v>
      </c>
      <c r="N722" s="370" t="s">
        <v>3272</v>
      </c>
      <c r="O722" s="375"/>
      <c r="P722" s="375"/>
      <c r="Q722" s="519" t="s">
        <v>3325</v>
      </c>
    </row>
    <row r="723" spans="1:17" ht="44.25" customHeight="1">
      <c r="A723" s="368" t="s">
        <v>4619</v>
      </c>
      <c r="B723" s="512">
        <v>2</v>
      </c>
      <c r="C723" s="368" t="s">
        <v>3113</v>
      </c>
      <c r="D723" s="373" t="s">
        <v>4620</v>
      </c>
      <c r="E723" s="368" t="s">
        <v>3266</v>
      </c>
      <c r="F723" s="368" t="s">
        <v>3267</v>
      </c>
      <c r="G723" s="518" t="s">
        <v>3322</v>
      </c>
      <c r="H723" s="368" t="s">
        <v>3323</v>
      </c>
      <c r="I723" s="368" t="s">
        <v>3303</v>
      </c>
      <c r="J723" s="368">
        <v>600</v>
      </c>
      <c r="K723" s="369" t="s">
        <v>3271</v>
      </c>
      <c r="L723" s="370" t="s">
        <v>3272</v>
      </c>
      <c r="M723" s="369"/>
      <c r="N723" s="369"/>
      <c r="O723" s="369"/>
      <c r="P723" s="369"/>
      <c r="Q723" s="519" t="s">
        <v>3325</v>
      </c>
    </row>
    <row r="724" spans="1:17" ht="44.25" customHeight="1">
      <c r="A724" s="368" t="s">
        <v>4621</v>
      </c>
      <c r="B724" s="512">
        <v>2</v>
      </c>
      <c r="C724" s="368" t="s">
        <v>3113</v>
      </c>
      <c r="D724" s="373" t="s">
        <v>4622</v>
      </c>
      <c r="E724" s="368" t="s">
        <v>3266</v>
      </c>
      <c r="F724" s="368" t="s">
        <v>3267</v>
      </c>
      <c r="G724" s="518" t="s">
        <v>3322</v>
      </c>
      <c r="H724" s="368" t="s">
        <v>3323</v>
      </c>
      <c r="I724" s="368" t="s">
        <v>3303</v>
      </c>
      <c r="J724" s="368">
        <v>600</v>
      </c>
      <c r="K724" s="369" t="s">
        <v>3271</v>
      </c>
      <c r="L724" s="370" t="s">
        <v>3272</v>
      </c>
      <c r="M724" s="369"/>
      <c r="N724" s="369"/>
      <c r="O724" s="369"/>
      <c r="P724" s="369"/>
      <c r="Q724" s="519" t="s">
        <v>3325</v>
      </c>
    </row>
    <row r="725" spans="1:17" ht="44.25" customHeight="1">
      <c r="A725" s="368" t="s">
        <v>4623</v>
      </c>
      <c r="B725" s="512">
        <v>2</v>
      </c>
      <c r="C725" s="368" t="s">
        <v>3113</v>
      </c>
      <c r="D725" s="368" t="s">
        <v>4624</v>
      </c>
      <c r="E725" s="368" t="s">
        <v>3266</v>
      </c>
      <c r="F725" s="368" t="s">
        <v>3267</v>
      </c>
      <c r="G725" s="518" t="s">
        <v>3322</v>
      </c>
      <c r="H725" s="368" t="s">
        <v>3323</v>
      </c>
      <c r="I725" s="368" t="s">
        <v>3303</v>
      </c>
      <c r="J725" s="368">
        <v>600</v>
      </c>
      <c r="K725" s="369" t="s">
        <v>3271</v>
      </c>
      <c r="L725" s="370" t="s">
        <v>3272</v>
      </c>
      <c r="M725" s="369"/>
      <c r="N725" s="369"/>
      <c r="O725" s="369"/>
      <c r="P725" s="369"/>
      <c r="Q725" s="519" t="s">
        <v>3325</v>
      </c>
    </row>
    <row r="726" spans="1:17" ht="44.25" customHeight="1">
      <c r="A726" s="368" t="s">
        <v>4625</v>
      </c>
      <c r="B726" s="512">
        <v>2</v>
      </c>
      <c r="C726" s="368" t="s">
        <v>3113</v>
      </c>
      <c r="D726" s="368" t="s">
        <v>4626</v>
      </c>
      <c r="E726" s="368" t="s">
        <v>3266</v>
      </c>
      <c r="F726" s="368" t="s">
        <v>3267</v>
      </c>
      <c r="G726" s="518" t="s">
        <v>3322</v>
      </c>
      <c r="H726" s="368" t="s">
        <v>3323</v>
      </c>
      <c r="I726" s="368" t="s">
        <v>3303</v>
      </c>
      <c r="J726" s="368">
        <v>600</v>
      </c>
      <c r="K726" s="369" t="s">
        <v>3271</v>
      </c>
      <c r="L726" s="370" t="s">
        <v>3272</v>
      </c>
      <c r="M726" s="369"/>
      <c r="N726" s="369"/>
      <c r="O726" s="369"/>
      <c r="P726" s="369"/>
      <c r="Q726" s="519" t="s">
        <v>3325</v>
      </c>
    </row>
    <row r="727" spans="1:17" ht="44.25" customHeight="1">
      <c r="A727" s="368" t="s">
        <v>4627</v>
      </c>
      <c r="B727" s="512">
        <v>2</v>
      </c>
      <c r="C727" s="368" t="s">
        <v>3113</v>
      </c>
      <c r="D727" s="368" t="s">
        <v>4628</v>
      </c>
      <c r="E727" s="368" t="s">
        <v>3266</v>
      </c>
      <c r="F727" s="368" t="s">
        <v>3267</v>
      </c>
      <c r="G727" s="518" t="s">
        <v>3322</v>
      </c>
      <c r="H727" s="368" t="s">
        <v>3323</v>
      </c>
      <c r="I727" s="368" t="s">
        <v>3303</v>
      </c>
      <c r="J727" s="368">
        <v>600</v>
      </c>
      <c r="K727" s="369" t="s">
        <v>3271</v>
      </c>
      <c r="L727" s="370" t="s">
        <v>3272</v>
      </c>
      <c r="M727" s="369"/>
      <c r="N727" s="369"/>
      <c r="O727" s="369"/>
      <c r="P727" s="369"/>
      <c r="Q727" s="519" t="s">
        <v>3325</v>
      </c>
    </row>
    <row r="728" spans="1:17" ht="44.25" customHeight="1">
      <c r="A728" s="439" t="s">
        <v>4629</v>
      </c>
      <c r="B728" s="439">
        <v>1</v>
      </c>
      <c r="C728" s="439" t="s">
        <v>3113</v>
      </c>
      <c r="D728" s="439" t="s">
        <v>4630</v>
      </c>
      <c r="E728" s="439" t="s">
        <v>3266</v>
      </c>
      <c r="F728" s="439" t="s">
        <v>3267</v>
      </c>
      <c r="G728" s="439" t="s">
        <v>3308</v>
      </c>
      <c r="H728" s="439" t="s">
        <v>3269</v>
      </c>
      <c r="I728" s="439" t="s">
        <v>3303</v>
      </c>
      <c r="J728" s="439">
        <v>600</v>
      </c>
      <c r="K728" s="445" t="s">
        <v>3309</v>
      </c>
      <c r="L728" s="466" t="s">
        <v>3310</v>
      </c>
      <c r="M728" s="445" t="s">
        <v>3273</v>
      </c>
      <c r="N728" s="441"/>
      <c r="O728" s="441"/>
      <c r="P728" s="441"/>
      <c r="Q728" s="442"/>
    </row>
    <row r="729" spans="1:17" ht="44.25" customHeight="1">
      <c r="A729" s="368" t="s">
        <v>4631</v>
      </c>
      <c r="B729" s="512">
        <v>2</v>
      </c>
      <c r="C729" s="368" t="s">
        <v>3113</v>
      </c>
      <c r="D729" s="368" t="s">
        <v>4630</v>
      </c>
      <c r="E729" s="368" t="s">
        <v>3266</v>
      </c>
      <c r="F729" s="368" t="s">
        <v>3267</v>
      </c>
      <c r="G729" s="368" t="s">
        <v>3316</v>
      </c>
      <c r="H729" s="535">
        <v>11102363</v>
      </c>
      <c r="I729" s="536" t="s">
        <v>3317</v>
      </c>
      <c r="J729" s="536"/>
      <c r="K729" s="537"/>
      <c r="L729" s="537"/>
      <c r="M729" s="537"/>
      <c r="N729" s="537"/>
      <c r="O729" s="537"/>
      <c r="P729" s="537"/>
      <c r="Q729" s="538" t="s">
        <v>3318</v>
      </c>
    </row>
    <row r="730" spans="1:17" ht="44.25" customHeight="1">
      <c r="A730" s="512" t="s">
        <v>4632</v>
      </c>
      <c r="B730" s="512">
        <v>2</v>
      </c>
      <c r="C730" s="530" t="s">
        <v>3113</v>
      </c>
      <c r="D730" s="530" t="s">
        <v>4633</v>
      </c>
      <c r="E730" s="530" t="s">
        <v>3266</v>
      </c>
      <c r="F730" s="530" t="s">
        <v>3267</v>
      </c>
      <c r="G730" s="530" t="s">
        <v>3308</v>
      </c>
      <c r="H730" s="530" t="s">
        <v>3269</v>
      </c>
      <c r="I730" s="530" t="s">
        <v>3303</v>
      </c>
      <c r="J730" s="530">
        <v>600</v>
      </c>
      <c r="K730" s="544" t="s">
        <v>3309</v>
      </c>
      <c r="L730" s="553" t="s">
        <v>3310</v>
      </c>
      <c r="M730" s="544" t="s">
        <v>3273</v>
      </c>
      <c r="N730" s="544"/>
      <c r="O730" s="544"/>
      <c r="P730" s="544"/>
      <c r="Q730" s="547"/>
    </row>
    <row r="731" spans="1:17" ht="44.25" customHeight="1">
      <c r="A731" s="512" t="s">
        <v>4634</v>
      </c>
      <c r="B731" s="512">
        <v>2</v>
      </c>
      <c r="C731" s="512" t="s">
        <v>3113</v>
      </c>
      <c r="D731" s="512" t="s">
        <v>4633</v>
      </c>
      <c r="E731" s="512" t="s">
        <v>3266</v>
      </c>
      <c r="F731" s="512" t="s">
        <v>3267</v>
      </c>
      <c r="G731" s="512" t="s">
        <v>3316</v>
      </c>
      <c r="H731" s="535">
        <v>11102363</v>
      </c>
      <c r="I731" s="535" t="s">
        <v>3317</v>
      </c>
      <c r="J731" s="535"/>
      <c r="K731" s="546"/>
      <c r="L731" s="546"/>
      <c r="M731" s="546"/>
      <c r="N731" s="546"/>
      <c r="O731" s="546"/>
      <c r="P731" s="546"/>
      <c r="Q731" s="538" t="s">
        <v>3318</v>
      </c>
    </row>
    <row r="732" spans="1:17" ht="44.25" customHeight="1">
      <c r="A732" s="413" t="s">
        <v>4635</v>
      </c>
      <c r="B732" s="413"/>
      <c r="C732" s="414"/>
      <c r="D732" s="414"/>
      <c r="E732" s="414"/>
      <c r="F732" s="414"/>
      <c r="G732" s="414"/>
      <c r="H732" s="414"/>
      <c r="I732" s="414"/>
      <c r="J732" s="414"/>
      <c r="K732" s="600"/>
      <c r="L732" s="600"/>
      <c r="M732" s="600"/>
      <c r="N732" s="600"/>
      <c r="O732" s="600"/>
      <c r="P732" s="600"/>
      <c r="Q732" s="414"/>
    </row>
    <row r="733" spans="1:17" ht="44.25" customHeight="1">
      <c r="A733" s="443" t="s">
        <v>4636</v>
      </c>
      <c r="B733" s="443">
        <v>1</v>
      </c>
      <c r="C733" s="443" t="s">
        <v>3159</v>
      </c>
      <c r="D733" s="443" t="s">
        <v>3117</v>
      </c>
      <c r="E733" s="443" t="s">
        <v>3266</v>
      </c>
      <c r="F733" s="443" t="s">
        <v>3267</v>
      </c>
      <c r="G733" s="443" t="s">
        <v>3302</v>
      </c>
      <c r="H733" s="443" t="s">
        <v>3269</v>
      </c>
      <c r="I733" s="443" t="s">
        <v>3303</v>
      </c>
      <c r="J733" s="443"/>
      <c r="K733" s="445" t="s">
        <v>3309</v>
      </c>
      <c r="L733" s="466" t="s">
        <v>3310</v>
      </c>
      <c r="M733" s="445" t="s">
        <v>3273</v>
      </c>
      <c r="N733" s="445"/>
      <c r="O733" s="445"/>
      <c r="P733" s="445"/>
      <c r="Q733" s="448" t="s">
        <v>3304</v>
      </c>
    </row>
    <row r="734" spans="1:17" ht="44.25" customHeight="1">
      <c r="A734" s="366" t="s">
        <v>4637</v>
      </c>
      <c r="B734" s="512">
        <v>2</v>
      </c>
      <c r="C734" s="366" t="s">
        <v>3116</v>
      </c>
      <c r="D734" s="366" t="s">
        <v>3117</v>
      </c>
      <c r="E734" s="366" t="s">
        <v>3266</v>
      </c>
      <c r="F734" s="366" t="s">
        <v>3267</v>
      </c>
      <c r="G734" s="366" t="s">
        <v>3786</v>
      </c>
      <c r="H734" s="535">
        <v>11102363</v>
      </c>
      <c r="I734" s="536" t="s">
        <v>3317</v>
      </c>
      <c r="J734" s="536"/>
      <c r="K734" s="537"/>
      <c r="L734" s="537"/>
      <c r="M734" s="537"/>
      <c r="N734" s="537"/>
      <c r="O734" s="537"/>
      <c r="P734" s="537"/>
      <c r="Q734" s="538" t="s">
        <v>3318</v>
      </c>
    </row>
    <row r="735" spans="1:17" ht="44.25" customHeight="1">
      <c r="A735" s="366" t="s">
        <v>4638</v>
      </c>
      <c r="B735" s="512">
        <v>2</v>
      </c>
      <c r="C735" s="366" t="s">
        <v>3117</v>
      </c>
      <c r="D735" s="366" t="s">
        <v>4639</v>
      </c>
      <c r="E735" s="366" t="s">
        <v>3266</v>
      </c>
      <c r="F735" s="366" t="s">
        <v>3267</v>
      </c>
      <c r="G735" s="529" t="s">
        <v>3339</v>
      </c>
      <c r="H735" s="366" t="s">
        <v>3340</v>
      </c>
      <c r="I735" s="366" t="s">
        <v>3303</v>
      </c>
      <c r="J735" s="366">
        <v>501</v>
      </c>
      <c r="K735" s="369" t="s">
        <v>3271</v>
      </c>
      <c r="L735" s="370" t="s">
        <v>3272</v>
      </c>
      <c r="M735" s="369" t="s">
        <v>3324</v>
      </c>
      <c r="N735" s="369" t="s">
        <v>3273</v>
      </c>
      <c r="O735" s="369" t="s">
        <v>3341</v>
      </c>
      <c r="P735" s="364"/>
      <c r="Q735" s="519" t="s">
        <v>3342</v>
      </c>
    </row>
    <row r="736" spans="1:17" ht="44.25" customHeight="1">
      <c r="A736" s="366" t="s">
        <v>4640</v>
      </c>
      <c r="B736" s="512">
        <v>2</v>
      </c>
      <c r="C736" s="366" t="s">
        <v>3117</v>
      </c>
      <c r="D736" s="366" t="s">
        <v>4641</v>
      </c>
      <c r="E736" s="366" t="s">
        <v>3266</v>
      </c>
      <c r="F736" s="366" t="s">
        <v>3267</v>
      </c>
      <c r="G736" s="529" t="s">
        <v>3339</v>
      </c>
      <c r="H736" s="366" t="s">
        <v>3340</v>
      </c>
      <c r="I736" s="366" t="s">
        <v>3303</v>
      </c>
      <c r="J736" s="366">
        <v>501</v>
      </c>
      <c r="K736" s="369" t="s">
        <v>3271</v>
      </c>
      <c r="L736" s="370" t="s">
        <v>3272</v>
      </c>
      <c r="M736" s="369" t="s">
        <v>3324</v>
      </c>
      <c r="N736" s="369" t="s">
        <v>3273</v>
      </c>
      <c r="O736" s="369" t="s">
        <v>3341</v>
      </c>
      <c r="P736" s="364"/>
      <c r="Q736" s="519" t="s">
        <v>3342</v>
      </c>
    </row>
    <row r="737" spans="1:17" ht="44.25" customHeight="1">
      <c r="A737" s="366" t="s">
        <v>4642</v>
      </c>
      <c r="B737" s="512">
        <v>2</v>
      </c>
      <c r="C737" s="366" t="s">
        <v>3117</v>
      </c>
      <c r="D737" s="366" t="s">
        <v>4643</v>
      </c>
      <c r="E737" s="366" t="s">
        <v>3266</v>
      </c>
      <c r="F737" s="366" t="s">
        <v>3267</v>
      </c>
      <c r="G737" s="529" t="s">
        <v>3339</v>
      </c>
      <c r="H737" s="366" t="s">
        <v>3340</v>
      </c>
      <c r="I737" s="366" t="s">
        <v>3303</v>
      </c>
      <c r="J737" s="366">
        <v>501</v>
      </c>
      <c r="K737" s="369" t="s">
        <v>3271</v>
      </c>
      <c r="L737" s="370" t="s">
        <v>3272</v>
      </c>
      <c r="M737" s="369" t="s">
        <v>3324</v>
      </c>
      <c r="N737" s="369" t="s">
        <v>3273</v>
      </c>
      <c r="O737" s="369" t="s">
        <v>3341</v>
      </c>
      <c r="P737" s="364"/>
      <c r="Q737" s="519" t="s">
        <v>3342</v>
      </c>
    </row>
    <row r="738" spans="1:17" ht="44.25" customHeight="1">
      <c r="A738" s="366" t="s">
        <v>4644</v>
      </c>
      <c r="B738" s="512">
        <v>2</v>
      </c>
      <c r="C738" s="366" t="s">
        <v>3117</v>
      </c>
      <c r="D738" s="366" t="s">
        <v>4645</v>
      </c>
      <c r="E738" s="366" t="s">
        <v>3266</v>
      </c>
      <c r="F738" s="366" t="s">
        <v>3267</v>
      </c>
      <c r="G738" s="529" t="s">
        <v>3339</v>
      </c>
      <c r="H738" s="366" t="s">
        <v>3340</v>
      </c>
      <c r="I738" s="366" t="s">
        <v>3303</v>
      </c>
      <c r="J738" s="366">
        <v>501</v>
      </c>
      <c r="K738" s="369" t="s">
        <v>3271</v>
      </c>
      <c r="L738" s="370" t="s">
        <v>3272</v>
      </c>
      <c r="M738" s="369" t="s">
        <v>3324</v>
      </c>
      <c r="N738" s="369" t="s">
        <v>3273</v>
      </c>
      <c r="O738" s="369" t="s">
        <v>3341</v>
      </c>
      <c r="P738" s="364"/>
      <c r="Q738" s="519" t="s">
        <v>3342</v>
      </c>
    </row>
    <row r="739" spans="1:17" ht="44.25" customHeight="1">
      <c r="A739" s="366" t="s">
        <v>4646</v>
      </c>
      <c r="B739" s="512">
        <v>2</v>
      </c>
      <c r="C739" s="366" t="s">
        <v>3117</v>
      </c>
      <c r="D739" s="366" t="s">
        <v>4647</v>
      </c>
      <c r="E739" s="366" t="s">
        <v>3266</v>
      </c>
      <c r="F739" s="366" t="s">
        <v>3267</v>
      </c>
      <c r="G739" s="529" t="s">
        <v>3339</v>
      </c>
      <c r="H739" s="366" t="s">
        <v>3340</v>
      </c>
      <c r="I739" s="366" t="s">
        <v>3303</v>
      </c>
      <c r="J739" s="366">
        <v>501</v>
      </c>
      <c r="K739" s="369" t="s">
        <v>3271</v>
      </c>
      <c r="L739" s="370" t="s">
        <v>3272</v>
      </c>
      <c r="M739" s="369" t="s">
        <v>3324</v>
      </c>
      <c r="N739" s="369" t="s">
        <v>3273</v>
      </c>
      <c r="O739" s="369" t="s">
        <v>3341</v>
      </c>
      <c r="P739" s="364"/>
      <c r="Q739" s="519" t="s">
        <v>3342</v>
      </c>
    </row>
    <row r="740" spans="1:17" ht="44.25" customHeight="1">
      <c r="A740" s="366" t="s">
        <v>4648</v>
      </c>
      <c r="B740" s="512">
        <v>2</v>
      </c>
      <c r="C740" s="366" t="s">
        <v>3117</v>
      </c>
      <c r="D740" s="366" t="s">
        <v>4649</v>
      </c>
      <c r="E740" s="366" t="s">
        <v>3266</v>
      </c>
      <c r="F740" s="366" t="s">
        <v>3267</v>
      </c>
      <c r="G740" s="529" t="s">
        <v>3339</v>
      </c>
      <c r="H740" s="366" t="s">
        <v>3340</v>
      </c>
      <c r="I740" s="366" t="s">
        <v>3303</v>
      </c>
      <c r="J740" s="366">
        <v>501</v>
      </c>
      <c r="K740" s="369" t="s">
        <v>3271</v>
      </c>
      <c r="L740" s="370" t="s">
        <v>3272</v>
      </c>
      <c r="M740" s="369" t="s">
        <v>3324</v>
      </c>
      <c r="N740" s="369" t="s">
        <v>3273</v>
      </c>
      <c r="O740" s="369" t="s">
        <v>3341</v>
      </c>
      <c r="P740" s="364"/>
      <c r="Q740" s="519" t="s">
        <v>3342</v>
      </c>
    </row>
    <row r="741" spans="1:17" ht="44.25" customHeight="1">
      <c r="A741" s="366" t="s">
        <v>4650</v>
      </c>
      <c r="B741" s="512">
        <v>2</v>
      </c>
      <c r="C741" s="366" t="s">
        <v>3117</v>
      </c>
      <c r="D741" s="366" t="s">
        <v>4651</v>
      </c>
      <c r="E741" s="366" t="s">
        <v>3266</v>
      </c>
      <c r="F741" s="366" t="s">
        <v>3267</v>
      </c>
      <c r="G741" s="529" t="s">
        <v>3339</v>
      </c>
      <c r="H741" s="366" t="s">
        <v>3340</v>
      </c>
      <c r="I741" s="366" t="s">
        <v>3303</v>
      </c>
      <c r="J741" s="366">
        <v>510</v>
      </c>
      <c r="K741" s="369" t="s">
        <v>3271</v>
      </c>
      <c r="L741" s="370" t="s">
        <v>3272</v>
      </c>
      <c r="M741" s="369" t="s">
        <v>3324</v>
      </c>
      <c r="N741" s="369" t="s">
        <v>3273</v>
      </c>
      <c r="O741" s="369" t="s">
        <v>3341</v>
      </c>
      <c r="P741" s="364"/>
      <c r="Q741" s="519" t="s">
        <v>3342</v>
      </c>
    </row>
    <row r="742" spans="1:17" ht="44.25" customHeight="1">
      <c r="A742" s="366" t="s">
        <v>4652</v>
      </c>
      <c r="B742" s="512">
        <v>2</v>
      </c>
      <c r="C742" s="366" t="s">
        <v>3117</v>
      </c>
      <c r="D742" s="366" t="s">
        <v>4653</v>
      </c>
      <c r="E742" s="366" t="s">
        <v>3266</v>
      </c>
      <c r="F742" s="366" t="s">
        <v>3267</v>
      </c>
      <c r="G742" s="529" t="s">
        <v>3339</v>
      </c>
      <c r="H742" s="366" t="s">
        <v>3340</v>
      </c>
      <c r="I742" s="366" t="s">
        <v>3303</v>
      </c>
      <c r="J742" s="366">
        <v>510</v>
      </c>
      <c r="K742" s="369" t="s">
        <v>3271</v>
      </c>
      <c r="L742" s="370" t="s">
        <v>3272</v>
      </c>
      <c r="M742" s="369" t="s">
        <v>3324</v>
      </c>
      <c r="N742" s="369" t="s">
        <v>3273</v>
      </c>
      <c r="O742" s="369" t="s">
        <v>3341</v>
      </c>
      <c r="P742" s="364"/>
      <c r="Q742" s="519" t="s">
        <v>3342</v>
      </c>
    </row>
    <row r="743" spans="1:17" ht="44.25" customHeight="1">
      <c r="A743" s="366" t="s">
        <v>4654</v>
      </c>
      <c r="B743" s="512">
        <v>2</v>
      </c>
      <c r="C743" s="366" t="s">
        <v>3117</v>
      </c>
      <c r="D743" s="366" t="s">
        <v>4655</v>
      </c>
      <c r="E743" s="366" t="s">
        <v>3266</v>
      </c>
      <c r="F743" s="366" t="s">
        <v>3267</v>
      </c>
      <c r="G743" s="529" t="s">
        <v>3339</v>
      </c>
      <c r="H743" s="366" t="s">
        <v>3340</v>
      </c>
      <c r="I743" s="366" t="s">
        <v>3303</v>
      </c>
      <c r="J743" s="366">
        <v>510</v>
      </c>
      <c r="K743" s="369" t="s">
        <v>3271</v>
      </c>
      <c r="L743" s="370" t="s">
        <v>3272</v>
      </c>
      <c r="M743" s="369" t="s">
        <v>3324</v>
      </c>
      <c r="N743" s="369" t="s">
        <v>3273</v>
      </c>
      <c r="O743" s="369" t="s">
        <v>3341</v>
      </c>
      <c r="P743" s="364"/>
      <c r="Q743" s="519" t="s">
        <v>3342</v>
      </c>
    </row>
    <row r="744" spans="1:17" ht="44.25" customHeight="1">
      <c r="A744" s="366" t="s">
        <v>4656</v>
      </c>
      <c r="B744" s="512">
        <v>2</v>
      </c>
      <c r="C744" s="366" t="s">
        <v>3117</v>
      </c>
      <c r="D744" s="366" t="s">
        <v>4657</v>
      </c>
      <c r="E744" s="366" t="s">
        <v>3266</v>
      </c>
      <c r="F744" s="366" t="s">
        <v>3267</v>
      </c>
      <c r="G744" s="529" t="s">
        <v>3339</v>
      </c>
      <c r="H744" s="366" t="s">
        <v>3340</v>
      </c>
      <c r="I744" s="366" t="s">
        <v>3303</v>
      </c>
      <c r="J744" s="366">
        <v>510</v>
      </c>
      <c r="K744" s="369" t="s">
        <v>3271</v>
      </c>
      <c r="L744" s="370" t="s">
        <v>3272</v>
      </c>
      <c r="M744" s="369" t="s">
        <v>3324</v>
      </c>
      <c r="N744" s="369" t="s">
        <v>3273</v>
      </c>
      <c r="O744" s="369" t="s">
        <v>3341</v>
      </c>
      <c r="P744" s="364"/>
      <c r="Q744" s="519" t="s">
        <v>3342</v>
      </c>
    </row>
    <row r="745" spans="1:17" ht="44.25" customHeight="1">
      <c r="A745" s="366" t="s">
        <v>4658</v>
      </c>
      <c r="B745" s="512">
        <v>2</v>
      </c>
      <c r="C745" s="366" t="s">
        <v>3117</v>
      </c>
      <c r="D745" s="366" t="s">
        <v>1315</v>
      </c>
      <c r="E745" s="366" t="s">
        <v>3266</v>
      </c>
      <c r="F745" s="366" t="s">
        <v>3267</v>
      </c>
      <c r="G745" s="529" t="s">
        <v>3339</v>
      </c>
      <c r="H745" s="366" t="s">
        <v>3340</v>
      </c>
      <c r="I745" s="366" t="s">
        <v>3303</v>
      </c>
      <c r="J745" s="366">
        <v>520</v>
      </c>
      <c r="K745" s="369" t="s">
        <v>3271</v>
      </c>
      <c r="L745" s="370" t="s">
        <v>3272</v>
      </c>
      <c r="M745" s="369" t="s">
        <v>3324</v>
      </c>
      <c r="N745" s="369" t="s">
        <v>3273</v>
      </c>
      <c r="O745" s="369" t="s">
        <v>3341</v>
      </c>
      <c r="P745" s="364"/>
      <c r="Q745" s="519" t="s">
        <v>3342</v>
      </c>
    </row>
    <row r="746" spans="1:17" ht="44.25" customHeight="1">
      <c r="A746" s="366" t="s">
        <v>4659</v>
      </c>
      <c r="B746" s="512">
        <v>2</v>
      </c>
      <c r="C746" s="366" t="s">
        <v>3117</v>
      </c>
      <c r="D746" s="366" t="s">
        <v>4660</v>
      </c>
      <c r="E746" s="366" t="s">
        <v>3266</v>
      </c>
      <c r="F746" s="366" t="s">
        <v>3267</v>
      </c>
      <c r="G746" s="518" t="s">
        <v>3322</v>
      </c>
      <c r="H746" s="366" t="s">
        <v>3323</v>
      </c>
      <c r="I746" s="366" t="s">
        <v>3303</v>
      </c>
      <c r="J746" s="366">
        <v>520</v>
      </c>
      <c r="K746" s="369" t="s">
        <v>3271</v>
      </c>
      <c r="L746" s="370" t="s">
        <v>3272</v>
      </c>
      <c r="M746" s="369" t="s">
        <v>3324</v>
      </c>
      <c r="N746" s="369" t="s">
        <v>3273</v>
      </c>
      <c r="O746" s="369" t="s">
        <v>3341</v>
      </c>
      <c r="P746" s="364"/>
      <c r="Q746" s="519" t="s">
        <v>3325</v>
      </c>
    </row>
    <row r="747" spans="1:17" ht="44.25" customHeight="1">
      <c r="A747" s="366" t="s">
        <v>4661</v>
      </c>
      <c r="B747" s="512">
        <v>2</v>
      </c>
      <c r="C747" s="366" t="s">
        <v>3117</v>
      </c>
      <c r="D747" s="366" t="s">
        <v>4662</v>
      </c>
      <c r="E747" s="366" t="s">
        <v>3266</v>
      </c>
      <c r="F747" s="366" t="s">
        <v>3267</v>
      </c>
      <c r="G747" s="529" t="s">
        <v>3339</v>
      </c>
      <c r="H747" s="366" t="s">
        <v>3340</v>
      </c>
      <c r="I747" s="366" t="s">
        <v>3303</v>
      </c>
      <c r="J747" s="366">
        <v>521</v>
      </c>
      <c r="K747" s="369" t="s">
        <v>3271</v>
      </c>
      <c r="L747" s="370" t="s">
        <v>3272</v>
      </c>
      <c r="M747" s="369" t="s">
        <v>3324</v>
      </c>
      <c r="N747" s="369" t="s">
        <v>3273</v>
      </c>
      <c r="O747" s="369" t="s">
        <v>3341</v>
      </c>
      <c r="P747" s="364"/>
      <c r="Q747" s="519" t="s">
        <v>3342</v>
      </c>
    </row>
    <row r="748" spans="1:17" ht="44.25" customHeight="1">
      <c r="A748" s="366" t="s">
        <v>4663</v>
      </c>
      <c r="B748" s="512">
        <v>2</v>
      </c>
      <c r="C748" s="366" t="s">
        <v>3117</v>
      </c>
      <c r="D748" s="366" t="s">
        <v>4664</v>
      </c>
      <c r="E748" s="366" t="s">
        <v>3266</v>
      </c>
      <c r="F748" s="366" t="s">
        <v>3267</v>
      </c>
      <c r="G748" s="529" t="s">
        <v>3339</v>
      </c>
      <c r="H748" s="366" t="s">
        <v>3340</v>
      </c>
      <c r="I748" s="366" t="s">
        <v>3303</v>
      </c>
      <c r="J748" s="366">
        <v>521</v>
      </c>
      <c r="K748" s="369" t="s">
        <v>3271</v>
      </c>
      <c r="L748" s="370" t="s">
        <v>3272</v>
      </c>
      <c r="M748" s="369" t="s">
        <v>3324</v>
      </c>
      <c r="N748" s="369" t="s">
        <v>3273</v>
      </c>
      <c r="O748" s="369" t="s">
        <v>3341</v>
      </c>
      <c r="P748" s="364"/>
      <c r="Q748" s="519" t="s">
        <v>3342</v>
      </c>
    </row>
    <row r="749" spans="1:17" ht="44.25" customHeight="1">
      <c r="A749" s="366" t="s">
        <v>4665</v>
      </c>
      <c r="B749" s="512">
        <v>2</v>
      </c>
      <c r="C749" s="366" t="s">
        <v>3117</v>
      </c>
      <c r="D749" s="366" t="s">
        <v>4666</v>
      </c>
      <c r="E749" s="366" t="s">
        <v>3266</v>
      </c>
      <c r="F749" s="366" t="s">
        <v>3267</v>
      </c>
      <c r="G749" s="529" t="s">
        <v>3339</v>
      </c>
      <c r="H749" s="366" t="s">
        <v>3340</v>
      </c>
      <c r="I749" s="366" t="s">
        <v>3303</v>
      </c>
      <c r="J749" s="366">
        <v>530</v>
      </c>
      <c r="K749" s="369" t="s">
        <v>3271</v>
      </c>
      <c r="L749" s="370" t="s">
        <v>3272</v>
      </c>
      <c r="M749" s="369" t="s">
        <v>3324</v>
      </c>
      <c r="N749" s="369" t="s">
        <v>3273</v>
      </c>
      <c r="O749" s="369" t="s">
        <v>3341</v>
      </c>
      <c r="P749" s="364"/>
      <c r="Q749" s="519" t="s">
        <v>3342</v>
      </c>
    </row>
    <row r="750" spans="1:17" ht="44.25" customHeight="1">
      <c r="A750" s="366" t="s">
        <v>4667</v>
      </c>
      <c r="B750" s="512">
        <v>2</v>
      </c>
      <c r="C750" s="366" t="s">
        <v>3117</v>
      </c>
      <c r="D750" s="366" t="s">
        <v>4668</v>
      </c>
      <c r="E750" s="366" t="s">
        <v>3266</v>
      </c>
      <c r="F750" s="366" t="s">
        <v>3267</v>
      </c>
      <c r="G750" s="529" t="s">
        <v>3339</v>
      </c>
      <c r="H750" s="366" t="s">
        <v>3340</v>
      </c>
      <c r="I750" s="366" t="s">
        <v>3303</v>
      </c>
      <c r="J750" s="366">
        <v>530</v>
      </c>
      <c r="K750" s="369" t="s">
        <v>3271</v>
      </c>
      <c r="L750" s="370" t="s">
        <v>3272</v>
      </c>
      <c r="M750" s="369" t="s">
        <v>3324</v>
      </c>
      <c r="N750" s="369" t="s">
        <v>3273</v>
      </c>
      <c r="O750" s="369" t="s">
        <v>3341</v>
      </c>
      <c r="P750" s="364"/>
      <c r="Q750" s="519" t="s">
        <v>3342</v>
      </c>
    </row>
    <row r="751" spans="1:17" ht="44.25" customHeight="1">
      <c r="A751" s="366" t="s">
        <v>4669</v>
      </c>
      <c r="B751" s="512">
        <v>2</v>
      </c>
      <c r="C751" s="366" t="s">
        <v>3117</v>
      </c>
      <c r="D751" s="366" t="s">
        <v>4670</v>
      </c>
      <c r="E751" s="366" t="s">
        <v>3266</v>
      </c>
      <c r="F751" s="366" t="s">
        <v>3267</v>
      </c>
      <c r="G751" s="529" t="s">
        <v>3339</v>
      </c>
      <c r="H751" s="366" t="s">
        <v>3340</v>
      </c>
      <c r="I751" s="366" t="s">
        <v>3303</v>
      </c>
      <c r="J751" s="366">
        <v>530</v>
      </c>
      <c r="K751" s="369" t="s">
        <v>3271</v>
      </c>
      <c r="L751" s="370" t="s">
        <v>3272</v>
      </c>
      <c r="M751" s="369" t="s">
        <v>3324</v>
      </c>
      <c r="N751" s="369" t="s">
        <v>3273</v>
      </c>
      <c r="O751" s="369" t="s">
        <v>3341</v>
      </c>
      <c r="P751" s="364"/>
      <c r="Q751" s="519" t="s">
        <v>3342</v>
      </c>
    </row>
    <row r="752" spans="1:17" ht="44.25" customHeight="1">
      <c r="A752" s="366" t="s">
        <v>4671</v>
      </c>
      <c r="B752" s="512">
        <v>2</v>
      </c>
      <c r="C752" s="366" t="s">
        <v>3117</v>
      </c>
      <c r="D752" s="366" t="s">
        <v>4672</v>
      </c>
      <c r="E752" s="366" t="s">
        <v>3266</v>
      </c>
      <c r="F752" s="366" t="s">
        <v>3267</v>
      </c>
      <c r="G752" s="529" t="s">
        <v>3339</v>
      </c>
      <c r="H752" s="366" t="s">
        <v>3340</v>
      </c>
      <c r="I752" s="366" t="s">
        <v>3303</v>
      </c>
      <c r="J752" s="366">
        <v>530</v>
      </c>
      <c r="K752" s="369" t="s">
        <v>3271</v>
      </c>
      <c r="L752" s="370" t="s">
        <v>3272</v>
      </c>
      <c r="M752" s="369" t="s">
        <v>3324</v>
      </c>
      <c r="N752" s="369" t="s">
        <v>3273</v>
      </c>
      <c r="O752" s="369" t="s">
        <v>3341</v>
      </c>
      <c r="P752" s="364"/>
      <c r="Q752" s="519" t="s">
        <v>3342</v>
      </c>
    </row>
    <row r="753" spans="1:17" ht="44.25" customHeight="1">
      <c r="A753" s="366" t="s">
        <v>4673</v>
      </c>
      <c r="B753" s="512">
        <v>2</v>
      </c>
      <c r="C753" s="366" t="s">
        <v>3117</v>
      </c>
      <c r="D753" s="366" t="s">
        <v>4674</v>
      </c>
      <c r="E753" s="366" t="s">
        <v>3266</v>
      </c>
      <c r="F753" s="366" t="s">
        <v>3267</v>
      </c>
      <c r="G753" s="529" t="s">
        <v>3339</v>
      </c>
      <c r="H753" s="366" t="s">
        <v>3340</v>
      </c>
      <c r="I753" s="366" t="s">
        <v>3303</v>
      </c>
      <c r="J753" s="366">
        <v>530</v>
      </c>
      <c r="K753" s="369" t="s">
        <v>3271</v>
      </c>
      <c r="L753" s="370" t="s">
        <v>3272</v>
      </c>
      <c r="M753" s="369" t="s">
        <v>3324</v>
      </c>
      <c r="N753" s="369" t="s">
        <v>3273</v>
      </c>
      <c r="O753" s="369" t="s">
        <v>3341</v>
      </c>
      <c r="P753" s="364"/>
      <c r="Q753" s="519" t="s">
        <v>3342</v>
      </c>
    </row>
    <row r="754" spans="1:17" ht="44.25" customHeight="1">
      <c r="A754" s="366" t="s">
        <v>4675</v>
      </c>
      <c r="B754" s="512">
        <v>2</v>
      </c>
      <c r="C754" s="366" t="s">
        <v>3117</v>
      </c>
      <c r="D754" s="366" t="s">
        <v>4676</v>
      </c>
      <c r="E754" s="366" t="s">
        <v>3266</v>
      </c>
      <c r="F754" s="366" t="s">
        <v>3267</v>
      </c>
      <c r="G754" s="529" t="s">
        <v>3339</v>
      </c>
      <c r="H754" s="366" t="s">
        <v>3340</v>
      </c>
      <c r="I754" s="366" t="s">
        <v>3303</v>
      </c>
      <c r="J754" s="366">
        <v>530</v>
      </c>
      <c r="K754" s="369" t="s">
        <v>3271</v>
      </c>
      <c r="L754" s="370" t="s">
        <v>3272</v>
      </c>
      <c r="M754" s="369" t="s">
        <v>3324</v>
      </c>
      <c r="N754" s="369" t="s">
        <v>3273</v>
      </c>
      <c r="O754" s="369" t="s">
        <v>3341</v>
      </c>
      <c r="P754" s="364"/>
      <c r="Q754" s="519" t="s">
        <v>3342</v>
      </c>
    </row>
    <row r="755" spans="1:17" ht="44.25" customHeight="1">
      <c r="A755" s="366" t="s">
        <v>4677</v>
      </c>
      <c r="B755" s="512">
        <v>2</v>
      </c>
      <c r="C755" s="366" t="s">
        <v>3117</v>
      </c>
      <c r="D755" s="366" t="s">
        <v>4678</v>
      </c>
      <c r="E755" s="366" t="s">
        <v>3266</v>
      </c>
      <c r="F755" s="366" t="s">
        <v>3267</v>
      </c>
      <c r="G755" s="529" t="s">
        <v>3339</v>
      </c>
      <c r="H755" s="366" t="s">
        <v>3340</v>
      </c>
      <c r="I755" s="366" t="s">
        <v>3303</v>
      </c>
      <c r="J755" s="366">
        <v>530</v>
      </c>
      <c r="K755" s="369" t="s">
        <v>3271</v>
      </c>
      <c r="L755" s="370" t="s">
        <v>3272</v>
      </c>
      <c r="M755" s="369" t="s">
        <v>3324</v>
      </c>
      <c r="N755" s="369" t="s">
        <v>3273</v>
      </c>
      <c r="O755" s="369" t="s">
        <v>3341</v>
      </c>
      <c r="P755" s="364"/>
      <c r="Q755" s="519" t="s">
        <v>3342</v>
      </c>
    </row>
    <row r="756" spans="1:17" ht="44.25" customHeight="1">
      <c r="A756" s="366" t="s">
        <v>4679</v>
      </c>
      <c r="B756" s="512">
        <v>2</v>
      </c>
      <c r="C756" s="366" t="s">
        <v>3117</v>
      </c>
      <c r="D756" s="366" t="s">
        <v>4680</v>
      </c>
      <c r="E756" s="366" t="s">
        <v>3266</v>
      </c>
      <c r="F756" s="366" t="s">
        <v>3267</v>
      </c>
      <c r="G756" s="529" t="s">
        <v>3339</v>
      </c>
      <c r="H756" s="366" t="s">
        <v>3340</v>
      </c>
      <c r="I756" s="366" t="s">
        <v>3303</v>
      </c>
      <c r="J756" s="366">
        <v>530</v>
      </c>
      <c r="K756" s="369" t="s">
        <v>3271</v>
      </c>
      <c r="L756" s="370" t="s">
        <v>3272</v>
      </c>
      <c r="M756" s="369" t="s">
        <v>3324</v>
      </c>
      <c r="N756" s="369" t="s">
        <v>3273</v>
      </c>
      <c r="O756" s="369" t="s">
        <v>3341</v>
      </c>
      <c r="P756" s="364"/>
      <c r="Q756" s="519" t="s">
        <v>3342</v>
      </c>
    </row>
    <row r="757" spans="1:17" ht="44.25" customHeight="1">
      <c r="A757" s="366" t="s">
        <v>4681</v>
      </c>
      <c r="B757" s="512">
        <v>2</v>
      </c>
      <c r="C757" s="366" t="s">
        <v>3117</v>
      </c>
      <c r="D757" s="366" t="s">
        <v>4682</v>
      </c>
      <c r="E757" s="366" t="s">
        <v>3266</v>
      </c>
      <c r="F757" s="366" t="s">
        <v>3267</v>
      </c>
      <c r="G757" s="529" t="s">
        <v>3339</v>
      </c>
      <c r="H757" s="366" t="s">
        <v>3340</v>
      </c>
      <c r="I757" s="366" t="s">
        <v>3303</v>
      </c>
      <c r="J757" s="366">
        <v>530</v>
      </c>
      <c r="K757" s="369" t="s">
        <v>3271</v>
      </c>
      <c r="L757" s="370" t="s">
        <v>3272</v>
      </c>
      <c r="M757" s="369" t="s">
        <v>3324</v>
      </c>
      <c r="N757" s="369" t="s">
        <v>3273</v>
      </c>
      <c r="O757" s="369" t="s">
        <v>3341</v>
      </c>
      <c r="P757" s="364"/>
      <c r="Q757" s="519" t="s">
        <v>3342</v>
      </c>
    </row>
    <row r="758" spans="1:17" ht="44.25" customHeight="1">
      <c r="A758" s="366" t="s">
        <v>4683</v>
      </c>
      <c r="B758" s="512">
        <v>2</v>
      </c>
      <c r="C758" s="366" t="s">
        <v>3117</v>
      </c>
      <c r="D758" s="366" t="s">
        <v>4684</v>
      </c>
      <c r="E758" s="366" t="s">
        <v>3266</v>
      </c>
      <c r="F758" s="366" t="s">
        <v>3267</v>
      </c>
      <c r="G758" s="529" t="s">
        <v>3339</v>
      </c>
      <c r="H758" s="366" t="s">
        <v>3340</v>
      </c>
      <c r="I758" s="366" t="s">
        <v>3303</v>
      </c>
      <c r="J758" s="366">
        <v>530</v>
      </c>
      <c r="K758" s="369" t="s">
        <v>3271</v>
      </c>
      <c r="L758" s="370" t="s">
        <v>3272</v>
      </c>
      <c r="M758" s="369" t="s">
        <v>3324</v>
      </c>
      <c r="N758" s="369" t="s">
        <v>3273</v>
      </c>
      <c r="O758" s="369" t="s">
        <v>3341</v>
      </c>
      <c r="P758" s="364"/>
      <c r="Q758" s="519" t="s">
        <v>3342</v>
      </c>
    </row>
    <row r="759" spans="1:17" ht="44.25" customHeight="1">
      <c r="A759" s="366" t="s">
        <v>4685</v>
      </c>
      <c r="B759" s="512">
        <v>2</v>
      </c>
      <c r="C759" s="366" t="s">
        <v>3117</v>
      </c>
      <c r="D759" s="366" t="s">
        <v>4686</v>
      </c>
      <c r="E759" s="366" t="s">
        <v>3266</v>
      </c>
      <c r="F759" s="366" t="s">
        <v>3267</v>
      </c>
      <c r="G759" s="529" t="s">
        <v>3339</v>
      </c>
      <c r="H759" s="366" t="s">
        <v>3340</v>
      </c>
      <c r="I759" s="366" t="s">
        <v>3303</v>
      </c>
      <c r="J759" s="366">
        <v>530</v>
      </c>
      <c r="K759" s="369" t="s">
        <v>3271</v>
      </c>
      <c r="L759" s="370" t="s">
        <v>3272</v>
      </c>
      <c r="M759" s="369" t="s">
        <v>3324</v>
      </c>
      <c r="N759" s="369" t="s">
        <v>3273</v>
      </c>
      <c r="O759" s="369" t="s">
        <v>3341</v>
      </c>
      <c r="P759" s="364"/>
      <c r="Q759" s="515" t="s">
        <v>3342</v>
      </c>
    </row>
    <row r="760" spans="1:17" ht="44.25" customHeight="1">
      <c r="A760" s="366" t="s">
        <v>4687</v>
      </c>
      <c r="B760" s="512">
        <v>2</v>
      </c>
      <c r="C760" s="366" t="s">
        <v>3117</v>
      </c>
      <c r="D760" s="366" t="s">
        <v>4688</v>
      </c>
      <c r="E760" s="368" t="s">
        <v>3266</v>
      </c>
      <c r="F760" s="368" t="s">
        <v>3267</v>
      </c>
      <c r="G760" s="518" t="s">
        <v>3414</v>
      </c>
      <c r="H760" s="368" t="s">
        <v>3323</v>
      </c>
      <c r="I760" s="368" t="s">
        <v>3303</v>
      </c>
      <c r="J760" s="368">
        <v>501</v>
      </c>
      <c r="K760" s="369" t="s">
        <v>3271</v>
      </c>
      <c r="L760" s="370" t="s">
        <v>3272</v>
      </c>
      <c r="M760" s="369" t="s">
        <v>3324</v>
      </c>
      <c r="N760" s="370" t="s">
        <v>3272</v>
      </c>
      <c r="O760" s="369"/>
      <c r="P760" s="369"/>
      <c r="Q760" s="519" t="s">
        <v>3325</v>
      </c>
    </row>
    <row r="761" spans="1:17" ht="44.25" customHeight="1">
      <c r="A761" s="366" t="s">
        <v>4689</v>
      </c>
      <c r="B761" s="512">
        <v>2</v>
      </c>
      <c r="C761" s="366" t="s">
        <v>3117</v>
      </c>
      <c r="D761" s="366" t="s">
        <v>4690</v>
      </c>
      <c r="E761" s="368" t="s">
        <v>3266</v>
      </c>
      <c r="F761" s="368" t="s">
        <v>3267</v>
      </c>
      <c r="G761" s="518" t="s">
        <v>3322</v>
      </c>
      <c r="H761" s="368" t="s">
        <v>3323</v>
      </c>
      <c r="I761" s="368" t="s">
        <v>3303</v>
      </c>
      <c r="J761" s="368">
        <v>501</v>
      </c>
      <c r="K761" s="369" t="s">
        <v>3271</v>
      </c>
      <c r="L761" s="370" t="s">
        <v>3272</v>
      </c>
      <c r="M761" s="369"/>
      <c r="N761" s="369"/>
      <c r="O761" s="369"/>
      <c r="P761" s="369"/>
      <c r="Q761" s="519" t="s">
        <v>3325</v>
      </c>
    </row>
    <row r="762" spans="1:17" ht="44.25" customHeight="1">
      <c r="A762" s="366" t="s">
        <v>4691</v>
      </c>
      <c r="B762" s="512">
        <v>2</v>
      </c>
      <c r="C762" s="366" t="s">
        <v>3117</v>
      </c>
      <c r="D762" s="366" t="s">
        <v>4692</v>
      </c>
      <c r="E762" s="366" t="s">
        <v>3266</v>
      </c>
      <c r="F762" s="366" t="s">
        <v>3267</v>
      </c>
      <c r="G762" s="518" t="s">
        <v>3322</v>
      </c>
      <c r="H762" s="366" t="s">
        <v>3323</v>
      </c>
      <c r="I762" s="366" t="s">
        <v>3303</v>
      </c>
      <c r="J762" s="366">
        <v>501</v>
      </c>
      <c r="K762" s="369" t="s">
        <v>3271</v>
      </c>
      <c r="L762" s="370" t="s">
        <v>3272</v>
      </c>
      <c r="M762" s="364"/>
      <c r="N762" s="364"/>
      <c r="O762" s="364"/>
      <c r="P762" s="364"/>
      <c r="Q762" s="519" t="s">
        <v>3325</v>
      </c>
    </row>
    <row r="763" spans="1:17" ht="44.25" customHeight="1">
      <c r="A763" s="366" t="s">
        <v>4693</v>
      </c>
      <c r="B763" s="512">
        <v>2</v>
      </c>
      <c r="C763" s="366" t="s">
        <v>3117</v>
      </c>
      <c r="D763" s="366" t="s">
        <v>4694</v>
      </c>
      <c r="E763" s="368" t="s">
        <v>3266</v>
      </c>
      <c r="F763" s="368" t="s">
        <v>3267</v>
      </c>
      <c r="G763" s="518" t="s">
        <v>3322</v>
      </c>
      <c r="H763" s="368" t="s">
        <v>3323</v>
      </c>
      <c r="I763" s="368" t="s">
        <v>3303</v>
      </c>
      <c r="J763" s="368">
        <v>510</v>
      </c>
      <c r="K763" s="369" t="s">
        <v>3271</v>
      </c>
      <c r="L763" s="370" t="s">
        <v>3272</v>
      </c>
      <c r="M763" s="369"/>
      <c r="N763" s="369"/>
      <c r="O763" s="369"/>
      <c r="P763" s="369"/>
      <c r="Q763" s="519" t="s">
        <v>3325</v>
      </c>
    </row>
    <row r="764" spans="1:17" ht="44.25" customHeight="1">
      <c r="A764" s="368" t="s">
        <v>4695</v>
      </c>
      <c r="B764" s="512">
        <v>2</v>
      </c>
      <c r="C764" s="368" t="s">
        <v>3117</v>
      </c>
      <c r="D764" s="368" t="s">
        <v>4696</v>
      </c>
      <c r="E764" s="368" t="s">
        <v>3266</v>
      </c>
      <c r="F764" s="368" t="s">
        <v>3267</v>
      </c>
      <c r="G764" s="518" t="s">
        <v>3322</v>
      </c>
      <c r="H764" s="368" t="s">
        <v>3323</v>
      </c>
      <c r="I764" s="368" t="s">
        <v>3303</v>
      </c>
      <c r="J764" s="368">
        <v>513</v>
      </c>
      <c r="K764" s="369" t="s">
        <v>3271</v>
      </c>
      <c r="L764" s="370" t="s">
        <v>3272</v>
      </c>
      <c r="M764" s="369"/>
      <c r="N764" s="369"/>
      <c r="O764" s="369"/>
      <c r="P764" s="369"/>
      <c r="Q764" s="519" t="s">
        <v>3325</v>
      </c>
    </row>
    <row r="765" spans="1:17" ht="44.25" customHeight="1">
      <c r="A765" s="526" t="s">
        <v>4697</v>
      </c>
      <c r="B765" s="526">
        <v>2</v>
      </c>
      <c r="C765" s="526" t="s">
        <v>3117</v>
      </c>
      <c r="D765" s="526" t="s">
        <v>4696</v>
      </c>
      <c r="E765" s="526" t="s">
        <v>3266</v>
      </c>
      <c r="F765" s="526" t="s">
        <v>3267</v>
      </c>
      <c r="G765" s="526" t="s">
        <v>3316</v>
      </c>
      <c r="H765" s="542">
        <v>11102363</v>
      </c>
      <c r="I765" s="542" t="s">
        <v>3317</v>
      </c>
      <c r="J765" s="542"/>
      <c r="K765" s="550"/>
      <c r="L765" s="550"/>
      <c r="M765" s="550"/>
      <c r="N765" s="550"/>
      <c r="O765" s="550"/>
      <c r="P765" s="550"/>
      <c r="Q765" s="551" t="s">
        <v>3318</v>
      </c>
    </row>
    <row r="766" spans="1:17" ht="44.25" customHeight="1">
      <c r="A766" s="368" t="s">
        <v>4698</v>
      </c>
      <c r="B766" s="512">
        <v>2</v>
      </c>
      <c r="C766" s="368" t="s">
        <v>3117</v>
      </c>
      <c r="D766" s="373" t="s">
        <v>4699</v>
      </c>
      <c r="E766" s="368" t="s">
        <v>3266</v>
      </c>
      <c r="F766" s="368" t="s">
        <v>3267</v>
      </c>
      <c r="G766" s="518" t="s">
        <v>3322</v>
      </c>
      <c r="H766" s="368" t="s">
        <v>3323</v>
      </c>
      <c r="I766" s="368" t="s">
        <v>3303</v>
      </c>
      <c r="J766" s="368">
        <v>520</v>
      </c>
      <c r="K766" s="369" t="s">
        <v>3271</v>
      </c>
      <c r="L766" s="370" t="s">
        <v>3272</v>
      </c>
      <c r="M766" s="369"/>
      <c r="N766" s="369"/>
      <c r="O766" s="369"/>
      <c r="P766" s="369"/>
      <c r="Q766" s="519" t="s">
        <v>3325</v>
      </c>
    </row>
    <row r="767" spans="1:17" ht="44.25" customHeight="1">
      <c r="A767" s="368" t="s">
        <v>4700</v>
      </c>
      <c r="B767" s="512">
        <v>2</v>
      </c>
      <c r="C767" s="368" t="s">
        <v>3117</v>
      </c>
      <c r="D767" s="373" t="s">
        <v>4701</v>
      </c>
      <c r="E767" s="368" t="s">
        <v>3266</v>
      </c>
      <c r="F767" s="368" t="s">
        <v>3267</v>
      </c>
      <c r="G767" s="518" t="s">
        <v>3322</v>
      </c>
      <c r="H767" s="368" t="s">
        <v>3323</v>
      </c>
      <c r="I767" s="368" t="s">
        <v>3303</v>
      </c>
      <c r="J767" s="368">
        <v>520</v>
      </c>
      <c r="K767" s="369" t="s">
        <v>3271</v>
      </c>
      <c r="L767" s="370" t="s">
        <v>3272</v>
      </c>
      <c r="M767" s="369"/>
      <c r="N767" s="369"/>
      <c r="O767" s="369"/>
      <c r="P767" s="369"/>
      <c r="Q767" s="519" t="s">
        <v>3325</v>
      </c>
    </row>
    <row r="768" spans="1:17" ht="44.25" customHeight="1">
      <c r="A768" s="368" t="s">
        <v>4702</v>
      </c>
      <c r="B768" s="512">
        <v>2</v>
      </c>
      <c r="C768" s="368" t="s">
        <v>3117</v>
      </c>
      <c r="D768" s="368" t="s">
        <v>4703</v>
      </c>
      <c r="E768" s="368" t="s">
        <v>3266</v>
      </c>
      <c r="F768" s="368" t="s">
        <v>3267</v>
      </c>
      <c r="G768" s="518" t="s">
        <v>3322</v>
      </c>
      <c r="H768" s="368" t="s">
        <v>3323</v>
      </c>
      <c r="I768" s="368" t="s">
        <v>3303</v>
      </c>
      <c r="J768" s="368">
        <v>520</v>
      </c>
      <c r="K768" s="369" t="s">
        <v>3271</v>
      </c>
      <c r="L768" s="370" t="s">
        <v>3272</v>
      </c>
      <c r="M768" s="369"/>
      <c r="N768" s="369"/>
      <c r="O768" s="369"/>
      <c r="P768" s="369"/>
      <c r="Q768" s="519" t="s">
        <v>3325</v>
      </c>
    </row>
    <row r="769" spans="1:17" ht="44.25" customHeight="1">
      <c r="A769" s="366" t="s">
        <v>4704</v>
      </c>
      <c r="B769" s="512">
        <v>2</v>
      </c>
      <c r="C769" s="366" t="s">
        <v>3117</v>
      </c>
      <c r="D769" s="366" t="s">
        <v>4705</v>
      </c>
      <c r="E769" s="366" t="s">
        <v>3266</v>
      </c>
      <c r="F769" s="366" t="s">
        <v>3267</v>
      </c>
      <c r="G769" s="518" t="s">
        <v>3322</v>
      </c>
      <c r="H769" s="366" t="s">
        <v>3323</v>
      </c>
      <c r="I769" s="366" t="s">
        <v>3303</v>
      </c>
      <c r="J769" s="368">
        <v>520</v>
      </c>
      <c r="K769" s="369" t="s">
        <v>3271</v>
      </c>
      <c r="L769" s="370" t="s">
        <v>3272</v>
      </c>
      <c r="M769" s="364"/>
      <c r="N769" s="364"/>
      <c r="O769" s="364"/>
      <c r="P769" s="364"/>
      <c r="Q769" s="519" t="s">
        <v>3325</v>
      </c>
    </row>
    <row r="770" spans="1:17" ht="44.25" customHeight="1">
      <c r="A770" s="366" t="s">
        <v>4706</v>
      </c>
      <c r="B770" s="512">
        <v>2</v>
      </c>
      <c r="C770" s="366" t="s">
        <v>3117</v>
      </c>
      <c r="D770" s="366" t="s">
        <v>4707</v>
      </c>
      <c r="E770" s="366" t="s">
        <v>3266</v>
      </c>
      <c r="F770" s="366" t="s">
        <v>3267</v>
      </c>
      <c r="G770" s="518" t="s">
        <v>3322</v>
      </c>
      <c r="H770" s="366" t="s">
        <v>3323</v>
      </c>
      <c r="I770" s="366" t="s">
        <v>3303</v>
      </c>
      <c r="J770" s="368">
        <v>520</v>
      </c>
      <c r="K770" s="369" t="s">
        <v>3271</v>
      </c>
      <c r="L770" s="370" t="s">
        <v>3272</v>
      </c>
      <c r="M770" s="364"/>
      <c r="N770" s="364"/>
      <c r="O770" s="364"/>
      <c r="P770" s="364"/>
      <c r="Q770" s="519" t="s">
        <v>3325</v>
      </c>
    </row>
    <row r="771" spans="1:17" ht="44.25" customHeight="1">
      <c r="A771" s="366" t="s">
        <v>4708</v>
      </c>
      <c r="B771" s="512">
        <v>2</v>
      </c>
      <c r="C771" s="366" t="s">
        <v>3117</v>
      </c>
      <c r="D771" s="366" t="s">
        <v>4709</v>
      </c>
      <c r="E771" s="368" t="s">
        <v>3266</v>
      </c>
      <c r="F771" s="368" t="s">
        <v>3267</v>
      </c>
      <c r="G771" s="518" t="s">
        <v>3322</v>
      </c>
      <c r="H771" s="368" t="s">
        <v>3323</v>
      </c>
      <c r="I771" s="368" t="s">
        <v>3303</v>
      </c>
      <c r="J771" s="368">
        <v>520</v>
      </c>
      <c r="K771" s="369" t="s">
        <v>3271</v>
      </c>
      <c r="L771" s="370" t="s">
        <v>3272</v>
      </c>
      <c r="M771" s="369"/>
      <c r="N771" s="369"/>
      <c r="O771" s="369"/>
      <c r="P771" s="369"/>
      <c r="Q771" s="519" t="s">
        <v>3325</v>
      </c>
    </row>
    <row r="772" spans="1:17" ht="44.25" customHeight="1">
      <c r="A772" s="366" t="s">
        <v>4710</v>
      </c>
      <c r="B772" s="512">
        <v>2</v>
      </c>
      <c r="C772" s="366" t="s">
        <v>3117</v>
      </c>
      <c r="D772" s="366" t="s">
        <v>4711</v>
      </c>
      <c r="E772" s="366" t="s">
        <v>3266</v>
      </c>
      <c r="F772" s="366" t="s">
        <v>3267</v>
      </c>
      <c r="G772" s="518" t="s">
        <v>3322</v>
      </c>
      <c r="H772" s="366" t="s">
        <v>3323</v>
      </c>
      <c r="I772" s="366" t="s">
        <v>3303</v>
      </c>
      <c r="J772" s="366">
        <v>521</v>
      </c>
      <c r="K772" s="369" t="s">
        <v>3271</v>
      </c>
      <c r="L772" s="370" t="s">
        <v>3272</v>
      </c>
      <c r="M772" s="364"/>
      <c r="N772" s="364"/>
      <c r="O772" s="364"/>
      <c r="P772" s="364"/>
      <c r="Q772" s="519" t="s">
        <v>3325</v>
      </c>
    </row>
    <row r="773" spans="1:17" ht="44.25" customHeight="1">
      <c r="A773" s="366" t="s">
        <v>4712</v>
      </c>
      <c r="B773" s="512">
        <v>2</v>
      </c>
      <c r="C773" s="366" t="s">
        <v>3117</v>
      </c>
      <c r="D773" s="366" t="s">
        <v>4713</v>
      </c>
      <c r="E773" s="368" t="s">
        <v>3266</v>
      </c>
      <c r="F773" s="368" t="s">
        <v>3267</v>
      </c>
      <c r="G773" s="518" t="s">
        <v>3322</v>
      </c>
      <c r="H773" s="368" t="s">
        <v>3323</v>
      </c>
      <c r="I773" s="368" t="s">
        <v>3303</v>
      </c>
      <c r="J773" s="366">
        <v>521</v>
      </c>
      <c r="K773" s="369" t="s">
        <v>3271</v>
      </c>
      <c r="L773" s="370" t="s">
        <v>3272</v>
      </c>
      <c r="M773" s="369"/>
      <c r="N773" s="369"/>
      <c r="O773" s="369"/>
      <c r="P773" s="369"/>
      <c r="Q773" s="519" t="s">
        <v>3325</v>
      </c>
    </row>
    <row r="774" spans="1:17" ht="44.25" customHeight="1">
      <c r="A774" s="366" t="s">
        <v>4714</v>
      </c>
      <c r="B774" s="512">
        <v>2</v>
      </c>
      <c r="C774" s="366" t="s">
        <v>3117</v>
      </c>
      <c r="D774" s="366" t="s">
        <v>4715</v>
      </c>
      <c r="E774" s="366" t="s">
        <v>3266</v>
      </c>
      <c r="F774" s="366" t="s">
        <v>3267</v>
      </c>
      <c r="G774" s="518" t="s">
        <v>3322</v>
      </c>
      <c r="H774" s="366" t="s">
        <v>3323</v>
      </c>
      <c r="I774" s="366" t="s">
        <v>3303</v>
      </c>
      <c r="J774" s="366">
        <v>522</v>
      </c>
      <c r="K774" s="369" t="s">
        <v>3271</v>
      </c>
      <c r="L774" s="370" t="s">
        <v>3272</v>
      </c>
      <c r="M774" s="364"/>
      <c r="N774" s="364"/>
      <c r="O774" s="364"/>
      <c r="P774" s="364"/>
      <c r="Q774" s="519" t="s">
        <v>3325</v>
      </c>
    </row>
    <row r="775" spans="1:17" ht="44.25" customHeight="1">
      <c r="A775" s="366" t="s">
        <v>4716</v>
      </c>
      <c r="B775" s="512">
        <v>2</v>
      </c>
      <c r="C775" s="366" t="s">
        <v>3117</v>
      </c>
      <c r="D775" s="367" t="s">
        <v>4717</v>
      </c>
      <c r="E775" s="368" t="s">
        <v>3266</v>
      </c>
      <c r="F775" s="368" t="s">
        <v>3267</v>
      </c>
      <c r="G775" s="518" t="s">
        <v>3322</v>
      </c>
      <c r="H775" s="368" t="s">
        <v>3323</v>
      </c>
      <c r="I775" s="368" t="s">
        <v>3303</v>
      </c>
      <c r="J775" s="368">
        <v>530</v>
      </c>
      <c r="K775" s="369" t="s">
        <v>3271</v>
      </c>
      <c r="L775" s="370" t="s">
        <v>3272</v>
      </c>
      <c r="M775" s="369"/>
      <c r="N775" s="369"/>
      <c r="O775" s="369"/>
      <c r="P775" s="369"/>
      <c r="Q775" s="519" t="s">
        <v>3325</v>
      </c>
    </row>
    <row r="776" spans="1:17" ht="44.25" customHeight="1">
      <c r="A776" s="366" t="s">
        <v>4718</v>
      </c>
      <c r="B776" s="512">
        <v>2</v>
      </c>
      <c r="C776" s="366" t="s">
        <v>3117</v>
      </c>
      <c r="D776" s="367" t="s">
        <v>4719</v>
      </c>
      <c r="E776" s="368" t="s">
        <v>3266</v>
      </c>
      <c r="F776" s="368" t="s">
        <v>3267</v>
      </c>
      <c r="G776" s="518" t="s">
        <v>3322</v>
      </c>
      <c r="H776" s="368" t="s">
        <v>3323</v>
      </c>
      <c r="I776" s="368" t="s">
        <v>3303</v>
      </c>
      <c r="J776" s="368">
        <v>530</v>
      </c>
      <c r="K776" s="369" t="s">
        <v>3271</v>
      </c>
      <c r="L776" s="370" t="s">
        <v>3272</v>
      </c>
      <c r="M776" s="369"/>
      <c r="N776" s="369"/>
      <c r="O776" s="369"/>
      <c r="P776" s="369"/>
      <c r="Q776" s="519" t="s">
        <v>3325</v>
      </c>
    </row>
    <row r="777" spans="1:17" ht="44.25" customHeight="1">
      <c r="A777" s="366" t="s">
        <v>4720</v>
      </c>
      <c r="B777" s="512">
        <v>2</v>
      </c>
      <c r="C777" s="366" t="s">
        <v>3117</v>
      </c>
      <c r="D777" s="367" t="s">
        <v>4721</v>
      </c>
      <c r="E777" s="366" t="s">
        <v>3266</v>
      </c>
      <c r="F777" s="366" t="s">
        <v>3267</v>
      </c>
      <c r="G777" s="518" t="s">
        <v>3322</v>
      </c>
      <c r="H777" s="366" t="s">
        <v>3323</v>
      </c>
      <c r="I777" s="366" t="s">
        <v>3303</v>
      </c>
      <c r="J777" s="368">
        <v>530</v>
      </c>
      <c r="K777" s="369" t="s">
        <v>3271</v>
      </c>
      <c r="L777" s="370" t="s">
        <v>3272</v>
      </c>
      <c r="M777" s="364"/>
      <c r="N777" s="364"/>
      <c r="O777" s="364"/>
      <c r="P777" s="364"/>
      <c r="Q777" s="519" t="s">
        <v>3325</v>
      </c>
    </row>
    <row r="778" spans="1:17" ht="44.25" customHeight="1">
      <c r="A778" s="366" t="s">
        <v>4722</v>
      </c>
      <c r="B778" s="512">
        <v>2</v>
      </c>
      <c r="C778" s="366" t="s">
        <v>3117</v>
      </c>
      <c r="D778" s="367" t="s">
        <v>4723</v>
      </c>
      <c r="E778" s="366" t="s">
        <v>3266</v>
      </c>
      <c r="F778" s="366" t="s">
        <v>3267</v>
      </c>
      <c r="G778" s="518" t="s">
        <v>3322</v>
      </c>
      <c r="H778" s="366" t="s">
        <v>3323</v>
      </c>
      <c r="I778" s="366" t="s">
        <v>3303</v>
      </c>
      <c r="J778" s="368">
        <v>530</v>
      </c>
      <c r="K778" s="369" t="s">
        <v>3271</v>
      </c>
      <c r="L778" s="370" t="s">
        <v>3272</v>
      </c>
      <c r="M778" s="364"/>
      <c r="N778" s="364"/>
      <c r="O778" s="364"/>
      <c r="P778" s="364"/>
      <c r="Q778" s="519" t="s">
        <v>3325</v>
      </c>
    </row>
    <row r="779" spans="1:17" ht="44.25" customHeight="1">
      <c r="A779" s="366" t="s">
        <v>4724</v>
      </c>
      <c r="B779" s="512">
        <v>2</v>
      </c>
      <c r="C779" s="366" t="s">
        <v>3117</v>
      </c>
      <c r="D779" s="367" t="s">
        <v>4725</v>
      </c>
      <c r="E779" s="366" t="s">
        <v>3266</v>
      </c>
      <c r="F779" s="366" t="s">
        <v>3267</v>
      </c>
      <c r="G779" s="518" t="s">
        <v>3322</v>
      </c>
      <c r="H779" s="366" t="s">
        <v>3323</v>
      </c>
      <c r="I779" s="366" t="s">
        <v>3303</v>
      </c>
      <c r="J779" s="368">
        <v>530</v>
      </c>
      <c r="K779" s="369" t="s">
        <v>3271</v>
      </c>
      <c r="L779" s="370" t="s">
        <v>3272</v>
      </c>
      <c r="M779" s="364"/>
      <c r="N779" s="364"/>
      <c r="O779" s="364"/>
      <c r="P779" s="364"/>
      <c r="Q779" s="519" t="s">
        <v>3325</v>
      </c>
    </row>
    <row r="780" spans="1:17" ht="44.25" customHeight="1">
      <c r="A780" s="366" t="s">
        <v>4726</v>
      </c>
      <c r="B780" s="512">
        <v>2</v>
      </c>
      <c r="C780" s="366" t="s">
        <v>3117</v>
      </c>
      <c r="D780" s="367" t="s">
        <v>4727</v>
      </c>
      <c r="E780" s="366" t="s">
        <v>3266</v>
      </c>
      <c r="F780" s="366" t="s">
        <v>3267</v>
      </c>
      <c r="G780" s="518" t="s">
        <v>3322</v>
      </c>
      <c r="H780" s="366" t="s">
        <v>3323</v>
      </c>
      <c r="I780" s="366" t="s">
        <v>3303</v>
      </c>
      <c r="J780" s="368">
        <v>530</v>
      </c>
      <c r="K780" s="369" t="s">
        <v>3271</v>
      </c>
      <c r="L780" s="370" t="s">
        <v>3272</v>
      </c>
      <c r="M780" s="364"/>
      <c r="N780" s="364"/>
      <c r="O780" s="364"/>
      <c r="P780" s="364"/>
      <c r="Q780" s="519" t="s">
        <v>3325</v>
      </c>
    </row>
    <row r="781" spans="1:17" ht="44.25" customHeight="1">
      <c r="A781" s="366" t="s">
        <v>4728</v>
      </c>
      <c r="B781" s="512">
        <v>2</v>
      </c>
      <c r="C781" s="366" t="s">
        <v>3117</v>
      </c>
      <c r="D781" s="367" t="s">
        <v>4729</v>
      </c>
      <c r="E781" s="366" t="s">
        <v>3266</v>
      </c>
      <c r="F781" s="366" t="s">
        <v>3267</v>
      </c>
      <c r="G781" s="518" t="s">
        <v>3322</v>
      </c>
      <c r="H781" s="366" t="s">
        <v>3323</v>
      </c>
      <c r="I781" s="366" t="s">
        <v>3303</v>
      </c>
      <c r="J781" s="368">
        <v>530</v>
      </c>
      <c r="K781" s="369" t="s">
        <v>3271</v>
      </c>
      <c r="L781" s="370" t="s">
        <v>3272</v>
      </c>
      <c r="M781" s="364"/>
      <c r="N781" s="364"/>
      <c r="O781" s="364"/>
      <c r="P781" s="364"/>
      <c r="Q781" s="519" t="s">
        <v>3325</v>
      </c>
    </row>
    <row r="782" spans="1:17" ht="44.25" customHeight="1">
      <c r="A782" s="366" t="s">
        <v>4730</v>
      </c>
      <c r="B782" s="512">
        <v>2</v>
      </c>
      <c r="C782" s="366" t="s">
        <v>3117</v>
      </c>
      <c r="D782" s="367" t="s">
        <v>4731</v>
      </c>
      <c r="E782" s="366" t="s">
        <v>3266</v>
      </c>
      <c r="F782" s="366" t="s">
        <v>3267</v>
      </c>
      <c r="G782" s="518" t="s">
        <v>3322</v>
      </c>
      <c r="H782" s="366" t="s">
        <v>3323</v>
      </c>
      <c r="I782" s="366" t="s">
        <v>3303</v>
      </c>
      <c r="J782" s="368">
        <v>530</v>
      </c>
      <c r="K782" s="369" t="s">
        <v>3271</v>
      </c>
      <c r="L782" s="370" t="s">
        <v>3272</v>
      </c>
      <c r="M782" s="364"/>
      <c r="N782" s="364"/>
      <c r="O782" s="364"/>
      <c r="P782" s="364"/>
      <c r="Q782" s="519" t="s">
        <v>3325</v>
      </c>
    </row>
    <row r="783" spans="1:17" ht="44.25" customHeight="1">
      <c r="A783" s="366" t="s">
        <v>4732</v>
      </c>
      <c r="B783" s="512">
        <v>2</v>
      </c>
      <c r="C783" s="366" t="s">
        <v>3117</v>
      </c>
      <c r="D783" s="366" t="s">
        <v>4733</v>
      </c>
      <c r="E783" s="368" t="s">
        <v>3266</v>
      </c>
      <c r="F783" s="368" t="s">
        <v>3267</v>
      </c>
      <c r="G783" s="518" t="s">
        <v>3322</v>
      </c>
      <c r="H783" s="368" t="s">
        <v>3323</v>
      </c>
      <c r="I783" s="368" t="s">
        <v>3303</v>
      </c>
      <c r="J783" s="368">
        <v>530</v>
      </c>
      <c r="K783" s="369" t="s">
        <v>3271</v>
      </c>
      <c r="L783" s="370" t="s">
        <v>3272</v>
      </c>
      <c r="M783" s="369"/>
      <c r="N783" s="369"/>
      <c r="O783" s="369"/>
      <c r="P783" s="369"/>
      <c r="Q783" s="519" t="s">
        <v>3325</v>
      </c>
    </row>
    <row r="784" spans="1:17" ht="44.25" customHeight="1">
      <c r="A784" s="366" t="s">
        <v>4734</v>
      </c>
      <c r="B784" s="512">
        <v>2</v>
      </c>
      <c r="C784" s="366" t="s">
        <v>3117</v>
      </c>
      <c r="D784" s="366" t="s">
        <v>4735</v>
      </c>
      <c r="E784" s="368" t="s">
        <v>3266</v>
      </c>
      <c r="F784" s="368" t="s">
        <v>3267</v>
      </c>
      <c r="G784" s="518" t="s">
        <v>3322</v>
      </c>
      <c r="H784" s="368" t="s">
        <v>3323</v>
      </c>
      <c r="I784" s="368" t="s">
        <v>3303</v>
      </c>
      <c r="J784" s="368">
        <v>540</v>
      </c>
      <c r="K784" s="369" t="s">
        <v>3271</v>
      </c>
      <c r="L784" s="370" t="s">
        <v>3272</v>
      </c>
      <c r="M784" s="369"/>
      <c r="N784" s="369"/>
      <c r="O784" s="369"/>
      <c r="P784" s="369"/>
      <c r="Q784" s="519" t="s">
        <v>3325</v>
      </c>
    </row>
    <row r="785" spans="1:17" ht="44.25" customHeight="1">
      <c r="A785" s="366" t="s">
        <v>4736</v>
      </c>
      <c r="B785" s="512">
        <v>2</v>
      </c>
      <c r="C785" s="366" t="s">
        <v>3117</v>
      </c>
      <c r="D785" s="366" t="s">
        <v>4737</v>
      </c>
      <c r="E785" s="368" t="s">
        <v>3266</v>
      </c>
      <c r="F785" s="368" t="s">
        <v>3267</v>
      </c>
      <c r="G785" s="518" t="s">
        <v>3322</v>
      </c>
      <c r="H785" s="368" t="s">
        <v>3323</v>
      </c>
      <c r="I785" s="368" t="s">
        <v>3303</v>
      </c>
      <c r="J785" s="368">
        <v>540</v>
      </c>
      <c r="K785" s="369" t="s">
        <v>3271</v>
      </c>
      <c r="L785" s="370" t="s">
        <v>3272</v>
      </c>
      <c r="M785" s="369"/>
      <c r="N785" s="369"/>
      <c r="O785" s="369"/>
      <c r="P785" s="369"/>
      <c r="Q785" s="519" t="s">
        <v>3325</v>
      </c>
    </row>
    <row r="786" spans="1:17" ht="44.25" customHeight="1">
      <c r="A786" s="443" t="s">
        <v>4738</v>
      </c>
      <c r="B786" s="443">
        <v>1</v>
      </c>
      <c r="C786" s="443" t="s">
        <v>3117</v>
      </c>
      <c r="D786" s="439" t="s">
        <v>4739</v>
      </c>
      <c r="E786" s="439" t="s">
        <v>3266</v>
      </c>
      <c r="F786" s="439" t="s">
        <v>3267</v>
      </c>
      <c r="G786" s="439" t="s">
        <v>3308</v>
      </c>
      <c r="H786" s="439" t="s">
        <v>3269</v>
      </c>
      <c r="I786" s="439" t="s">
        <v>3303</v>
      </c>
      <c r="J786" s="440">
        <v>521</v>
      </c>
      <c r="K786" s="445" t="s">
        <v>3309</v>
      </c>
      <c r="L786" s="466" t="s">
        <v>3310</v>
      </c>
      <c r="M786" s="445" t="s">
        <v>3273</v>
      </c>
      <c r="N786" s="441"/>
      <c r="O786" s="441"/>
      <c r="P786" s="441"/>
      <c r="Q786" s="442"/>
    </row>
    <row r="787" spans="1:17" ht="44.25" customHeight="1">
      <c r="A787" s="366" t="s">
        <v>4740</v>
      </c>
      <c r="B787" s="512">
        <v>2</v>
      </c>
      <c r="C787" s="366" t="s">
        <v>3117</v>
      </c>
      <c r="D787" s="368" t="s">
        <v>4739</v>
      </c>
      <c r="E787" s="368" t="s">
        <v>3266</v>
      </c>
      <c r="F787" s="368" t="s">
        <v>3267</v>
      </c>
      <c r="G787" s="368" t="s">
        <v>3316</v>
      </c>
      <c r="H787" s="535">
        <v>11102363</v>
      </c>
      <c r="I787" s="536" t="s">
        <v>3317</v>
      </c>
      <c r="J787" s="536"/>
      <c r="K787" s="537"/>
      <c r="L787" s="537"/>
      <c r="M787" s="537"/>
      <c r="N787" s="537"/>
      <c r="O787" s="537"/>
      <c r="P787" s="537"/>
      <c r="Q787" s="538" t="s">
        <v>3318</v>
      </c>
    </row>
    <row r="788" spans="1:17" ht="44.25" customHeight="1">
      <c r="A788" s="443" t="s">
        <v>4741</v>
      </c>
      <c r="B788" s="443">
        <v>1</v>
      </c>
      <c r="C788" s="443" t="s">
        <v>3117</v>
      </c>
      <c r="D788" s="439" t="s">
        <v>4742</v>
      </c>
      <c r="E788" s="439" t="s">
        <v>3266</v>
      </c>
      <c r="F788" s="439" t="s">
        <v>3267</v>
      </c>
      <c r="G788" s="439" t="s">
        <v>3308</v>
      </c>
      <c r="H788" s="439" t="s">
        <v>3269</v>
      </c>
      <c r="I788" s="439" t="s">
        <v>3303</v>
      </c>
      <c r="J788" s="440">
        <v>530</v>
      </c>
      <c r="K788" s="445" t="s">
        <v>3309</v>
      </c>
      <c r="L788" s="466" t="s">
        <v>3310</v>
      </c>
      <c r="M788" s="445" t="s">
        <v>3273</v>
      </c>
      <c r="N788" s="441"/>
      <c r="O788" s="441"/>
      <c r="P788" s="441"/>
      <c r="Q788" s="442"/>
    </row>
    <row r="789" spans="1:17" ht="44.25" customHeight="1">
      <c r="A789" s="366" t="s">
        <v>4743</v>
      </c>
      <c r="B789" s="512">
        <v>2</v>
      </c>
      <c r="C789" s="366" t="s">
        <v>3117</v>
      </c>
      <c r="D789" s="368" t="s">
        <v>4742</v>
      </c>
      <c r="E789" s="368" t="s">
        <v>3266</v>
      </c>
      <c r="F789" s="368" t="s">
        <v>3267</v>
      </c>
      <c r="G789" s="368" t="s">
        <v>3316</v>
      </c>
      <c r="H789" s="535">
        <v>11102363</v>
      </c>
      <c r="I789" s="536" t="s">
        <v>3317</v>
      </c>
      <c r="J789" s="536"/>
      <c r="K789" s="537"/>
      <c r="L789" s="537"/>
      <c r="M789" s="537"/>
      <c r="N789" s="537"/>
      <c r="O789" s="537"/>
      <c r="P789" s="537"/>
      <c r="Q789" s="538" t="s">
        <v>3318</v>
      </c>
    </row>
    <row r="790" spans="1:17" ht="44.25" customHeight="1">
      <c r="A790" s="443" t="s">
        <v>4744</v>
      </c>
      <c r="B790" s="443">
        <v>1</v>
      </c>
      <c r="C790" s="443" t="s">
        <v>3117</v>
      </c>
      <c r="D790" s="439" t="s">
        <v>4745</v>
      </c>
      <c r="E790" s="439" t="s">
        <v>3266</v>
      </c>
      <c r="F790" s="439" t="s">
        <v>3267</v>
      </c>
      <c r="G790" s="439" t="s">
        <v>3308</v>
      </c>
      <c r="H790" s="439" t="s">
        <v>3269</v>
      </c>
      <c r="I790" s="439" t="s">
        <v>3303</v>
      </c>
      <c r="J790" s="440">
        <v>530</v>
      </c>
      <c r="K790" s="445" t="s">
        <v>3309</v>
      </c>
      <c r="L790" s="466" t="s">
        <v>3310</v>
      </c>
      <c r="M790" s="445" t="s">
        <v>3273</v>
      </c>
      <c r="N790" s="441"/>
      <c r="O790" s="441"/>
      <c r="P790" s="441"/>
      <c r="Q790" s="442"/>
    </row>
    <row r="791" spans="1:17" ht="44.25" customHeight="1">
      <c r="A791" s="366" t="s">
        <v>4746</v>
      </c>
      <c r="B791" s="512">
        <v>2</v>
      </c>
      <c r="C791" s="366" t="s">
        <v>3117</v>
      </c>
      <c r="D791" s="368" t="s">
        <v>4745</v>
      </c>
      <c r="E791" s="368" t="s">
        <v>3266</v>
      </c>
      <c r="F791" s="368" t="s">
        <v>3267</v>
      </c>
      <c r="G791" s="368" t="s">
        <v>3316</v>
      </c>
      <c r="H791" s="535">
        <v>11102363</v>
      </c>
      <c r="I791" s="536" t="s">
        <v>3317</v>
      </c>
      <c r="J791" s="536"/>
      <c r="K791" s="537"/>
      <c r="L791" s="537"/>
      <c r="M791" s="537"/>
      <c r="N791" s="537"/>
      <c r="O791" s="537"/>
      <c r="P791" s="537"/>
      <c r="Q791" s="538" t="s">
        <v>3318</v>
      </c>
    </row>
    <row r="792" spans="1:17" ht="44.25" customHeight="1">
      <c r="A792" s="368" t="s">
        <v>4746</v>
      </c>
      <c r="B792" s="512">
        <v>2</v>
      </c>
      <c r="C792" s="368" t="s">
        <v>3117</v>
      </c>
      <c r="D792" s="368" t="s">
        <v>4747</v>
      </c>
      <c r="E792" s="368" t="s">
        <v>3266</v>
      </c>
      <c r="F792" s="368" t="s">
        <v>3267</v>
      </c>
      <c r="G792" s="518" t="s">
        <v>3322</v>
      </c>
      <c r="H792" s="368" t="s">
        <v>3323</v>
      </c>
      <c r="I792" s="368" t="s">
        <v>3303</v>
      </c>
      <c r="J792" s="368">
        <v>520</v>
      </c>
      <c r="K792" s="369" t="s">
        <v>3271</v>
      </c>
      <c r="L792" s="370" t="s">
        <v>3272</v>
      </c>
      <c r="M792" s="369"/>
      <c r="N792" s="369"/>
      <c r="O792" s="369"/>
      <c r="P792" s="369"/>
      <c r="Q792" s="519" t="s">
        <v>3325</v>
      </c>
    </row>
    <row r="793" spans="1:17" ht="44.25" customHeight="1">
      <c r="A793" s="468" t="s">
        <v>4744</v>
      </c>
      <c r="B793" s="512">
        <v>2</v>
      </c>
      <c r="C793" s="468" t="s">
        <v>3117</v>
      </c>
      <c r="D793" s="373" t="s">
        <v>4748</v>
      </c>
      <c r="E793" s="468" t="s">
        <v>3266</v>
      </c>
      <c r="F793" s="468" t="s">
        <v>3267</v>
      </c>
      <c r="G793" s="518" t="s">
        <v>3322</v>
      </c>
      <c r="H793" s="468" t="s">
        <v>3323</v>
      </c>
      <c r="I793" s="468" t="s">
        <v>3303</v>
      </c>
      <c r="J793" s="468">
        <v>511</v>
      </c>
      <c r="K793" s="369" t="s">
        <v>3271</v>
      </c>
      <c r="L793" s="370" t="s">
        <v>3272</v>
      </c>
      <c r="M793" s="469"/>
      <c r="N793" s="469"/>
      <c r="O793" s="469"/>
      <c r="P793" s="469"/>
      <c r="Q793" s="519" t="s">
        <v>3325</v>
      </c>
    </row>
    <row r="794" spans="1:17" ht="44.25" customHeight="1">
      <c r="A794" s="468" t="s">
        <v>4746</v>
      </c>
      <c r="B794" s="512">
        <v>2</v>
      </c>
      <c r="C794" s="468" t="s">
        <v>3117</v>
      </c>
      <c r="D794" s="373" t="s">
        <v>4749</v>
      </c>
      <c r="E794" s="468" t="s">
        <v>3266</v>
      </c>
      <c r="F794" s="468" t="s">
        <v>3267</v>
      </c>
      <c r="G794" s="518" t="s">
        <v>3322</v>
      </c>
      <c r="H794" s="468" t="s">
        <v>3323</v>
      </c>
      <c r="I794" s="468" t="s">
        <v>3303</v>
      </c>
      <c r="J794" s="468">
        <v>511</v>
      </c>
      <c r="K794" s="369" t="s">
        <v>3271</v>
      </c>
      <c r="L794" s="370" t="s">
        <v>3272</v>
      </c>
      <c r="M794" s="469"/>
      <c r="N794" s="469"/>
      <c r="O794" s="469"/>
      <c r="P794" s="469"/>
      <c r="Q794" s="519" t="s">
        <v>3325</v>
      </c>
    </row>
    <row r="795" spans="1:17" ht="44.25" customHeight="1">
      <c r="A795" s="468" t="s">
        <v>4750</v>
      </c>
      <c r="B795" s="512">
        <v>2</v>
      </c>
      <c r="C795" s="468" t="s">
        <v>3117</v>
      </c>
      <c r="D795" s="373" t="s">
        <v>4751</v>
      </c>
      <c r="E795" s="468" t="s">
        <v>3266</v>
      </c>
      <c r="F795" s="468" t="s">
        <v>3267</v>
      </c>
      <c r="G795" s="518" t="s">
        <v>3322</v>
      </c>
      <c r="H795" s="468" t="s">
        <v>3323</v>
      </c>
      <c r="I795" s="468" t="s">
        <v>3303</v>
      </c>
      <c r="J795" s="468">
        <v>511</v>
      </c>
      <c r="K795" s="369" t="s">
        <v>3271</v>
      </c>
      <c r="L795" s="370" t="s">
        <v>3272</v>
      </c>
      <c r="M795" s="469"/>
      <c r="N795" s="469"/>
      <c r="O795" s="469"/>
      <c r="P795" s="469"/>
      <c r="Q795" s="519" t="s">
        <v>3325</v>
      </c>
    </row>
    <row r="796" spans="1:17" ht="44.25" customHeight="1">
      <c r="A796" s="468" t="s">
        <v>4752</v>
      </c>
      <c r="B796" s="512">
        <v>2</v>
      </c>
      <c r="C796" s="468" t="s">
        <v>3117</v>
      </c>
      <c r="D796" s="373" t="s">
        <v>4753</v>
      </c>
      <c r="E796" s="468" t="s">
        <v>3266</v>
      </c>
      <c r="F796" s="468" t="s">
        <v>3267</v>
      </c>
      <c r="G796" s="518" t="s">
        <v>3322</v>
      </c>
      <c r="H796" s="468" t="s">
        <v>3323</v>
      </c>
      <c r="I796" s="468" t="s">
        <v>3303</v>
      </c>
      <c r="J796" s="468">
        <v>511</v>
      </c>
      <c r="K796" s="369" t="s">
        <v>3271</v>
      </c>
      <c r="L796" s="370" t="s">
        <v>3272</v>
      </c>
      <c r="M796" s="469"/>
      <c r="N796" s="469"/>
      <c r="O796" s="469"/>
      <c r="P796" s="469"/>
      <c r="Q796" s="519" t="s">
        <v>3325</v>
      </c>
    </row>
    <row r="797" spans="1:17" ht="44.25" customHeight="1">
      <c r="A797" s="468" t="s">
        <v>4754</v>
      </c>
      <c r="B797" s="512">
        <v>2</v>
      </c>
      <c r="C797" s="468" t="s">
        <v>3117</v>
      </c>
      <c r="D797" s="373" t="s">
        <v>4755</v>
      </c>
      <c r="E797" s="468" t="s">
        <v>3266</v>
      </c>
      <c r="F797" s="468" t="s">
        <v>3267</v>
      </c>
      <c r="G797" s="518" t="s">
        <v>3322</v>
      </c>
      <c r="H797" s="468" t="s">
        <v>3323</v>
      </c>
      <c r="I797" s="468" t="s">
        <v>3303</v>
      </c>
      <c r="J797" s="468">
        <v>511</v>
      </c>
      <c r="K797" s="369" t="s">
        <v>3271</v>
      </c>
      <c r="L797" s="370" t="s">
        <v>3272</v>
      </c>
      <c r="M797" s="469"/>
      <c r="N797" s="469"/>
      <c r="O797" s="469"/>
      <c r="P797" s="469"/>
      <c r="Q797" s="519" t="s">
        <v>3325</v>
      </c>
    </row>
    <row r="798" spans="1:17" ht="44.25" customHeight="1">
      <c r="A798" s="468" t="s">
        <v>4756</v>
      </c>
      <c r="B798" s="512">
        <v>2</v>
      </c>
      <c r="C798" s="468" t="s">
        <v>3117</v>
      </c>
      <c r="D798" s="373" t="s">
        <v>4757</v>
      </c>
      <c r="E798" s="468" t="s">
        <v>3266</v>
      </c>
      <c r="F798" s="468" t="s">
        <v>3267</v>
      </c>
      <c r="G798" s="518" t="s">
        <v>3322</v>
      </c>
      <c r="H798" s="468" t="s">
        <v>3323</v>
      </c>
      <c r="I798" s="468" t="s">
        <v>3303</v>
      </c>
      <c r="J798" s="468">
        <v>511</v>
      </c>
      <c r="K798" s="369" t="s">
        <v>3271</v>
      </c>
      <c r="L798" s="370" t="s">
        <v>3272</v>
      </c>
      <c r="M798" s="469"/>
      <c r="N798" s="469"/>
      <c r="O798" s="469"/>
      <c r="P798" s="469"/>
      <c r="Q798" s="519" t="s">
        <v>3325</v>
      </c>
    </row>
    <row r="799" spans="1:17" ht="44.25" customHeight="1">
      <c r="A799" s="468" t="s">
        <v>4758</v>
      </c>
      <c r="B799" s="512">
        <v>2</v>
      </c>
      <c r="C799" s="468" t="s">
        <v>3117</v>
      </c>
      <c r="D799" s="373" t="s">
        <v>4759</v>
      </c>
      <c r="E799" s="468" t="s">
        <v>3266</v>
      </c>
      <c r="F799" s="468" t="s">
        <v>3267</v>
      </c>
      <c r="G799" s="518" t="s">
        <v>3322</v>
      </c>
      <c r="H799" s="468" t="s">
        <v>3323</v>
      </c>
      <c r="I799" s="468" t="s">
        <v>3303</v>
      </c>
      <c r="J799" s="468">
        <v>511</v>
      </c>
      <c r="K799" s="369" t="s">
        <v>3271</v>
      </c>
      <c r="L799" s="370" t="s">
        <v>3272</v>
      </c>
      <c r="M799" s="469"/>
      <c r="N799" s="469"/>
      <c r="O799" s="469"/>
      <c r="P799" s="469"/>
      <c r="Q799" s="519" t="s">
        <v>3325</v>
      </c>
    </row>
    <row r="800" spans="1:17" ht="44.25" customHeight="1">
      <c r="A800" s="468" t="s">
        <v>4760</v>
      </c>
      <c r="B800" s="512">
        <v>2</v>
      </c>
      <c r="C800" s="468" t="s">
        <v>3117</v>
      </c>
      <c r="D800" s="373" t="s">
        <v>4761</v>
      </c>
      <c r="E800" s="468" t="s">
        <v>3266</v>
      </c>
      <c r="F800" s="468" t="s">
        <v>3267</v>
      </c>
      <c r="G800" s="518" t="s">
        <v>3322</v>
      </c>
      <c r="H800" s="468" t="s">
        <v>3323</v>
      </c>
      <c r="I800" s="468" t="s">
        <v>3303</v>
      </c>
      <c r="J800" s="468">
        <v>511</v>
      </c>
      <c r="K800" s="369" t="s">
        <v>3271</v>
      </c>
      <c r="L800" s="370" t="s">
        <v>3272</v>
      </c>
      <c r="M800" s="469"/>
      <c r="N800" s="469"/>
      <c r="O800" s="469"/>
      <c r="P800" s="469"/>
      <c r="Q800" s="519" t="s">
        <v>3325</v>
      </c>
    </row>
    <row r="801" spans="1:17" ht="44.25" customHeight="1">
      <c r="A801" s="468" t="s">
        <v>4762</v>
      </c>
      <c r="B801" s="512">
        <v>2</v>
      </c>
      <c r="C801" s="468" t="s">
        <v>3117</v>
      </c>
      <c r="D801" s="373" t="s">
        <v>4763</v>
      </c>
      <c r="E801" s="468" t="s">
        <v>3266</v>
      </c>
      <c r="F801" s="468" t="s">
        <v>3267</v>
      </c>
      <c r="G801" s="518" t="s">
        <v>3322</v>
      </c>
      <c r="H801" s="468" t="s">
        <v>3323</v>
      </c>
      <c r="I801" s="468" t="s">
        <v>3303</v>
      </c>
      <c r="J801" s="468">
        <v>511</v>
      </c>
      <c r="K801" s="369" t="s">
        <v>3271</v>
      </c>
      <c r="L801" s="370" t="s">
        <v>3272</v>
      </c>
      <c r="M801" s="469"/>
      <c r="N801" s="469"/>
      <c r="O801" s="469"/>
      <c r="P801" s="469"/>
      <c r="Q801" s="519" t="s">
        <v>3325</v>
      </c>
    </row>
    <row r="802" spans="1:17" ht="44.25" customHeight="1">
      <c r="A802" s="368" t="s">
        <v>4764</v>
      </c>
      <c r="B802" s="512">
        <v>2</v>
      </c>
      <c r="C802" s="368" t="s">
        <v>3117</v>
      </c>
      <c r="D802" s="373" t="s">
        <v>4765</v>
      </c>
      <c r="E802" s="368" t="s">
        <v>3266</v>
      </c>
      <c r="F802" s="368" t="s">
        <v>3267</v>
      </c>
      <c r="G802" s="554" t="s">
        <v>3322</v>
      </c>
      <c r="H802" s="368" t="s">
        <v>3323</v>
      </c>
      <c r="I802" s="368" t="s">
        <v>3303</v>
      </c>
      <c r="J802" s="368" t="s">
        <v>348</v>
      </c>
      <c r="K802" s="369" t="s">
        <v>3271</v>
      </c>
      <c r="L802" s="370" t="s">
        <v>3272</v>
      </c>
      <c r="M802" s="369"/>
      <c r="N802" s="369"/>
      <c r="O802" s="369"/>
      <c r="P802" s="369"/>
      <c r="Q802" s="539" t="s">
        <v>4766</v>
      </c>
    </row>
    <row r="803" spans="1:17" ht="44.25" customHeight="1">
      <c r="A803" s="512" t="s">
        <v>4767</v>
      </c>
      <c r="B803" s="512">
        <v>2</v>
      </c>
      <c r="C803" s="512" t="s">
        <v>3117</v>
      </c>
      <c r="D803" s="512" t="s">
        <v>4768</v>
      </c>
      <c r="E803" s="512" t="s">
        <v>3266</v>
      </c>
      <c r="F803" s="512" t="s">
        <v>3267</v>
      </c>
      <c r="G803" s="518" t="s">
        <v>3322</v>
      </c>
      <c r="H803" s="512" t="s">
        <v>3323</v>
      </c>
      <c r="I803" s="512" t="s">
        <v>3303</v>
      </c>
      <c r="J803" s="512">
        <v>600</v>
      </c>
      <c r="K803" s="516" t="s">
        <v>3271</v>
      </c>
      <c r="L803" s="517" t="s">
        <v>3272</v>
      </c>
      <c r="M803" s="546" t="s">
        <v>3324</v>
      </c>
      <c r="N803" s="516"/>
      <c r="O803" s="516"/>
      <c r="P803" s="516"/>
      <c r="Q803" s="519" t="s">
        <v>4769</v>
      </c>
    </row>
    <row r="804" spans="1:17" ht="45" customHeight="1">
      <c r="A804" s="512" t="s">
        <v>4770</v>
      </c>
      <c r="B804" s="512">
        <v>2</v>
      </c>
      <c r="C804" s="512" t="s">
        <v>3117</v>
      </c>
      <c r="D804" s="512" t="s">
        <v>4771</v>
      </c>
      <c r="E804" s="512" t="s">
        <v>3266</v>
      </c>
      <c r="F804" s="512" t="s">
        <v>3267</v>
      </c>
      <c r="G804" s="518" t="s">
        <v>3322</v>
      </c>
      <c r="H804" s="512" t="s">
        <v>3323</v>
      </c>
      <c r="I804" s="512" t="s">
        <v>3303</v>
      </c>
      <c r="J804" s="512">
        <v>600</v>
      </c>
      <c r="K804" s="516" t="s">
        <v>3271</v>
      </c>
      <c r="L804" s="517" t="s">
        <v>3272</v>
      </c>
      <c r="M804" s="546" t="s">
        <v>3324</v>
      </c>
      <c r="N804" s="516"/>
      <c r="O804" s="516"/>
      <c r="P804" s="516"/>
      <c r="Q804" s="519" t="s">
        <v>4772</v>
      </c>
    </row>
    <row r="805" spans="1:17" ht="45" customHeight="1">
      <c r="A805" s="512" t="s">
        <v>4773</v>
      </c>
      <c r="B805" s="512">
        <v>2</v>
      </c>
      <c r="C805" s="512" t="s">
        <v>3117</v>
      </c>
      <c r="D805" s="513" t="s">
        <v>4774</v>
      </c>
      <c r="E805" s="512" t="s">
        <v>3266</v>
      </c>
      <c r="F805" s="512" t="s">
        <v>3267</v>
      </c>
      <c r="G805" s="529" t="s">
        <v>3339</v>
      </c>
      <c r="H805" s="512" t="s">
        <v>3340</v>
      </c>
      <c r="I805" s="512" t="s">
        <v>3303</v>
      </c>
      <c r="J805" s="512">
        <v>600</v>
      </c>
      <c r="K805" s="516"/>
      <c r="L805" s="517"/>
      <c r="M805" s="516"/>
      <c r="N805" s="516"/>
      <c r="O805" s="516"/>
      <c r="P805" s="516"/>
      <c r="Q805" s="539" t="s">
        <v>4565</v>
      </c>
    </row>
    <row r="806" spans="1:17" ht="47.25" customHeight="1">
      <c r="A806" s="512" t="s">
        <v>4775</v>
      </c>
      <c r="B806" s="512">
        <v>2</v>
      </c>
      <c r="C806" s="512" t="s">
        <v>3117</v>
      </c>
      <c r="D806" s="513" t="s">
        <v>4776</v>
      </c>
      <c r="E806" s="512" t="s">
        <v>3266</v>
      </c>
      <c r="F806" s="512" t="s">
        <v>3267</v>
      </c>
      <c r="G806" s="529" t="s">
        <v>3339</v>
      </c>
      <c r="H806" s="512" t="s">
        <v>3340</v>
      </c>
      <c r="I806" s="512" t="s">
        <v>3303</v>
      </c>
      <c r="J806" s="512">
        <v>600</v>
      </c>
      <c r="K806" s="516"/>
      <c r="L806" s="517"/>
      <c r="M806" s="516"/>
      <c r="N806" s="516"/>
      <c r="O806" s="516"/>
      <c r="P806" s="516"/>
      <c r="Q806" s="539" t="s">
        <v>4565</v>
      </c>
    </row>
    <row r="807" spans="1:17" ht="47.25" customHeight="1">
      <c r="A807" s="512" t="s">
        <v>4777</v>
      </c>
      <c r="B807" s="512">
        <v>3</v>
      </c>
      <c r="C807" s="512" t="s">
        <v>3117</v>
      </c>
      <c r="D807" s="513" t="s">
        <v>4778</v>
      </c>
      <c r="E807" s="512" t="s">
        <v>3266</v>
      </c>
      <c r="F807" s="512" t="s">
        <v>3267</v>
      </c>
      <c r="G807" s="529" t="s">
        <v>3339</v>
      </c>
      <c r="H807" s="512" t="s">
        <v>3340</v>
      </c>
      <c r="I807" s="512" t="s">
        <v>3303</v>
      </c>
      <c r="J807" s="512">
        <v>510</v>
      </c>
      <c r="K807" s="516" t="s">
        <v>3271</v>
      </c>
      <c r="L807" s="517" t="s">
        <v>3272</v>
      </c>
      <c r="M807" s="516" t="s">
        <v>3324</v>
      </c>
      <c r="N807" s="516" t="s">
        <v>3273</v>
      </c>
      <c r="O807" s="516" t="s">
        <v>3341</v>
      </c>
      <c r="P807" s="516"/>
      <c r="Q807" s="539" t="s">
        <v>4779</v>
      </c>
    </row>
    <row r="808" spans="1:17" ht="47.25" customHeight="1">
      <c r="A808" s="512" t="s">
        <v>4780</v>
      </c>
      <c r="B808" s="512">
        <v>3</v>
      </c>
      <c r="C808" s="512" t="s">
        <v>3117</v>
      </c>
      <c r="D808" s="513" t="s">
        <v>4781</v>
      </c>
      <c r="E808" s="512" t="s">
        <v>3266</v>
      </c>
      <c r="F808" s="512" t="s">
        <v>3267</v>
      </c>
      <c r="G808" s="529" t="s">
        <v>3339</v>
      </c>
      <c r="H808" s="512" t="s">
        <v>3340</v>
      </c>
      <c r="I808" s="512" t="s">
        <v>3303</v>
      </c>
      <c r="J808" s="512">
        <v>510</v>
      </c>
      <c r="K808" s="516" t="s">
        <v>3271</v>
      </c>
      <c r="L808" s="517" t="s">
        <v>3272</v>
      </c>
      <c r="M808" s="546" t="s">
        <v>3324</v>
      </c>
      <c r="N808" s="516"/>
      <c r="O808" s="516"/>
      <c r="P808" s="516"/>
      <c r="Q808" s="539" t="s">
        <v>4782</v>
      </c>
    </row>
    <row r="809" spans="1:17" ht="47.25" customHeight="1">
      <c r="A809" s="512" t="s">
        <v>4783</v>
      </c>
      <c r="B809" s="512">
        <v>3</v>
      </c>
      <c r="C809" s="512" t="s">
        <v>3117</v>
      </c>
      <c r="D809" s="513" t="s">
        <v>4784</v>
      </c>
      <c r="E809" s="512" t="s">
        <v>3266</v>
      </c>
      <c r="F809" s="512" t="s">
        <v>3267</v>
      </c>
      <c r="G809" s="529" t="s">
        <v>3339</v>
      </c>
      <c r="H809" s="512" t="s">
        <v>3340</v>
      </c>
      <c r="I809" s="512" t="s">
        <v>3303</v>
      </c>
      <c r="J809" s="512">
        <v>510</v>
      </c>
      <c r="K809" s="516" t="s">
        <v>3271</v>
      </c>
      <c r="L809" s="517" t="s">
        <v>3272</v>
      </c>
      <c r="M809" s="546" t="s">
        <v>3324</v>
      </c>
      <c r="N809" s="516"/>
      <c r="O809" s="516"/>
      <c r="P809" s="516"/>
      <c r="Q809" s="539" t="s">
        <v>4785</v>
      </c>
    </row>
    <row r="810" spans="1:17" ht="47.25" customHeight="1">
      <c r="A810" s="512" t="s">
        <v>4786</v>
      </c>
      <c r="B810" s="512">
        <v>3</v>
      </c>
      <c r="C810" s="512" t="s">
        <v>3117</v>
      </c>
      <c r="D810" s="513" t="s">
        <v>4787</v>
      </c>
      <c r="E810" s="512" t="s">
        <v>3266</v>
      </c>
      <c r="F810" s="512" t="s">
        <v>3267</v>
      </c>
      <c r="G810" s="529" t="s">
        <v>3339</v>
      </c>
      <c r="H810" s="512" t="s">
        <v>3340</v>
      </c>
      <c r="I810" s="512" t="s">
        <v>3303</v>
      </c>
      <c r="J810" s="512">
        <v>510</v>
      </c>
      <c r="K810" s="516" t="s">
        <v>3271</v>
      </c>
      <c r="L810" s="517" t="s">
        <v>3272</v>
      </c>
      <c r="M810" s="516"/>
      <c r="N810" s="516"/>
      <c r="O810" s="516"/>
      <c r="P810" s="516"/>
      <c r="Q810" s="539" t="s">
        <v>4788</v>
      </c>
    </row>
    <row r="811" spans="1:17" ht="47.25" customHeight="1">
      <c r="A811" s="512" t="s">
        <v>4789</v>
      </c>
      <c r="B811" s="512">
        <v>3</v>
      </c>
      <c r="C811" s="512" t="s">
        <v>3117</v>
      </c>
      <c r="D811" s="513" t="s">
        <v>4790</v>
      </c>
      <c r="E811" s="512" t="s">
        <v>3266</v>
      </c>
      <c r="F811" s="512" t="s">
        <v>3267</v>
      </c>
      <c r="G811" s="529" t="s">
        <v>3339</v>
      </c>
      <c r="H811" s="512" t="s">
        <v>3340</v>
      </c>
      <c r="I811" s="512" t="s">
        <v>3303</v>
      </c>
      <c r="J811" s="512">
        <v>510</v>
      </c>
      <c r="K811" s="516" t="s">
        <v>3271</v>
      </c>
      <c r="L811" s="517" t="s">
        <v>3272</v>
      </c>
      <c r="M811" s="516"/>
      <c r="N811" s="516"/>
      <c r="O811" s="516"/>
      <c r="P811" s="516"/>
      <c r="Q811" s="539" t="s">
        <v>4791</v>
      </c>
    </row>
    <row r="812" spans="1:17" ht="16">
      <c r="A812" s="413" t="s">
        <v>4792</v>
      </c>
      <c r="B812" s="413"/>
      <c r="C812" s="414"/>
      <c r="D812" s="414"/>
      <c r="E812" s="414"/>
      <c r="F812" s="414"/>
      <c r="G812" s="414"/>
      <c r="H812" s="414"/>
      <c r="I812" s="414"/>
      <c r="J812" s="414"/>
      <c r="K812" s="600"/>
      <c r="L812" s="600"/>
      <c r="M812" s="600"/>
      <c r="N812" s="600"/>
      <c r="O812" s="600"/>
      <c r="P812" s="600"/>
      <c r="Q812" s="414"/>
    </row>
    <row r="813" spans="1:17" ht="44.25" customHeight="1">
      <c r="A813" s="366" t="s">
        <v>4793</v>
      </c>
      <c r="B813" s="366">
        <v>1</v>
      </c>
      <c r="C813" s="366" t="s">
        <v>3265</v>
      </c>
      <c r="D813" s="366" t="s">
        <v>3120</v>
      </c>
      <c r="E813" s="366" t="s">
        <v>3266</v>
      </c>
      <c r="F813" s="366" t="s">
        <v>3267</v>
      </c>
      <c r="G813" s="366" t="s">
        <v>3268</v>
      </c>
      <c r="H813" s="366" t="s">
        <v>3269</v>
      </c>
      <c r="I813" s="366" t="s">
        <v>3270</v>
      </c>
      <c r="J813" s="366"/>
      <c r="K813" s="369" t="s">
        <v>3271</v>
      </c>
      <c r="L813" s="370" t="s">
        <v>3272</v>
      </c>
      <c r="M813" s="364" t="s">
        <v>3273</v>
      </c>
      <c r="N813" s="364"/>
      <c r="O813" s="364"/>
      <c r="P813" s="364"/>
      <c r="Q813" s="363" t="s">
        <v>4794</v>
      </c>
    </row>
    <row r="814" spans="1:17" ht="44.25" customHeight="1">
      <c r="A814" s="366" t="s">
        <v>4795</v>
      </c>
      <c r="B814" s="512">
        <v>2</v>
      </c>
      <c r="C814" s="366" t="s">
        <v>4796</v>
      </c>
      <c r="D814" s="366" t="s">
        <v>3120</v>
      </c>
      <c r="E814" s="366" t="s">
        <v>3266</v>
      </c>
      <c r="F814" s="366" t="s">
        <v>3267</v>
      </c>
      <c r="G814" s="366" t="s">
        <v>3786</v>
      </c>
      <c r="H814" s="535">
        <v>11102363</v>
      </c>
      <c r="I814" s="536" t="s">
        <v>3317</v>
      </c>
      <c r="J814" s="536"/>
      <c r="K814" s="537"/>
      <c r="L814" s="537"/>
      <c r="M814" s="537"/>
      <c r="N814" s="537"/>
      <c r="O814" s="537"/>
      <c r="P814" s="537"/>
      <c r="Q814" s="538" t="s">
        <v>3318</v>
      </c>
    </row>
    <row r="815" spans="1:17" ht="44.25" customHeight="1">
      <c r="A815" s="368" t="s">
        <v>4797</v>
      </c>
      <c r="B815" s="366">
        <v>1</v>
      </c>
      <c r="C815" s="368" t="s">
        <v>3120</v>
      </c>
      <c r="D815" s="373" t="s">
        <v>4798</v>
      </c>
      <c r="E815" s="368" t="s">
        <v>3266</v>
      </c>
      <c r="F815" s="368" t="s">
        <v>3267</v>
      </c>
      <c r="G815" s="368" t="s">
        <v>4799</v>
      </c>
      <c r="H815" s="368" t="s">
        <v>3269</v>
      </c>
      <c r="I815" s="368" t="s">
        <v>3303</v>
      </c>
      <c r="J815" s="368"/>
      <c r="K815" s="369"/>
      <c r="L815" s="370"/>
      <c r="M815" s="369"/>
      <c r="N815" s="369"/>
      <c r="O815" s="369"/>
      <c r="P815" s="369"/>
      <c r="Q815" s="372" t="s">
        <v>4800</v>
      </c>
    </row>
    <row r="816" spans="1:17" ht="44.25" customHeight="1">
      <c r="A816" s="439" t="s">
        <v>4801</v>
      </c>
      <c r="B816" s="366">
        <v>1</v>
      </c>
      <c r="C816" s="439" t="s">
        <v>3120</v>
      </c>
      <c r="D816" s="439" t="s">
        <v>4802</v>
      </c>
      <c r="E816" s="439" t="s">
        <v>3266</v>
      </c>
      <c r="F816" s="439" t="s">
        <v>3267</v>
      </c>
      <c r="G816" s="439" t="s">
        <v>3308</v>
      </c>
      <c r="H816" s="439" t="s">
        <v>3269</v>
      </c>
      <c r="I816" s="439" t="s">
        <v>3303</v>
      </c>
      <c r="J816" s="439"/>
      <c r="K816" s="445" t="s">
        <v>3309</v>
      </c>
      <c r="L816" s="466" t="s">
        <v>3310</v>
      </c>
      <c r="M816" s="445" t="s">
        <v>3273</v>
      </c>
      <c r="N816" s="441"/>
      <c r="O816" s="441"/>
      <c r="P816" s="441"/>
      <c r="Q816" s="442" t="s">
        <v>4803</v>
      </c>
    </row>
    <row r="817" spans="1:17" ht="44.25" customHeight="1">
      <c r="A817" s="368" t="s">
        <v>4804</v>
      </c>
      <c r="B817" s="512">
        <v>2</v>
      </c>
      <c r="C817" s="368" t="s">
        <v>3120</v>
      </c>
      <c r="D817" s="368" t="s">
        <v>4802</v>
      </c>
      <c r="E817" s="368" t="s">
        <v>3266</v>
      </c>
      <c r="F817" s="368" t="s">
        <v>3267</v>
      </c>
      <c r="G817" s="368" t="s">
        <v>3316</v>
      </c>
      <c r="H817" s="535">
        <v>11102363</v>
      </c>
      <c r="I817" s="536" t="s">
        <v>3317</v>
      </c>
      <c r="J817" s="536"/>
      <c r="K817" s="537"/>
      <c r="L817" s="537"/>
      <c r="M817" s="537"/>
      <c r="N817" s="537"/>
      <c r="O817" s="537"/>
      <c r="P817" s="537"/>
      <c r="Q817" s="538" t="s">
        <v>3318</v>
      </c>
    </row>
    <row r="818" spans="1:17" ht="44.25" customHeight="1">
      <c r="A818" s="439" t="s">
        <v>4805</v>
      </c>
      <c r="B818" s="366">
        <v>1</v>
      </c>
      <c r="C818" s="439" t="s">
        <v>3120</v>
      </c>
      <c r="D818" s="439" t="s">
        <v>4806</v>
      </c>
      <c r="E818" s="439" t="s">
        <v>3266</v>
      </c>
      <c r="F818" s="439" t="s">
        <v>3267</v>
      </c>
      <c r="G818" s="439" t="s">
        <v>3308</v>
      </c>
      <c r="H818" s="439" t="s">
        <v>3269</v>
      </c>
      <c r="I818" s="439" t="s">
        <v>3303</v>
      </c>
      <c r="J818" s="439"/>
      <c r="K818" s="445" t="s">
        <v>3309</v>
      </c>
      <c r="L818" s="466" t="s">
        <v>3310</v>
      </c>
      <c r="M818" s="445" t="s">
        <v>3273</v>
      </c>
      <c r="N818" s="441"/>
      <c r="O818" s="441"/>
      <c r="P818" s="441"/>
      <c r="Q818" s="442" t="s">
        <v>4807</v>
      </c>
    </row>
    <row r="819" spans="1:17" ht="44.25" customHeight="1">
      <c r="A819" s="368" t="s">
        <v>4808</v>
      </c>
      <c r="B819" s="512">
        <v>2</v>
      </c>
      <c r="C819" s="368" t="s">
        <v>3120</v>
      </c>
      <c r="D819" s="368" t="s">
        <v>4806</v>
      </c>
      <c r="E819" s="368" t="s">
        <v>3266</v>
      </c>
      <c r="F819" s="368" t="s">
        <v>3267</v>
      </c>
      <c r="G819" s="368" t="s">
        <v>3316</v>
      </c>
      <c r="H819" s="535">
        <v>11102363</v>
      </c>
      <c r="I819" s="536" t="s">
        <v>3317</v>
      </c>
      <c r="J819" s="536"/>
      <c r="K819" s="537"/>
      <c r="L819" s="537"/>
      <c r="M819" s="537"/>
      <c r="N819" s="537"/>
      <c r="O819" s="537"/>
      <c r="P819" s="537"/>
      <c r="Q819" s="538" t="s">
        <v>3318</v>
      </c>
    </row>
    <row r="820" spans="1:17" ht="44.25" customHeight="1">
      <c r="A820" s="470" t="s">
        <v>4809</v>
      </c>
      <c r="B820" s="366">
        <v>1</v>
      </c>
      <c r="C820" s="470" t="s">
        <v>3120</v>
      </c>
      <c r="D820" s="470" t="s">
        <v>4810</v>
      </c>
      <c r="E820" s="470" t="s">
        <v>3266</v>
      </c>
      <c r="F820" s="470" t="s">
        <v>3267</v>
      </c>
      <c r="G820" s="470" t="s">
        <v>3746</v>
      </c>
      <c r="H820" s="470" t="s">
        <v>3746</v>
      </c>
      <c r="I820" s="470" t="s">
        <v>3746</v>
      </c>
      <c r="J820" s="470"/>
      <c r="K820" s="471" t="s">
        <v>3746</v>
      </c>
      <c r="L820" s="471" t="s">
        <v>3746</v>
      </c>
      <c r="M820" s="471" t="s">
        <v>3746</v>
      </c>
      <c r="N820" s="472"/>
      <c r="O820" s="472"/>
      <c r="P820" s="472"/>
      <c r="Q820" s="473"/>
    </row>
    <row r="821" spans="1:17" ht="44.25" customHeight="1">
      <c r="A821" s="470" t="s">
        <v>4811</v>
      </c>
      <c r="B821" s="366">
        <v>1</v>
      </c>
      <c r="C821" s="470" t="s">
        <v>3120</v>
      </c>
      <c r="D821" s="470" t="s">
        <v>4812</v>
      </c>
      <c r="E821" s="470" t="s">
        <v>3266</v>
      </c>
      <c r="F821" s="470" t="s">
        <v>3267</v>
      </c>
      <c r="G821" s="470" t="s">
        <v>3746</v>
      </c>
      <c r="H821" s="470" t="s">
        <v>3746</v>
      </c>
      <c r="I821" s="470" t="s">
        <v>3746</v>
      </c>
      <c r="J821" s="470"/>
      <c r="K821" s="471" t="s">
        <v>3746</v>
      </c>
      <c r="L821" s="471" t="s">
        <v>3746</v>
      </c>
      <c r="M821" s="471" t="s">
        <v>3746</v>
      </c>
      <c r="N821" s="472"/>
      <c r="O821" s="472"/>
      <c r="P821" s="472"/>
      <c r="Q821" s="473"/>
    </row>
    <row r="822" spans="1:17" ht="44.25" customHeight="1">
      <c r="A822" s="470" t="s">
        <v>4813</v>
      </c>
      <c r="B822" s="366">
        <v>1</v>
      </c>
      <c r="C822" s="470" t="s">
        <v>3120</v>
      </c>
      <c r="D822" s="470" t="s">
        <v>4814</v>
      </c>
      <c r="E822" s="470" t="s">
        <v>3266</v>
      </c>
      <c r="F822" s="470" t="s">
        <v>3267</v>
      </c>
      <c r="G822" s="470" t="s">
        <v>3746</v>
      </c>
      <c r="H822" s="470" t="s">
        <v>3746</v>
      </c>
      <c r="I822" s="470" t="s">
        <v>3746</v>
      </c>
      <c r="J822" s="470"/>
      <c r="K822" s="471" t="s">
        <v>3746</v>
      </c>
      <c r="L822" s="471" t="s">
        <v>3746</v>
      </c>
      <c r="M822" s="471" t="s">
        <v>3746</v>
      </c>
      <c r="N822" s="472"/>
      <c r="O822" s="472"/>
      <c r="P822" s="472"/>
      <c r="Q822" s="473"/>
    </row>
    <row r="823" spans="1:17" ht="44.25" customHeight="1">
      <c r="A823" s="470" t="s">
        <v>4815</v>
      </c>
      <c r="B823" s="366">
        <v>1</v>
      </c>
      <c r="C823" s="470" t="s">
        <v>3120</v>
      </c>
      <c r="D823" s="470" t="s">
        <v>4816</v>
      </c>
      <c r="E823" s="470" t="s">
        <v>3266</v>
      </c>
      <c r="F823" s="470" t="s">
        <v>3267</v>
      </c>
      <c r="G823" s="470" t="s">
        <v>3746</v>
      </c>
      <c r="H823" s="470" t="s">
        <v>3746</v>
      </c>
      <c r="I823" s="470" t="s">
        <v>3746</v>
      </c>
      <c r="J823" s="470"/>
      <c r="K823" s="471" t="s">
        <v>3746</v>
      </c>
      <c r="L823" s="471" t="s">
        <v>3746</v>
      </c>
      <c r="M823" s="471" t="s">
        <v>3746</v>
      </c>
      <c r="N823" s="472"/>
      <c r="O823" s="472"/>
      <c r="P823" s="472"/>
      <c r="Q823" s="473"/>
    </row>
    <row r="824" spans="1:17" ht="44.25" customHeight="1">
      <c r="A824" s="470" t="s">
        <v>4817</v>
      </c>
      <c r="B824" s="366">
        <v>1</v>
      </c>
      <c r="C824" s="470" t="s">
        <v>3120</v>
      </c>
      <c r="D824" s="470" t="s">
        <v>4818</v>
      </c>
      <c r="E824" s="470" t="s">
        <v>3266</v>
      </c>
      <c r="F824" s="470" t="s">
        <v>3267</v>
      </c>
      <c r="G824" s="470" t="s">
        <v>3746</v>
      </c>
      <c r="H824" s="470" t="s">
        <v>3746</v>
      </c>
      <c r="I824" s="470" t="s">
        <v>3746</v>
      </c>
      <c r="J824" s="470"/>
      <c r="K824" s="471" t="s">
        <v>3746</v>
      </c>
      <c r="L824" s="471" t="s">
        <v>3746</v>
      </c>
      <c r="M824" s="471" t="s">
        <v>3746</v>
      </c>
      <c r="N824" s="472"/>
      <c r="O824" s="472"/>
      <c r="P824" s="472"/>
      <c r="Q824" s="473"/>
    </row>
    <row r="825" spans="1:17" ht="44.25" customHeight="1">
      <c r="A825" s="470" t="s">
        <v>4819</v>
      </c>
      <c r="B825" s="366">
        <v>1</v>
      </c>
      <c r="C825" s="470" t="s">
        <v>3120</v>
      </c>
      <c r="D825" s="470" t="s">
        <v>4820</v>
      </c>
      <c r="E825" s="470" t="s">
        <v>3266</v>
      </c>
      <c r="F825" s="470" t="s">
        <v>3267</v>
      </c>
      <c r="G825" s="470" t="s">
        <v>3746</v>
      </c>
      <c r="H825" s="470" t="s">
        <v>3746</v>
      </c>
      <c r="I825" s="470" t="s">
        <v>3746</v>
      </c>
      <c r="J825" s="470"/>
      <c r="K825" s="471" t="s">
        <v>3746</v>
      </c>
      <c r="L825" s="471" t="s">
        <v>3746</v>
      </c>
      <c r="M825" s="471" t="s">
        <v>3746</v>
      </c>
      <c r="N825" s="472"/>
      <c r="O825" s="472"/>
      <c r="P825" s="472"/>
      <c r="Q825" s="473"/>
    </row>
    <row r="826" spans="1:17" ht="44.25" customHeight="1">
      <c r="A826" s="470" t="s">
        <v>4821</v>
      </c>
      <c r="B826" s="366">
        <v>1</v>
      </c>
      <c r="C826" s="470" t="s">
        <v>3120</v>
      </c>
      <c r="D826" s="470" t="s">
        <v>4822</v>
      </c>
      <c r="E826" s="470" t="s">
        <v>3266</v>
      </c>
      <c r="F826" s="470" t="s">
        <v>3267</v>
      </c>
      <c r="G826" s="470" t="s">
        <v>3746</v>
      </c>
      <c r="H826" s="470" t="s">
        <v>3746</v>
      </c>
      <c r="I826" s="470" t="s">
        <v>3746</v>
      </c>
      <c r="J826" s="470"/>
      <c r="K826" s="471" t="s">
        <v>3746</v>
      </c>
      <c r="L826" s="471" t="s">
        <v>3746</v>
      </c>
      <c r="M826" s="471" t="s">
        <v>3746</v>
      </c>
      <c r="N826" s="472"/>
      <c r="O826" s="472"/>
      <c r="P826" s="472"/>
      <c r="Q826" s="473"/>
    </row>
    <row r="827" spans="1:17" ht="44.25" customHeight="1">
      <c r="A827" s="470" t="s">
        <v>4823</v>
      </c>
      <c r="B827" s="366">
        <v>1</v>
      </c>
      <c r="C827" s="470" t="s">
        <v>3120</v>
      </c>
      <c r="D827" s="470" t="s">
        <v>4824</v>
      </c>
      <c r="E827" s="470" t="s">
        <v>3266</v>
      </c>
      <c r="F827" s="470" t="s">
        <v>3267</v>
      </c>
      <c r="G827" s="470" t="s">
        <v>3746</v>
      </c>
      <c r="H827" s="470" t="s">
        <v>3746</v>
      </c>
      <c r="I827" s="470" t="s">
        <v>3746</v>
      </c>
      <c r="J827" s="470"/>
      <c r="K827" s="471" t="s">
        <v>3746</v>
      </c>
      <c r="L827" s="471" t="s">
        <v>3746</v>
      </c>
      <c r="M827" s="471" t="s">
        <v>3746</v>
      </c>
      <c r="N827" s="472"/>
      <c r="O827" s="472"/>
      <c r="P827" s="472"/>
      <c r="Q827" s="473"/>
    </row>
    <row r="828" spans="1:17" ht="44.25" customHeight="1">
      <c r="A828" s="470" t="s">
        <v>4825</v>
      </c>
      <c r="B828" s="366">
        <v>1</v>
      </c>
      <c r="C828" s="470" t="s">
        <v>3120</v>
      </c>
      <c r="D828" s="470" t="s">
        <v>4826</v>
      </c>
      <c r="E828" s="470" t="s">
        <v>3266</v>
      </c>
      <c r="F828" s="470" t="s">
        <v>3267</v>
      </c>
      <c r="G828" s="470" t="s">
        <v>3746</v>
      </c>
      <c r="H828" s="470" t="s">
        <v>3746</v>
      </c>
      <c r="I828" s="470" t="s">
        <v>3746</v>
      </c>
      <c r="J828" s="470"/>
      <c r="K828" s="471" t="s">
        <v>3746</v>
      </c>
      <c r="L828" s="471" t="s">
        <v>3746</v>
      </c>
      <c r="M828" s="471" t="s">
        <v>3746</v>
      </c>
      <c r="N828" s="472"/>
      <c r="O828" s="472"/>
      <c r="P828" s="472"/>
      <c r="Q828" s="473"/>
    </row>
    <row r="829" spans="1:17" ht="44.25" customHeight="1">
      <c r="A829" s="470" t="s">
        <v>4827</v>
      </c>
      <c r="B829" s="366">
        <v>1</v>
      </c>
      <c r="C829" s="470" t="s">
        <v>3120</v>
      </c>
      <c r="D829" s="470" t="s">
        <v>4828</v>
      </c>
      <c r="E829" s="470" t="s">
        <v>3266</v>
      </c>
      <c r="F829" s="470" t="s">
        <v>3267</v>
      </c>
      <c r="G829" s="470" t="s">
        <v>3746</v>
      </c>
      <c r="H829" s="470" t="s">
        <v>3746</v>
      </c>
      <c r="I829" s="470" t="s">
        <v>3746</v>
      </c>
      <c r="J829" s="470"/>
      <c r="K829" s="471" t="s">
        <v>3746</v>
      </c>
      <c r="L829" s="471" t="s">
        <v>3746</v>
      </c>
      <c r="M829" s="471" t="s">
        <v>3746</v>
      </c>
      <c r="N829" s="472"/>
      <c r="O829" s="472"/>
      <c r="P829" s="472"/>
      <c r="Q829" s="473"/>
    </row>
    <row r="830" spans="1:17" ht="44.25" customHeight="1">
      <c r="A830" s="470" t="s">
        <v>4829</v>
      </c>
      <c r="B830" s="366">
        <v>1</v>
      </c>
      <c r="C830" s="470" t="s">
        <v>3120</v>
      </c>
      <c r="D830" s="470" t="s">
        <v>4830</v>
      </c>
      <c r="E830" s="470" t="s">
        <v>3266</v>
      </c>
      <c r="F830" s="470" t="s">
        <v>3267</v>
      </c>
      <c r="G830" s="470" t="s">
        <v>3746</v>
      </c>
      <c r="H830" s="470" t="s">
        <v>3746</v>
      </c>
      <c r="I830" s="470" t="s">
        <v>3746</v>
      </c>
      <c r="J830" s="470"/>
      <c r="K830" s="471" t="s">
        <v>3746</v>
      </c>
      <c r="L830" s="471" t="s">
        <v>3746</v>
      </c>
      <c r="M830" s="471" t="s">
        <v>3746</v>
      </c>
      <c r="N830" s="472"/>
      <c r="O830" s="472"/>
      <c r="P830" s="472"/>
      <c r="Q830" s="473"/>
    </row>
    <row r="831" spans="1:17" ht="44.25" customHeight="1">
      <c r="A831" s="512" t="s">
        <v>4831</v>
      </c>
      <c r="B831" s="512">
        <v>2</v>
      </c>
      <c r="C831" s="512" t="s">
        <v>3120</v>
      </c>
      <c r="D831" s="512" t="s">
        <v>4832</v>
      </c>
      <c r="E831" s="512" t="s">
        <v>3266</v>
      </c>
      <c r="F831" s="512" t="s">
        <v>3267</v>
      </c>
      <c r="G831" s="512" t="s">
        <v>3786</v>
      </c>
      <c r="H831" s="535">
        <v>11102363</v>
      </c>
      <c r="I831" s="535" t="s">
        <v>3317</v>
      </c>
      <c r="J831" s="535"/>
      <c r="K831" s="546"/>
      <c r="L831" s="546"/>
      <c r="M831" s="546"/>
      <c r="N831" s="546"/>
      <c r="O831" s="546"/>
      <c r="P831" s="546"/>
      <c r="Q831" s="538" t="s">
        <v>4833</v>
      </c>
    </row>
    <row r="832" spans="1:17">
      <c r="A832" s="415"/>
      <c r="B832" s="415"/>
      <c r="C832" s="457"/>
      <c r="D832" s="415"/>
      <c r="E832" s="415"/>
      <c r="F832" s="458"/>
      <c r="G832" s="415"/>
      <c r="H832" s="415"/>
      <c r="I832" s="415"/>
      <c r="J832" s="415"/>
      <c r="K832" s="452"/>
      <c r="L832" s="451"/>
      <c r="M832" s="451"/>
      <c r="N832" s="451"/>
      <c r="O832" s="451"/>
      <c r="P832" s="462"/>
    </row>
    <row r="833" spans="1:16">
      <c r="A833" s="598"/>
      <c r="B833" s="453"/>
      <c r="C833" s="599"/>
      <c r="D833" s="598"/>
      <c r="E833" s="598"/>
      <c r="F833" s="598"/>
      <c r="G833" s="598"/>
      <c r="H833" s="598"/>
      <c r="I833" s="599"/>
      <c r="J833" s="598"/>
      <c r="K833" s="455"/>
      <c r="L833" s="596"/>
      <c r="M833" s="596"/>
      <c r="N833" s="596"/>
      <c r="O833" s="596"/>
      <c r="P833" s="597"/>
    </row>
    <row r="834" spans="1:16">
      <c r="A834" s="598"/>
      <c r="B834" s="453"/>
      <c r="C834" s="599"/>
      <c r="D834" s="598"/>
      <c r="E834" s="598"/>
      <c r="F834" s="598"/>
      <c r="G834" s="598"/>
      <c r="H834" s="598"/>
      <c r="I834" s="599"/>
      <c r="J834" s="598"/>
      <c r="K834" s="455"/>
      <c r="L834" s="596"/>
      <c r="M834" s="596"/>
      <c r="N834" s="596"/>
      <c r="O834" s="596"/>
      <c r="P834" s="597"/>
    </row>
    <row r="835" spans="1:16">
      <c r="A835" s="453"/>
      <c r="B835" s="453"/>
      <c r="C835" s="460"/>
      <c r="D835" s="453"/>
      <c r="E835" s="453"/>
      <c r="F835" s="453"/>
      <c r="G835" s="453"/>
      <c r="H835" s="453"/>
      <c r="I835" s="453"/>
      <c r="J835" s="453"/>
      <c r="K835" s="454"/>
      <c r="L835" s="454"/>
      <c r="M835" s="454"/>
      <c r="N835" s="454"/>
      <c r="O835" s="454"/>
      <c r="P835" s="456"/>
    </row>
    <row r="836" spans="1:16">
      <c r="A836" s="598"/>
      <c r="B836" s="453"/>
      <c r="C836" s="599"/>
      <c r="D836" s="598"/>
      <c r="E836" s="598"/>
      <c r="F836" s="598"/>
      <c r="G836" s="598"/>
      <c r="H836" s="598"/>
      <c r="I836" s="599"/>
      <c r="J836" s="598"/>
      <c r="K836" s="455"/>
      <c r="L836" s="596"/>
      <c r="M836" s="596"/>
      <c r="N836" s="596"/>
      <c r="O836" s="596"/>
      <c r="P836" s="597"/>
    </row>
    <row r="837" spans="1:16">
      <c r="A837" s="598"/>
      <c r="B837" s="453"/>
      <c r="C837" s="599"/>
      <c r="D837" s="598"/>
      <c r="E837" s="598"/>
      <c r="F837" s="598"/>
      <c r="G837" s="598"/>
      <c r="H837" s="598"/>
      <c r="I837" s="599"/>
      <c r="J837" s="598"/>
      <c r="K837" s="455"/>
      <c r="L837" s="596"/>
      <c r="M837" s="596"/>
      <c r="N837" s="596"/>
      <c r="O837" s="596"/>
      <c r="P837" s="597"/>
    </row>
    <row r="838" spans="1:16">
      <c r="A838" s="453"/>
      <c r="B838" s="453"/>
      <c r="C838" s="460"/>
      <c r="D838" s="453"/>
      <c r="E838" s="453"/>
      <c r="F838" s="453"/>
      <c r="G838" s="453"/>
      <c r="H838" s="453"/>
      <c r="I838" s="453"/>
      <c r="J838" s="453"/>
      <c r="K838" s="454"/>
      <c r="L838" s="454"/>
      <c r="M838" s="454"/>
      <c r="N838" s="454"/>
      <c r="O838" s="454"/>
      <c r="P838" s="456"/>
    </row>
    <row r="839" spans="1:16">
      <c r="A839" s="598"/>
      <c r="B839" s="453"/>
      <c r="C839" s="599"/>
      <c r="D839" s="598"/>
      <c r="E839" s="598"/>
      <c r="F839" s="598"/>
      <c r="G839" s="598"/>
      <c r="H839" s="598"/>
      <c r="I839" s="599"/>
      <c r="J839" s="598"/>
      <c r="K839" s="455"/>
      <c r="L839" s="596"/>
      <c r="M839" s="596"/>
      <c r="N839" s="596"/>
      <c r="O839" s="596"/>
      <c r="P839" s="597"/>
    </row>
    <row r="840" spans="1:16">
      <c r="A840" s="598"/>
      <c r="B840" s="453"/>
      <c r="C840" s="599"/>
      <c r="D840" s="598"/>
      <c r="E840" s="598"/>
      <c r="F840" s="598"/>
      <c r="G840" s="598"/>
      <c r="H840" s="598"/>
      <c r="I840" s="599"/>
      <c r="J840" s="598"/>
      <c r="K840" s="455"/>
      <c r="L840" s="596"/>
      <c r="M840" s="596"/>
      <c r="N840" s="596"/>
      <c r="O840" s="596"/>
      <c r="P840" s="597"/>
    </row>
    <row r="841" spans="1:16">
      <c r="A841" s="453"/>
      <c r="B841" s="453"/>
      <c r="C841" s="460"/>
      <c r="D841" s="453"/>
      <c r="E841" s="453"/>
      <c r="F841" s="453"/>
      <c r="G841" s="453"/>
      <c r="H841" s="453"/>
      <c r="I841" s="453"/>
      <c r="J841" s="453"/>
      <c r="K841" s="454"/>
      <c r="L841" s="454"/>
      <c r="M841" s="454"/>
      <c r="N841" s="454"/>
      <c r="O841" s="454"/>
      <c r="P841" s="456"/>
    </row>
    <row r="842" spans="1:16">
      <c r="A842" s="453"/>
      <c r="B842" s="453"/>
      <c r="C842" s="460"/>
      <c r="D842" s="453"/>
      <c r="E842" s="453"/>
      <c r="F842" s="459"/>
      <c r="G842" s="453"/>
      <c r="H842" s="453"/>
      <c r="I842" s="453"/>
      <c r="J842" s="453"/>
      <c r="K842" s="455"/>
      <c r="L842" s="454"/>
      <c r="M842" s="454"/>
      <c r="N842" s="454"/>
      <c r="O842" s="454"/>
      <c r="P842" s="461"/>
    </row>
    <row r="843" spans="1:16">
      <c r="A843" s="450"/>
      <c r="B843" s="450"/>
      <c r="C843" s="450"/>
      <c r="D843" s="450"/>
      <c r="E843" s="450"/>
      <c r="F843" s="450"/>
      <c r="G843" s="450"/>
      <c r="H843" s="450"/>
      <c r="I843" s="450"/>
      <c r="J843" s="450"/>
      <c r="K843" s="450"/>
      <c r="L843" s="595"/>
      <c r="M843" s="595"/>
      <c r="N843" s="595"/>
      <c r="O843" s="595"/>
      <c r="P843" s="450"/>
    </row>
    <row r="844" spans="1:16">
      <c r="A844" s="415"/>
      <c r="B844" s="415"/>
      <c r="C844" s="415"/>
      <c r="D844" s="415"/>
      <c r="E844" s="415"/>
      <c r="F844" s="415"/>
      <c r="G844" s="415"/>
      <c r="H844" s="415"/>
      <c r="I844" s="415"/>
      <c r="J844" s="415"/>
      <c r="K844" s="452"/>
      <c r="L844" s="451"/>
      <c r="M844" s="451"/>
      <c r="N844" s="451"/>
      <c r="O844" s="451"/>
      <c r="P844" s="449"/>
    </row>
    <row r="845" spans="1:16">
      <c r="A845" s="415"/>
      <c r="B845" s="415"/>
      <c r="C845" s="415"/>
      <c r="D845" s="415"/>
      <c r="E845" s="415"/>
      <c r="F845" s="415"/>
      <c r="G845" s="415"/>
      <c r="H845" s="415"/>
      <c r="I845" s="415"/>
      <c r="J845" s="415"/>
      <c r="K845" s="452"/>
      <c r="L845" s="451"/>
      <c r="M845" s="451"/>
      <c r="N845" s="451"/>
      <c r="O845" s="451"/>
      <c r="P845" s="449"/>
    </row>
    <row r="846" spans="1:16">
      <c r="A846" s="415"/>
      <c r="B846" s="415"/>
      <c r="C846" s="457"/>
      <c r="D846" s="415"/>
      <c r="E846" s="415"/>
      <c r="F846" s="415"/>
      <c r="G846" s="415"/>
      <c r="H846" s="415"/>
      <c r="I846" s="415"/>
      <c r="J846" s="415"/>
      <c r="K846" s="452"/>
      <c r="L846" s="451"/>
      <c r="M846" s="451"/>
      <c r="N846" s="451"/>
      <c r="O846" s="451"/>
      <c r="P846" s="462"/>
    </row>
    <row r="847" spans="1:16">
      <c r="A847" s="592"/>
      <c r="B847" s="415"/>
      <c r="C847" s="592"/>
      <c r="D847" s="592"/>
      <c r="E847" s="592"/>
      <c r="F847" s="592"/>
      <c r="G847" s="592"/>
      <c r="H847" s="592"/>
      <c r="I847" s="592"/>
      <c r="J847" s="592"/>
      <c r="K847" s="463"/>
      <c r="L847" s="593"/>
      <c r="M847" s="594"/>
      <c r="N847" s="594"/>
      <c r="O847" s="594"/>
      <c r="P847" s="591"/>
    </row>
    <row r="848" spans="1:16">
      <c r="A848" s="592"/>
      <c r="B848" s="415"/>
      <c r="C848" s="592"/>
      <c r="D848" s="592"/>
      <c r="E848" s="592"/>
      <c r="F848" s="592"/>
      <c r="G848" s="592"/>
      <c r="H848" s="592"/>
      <c r="I848" s="592"/>
      <c r="J848" s="592"/>
      <c r="K848" s="463"/>
      <c r="L848" s="593"/>
      <c r="M848" s="594"/>
      <c r="N848" s="594"/>
      <c r="O848" s="594"/>
      <c r="P848" s="591"/>
    </row>
    <row r="849" spans="1:16">
      <c r="A849" s="415"/>
      <c r="B849" s="415"/>
      <c r="C849" s="415"/>
      <c r="D849" s="415"/>
      <c r="E849" s="415"/>
      <c r="F849" s="415"/>
      <c r="G849" s="415"/>
      <c r="H849" s="415"/>
      <c r="I849" s="415"/>
      <c r="J849" s="415"/>
      <c r="K849" s="452"/>
      <c r="L849" s="451"/>
      <c r="M849" s="451"/>
      <c r="N849" s="451"/>
      <c r="O849" s="451"/>
      <c r="P849" s="449"/>
    </row>
    <row r="850" spans="1:16">
      <c r="A850" s="592"/>
      <c r="B850" s="415"/>
      <c r="C850" s="592"/>
      <c r="D850" s="592"/>
      <c r="E850" s="592"/>
      <c r="F850" s="592"/>
      <c r="G850" s="592"/>
      <c r="H850" s="592"/>
      <c r="I850" s="592"/>
      <c r="J850" s="592"/>
      <c r="K850" s="463"/>
      <c r="L850" s="593"/>
      <c r="M850" s="594"/>
      <c r="N850" s="594"/>
      <c r="O850" s="594"/>
      <c r="P850" s="591"/>
    </row>
    <row r="851" spans="1:16">
      <c r="A851" s="592"/>
      <c r="B851" s="415"/>
      <c r="C851" s="592"/>
      <c r="D851" s="592"/>
      <c r="E851" s="592"/>
      <c r="F851" s="592"/>
      <c r="G851" s="592"/>
      <c r="H851" s="592"/>
      <c r="I851" s="592"/>
      <c r="J851" s="592"/>
      <c r="K851" s="463"/>
      <c r="L851" s="593"/>
      <c r="M851" s="594"/>
      <c r="N851" s="594"/>
      <c r="O851" s="594"/>
      <c r="P851" s="591"/>
    </row>
    <row r="852" spans="1:16">
      <c r="A852" s="415"/>
      <c r="B852" s="415"/>
      <c r="C852" s="415"/>
      <c r="D852" s="415"/>
      <c r="E852" s="415"/>
      <c r="F852" s="415"/>
      <c r="G852" s="415"/>
      <c r="H852" s="415"/>
      <c r="I852" s="415"/>
      <c r="J852" s="415"/>
      <c r="K852" s="451"/>
      <c r="L852" s="451"/>
      <c r="M852" s="451"/>
      <c r="N852" s="451"/>
      <c r="O852" s="451"/>
      <c r="P852" s="449"/>
    </row>
    <row r="853" spans="1:16">
      <c r="A853" s="453"/>
      <c r="B853" s="453"/>
      <c r="C853" s="453"/>
      <c r="D853" s="453"/>
      <c r="E853" s="453"/>
      <c r="F853" s="453"/>
      <c r="G853" s="453"/>
      <c r="H853" s="453"/>
      <c r="I853" s="453"/>
      <c r="J853" s="453"/>
      <c r="K853" s="455"/>
      <c r="L853" s="455"/>
      <c r="M853" s="454"/>
      <c r="N853" s="454"/>
      <c r="O853" s="454"/>
      <c r="P853" s="456"/>
    </row>
    <row r="854" spans="1:16">
      <c r="A854" s="453"/>
      <c r="B854" s="453"/>
      <c r="C854" s="453"/>
      <c r="D854" s="453"/>
      <c r="E854" s="453"/>
      <c r="F854" s="453"/>
      <c r="G854" s="453"/>
      <c r="H854" s="453"/>
      <c r="I854" s="453"/>
      <c r="J854" s="453"/>
      <c r="K854" s="455"/>
      <c r="L854" s="455"/>
      <c r="M854" s="454"/>
      <c r="N854" s="454"/>
      <c r="O854" s="454"/>
      <c r="P854" s="456"/>
    </row>
    <row r="855" spans="1:16">
      <c r="A855" s="453"/>
      <c r="B855" s="453"/>
      <c r="C855" s="453"/>
      <c r="D855" s="453"/>
      <c r="E855" s="453"/>
      <c r="F855" s="453"/>
      <c r="G855" s="453"/>
      <c r="H855" s="453"/>
      <c r="I855" s="453"/>
      <c r="J855" s="453"/>
      <c r="K855" s="455"/>
      <c r="L855" s="455"/>
      <c r="M855" s="454"/>
      <c r="N855" s="454"/>
      <c r="O855" s="454"/>
      <c r="P855" s="456"/>
    </row>
    <row r="856" spans="1:16">
      <c r="A856" s="453"/>
      <c r="B856" s="453"/>
      <c r="C856" s="453"/>
      <c r="D856" s="453"/>
      <c r="E856" s="453"/>
      <c r="F856" s="453"/>
      <c r="G856" s="453"/>
      <c r="H856" s="453"/>
      <c r="I856" s="453"/>
      <c r="J856" s="453"/>
      <c r="K856" s="455"/>
      <c r="L856" s="455"/>
      <c r="M856" s="454"/>
      <c r="N856" s="454"/>
      <c r="O856" s="454"/>
      <c r="P856" s="456"/>
    </row>
    <row r="857" spans="1:16">
      <c r="A857" s="453"/>
      <c r="B857" s="453"/>
      <c r="C857" s="453"/>
      <c r="D857" s="453"/>
      <c r="E857" s="453"/>
      <c r="F857" s="453"/>
      <c r="G857" s="453"/>
      <c r="H857" s="453"/>
      <c r="I857" s="453"/>
      <c r="J857" s="453"/>
      <c r="K857" s="455"/>
      <c r="L857" s="455"/>
      <c r="M857" s="454"/>
      <c r="N857" s="454"/>
      <c r="O857" s="454"/>
      <c r="P857" s="456"/>
    </row>
    <row r="858" spans="1:16">
      <c r="A858" s="453"/>
      <c r="B858" s="453"/>
      <c r="C858" s="453"/>
      <c r="D858" s="453"/>
      <c r="E858" s="453"/>
      <c r="F858" s="453"/>
      <c r="G858" s="453"/>
      <c r="H858" s="453"/>
      <c r="I858" s="453"/>
      <c r="J858" s="453"/>
      <c r="K858" s="455"/>
      <c r="L858" s="455"/>
      <c r="M858" s="454"/>
      <c r="N858" s="454"/>
      <c r="O858" s="454"/>
      <c r="P858" s="456"/>
    </row>
    <row r="859" spans="1:16">
      <c r="A859" s="453"/>
      <c r="B859" s="453"/>
      <c r="C859" s="453"/>
      <c r="D859" s="453"/>
      <c r="E859" s="453"/>
      <c r="F859" s="453"/>
      <c r="G859" s="453"/>
      <c r="H859" s="453"/>
      <c r="I859" s="453"/>
      <c r="J859" s="453"/>
      <c r="K859" s="455"/>
      <c r="L859" s="455"/>
      <c r="M859" s="454"/>
      <c r="N859" s="454"/>
      <c r="O859" s="454"/>
      <c r="P859" s="456"/>
    </row>
    <row r="860" spans="1:16">
      <c r="A860" s="453"/>
      <c r="B860" s="453"/>
      <c r="C860" s="453"/>
      <c r="D860" s="453"/>
      <c r="E860" s="453"/>
      <c r="F860" s="453"/>
      <c r="G860" s="453"/>
      <c r="H860" s="453"/>
      <c r="I860" s="453"/>
      <c r="J860" s="453"/>
      <c r="K860" s="455"/>
      <c r="L860" s="455"/>
      <c r="M860" s="454"/>
      <c r="N860" s="454"/>
      <c r="O860" s="454"/>
      <c r="P860" s="456"/>
    </row>
    <row r="861" spans="1:16">
      <c r="A861" s="453"/>
      <c r="B861" s="453"/>
      <c r="C861" s="453"/>
      <c r="D861" s="453"/>
      <c r="E861" s="453"/>
      <c r="F861" s="453"/>
      <c r="G861" s="453"/>
      <c r="H861" s="453"/>
      <c r="I861" s="453"/>
      <c r="J861" s="453"/>
      <c r="K861" s="455"/>
      <c r="L861" s="455"/>
      <c r="M861" s="454"/>
      <c r="N861" s="454"/>
      <c r="O861" s="454"/>
      <c r="P861" s="456"/>
    </row>
    <row r="862" spans="1:16">
      <c r="A862" s="453"/>
      <c r="B862" s="453"/>
      <c r="C862" s="453"/>
      <c r="D862" s="453"/>
      <c r="E862" s="453"/>
      <c r="F862" s="453"/>
      <c r="G862" s="453"/>
      <c r="H862" s="453"/>
      <c r="I862" s="453"/>
      <c r="J862" s="453"/>
      <c r="K862" s="455"/>
      <c r="L862" s="455"/>
      <c r="M862" s="454"/>
      <c r="N862" s="454"/>
      <c r="O862" s="454"/>
      <c r="P862" s="456"/>
    </row>
    <row r="863" spans="1:16">
      <c r="A863" s="453"/>
      <c r="B863" s="453"/>
      <c r="C863" s="453"/>
      <c r="D863" s="453"/>
      <c r="E863" s="453"/>
      <c r="F863" s="453"/>
      <c r="G863" s="453"/>
      <c r="H863" s="453"/>
      <c r="I863" s="453"/>
      <c r="J863" s="453"/>
      <c r="K863" s="455"/>
      <c r="L863" s="455"/>
      <c r="M863" s="454"/>
      <c r="N863" s="454"/>
      <c r="O863" s="454"/>
      <c r="P863" s="456"/>
    </row>
  </sheetData>
  <mergeCells count="123">
    <mergeCell ref="K349:L349"/>
    <mergeCell ref="M349:N349"/>
    <mergeCell ref="O349:P349"/>
    <mergeCell ref="K410:L410"/>
    <mergeCell ref="M410:N410"/>
    <mergeCell ref="O410:P410"/>
    <mergeCell ref="K465:L465"/>
    <mergeCell ref="C2:F2"/>
    <mergeCell ref="G2:I2"/>
    <mergeCell ref="K2:P2"/>
    <mergeCell ref="K3:L3"/>
    <mergeCell ref="M3:N3"/>
    <mergeCell ref="O3:P3"/>
    <mergeCell ref="K314:L314"/>
    <mergeCell ref="M314:N314"/>
    <mergeCell ref="O314:P314"/>
    <mergeCell ref="K9:L9"/>
    <mergeCell ref="M9:N9"/>
    <mergeCell ref="O9:P9"/>
    <mergeCell ref="K16:L16"/>
    <mergeCell ref="M16:N16"/>
    <mergeCell ref="O16:P16"/>
    <mergeCell ref="K96:L96"/>
    <mergeCell ref="M96:N96"/>
    <mergeCell ref="O96:P96"/>
    <mergeCell ref="K160:L160"/>
    <mergeCell ref="M160:N160"/>
    <mergeCell ref="O160:P160"/>
    <mergeCell ref="K233:L233"/>
    <mergeCell ref="M233:N233"/>
    <mergeCell ref="O233:P233"/>
    <mergeCell ref="K272:L272"/>
    <mergeCell ref="M272:N272"/>
    <mergeCell ref="O272:P272"/>
    <mergeCell ref="M465:N465"/>
    <mergeCell ref="O465:P465"/>
    <mergeCell ref="K603:L603"/>
    <mergeCell ref="M603:N603"/>
    <mergeCell ref="O603:P603"/>
    <mergeCell ref="K635:L635"/>
    <mergeCell ref="M635:N635"/>
    <mergeCell ref="O635:P635"/>
    <mergeCell ref="K705:L705"/>
    <mergeCell ref="M705:N705"/>
    <mergeCell ref="O705:P705"/>
    <mergeCell ref="M836:M837"/>
    <mergeCell ref="N836:N837"/>
    <mergeCell ref="O836:O837"/>
    <mergeCell ref="P836:P837"/>
    <mergeCell ref="A833:A834"/>
    <mergeCell ref="C833:C834"/>
    <mergeCell ref="D833:D834"/>
    <mergeCell ref="E833:E834"/>
    <mergeCell ref="F833:F834"/>
    <mergeCell ref="G833:G834"/>
    <mergeCell ref="H833:H834"/>
    <mergeCell ref="I833:I834"/>
    <mergeCell ref="J833:J834"/>
    <mergeCell ref="K732:L732"/>
    <mergeCell ref="M732:N732"/>
    <mergeCell ref="O732:P732"/>
    <mergeCell ref="K812:L812"/>
    <mergeCell ref="M812:N812"/>
    <mergeCell ref="O812:P812"/>
    <mergeCell ref="L833:L834"/>
    <mergeCell ref="M833:M834"/>
    <mergeCell ref="N833:N834"/>
    <mergeCell ref="O833:O834"/>
    <mergeCell ref="P833:P834"/>
    <mergeCell ref="L839:L840"/>
    <mergeCell ref="M839:M840"/>
    <mergeCell ref="N839:N840"/>
    <mergeCell ref="O839:O840"/>
    <mergeCell ref="P839:P840"/>
    <mergeCell ref="A836:A837"/>
    <mergeCell ref="C836:C837"/>
    <mergeCell ref="D836:D837"/>
    <mergeCell ref="E836:E837"/>
    <mergeCell ref="F836:F837"/>
    <mergeCell ref="A839:A840"/>
    <mergeCell ref="C839:C840"/>
    <mergeCell ref="D839:D840"/>
    <mergeCell ref="E839:E840"/>
    <mergeCell ref="F839:F840"/>
    <mergeCell ref="G839:G840"/>
    <mergeCell ref="H839:H840"/>
    <mergeCell ref="I839:I840"/>
    <mergeCell ref="J839:J840"/>
    <mergeCell ref="G836:G837"/>
    <mergeCell ref="H836:H837"/>
    <mergeCell ref="I836:I837"/>
    <mergeCell ref="J836:J837"/>
    <mergeCell ref="L836:L837"/>
    <mergeCell ref="L843:M843"/>
    <mergeCell ref="N843:O843"/>
    <mergeCell ref="A847:A848"/>
    <mergeCell ref="C847:C848"/>
    <mergeCell ref="D847:D848"/>
    <mergeCell ref="E847:E848"/>
    <mergeCell ref="F847:F848"/>
    <mergeCell ref="G847:G848"/>
    <mergeCell ref="H847:H848"/>
    <mergeCell ref="I847:I848"/>
    <mergeCell ref="J847:J848"/>
    <mergeCell ref="L847:L848"/>
    <mergeCell ref="M847:M848"/>
    <mergeCell ref="N847:N848"/>
    <mergeCell ref="O847:O848"/>
    <mergeCell ref="P847:P848"/>
    <mergeCell ref="A850:A851"/>
    <mergeCell ref="C850:C851"/>
    <mergeCell ref="D850:D851"/>
    <mergeCell ref="E850:E851"/>
    <mergeCell ref="F850:F851"/>
    <mergeCell ref="G850:G851"/>
    <mergeCell ref="H850:H851"/>
    <mergeCell ref="I850:I851"/>
    <mergeCell ref="J850:J851"/>
    <mergeCell ref="L850:L851"/>
    <mergeCell ref="M850:M851"/>
    <mergeCell ref="N850:N851"/>
    <mergeCell ref="O850:O851"/>
    <mergeCell ref="P850:P851"/>
  </mergeCells>
  <phoneticPr fontId="18" type="noConversion"/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DA45-F544-4A29-820C-156A6967B687}">
  <dimension ref="A1:L1500"/>
  <sheetViews>
    <sheetView topLeftCell="A783" workbookViewId="0">
      <selection activeCell="G739" sqref="G739"/>
    </sheetView>
  </sheetViews>
  <sheetFormatPr baseColWidth="10" defaultColWidth="8.6640625" defaultRowHeight="15"/>
  <cols>
    <col min="1" max="1" width="20.1640625" style="9" customWidth="1"/>
    <col min="2" max="2" width="33" style="9" bestFit="1" customWidth="1"/>
    <col min="3" max="3" width="46.5" style="9" customWidth="1"/>
    <col min="4" max="4" width="13.33203125" style="43" bestFit="1" customWidth="1"/>
    <col min="5" max="5" width="14.5" style="43" customWidth="1"/>
    <col min="6" max="6" width="38" style="9" bestFit="1" customWidth="1"/>
    <col min="7" max="7" width="25" style="9" customWidth="1"/>
    <col min="8" max="8" width="17.33203125" style="43" customWidth="1"/>
    <col min="9" max="9" width="9.1640625" style="43"/>
    <col min="10" max="10" width="15.1640625" customWidth="1"/>
    <col min="11" max="11" width="15.6640625" bestFit="1" customWidth="1"/>
    <col min="12" max="12" width="63.33203125" style="9" customWidth="1"/>
  </cols>
  <sheetData>
    <row r="1" spans="1:12" ht="16" thickBot="1">
      <c r="A1" s="80" t="s">
        <v>4834</v>
      </c>
      <c r="B1" s="80" t="s">
        <v>35</v>
      </c>
      <c r="C1" s="377" t="s">
        <v>2430</v>
      </c>
      <c r="D1" s="42" t="s">
        <v>3061</v>
      </c>
      <c r="E1" s="42" t="s">
        <v>4835</v>
      </c>
      <c r="F1" s="42" t="s">
        <v>4836</v>
      </c>
      <c r="G1" s="429" t="s">
        <v>2786</v>
      </c>
      <c r="H1" s="429" t="s">
        <v>2789</v>
      </c>
      <c r="I1" s="429" t="s">
        <v>3066</v>
      </c>
      <c r="J1" s="430" t="s">
        <v>4837</v>
      </c>
      <c r="K1" s="429" t="s">
        <v>4838</v>
      </c>
      <c r="L1" s="80" t="s">
        <v>387</v>
      </c>
    </row>
    <row r="2" spans="1:12" ht="16" thickBot="1">
      <c r="B2" s="376" t="s">
        <v>4839</v>
      </c>
      <c r="C2" s="378" t="s">
        <v>4840</v>
      </c>
      <c r="F2" s="43"/>
      <c r="G2" s="43"/>
      <c r="J2" s="27"/>
      <c r="K2" s="43"/>
    </row>
    <row r="3" spans="1:12">
      <c r="A3" s="9" t="s">
        <v>3099</v>
      </c>
      <c r="B3" s="9" t="s">
        <v>3099</v>
      </c>
      <c r="F3" s="43"/>
      <c r="G3" s="43"/>
      <c r="J3" s="27"/>
      <c r="K3" s="43"/>
    </row>
    <row r="4" spans="1:12">
      <c r="C4" s="362" t="s">
        <v>4841</v>
      </c>
      <c r="D4" s="134" t="s">
        <v>4842</v>
      </c>
      <c r="E4" s="134"/>
      <c r="F4" s="362"/>
      <c r="G4" s="43"/>
      <c r="J4" s="27"/>
      <c r="K4" s="43"/>
    </row>
    <row r="5" spans="1:12">
      <c r="C5" s="362" t="s">
        <v>4841</v>
      </c>
      <c r="D5" s="134" t="s">
        <v>4843</v>
      </c>
      <c r="E5" s="134"/>
      <c r="F5" s="362"/>
      <c r="G5" s="43"/>
      <c r="J5" s="27"/>
      <c r="K5" s="43"/>
    </row>
    <row r="6" spans="1:12">
      <c r="C6" s="362" t="s">
        <v>4841</v>
      </c>
      <c r="D6" s="134">
        <v>1</v>
      </c>
      <c r="E6" s="134"/>
      <c r="F6" s="362"/>
      <c r="G6" s="43"/>
      <c r="J6" s="27"/>
      <c r="K6" s="43"/>
    </row>
    <row r="7" spans="1:12">
      <c r="C7" s="362" t="s">
        <v>4841</v>
      </c>
      <c r="D7" s="134">
        <v>2</v>
      </c>
      <c r="E7" s="134"/>
      <c r="F7" s="362"/>
      <c r="G7" s="43"/>
      <c r="J7" s="27"/>
      <c r="K7" s="43"/>
    </row>
    <row r="8" spans="1:12">
      <c r="C8" s="362" t="s">
        <v>4841</v>
      </c>
      <c r="D8" s="134">
        <v>3</v>
      </c>
      <c r="E8" s="134"/>
      <c r="F8" s="362"/>
      <c r="G8" s="43"/>
      <c r="J8" s="27"/>
      <c r="K8" s="43"/>
    </row>
    <row r="9" spans="1:12">
      <c r="C9" s="362" t="s">
        <v>4841</v>
      </c>
      <c r="D9" s="134">
        <v>4</v>
      </c>
      <c r="E9" s="134"/>
      <c r="F9" s="362"/>
      <c r="G9" s="43"/>
      <c r="J9" s="27"/>
      <c r="K9" s="43"/>
    </row>
    <row r="10" spans="1:12">
      <c r="C10" s="362" t="s">
        <v>4841</v>
      </c>
      <c r="D10" s="134">
        <v>5</v>
      </c>
      <c r="E10" s="134"/>
      <c r="F10" s="362"/>
      <c r="G10" s="43"/>
      <c r="J10" s="27"/>
      <c r="K10" s="43"/>
    </row>
    <row r="11" spans="1:12">
      <c r="C11" s="362" t="s">
        <v>4841</v>
      </c>
      <c r="D11" s="134">
        <v>6</v>
      </c>
      <c r="E11" s="134"/>
      <c r="F11" s="362"/>
      <c r="G11" s="43"/>
      <c r="J11" s="27"/>
      <c r="K11" s="43"/>
    </row>
    <row r="12" spans="1:12">
      <c r="C12" s="362" t="s">
        <v>4841</v>
      </c>
      <c r="D12" s="134">
        <v>7</v>
      </c>
      <c r="E12" s="134"/>
      <c r="F12" s="362"/>
      <c r="G12" s="43"/>
      <c r="J12" s="27"/>
      <c r="K12" s="43"/>
    </row>
    <row r="13" spans="1:12">
      <c r="C13" s="362" t="s">
        <v>4841</v>
      </c>
      <c r="D13" s="134">
        <v>8</v>
      </c>
      <c r="E13" s="134"/>
      <c r="F13" s="362"/>
      <c r="G13" s="43"/>
      <c r="J13" s="27"/>
      <c r="K13" s="43"/>
    </row>
    <row r="14" spans="1:12">
      <c r="C14" s="362" t="s">
        <v>4841</v>
      </c>
      <c r="D14" s="134">
        <v>9</v>
      </c>
      <c r="E14" s="134"/>
      <c r="F14" s="362"/>
      <c r="G14" s="43"/>
      <c r="J14" s="27"/>
      <c r="K14" s="43"/>
    </row>
    <row r="15" spans="1:12">
      <c r="C15" s="362" t="s">
        <v>4841</v>
      </c>
      <c r="D15" s="134">
        <v>10</v>
      </c>
      <c r="E15" s="134"/>
      <c r="F15" s="362"/>
      <c r="G15" s="43"/>
      <c r="J15" s="27"/>
      <c r="K15" s="43"/>
    </row>
    <row r="16" spans="1:12">
      <c r="C16" s="362" t="s">
        <v>4841</v>
      </c>
      <c r="D16" s="134">
        <v>11</v>
      </c>
      <c r="E16" s="134"/>
      <c r="F16" s="362"/>
      <c r="G16" s="43"/>
      <c r="J16" s="27"/>
      <c r="K16" s="43"/>
    </row>
    <row r="17" spans="3:11">
      <c r="C17" s="362" t="s">
        <v>4841</v>
      </c>
      <c r="D17" s="134">
        <v>12</v>
      </c>
      <c r="E17" s="134"/>
      <c r="F17" s="362"/>
      <c r="G17" s="43"/>
      <c r="J17" s="27"/>
      <c r="K17" s="43"/>
    </row>
    <row r="18" spans="3:11">
      <c r="C18" s="362" t="s">
        <v>4841</v>
      </c>
      <c r="D18" s="134">
        <v>13</v>
      </c>
      <c r="E18" s="134"/>
      <c r="F18" s="362"/>
      <c r="G18" s="43"/>
      <c r="J18" s="27"/>
      <c r="K18" s="43"/>
    </row>
    <row r="19" spans="3:11">
      <c r="C19" s="362" t="s">
        <v>4841</v>
      </c>
      <c r="D19" s="134">
        <v>14</v>
      </c>
      <c r="E19" s="134"/>
      <c r="F19" s="362"/>
      <c r="G19" s="43"/>
      <c r="J19" s="27"/>
      <c r="K19" s="43"/>
    </row>
    <row r="20" spans="3:11">
      <c r="C20" s="362" t="s">
        <v>4841</v>
      </c>
      <c r="D20" s="134">
        <v>15</v>
      </c>
      <c r="E20" s="134"/>
      <c r="F20" s="362"/>
      <c r="G20" s="43"/>
      <c r="J20" s="27"/>
      <c r="K20" s="43"/>
    </row>
    <row r="21" spans="3:11">
      <c r="C21" s="362" t="s">
        <v>4841</v>
      </c>
      <c r="D21" s="134">
        <v>16</v>
      </c>
      <c r="E21" s="134"/>
      <c r="F21" s="362"/>
      <c r="G21" s="43"/>
      <c r="J21" s="27"/>
      <c r="K21" s="43"/>
    </row>
    <row r="22" spans="3:11">
      <c r="C22" s="362" t="s">
        <v>4841</v>
      </c>
      <c r="D22" s="134" t="s">
        <v>4844</v>
      </c>
      <c r="E22" s="134"/>
      <c r="F22" s="362"/>
      <c r="G22" s="43"/>
      <c r="J22" s="27"/>
      <c r="K22" s="43"/>
    </row>
    <row r="23" spans="3:11">
      <c r="C23" s="362" t="s">
        <v>4841</v>
      </c>
      <c r="D23" s="134" t="s">
        <v>4845</v>
      </c>
      <c r="E23" s="134"/>
      <c r="F23" s="362"/>
      <c r="G23" s="43"/>
      <c r="J23" s="27"/>
      <c r="K23" s="43"/>
    </row>
    <row r="24" spans="3:11">
      <c r="C24" s="362" t="s">
        <v>4841</v>
      </c>
      <c r="D24" s="134" t="s">
        <v>4846</v>
      </c>
      <c r="E24" s="134"/>
      <c r="F24" s="362"/>
      <c r="G24" s="43"/>
      <c r="J24" s="27"/>
      <c r="K24" s="43"/>
    </row>
    <row r="25" spans="3:11">
      <c r="C25" s="362" t="s">
        <v>4841</v>
      </c>
      <c r="D25" s="134" t="s">
        <v>4847</v>
      </c>
      <c r="E25" s="134"/>
      <c r="F25" s="362"/>
      <c r="G25" s="43"/>
      <c r="J25" s="27"/>
      <c r="K25" s="43"/>
    </row>
    <row r="26" spans="3:11">
      <c r="C26" s="362" t="s">
        <v>4841</v>
      </c>
      <c r="D26" s="134" t="s">
        <v>4848</v>
      </c>
      <c r="E26" s="134"/>
      <c r="F26" s="362"/>
      <c r="G26" s="43"/>
      <c r="J26" s="27"/>
      <c r="K26" s="43"/>
    </row>
    <row r="27" spans="3:11">
      <c r="C27" s="362" t="s">
        <v>4841</v>
      </c>
      <c r="D27" s="134" t="s">
        <v>4849</v>
      </c>
      <c r="E27" s="134"/>
      <c r="F27" s="362"/>
      <c r="G27" s="43"/>
      <c r="J27" s="27"/>
      <c r="K27" s="43"/>
    </row>
    <row r="28" spans="3:11">
      <c r="C28" s="362" t="s">
        <v>4841</v>
      </c>
      <c r="D28" s="134" t="s">
        <v>4850</v>
      </c>
      <c r="E28" s="134"/>
      <c r="F28" s="362"/>
      <c r="G28" s="43"/>
      <c r="J28" s="27"/>
      <c r="K28" s="43"/>
    </row>
    <row r="29" spans="3:11">
      <c r="C29" s="362" t="s">
        <v>4841</v>
      </c>
      <c r="D29" s="134" t="s">
        <v>4851</v>
      </c>
      <c r="E29" s="134"/>
      <c r="F29" s="362"/>
      <c r="G29" s="43"/>
      <c r="J29" s="27"/>
      <c r="K29" s="43"/>
    </row>
    <row r="30" spans="3:11">
      <c r="C30" s="362" t="s">
        <v>4841</v>
      </c>
      <c r="D30" s="134" t="s">
        <v>4852</v>
      </c>
      <c r="E30" s="134"/>
      <c r="F30" s="362"/>
      <c r="G30" s="43"/>
      <c r="J30" s="27"/>
      <c r="K30" s="43"/>
    </row>
    <row r="31" spans="3:11">
      <c r="C31" s="362" t="s">
        <v>4841</v>
      </c>
      <c r="D31" s="134" t="s">
        <v>4853</v>
      </c>
      <c r="E31" s="134"/>
      <c r="F31" s="362"/>
      <c r="G31" s="43"/>
      <c r="J31" s="27"/>
      <c r="K31" s="43"/>
    </row>
    <row r="32" spans="3:11">
      <c r="C32" s="362" t="s">
        <v>4841</v>
      </c>
      <c r="D32" s="134" t="s">
        <v>4854</v>
      </c>
      <c r="E32" s="134" t="s">
        <v>4855</v>
      </c>
      <c r="F32" s="362" t="s">
        <v>4856</v>
      </c>
      <c r="G32" s="43"/>
      <c r="J32" s="27"/>
      <c r="K32" s="43"/>
    </row>
    <row r="33" spans="3:11">
      <c r="C33" s="362" t="s">
        <v>4841</v>
      </c>
      <c r="D33" s="134" t="s">
        <v>4857</v>
      </c>
      <c r="E33" s="134" t="s">
        <v>4855</v>
      </c>
      <c r="F33" s="362" t="s">
        <v>4858</v>
      </c>
      <c r="G33" s="43"/>
      <c r="J33" s="27"/>
      <c r="K33" s="43"/>
    </row>
    <row r="34" spans="3:11">
      <c r="C34" s="362" t="s">
        <v>4841</v>
      </c>
      <c r="D34" s="134" t="s">
        <v>4859</v>
      </c>
      <c r="E34" s="134" t="s">
        <v>4860</v>
      </c>
      <c r="F34" s="362" t="s">
        <v>4861</v>
      </c>
      <c r="G34" s="43"/>
      <c r="J34" s="27"/>
      <c r="K34" s="43"/>
    </row>
    <row r="35" spans="3:11">
      <c r="C35" s="362" t="s">
        <v>4841</v>
      </c>
      <c r="D35" s="134" t="s">
        <v>4862</v>
      </c>
      <c r="E35" s="134" t="s">
        <v>4860</v>
      </c>
      <c r="F35" s="362" t="s">
        <v>4863</v>
      </c>
      <c r="G35" s="43"/>
      <c r="J35" s="27"/>
      <c r="K35" s="43"/>
    </row>
    <row r="36" spans="3:11">
      <c r="C36" s="362" t="s">
        <v>4841</v>
      </c>
      <c r="D36" s="134" t="s">
        <v>4864</v>
      </c>
      <c r="E36" s="134" t="s">
        <v>4860</v>
      </c>
      <c r="F36" s="362" t="s">
        <v>4865</v>
      </c>
      <c r="G36" s="43"/>
      <c r="J36" s="27"/>
      <c r="K36" s="43"/>
    </row>
    <row r="37" spans="3:11">
      <c r="C37" s="362" t="s">
        <v>4841</v>
      </c>
      <c r="D37" s="134" t="s">
        <v>4866</v>
      </c>
      <c r="E37" s="134" t="s">
        <v>4860</v>
      </c>
      <c r="F37" s="362" t="s">
        <v>4867</v>
      </c>
      <c r="G37" s="43"/>
      <c r="J37" s="27"/>
      <c r="K37" s="43"/>
    </row>
    <row r="38" spans="3:11">
      <c r="C38" s="362"/>
      <c r="D38" s="134"/>
      <c r="E38" s="134"/>
      <c r="F38" s="134"/>
      <c r="G38" s="43"/>
      <c r="J38" s="27"/>
      <c r="K38" s="43"/>
    </row>
    <row r="39" spans="3:11">
      <c r="C39" s="362" t="s">
        <v>4868</v>
      </c>
      <c r="D39" s="134" t="s">
        <v>4842</v>
      </c>
      <c r="E39" s="134"/>
      <c r="F39" s="362"/>
      <c r="G39" s="43"/>
      <c r="J39" s="27"/>
      <c r="K39" s="43"/>
    </row>
    <row r="40" spans="3:11">
      <c r="C40" s="362" t="s">
        <v>4868</v>
      </c>
      <c r="D40" s="134" t="s">
        <v>4843</v>
      </c>
      <c r="E40" s="134"/>
      <c r="F40" s="362"/>
      <c r="G40" s="43"/>
      <c r="J40" s="27"/>
      <c r="K40" s="43"/>
    </row>
    <row r="41" spans="3:11">
      <c r="C41" s="362" t="s">
        <v>4868</v>
      </c>
      <c r="D41" s="134">
        <v>1</v>
      </c>
      <c r="E41" s="134"/>
      <c r="F41" s="362"/>
      <c r="G41" s="43"/>
      <c r="J41" s="27"/>
      <c r="K41" s="43"/>
    </row>
    <row r="42" spans="3:11">
      <c r="C42" s="362" t="s">
        <v>4868</v>
      </c>
      <c r="D42" s="134">
        <v>2</v>
      </c>
      <c r="E42" s="134"/>
      <c r="F42" s="362"/>
      <c r="G42" s="43"/>
      <c r="J42" s="27"/>
      <c r="K42" s="43"/>
    </row>
    <row r="43" spans="3:11">
      <c r="C43" s="362" t="s">
        <v>4868</v>
      </c>
      <c r="D43" s="134">
        <v>3</v>
      </c>
      <c r="E43" s="134"/>
      <c r="F43" s="362"/>
      <c r="G43" s="43"/>
      <c r="J43" s="27"/>
      <c r="K43" s="43"/>
    </row>
    <row r="44" spans="3:11">
      <c r="C44" s="362" t="s">
        <v>4868</v>
      </c>
      <c r="D44" s="134">
        <v>4</v>
      </c>
      <c r="E44" s="134"/>
      <c r="F44" s="362"/>
      <c r="G44" s="43"/>
      <c r="J44" s="27"/>
      <c r="K44" s="43"/>
    </row>
    <row r="45" spans="3:11">
      <c r="C45" s="362" t="s">
        <v>4868</v>
      </c>
      <c r="D45" s="134">
        <v>5</v>
      </c>
      <c r="E45" s="134"/>
      <c r="F45" s="362"/>
      <c r="G45" s="43"/>
      <c r="J45" s="27"/>
      <c r="K45" s="43"/>
    </row>
    <row r="46" spans="3:11">
      <c r="C46" s="362" t="s">
        <v>4868</v>
      </c>
      <c r="D46" s="134">
        <v>6</v>
      </c>
      <c r="E46" s="134"/>
      <c r="F46" s="362"/>
      <c r="G46" s="43"/>
      <c r="J46" s="27"/>
      <c r="K46" s="43"/>
    </row>
    <row r="47" spans="3:11">
      <c r="C47" s="362" t="s">
        <v>4868</v>
      </c>
      <c r="D47" s="134">
        <v>7</v>
      </c>
      <c r="E47" s="134"/>
      <c r="F47" s="362"/>
      <c r="G47" s="43"/>
      <c r="J47" s="27"/>
      <c r="K47" s="43"/>
    </row>
    <row r="48" spans="3:11">
      <c r="C48" s="362" t="s">
        <v>4868</v>
      </c>
      <c r="D48" s="134">
        <v>8</v>
      </c>
      <c r="E48" s="134"/>
      <c r="F48" s="362"/>
      <c r="G48" s="43"/>
      <c r="J48" s="27"/>
      <c r="K48" s="43"/>
    </row>
    <row r="49" spans="3:11">
      <c r="C49" s="362" t="s">
        <v>4868</v>
      </c>
      <c r="D49" s="134">
        <v>9</v>
      </c>
      <c r="E49" s="134"/>
      <c r="F49" s="362"/>
      <c r="G49" s="43"/>
      <c r="J49" s="27"/>
      <c r="K49" s="43"/>
    </row>
    <row r="50" spans="3:11">
      <c r="C50" s="362" t="s">
        <v>4868</v>
      </c>
      <c r="D50" s="134">
        <v>10</v>
      </c>
      <c r="E50" s="134"/>
      <c r="F50" s="362"/>
      <c r="G50" s="43"/>
      <c r="J50" s="27"/>
      <c r="K50" s="43"/>
    </row>
    <row r="51" spans="3:11">
      <c r="C51" s="362" t="s">
        <v>4868</v>
      </c>
      <c r="D51" s="134">
        <v>11</v>
      </c>
      <c r="E51" s="134"/>
      <c r="F51" s="362"/>
      <c r="G51" s="43"/>
      <c r="J51" s="27"/>
      <c r="K51" s="43"/>
    </row>
    <row r="52" spans="3:11">
      <c r="C52" s="362" t="s">
        <v>4868</v>
      </c>
      <c r="D52" s="134">
        <v>12</v>
      </c>
      <c r="E52" s="134"/>
      <c r="F52" s="362"/>
      <c r="G52" s="43"/>
      <c r="J52" s="27"/>
      <c r="K52" s="43"/>
    </row>
    <row r="53" spans="3:11">
      <c r="C53" s="362" t="s">
        <v>4868</v>
      </c>
      <c r="D53" s="134">
        <v>13</v>
      </c>
      <c r="E53" s="134"/>
      <c r="F53" s="362"/>
      <c r="G53" s="43"/>
      <c r="J53" s="27"/>
      <c r="K53" s="43"/>
    </row>
    <row r="54" spans="3:11">
      <c r="C54" s="362" t="s">
        <v>4868</v>
      </c>
      <c r="D54" s="134">
        <v>14</v>
      </c>
      <c r="E54" s="134"/>
      <c r="F54" s="362"/>
      <c r="G54" s="43"/>
      <c r="J54" s="27"/>
      <c r="K54" s="43"/>
    </row>
    <row r="55" spans="3:11">
      <c r="C55" s="362" t="s">
        <v>4868</v>
      </c>
      <c r="D55" s="134">
        <v>15</v>
      </c>
      <c r="E55" s="134"/>
      <c r="F55" s="362"/>
      <c r="G55" s="43"/>
      <c r="J55" s="27"/>
      <c r="K55" s="43"/>
    </row>
    <row r="56" spans="3:11">
      <c r="C56" s="362" t="s">
        <v>4868</v>
      </c>
      <c r="D56" s="134">
        <v>16</v>
      </c>
      <c r="E56" s="134"/>
      <c r="F56" s="362"/>
      <c r="G56" s="43"/>
      <c r="J56" s="27"/>
      <c r="K56" s="43"/>
    </row>
    <row r="57" spans="3:11">
      <c r="C57" s="362" t="s">
        <v>4868</v>
      </c>
      <c r="D57" s="134" t="s">
        <v>4844</v>
      </c>
      <c r="E57" s="134"/>
      <c r="F57" s="362"/>
      <c r="G57" s="43"/>
      <c r="J57" s="27"/>
      <c r="K57" s="43"/>
    </row>
    <row r="58" spans="3:11">
      <c r="C58" s="362" t="s">
        <v>4868</v>
      </c>
      <c r="D58" s="134" t="s">
        <v>4845</v>
      </c>
      <c r="E58" s="134"/>
      <c r="F58" s="362"/>
      <c r="G58" s="43"/>
      <c r="J58" s="27"/>
      <c r="K58" s="43"/>
    </row>
    <row r="59" spans="3:11">
      <c r="C59" s="362" t="s">
        <v>4868</v>
      </c>
      <c r="D59" s="134" t="s">
        <v>4846</v>
      </c>
      <c r="E59" s="134"/>
      <c r="F59" s="362"/>
      <c r="G59" s="43"/>
      <c r="J59" s="27"/>
      <c r="K59" s="43"/>
    </row>
    <row r="60" spans="3:11">
      <c r="C60" s="362" t="s">
        <v>4868</v>
      </c>
      <c r="D60" s="134" t="s">
        <v>4847</v>
      </c>
      <c r="E60" s="134"/>
      <c r="F60" s="362"/>
      <c r="G60" s="43"/>
      <c r="J60" s="27"/>
      <c r="K60" s="43"/>
    </row>
    <row r="61" spans="3:11">
      <c r="C61" s="362" t="s">
        <v>4868</v>
      </c>
      <c r="D61" s="134" t="s">
        <v>4848</v>
      </c>
      <c r="E61" s="134"/>
      <c r="F61" s="362"/>
      <c r="G61" s="43"/>
      <c r="J61" s="27"/>
      <c r="K61" s="43"/>
    </row>
    <row r="62" spans="3:11">
      <c r="C62" s="362" t="s">
        <v>4868</v>
      </c>
      <c r="D62" s="134" t="s">
        <v>4849</v>
      </c>
      <c r="E62" s="134"/>
      <c r="F62" s="362"/>
      <c r="G62" s="43"/>
      <c r="J62" s="27"/>
      <c r="K62" s="43"/>
    </row>
    <row r="63" spans="3:11">
      <c r="C63" s="362" t="s">
        <v>4868</v>
      </c>
      <c r="D63" s="134" t="s">
        <v>4850</v>
      </c>
      <c r="E63" s="134"/>
      <c r="F63" s="362"/>
      <c r="G63" s="43"/>
      <c r="J63" s="27"/>
      <c r="K63" s="43"/>
    </row>
    <row r="64" spans="3:11">
      <c r="C64" s="362" t="s">
        <v>4868</v>
      </c>
      <c r="D64" s="134" t="s">
        <v>4851</v>
      </c>
      <c r="E64" s="134"/>
      <c r="F64" s="362"/>
      <c r="G64" s="43"/>
      <c r="J64" s="27"/>
      <c r="K64" s="43"/>
    </row>
    <row r="65" spans="3:11">
      <c r="C65" s="362" t="s">
        <v>4868</v>
      </c>
      <c r="D65" s="134" t="s">
        <v>4852</v>
      </c>
      <c r="E65" s="134"/>
      <c r="F65" s="362"/>
      <c r="G65" s="43"/>
      <c r="J65" s="27"/>
      <c r="K65" s="43"/>
    </row>
    <row r="66" spans="3:11">
      <c r="C66" s="362" t="s">
        <v>4868</v>
      </c>
      <c r="D66" s="134" t="s">
        <v>4853</v>
      </c>
      <c r="E66" s="134"/>
      <c r="F66" s="362"/>
      <c r="G66" s="43"/>
      <c r="J66" s="27"/>
      <c r="K66" s="43"/>
    </row>
    <row r="67" spans="3:11">
      <c r="C67" s="362" t="s">
        <v>4868</v>
      </c>
      <c r="D67" s="134" t="s">
        <v>4854</v>
      </c>
      <c r="E67" s="134"/>
      <c r="F67" s="362"/>
      <c r="G67" s="43"/>
      <c r="J67" s="27"/>
      <c r="K67" s="43"/>
    </row>
    <row r="68" spans="3:11">
      <c r="C68" s="362" t="s">
        <v>4868</v>
      </c>
      <c r="D68" s="134" t="s">
        <v>4857</v>
      </c>
      <c r="E68" s="134"/>
      <c r="F68" s="362"/>
      <c r="G68" s="43"/>
      <c r="J68" s="27"/>
      <c r="K68" s="43"/>
    </row>
    <row r="69" spans="3:11">
      <c r="C69" s="362" t="s">
        <v>4868</v>
      </c>
      <c r="D69" s="134" t="s">
        <v>4859</v>
      </c>
      <c r="E69" s="134" t="s">
        <v>4860</v>
      </c>
      <c r="F69" s="362" t="s">
        <v>4869</v>
      </c>
      <c r="G69" s="43"/>
      <c r="J69" s="27"/>
      <c r="K69" s="43"/>
    </row>
    <row r="70" spans="3:11">
      <c r="C70" s="362" t="s">
        <v>4868</v>
      </c>
      <c r="D70" s="134" t="s">
        <v>4862</v>
      </c>
      <c r="E70" s="134" t="s">
        <v>4860</v>
      </c>
      <c r="F70" s="362" t="s">
        <v>4870</v>
      </c>
      <c r="G70" s="43"/>
      <c r="J70" s="27"/>
      <c r="K70" s="43"/>
    </row>
    <row r="71" spans="3:11">
      <c r="C71" s="362" t="s">
        <v>4868</v>
      </c>
      <c r="D71" s="134" t="s">
        <v>4864</v>
      </c>
      <c r="E71" s="134" t="s">
        <v>4860</v>
      </c>
      <c r="F71" s="362" t="s">
        <v>4871</v>
      </c>
      <c r="G71" s="43"/>
      <c r="J71" s="27"/>
      <c r="K71" s="43"/>
    </row>
    <row r="72" spans="3:11">
      <c r="C72" s="362" t="s">
        <v>4868</v>
      </c>
      <c r="D72" s="134" t="s">
        <v>4866</v>
      </c>
      <c r="E72" s="134" t="s">
        <v>4860</v>
      </c>
      <c r="F72" s="362" t="s">
        <v>4872</v>
      </c>
      <c r="G72" s="43"/>
      <c r="J72" s="27"/>
      <c r="K72" s="43"/>
    </row>
    <row r="73" spans="3:11">
      <c r="C73" s="362"/>
      <c r="D73" s="134"/>
      <c r="E73" s="134"/>
      <c r="F73" s="362"/>
      <c r="G73" s="43"/>
      <c r="J73" s="27"/>
      <c r="K73" s="43"/>
    </row>
    <row r="74" spans="3:11">
      <c r="C74" s="362" t="s">
        <v>4873</v>
      </c>
      <c r="D74" s="134" t="s">
        <v>4874</v>
      </c>
      <c r="E74" s="134" t="s">
        <v>4875</v>
      </c>
      <c r="F74" s="362" t="s">
        <v>4876</v>
      </c>
      <c r="G74" s="43"/>
      <c r="J74" s="27"/>
      <c r="K74" s="43"/>
    </row>
    <row r="75" spans="3:11">
      <c r="C75" s="362" t="s">
        <v>4873</v>
      </c>
      <c r="D75" s="134" t="s">
        <v>4877</v>
      </c>
      <c r="E75" s="134" t="s">
        <v>4875</v>
      </c>
      <c r="F75" s="362" t="s">
        <v>4878</v>
      </c>
      <c r="G75" s="43"/>
      <c r="J75" s="27"/>
      <c r="K75" s="43"/>
    </row>
    <row r="76" spans="3:11">
      <c r="C76" s="362" t="s">
        <v>4873</v>
      </c>
      <c r="D76" s="134" t="s">
        <v>4879</v>
      </c>
      <c r="E76" s="134" t="s">
        <v>4875</v>
      </c>
      <c r="F76" s="362" t="s">
        <v>4880</v>
      </c>
      <c r="G76" s="43"/>
      <c r="J76" s="27"/>
      <c r="K76" s="43"/>
    </row>
    <row r="77" spans="3:11">
      <c r="C77" s="362" t="s">
        <v>4873</v>
      </c>
      <c r="D77" s="134" t="s">
        <v>4881</v>
      </c>
      <c r="E77" s="134" t="s">
        <v>4875</v>
      </c>
      <c r="F77" s="362" t="s">
        <v>4882</v>
      </c>
      <c r="G77" s="43"/>
      <c r="J77" s="27"/>
      <c r="K77" s="43"/>
    </row>
    <row r="78" spans="3:11">
      <c r="C78" s="362" t="s">
        <v>4873</v>
      </c>
      <c r="D78" s="134" t="s">
        <v>4883</v>
      </c>
      <c r="E78" s="134" t="s">
        <v>4875</v>
      </c>
      <c r="F78" s="362" t="s">
        <v>4884</v>
      </c>
      <c r="G78" s="43"/>
      <c r="J78" s="27"/>
      <c r="K78" s="43"/>
    </row>
    <row r="79" spans="3:11">
      <c r="C79" s="362" t="s">
        <v>4873</v>
      </c>
      <c r="D79" s="134" t="s">
        <v>4885</v>
      </c>
      <c r="E79" s="134" t="s">
        <v>4875</v>
      </c>
      <c r="F79" s="362" t="s">
        <v>4886</v>
      </c>
      <c r="G79" s="43"/>
      <c r="J79" s="27"/>
      <c r="K79" s="43"/>
    </row>
    <row r="80" spans="3:11">
      <c r="C80" s="362" t="s">
        <v>4873</v>
      </c>
      <c r="D80" s="134" t="s">
        <v>4887</v>
      </c>
      <c r="E80" s="134" t="s">
        <v>4875</v>
      </c>
      <c r="F80" s="362" t="s">
        <v>4888</v>
      </c>
      <c r="G80" s="43"/>
      <c r="J80" s="27"/>
      <c r="K80" s="43"/>
    </row>
    <row r="81" spans="3:11">
      <c r="C81" s="362" t="s">
        <v>4873</v>
      </c>
      <c r="D81" s="134" t="s">
        <v>4889</v>
      </c>
      <c r="E81" s="134"/>
      <c r="F81" s="362" t="s">
        <v>562</v>
      </c>
      <c r="G81" s="43"/>
      <c r="J81" s="27"/>
      <c r="K81" s="43"/>
    </row>
    <row r="82" spans="3:11">
      <c r="C82" s="362" t="s">
        <v>4873</v>
      </c>
      <c r="D82" s="134" t="s">
        <v>4890</v>
      </c>
      <c r="E82" s="134"/>
      <c r="F82" s="362" t="s">
        <v>562</v>
      </c>
      <c r="G82" s="43"/>
      <c r="J82" s="27"/>
      <c r="K82" s="43"/>
    </row>
    <row r="83" spans="3:11">
      <c r="C83" s="362" t="s">
        <v>4873</v>
      </c>
      <c r="D83" s="134" t="s">
        <v>4891</v>
      </c>
      <c r="E83" s="134"/>
      <c r="F83" s="362" t="s">
        <v>562</v>
      </c>
      <c r="G83" s="43"/>
      <c r="J83" s="27"/>
      <c r="K83" s="43"/>
    </row>
    <row r="84" spans="3:11">
      <c r="C84" s="362" t="s">
        <v>4873</v>
      </c>
      <c r="D84" s="134" t="s">
        <v>4892</v>
      </c>
      <c r="E84" s="134"/>
      <c r="F84" s="362" t="s">
        <v>562</v>
      </c>
      <c r="G84" s="43"/>
      <c r="J84" s="27"/>
      <c r="K84" s="43"/>
    </row>
    <row r="85" spans="3:11">
      <c r="C85" s="362" t="s">
        <v>4873</v>
      </c>
      <c r="D85" s="134" t="s">
        <v>4893</v>
      </c>
      <c r="E85" s="134"/>
      <c r="F85" s="362" t="s">
        <v>562</v>
      </c>
      <c r="G85" s="43"/>
      <c r="J85" s="27"/>
      <c r="K85" s="43"/>
    </row>
    <row r="86" spans="3:11">
      <c r="C86" s="362" t="s">
        <v>4873</v>
      </c>
      <c r="D86" s="134" t="s">
        <v>4894</v>
      </c>
      <c r="E86" s="134"/>
      <c r="F86" s="362" t="s">
        <v>562</v>
      </c>
      <c r="G86" s="43"/>
      <c r="J86" s="27"/>
      <c r="K86" s="43"/>
    </row>
    <row r="87" spans="3:11">
      <c r="C87" s="362" t="s">
        <v>4873</v>
      </c>
      <c r="D87" s="134" t="s">
        <v>4895</v>
      </c>
      <c r="E87" s="134"/>
      <c r="F87" s="362" t="s">
        <v>562</v>
      </c>
      <c r="G87" s="43"/>
      <c r="J87" s="27"/>
      <c r="K87" s="43"/>
    </row>
    <row r="88" spans="3:11">
      <c r="C88" s="362" t="s">
        <v>4873</v>
      </c>
      <c r="D88" s="134" t="s">
        <v>4896</v>
      </c>
      <c r="E88" s="134"/>
      <c r="F88" s="362" t="s">
        <v>562</v>
      </c>
      <c r="G88" s="43"/>
      <c r="J88" s="27"/>
      <c r="K88" s="43"/>
    </row>
    <row r="89" spans="3:11">
      <c r="C89" s="362" t="s">
        <v>4873</v>
      </c>
      <c r="D89" s="134" t="s">
        <v>4897</v>
      </c>
      <c r="E89" s="134"/>
      <c r="F89" s="362" t="s">
        <v>562</v>
      </c>
      <c r="G89" s="43"/>
      <c r="J89" s="27"/>
      <c r="K89" s="43"/>
    </row>
    <row r="90" spans="3:11">
      <c r="C90" s="362" t="s">
        <v>4873</v>
      </c>
      <c r="D90" s="134" t="s">
        <v>4898</v>
      </c>
      <c r="E90" s="134"/>
      <c r="F90" s="362" t="s">
        <v>562</v>
      </c>
      <c r="G90" s="43"/>
      <c r="J90" s="27"/>
      <c r="K90" s="43"/>
    </row>
    <row r="91" spans="3:11">
      <c r="C91" s="362" t="s">
        <v>4873</v>
      </c>
      <c r="D91" s="134" t="s">
        <v>4899</v>
      </c>
      <c r="E91" s="134"/>
      <c r="F91" s="362" t="s">
        <v>562</v>
      </c>
      <c r="G91" s="43"/>
      <c r="J91" s="27"/>
      <c r="K91" s="43"/>
    </row>
    <row r="92" spans="3:11">
      <c r="C92" s="362" t="s">
        <v>4873</v>
      </c>
      <c r="D92" s="134" t="s">
        <v>4900</v>
      </c>
      <c r="E92" s="134"/>
      <c r="F92" s="362" t="s">
        <v>562</v>
      </c>
      <c r="G92" s="43"/>
      <c r="J92" s="27"/>
      <c r="K92" s="43"/>
    </row>
    <row r="93" spans="3:11">
      <c r="C93" s="362" t="s">
        <v>4873</v>
      </c>
      <c r="D93" s="134" t="s">
        <v>4901</v>
      </c>
      <c r="E93" s="134"/>
      <c r="F93" s="362" t="s">
        <v>562</v>
      </c>
      <c r="G93" s="43"/>
      <c r="J93" s="27"/>
      <c r="K93" s="43"/>
    </row>
    <row r="94" spans="3:11">
      <c r="C94" s="362" t="s">
        <v>4873</v>
      </c>
      <c r="D94" s="134" t="s">
        <v>4902</v>
      </c>
      <c r="E94" s="134"/>
      <c r="F94" s="362" t="s">
        <v>562</v>
      </c>
      <c r="G94" s="43"/>
      <c r="J94" s="27"/>
      <c r="K94" s="43"/>
    </row>
    <row r="95" spans="3:11">
      <c r="C95" s="362" t="s">
        <v>4873</v>
      </c>
      <c r="D95" s="134" t="s">
        <v>4903</v>
      </c>
      <c r="E95" s="134"/>
      <c r="F95" s="362" t="s">
        <v>562</v>
      </c>
      <c r="G95" s="43"/>
      <c r="J95" s="27"/>
      <c r="K95" s="43"/>
    </row>
    <row r="96" spans="3:11">
      <c r="C96" s="362" t="s">
        <v>4873</v>
      </c>
      <c r="D96" s="134" t="s">
        <v>4904</v>
      </c>
      <c r="E96" s="134"/>
      <c r="F96" s="362" t="s">
        <v>562</v>
      </c>
      <c r="G96" s="43"/>
      <c r="J96" s="27"/>
      <c r="K96" s="43"/>
    </row>
    <row r="97" spans="3:11">
      <c r="C97" s="362" t="s">
        <v>4873</v>
      </c>
      <c r="D97" s="134" t="s">
        <v>4905</v>
      </c>
      <c r="E97" s="134"/>
      <c r="F97" s="362" t="s">
        <v>562</v>
      </c>
      <c r="G97" s="43"/>
      <c r="J97" s="27"/>
      <c r="K97" s="43"/>
    </row>
    <row r="98" spans="3:11">
      <c r="C98" s="362" t="s">
        <v>4873</v>
      </c>
      <c r="D98" s="134" t="s">
        <v>4906</v>
      </c>
      <c r="E98" s="134"/>
      <c r="F98" s="362" t="s">
        <v>562</v>
      </c>
      <c r="G98" s="43"/>
      <c r="J98" s="27"/>
      <c r="K98" s="43"/>
    </row>
    <row r="99" spans="3:11">
      <c r="C99" s="362" t="s">
        <v>4873</v>
      </c>
      <c r="D99" s="134" t="s">
        <v>4907</v>
      </c>
      <c r="E99" s="134"/>
      <c r="F99" s="362" t="s">
        <v>562</v>
      </c>
      <c r="G99" s="43"/>
      <c r="J99" s="27"/>
      <c r="K99" s="43"/>
    </row>
    <row r="100" spans="3:11">
      <c r="C100" s="362" t="s">
        <v>4873</v>
      </c>
      <c r="D100" s="134" t="s">
        <v>4908</v>
      </c>
      <c r="E100" s="134"/>
      <c r="F100" s="362" t="s">
        <v>562</v>
      </c>
      <c r="G100" s="43"/>
      <c r="J100" s="27"/>
      <c r="K100" s="43"/>
    </row>
    <row r="101" spans="3:11">
      <c r="C101" s="362" t="s">
        <v>4873</v>
      </c>
      <c r="D101" s="134" t="s">
        <v>4909</v>
      </c>
      <c r="E101" s="134"/>
      <c r="F101" s="362" t="s">
        <v>562</v>
      </c>
      <c r="G101" s="43"/>
      <c r="J101" s="27"/>
      <c r="K101" s="43"/>
    </row>
    <row r="102" spans="3:11">
      <c r="C102" s="362" t="s">
        <v>4873</v>
      </c>
      <c r="D102" s="134" t="s">
        <v>4910</v>
      </c>
      <c r="E102" s="134"/>
      <c r="F102" s="362" t="s">
        <v>562</v>
      </c>
      <c r="G102" s="43"/>
      <c r="J102" s="27"/>
      <c r="K102" s="43"/>
    </row>
    <row r="103" spans="3:11">
      <c r="C103" s="362" t="s">
        <v>4873</v>
      </c>
      <c r="D103" s="134" t="s">
        <v>4911</v>
      </c>
      <c r="E103" s="134"/>
      <c r="F103" s="362" t="s">
        <v>562</v>
      </c>
      <c r="G103" s="43"/>
      <c r="J103" s="27"/>
      <c r="K103" s="43"/>
    </row>
    <row r="104" spans="3:11">
      <c r="C104" s="362" t="s">
        <v>4873</v>
      </c>
      <c r="D104" s="134" t="s">
        <v>4912</v>
      </c>
      <c r="E104" s="134"/>
      <c r="F104" s="362" t="s">
        <v>562</v>
      </c>
      <c r="G104" s="43"/>
      <c r="J104" s="27"/>
      <c r="K104" s="43"/>
    </row>
    <row r="105" spans="3:11">
      <c r="C105" s="362" t="s">
        <v>4873</v>
      </c>
      <c r="D105" s="134" t="s">
        <v>4913</v>
      </c>
      <c r="E105" s="134"/>
      <c r="F105" s="362" t="s">
        <v>562</v>
      </c>
      <c r="G105" s="43"/>
      <c r="J105" s="27"/>
      <c r="K105" s="43"/>
    </row>
    <row r="106" spans="3:11">
      <c r="C106" s="362" t="s">
        <v>4873</v>
      </c>
      <c r="D106" s="134" t="s">
        <v>4914</v>
      </c>
      <c r="E106" s="134"/>
      <c r="F106" s="362" t="s">
        <v>562</v>
      </c>
      <c r="G106" s="43"/>
      <c r="J106" s="27"/>
      <c r="K106" s="43"/>
    </row>
    <row r="107" spans="3:11">
      <c r="C107" s="362" t="s">
        <v>4873</v>
      </c>
      <c r="D107" s="134" t="s">
        <v>4915</v>
      </c>
      <c r="E107" s="134"/>
      <c r="F107" s="362" t="s">
        <v>562</v>
      </c>
      <c r="G107" s="43"/>
      <c r="J107" s="27"/>
      <c r="K107" s="43"/>
    </row>
    <row r="108" spans="3:11">
      <c r="C108" s="362" t="s">
        <v>4873</v>
      </c>
      <c r="D108" s="134" t="s">
        <v>4916</v>
      </c>
      <c r="E108" s="134"/>
      <c r="F108" s="362" t="s">
        <v>562</v>
      </c>
      <c r="G108" s="43"/>
      <c r="J108" s="27"/>
      <c r="K108" s="43"/>
    </row>
    <row r="109" spans="3:11">
      <c r="C109" s="362" t="s">
        <v>4873</v>
      </c>
      <c r="D109" s="134" t="s">
        <v>4917</v>
      </c>
      <c r="E109" s="134"/>
      <c r="F109" s="362" t="s">
        <v>562</v>
      </c>
      <c r="G109" s="43"/>
      <c r="J109" s="27"/>
      <c r="K109" s="43"/>
    </row>
    <row r="110" spans="3:11">
      <c r="C110" s="362" t="s">
        <v>4873</v>
      </c>
      <c r="D110" s="134" t="s">
        <v>4918</v>
      </c>
      <c r="E110" s="134"/>
      <c r="F110" s="362" t="s">
        <v>562</v>
      </c>
      <c r="G110" s="43"/>
      <c r="J110" s="27"/>
      <c r="K110" s="43"/>
    </row>
    <row r="111" spans="3:11">
      <c r="C111" s="362" t="s">
        <v>4873</v>
      </c>
      <c r="D111" s="134" t="s">
        <v>4919</v>
      </c>
      <c r="E111" s="134"/>
      <c r="F111" s="362" t="s">
        <v>562</v>
      </c>
      <c r="G111" s="43"/>
      <c r="J111" s="27"/>
      <c r="K111" s="43"/>
    </row>
    <row r="112" spans="3:11">
      <c r="C112" s="362" t="s">
        <v>4873</v>
      </c>
      <c r="D112" s="134" t="s">
        <v>4920</v>
      </c>
      <c r="E112" s="134"/>
      <c r="F112" s="362" t="s">
        <v>562</v>
      </c>
      <c r="G112" s="43"/>
      <c r="J112" s="27"/>
      <c r="K112" s="43"/>
    </row>
    <row r="113" spans="3:11">
      <c r="C113" s="362" t="s">
        <v>4873</v>
      </c>
      <c r="D113" s="134" t="s">
        <v>4921</v>
      </c>
      <c r="E113" s="134"/>
      <c r="F113" s="362" t="s">
        <v>562</v>
      </c>
      <c r="G113" s="43"/>
      <c r="J113" s="27"/>
      <c r="K113" s="43"/>
    </row>
    <row r="114" spans="3:11">
      <c r="C114" s="362" t="s">
        <v>4873</v>
      </c>
      <c r="D114" s="134" t="s">
        <v>4922</v>
      </c>
      <c r="E114" s="134"/>
      <c r="F114" s="362" t="s">
        <v>562</v>
      </c>
      <c r="G114" s="43"/>
      <c r="J114" s="27"/>
      <c r="K114" s="43"/>
    </row>
    <row r="115" spans="3:11">
      <c r="C115" s="362" t="s">
        <v>4873</v>
      </c>
      <c r="D115" s="134" t="s">
        <v>4923</v>
      </c>
      <c r="E115" s="134"/>
      <c r="F115" s="362" t="s">
        <v>562</v>
      </c>
      <c r="G115" s="43"/>
      <c r="J115" s="27"/>
      <c r="K115" s="43"/>
    </row>
    <row r="116" spans="3:11">
      <c r="C116" s="362" t="s">
        <v>4873</v>
      </c>
      <c r="D116" s="134" t="s">
        <v>4924</v>
      </c>
      <c r="E116" s="134"/>
      <c r="F116" s="362" t="s">
        <v>562</v>
      </c>
      <c r="G116" s="43"/>
      <c r="J116" s="27"/>
      <c r="K116" s="43"/>
    </row>
    <row r="117" spans="3:11">
      <c r="C117" s="362" t="s">
        <v>4873</v>
      </c>
      <c r="D117" s="134" t="s">
        <v>4925</v>
      </c>
      <c r="E117" s="134" t="s">
        <v>4860</v>
      </c>
      <c r="F117" s="362" t="s">
        <v>4926</v>
      </c>
      <c r="G117" s="43"/>
      <c r="J117" s="27"/>
      <c r="K117" s="43"/>
    </row>
    <row r="118" spans="3:11">
      <c r="C118" s="362" t="s">
        <v>4873</v>
      </c>
      <c r="D118" s="134" t="s">
        <v>4927</v>
      </c>
      <c r="E118" s="134" t="s">
        <v>4860</v>
      </c>
      <c r="F118" s="362" t="s">
        <v>4928</v>
      </c>
      <c r="G118" s="43"/>
      <c r="J118" s="27"/>
      <c r="K118" s="43"/>
    </row>
    <row r="119" spans="3:11">
      <c r="C119" s="362" t="s">
        <v>4873</v>
      </c>
      <c r="D119" s="134" t="s">
        <v>4929</v>
      </c>
      <c r="E119" s="134" t="s">
        <v>4860</v>
      </c>
      <c r="F119" s="362" t="s">
        <v>4930</v>
      </c>
      <c r="G119" s="43"/>
      <c r="J119" s="27"/>
      <c r="K119" s="43"/>
    </row>
    <row r="120" spans="3:11">
      <c r="C120" s="362" t="s">
        <v>4873</v>
      </c>
      <c r="D120" s="134" t="s">
        <v>4931</v>
      </c>
      <c r="E120" s="134" t="s">
        <v>4860</v>
      </c>
      <c r="F120" s="362" t="s">
        <v>4932</v>
      </c>
      <c r="G120" s="43"/>
      <c r="J120" s="27"/>
      <c r="K120" s="43"/>
    </row>
    <row r="121" spans="3:11">
      <c r="C121" s="362" t="s">
        <v>4873</v>
      </c>
      <c r="D121" s="134" t="s">
        <v>4933</v>
      </c>
      <c r="E121" s="134" t="s">
        <v>2561</v>
      </c>
      <c r="F121" s="362" t="s">
        <v>4934</v>
      </c>
      <c r="G121" s="43"/>
      <c r="J121" s="27"/>
      <c r="K121" s="43"/>
    </row>
    <row r="122" spans="3:11">
      <c r="C122" s="362" t="s">
        <v>4873</v>
      </c>
      <c r="D122" s="134" t="s">
        <v>4935</v>
      </c>
      <c r="E122" s="134" t="s">
        <v>4936</v>
      </c>
      <c r="F122" s="362" t="s">
        <v>4937</v>
      </c>
      <c r="G122" s="43"/>
      <c r="J122" s="27"/>
      <c r="K122" s="43"/>
    </row>
    <row r="123" spans="3:11">
      <c r="C123" s="362" t="s">
        <v>4873</v>
      </c>
      <c r="D123" s="134" t="s">
        <v>4938</v>
      </c>
      <c r="E123" s="134" t="s">
        <v>4936</v>
      </c>
      <c r="F123" s="362" t="s">
        <v>4939</v>
      </c>
      <c r="G123" s="43"/>
      <c r="J123" s="27"/>
      <c r="K123" s="43"/>
    </row>
    <row r="124" spans="3:11">
      <c r="C124" s="362" t="s">
        <v>4873</v>
      </c>
      <c r="D124" s="134" t="s">
        <v>4940</v>
      </c>
      <c r="E124" s="134" t="s">
        <v>4936</v>
      </c>
      <c r="F124" s="362" t="s">
        <v>4941</v>
      </c>
      <c r="G124" s="43"/>
      <c r="J124" s="27"/>
      <c r="K124" s="43"/>
    </row>
    <row r="125" spans="3:11">
      <c r="C125" s="362" t="s">
        <v>4873</v>
      </c>
      <c r="D125" s="134" t="s">
        <v>4942</v>
      </c>
      <c r="E125" s="134" t="s">
        <v>4936</v>
      </c>
      <c r="F125" s="362" t="s">
        <v>4943</v>
      </c>
      <c r="G125" s="43"/>
      <c r="J125" s="27"/>
      <c r="K125" s="43"/>
    </row>
    <row r="126" spans="3:11">
      <c r="C126" s="362" t="s">
        <v>4873</v>
      </c>
      <c r="D126" s="134" t="s">
        <v>4944</v>
      </c>
      <c r="E126" s="134"/>
      <c r="F126" s="362"/>
      <c r="G126" s="43"/>
      <c r="J126" s="27"/>
      <c r="K126" s="43"/>
    </row>
    <row r="127" spans="3:11">
      <c r="C127" s="362" t="s">
        <v>4873</v>
      </c>
      <c r="D127" s="134" t="s">
        <v>4945</v>
      </c>
      <c r="E127" s="134"/>
      <c r="F127" s="362"/>
      <c r="G127" s="43"/>
      <c r="J127" s="27"/>
      <c r="K127" s="43"/>
    </row>
    <row r="128" spans="3:11">
      <c r="C128" s="362" t="s">
        <v>4873</v>
      </c>
      <c r="D128" s="134" t="s">
        <v>4946</v>
      </c>
      <c r="E128" s="134"/>
      <c r="F128" s="431" t="s">
        <v>4947</v>
      </c>
      <c r="G128" s="43"/>
      <c r="J128" s="27"/>
      <c r="K128" s="43"/>
    </row>
    <row r="129" spans="3:11">
      <c r="C129" s="362" t="s">
        <v>4873</v>
      </c>
      <c r="D129" s="134" t="s">
        <v>4948</v>
      </c>
      <c r="E129" s="134"/>
      <c r="F129" s="431" t="s">
        <v>4947</v>
      </c>
      <c r="G129" s="43"/>
      <c r="J129" s="27"/>
      <c r="K129" s="43"/>
    </row>
    <row r="130" spans="3:11">
      <c r="C130" s="362"/>
      <c r="D130" s="134"/>
      <c r="E130" s="134"/>
      <c r="F130" s="362"/>
      <c r="G130" s="43"/>
      <c r="J130" s="27"/>
      <c r="K130" s="43"/>
    </row>
    <row r="131" spans="3:11">
      <c r="C131" s="362" t="s">
        <v>4949</v>
      </c>
      <c r="D131" s="134" t="s">
        <v>4874</v>
      </c>
      <c r="E131" s="134" t="s">
        <v>4875</v>
      </c>
      <c r="F131" s="362" t="s">
        <v>4950</v>
      </c>
      <c r="G131" s="43"/>
      <c r="J131" s="27"/>
      <c r="K131" s="43"/>
    </row>
    <row r="132" spans="3:11">
      <c r="C132" s="362" t="s">
        <v>4949</v>
      </c>
      <c r="D132" s="134" t="s">
        <v>4877</v>
      </c>
      <c r="E132" s="134" t="s">
        <v>4875</v>
      </c>
      <c r="F132" s="362" t="s">
        <v>4951</v>
      </c>
      <c r="G132" s="43"/>
      <c r="J132" s="27"/>
      <c r="K132" s="43"/>
    </row>
    <row r="133" spans="3:11">
      <c r="C133" s="362" t="s">
        <v>4949</v>
      </c>
      <c r="D133" s="134" t="s">
        <v>4879</v>
      </c>
      <c r="E133" s="134" t="s">
        <v>4875</v>
      </c>
      <c r="F133" s="362" t="s">
        <v>4952</v>
      </c>
      <c r="G133" s="43"/>
      <c r="J133" s="27"/>
      <c r="K133" s="43"/>
    </row>
    <row r="134" spans="3:11">
      <c r="C134" s="362" t="s">
        <v>4949</v>
      </c>
      <c r="D134" s="134" t="s">
        <v>4881</v>
      </c>
      <c r="E134" s="134" t="s">
        <v>4875</v>
      </c>
      <c r="F134" s="362" t="s">
        <v>4953</v>
      </c>
      <c r="G134" s="43"/>
      <c r="J134" s="27"/>
      <c r="K134" s="43"/>
    </row>
    <row r="135" spans="3:11">
      <c r="C135" s="362" t="s">
        <v>4949</v>
      </c>
      <c r="D135" s="134" t="s">
        <v>4883</v>
      </c>
      <c r="E135" s="134" t="s">
        <v>4875</v>
      </c>
      <c r="F135" s="362" t="s">
        <v>4954</v>
      </c>
      <c r="G135" s="43"/>
      <c r="J135" s="27"/>
      <c r="K135" s="43"/>
    </row>
    <row r="136" spans="3:11">
      <c r="C136" s="362" t="s">
        <v>4949</v>
      </c>
      <c r="D136" s="134" t="s">
        <v>4885</v>
      </c>
      <c r="E136" s="134" t="s">
        <v>4875</v>
      </c>
      <c r="F136" s="362" t="s">
        <v>4955</v>
      </c>
      <c r="G136" s="43"/>
      <c r="J136" s="27"/>
      <c r="K136" s="43"/>
    </row>
    <row r="137" spans="3:11">
      <c r="C137" s="362" t="s">
        <v>4949</v>
      </c>
      <c r="D137" s="134" t="s">
        <v>4887</v>
      </c>
      <c r="E137" s="134" t="s">
        <v>4875</v>
      </c>
      <c r="F137" s="362" t="s">
        <v>4956</v>
      </c>
      <c r="G137" s="43"/>
      <c r="J137" s="27"/>
      <c r="K137" s="43"/>
    </row>
    <row r="138" spans="3:11">
      <c r="C138" s="362" t="s">
        <v>4949</v>
      </c>
      <c r="D138" s="134" t="s">
        <v>4889</v>
      </c>
      <c r="E138" s="134"/>
      <c r="F138" s="362" t="s">
        <v>562</v>
      </c>
      <c r="G138" s="43"/>
      <c r="J138" s="27"/>
      <c r="K138" s="43"/>
    </row>
    <row r="139" spans="3:11">
      <c r="C139" s="362" t="s">
        <v>4949</v>
      </c>
      <c r="D139" s="134" t="s">
        <v>4890</v>
      </c>
      <c r="E139" s="134"/>
      <c r="F139" s="362" t="s">
        <v>562</v>
      </c>
      <c r="G139" s="43"/>
      <c r="J139" s="27"/>
      <c r="K139" s="43"/>
    </row>
    <row r="140" spans="3:11">
      <c r="C140" s="362" t="s">
        <v>4949</v>
      </c>
      <c r="D140" s="134" t="s">
        <v>4891</v>
      </c>
      <c r="E140" s="134"/>
      <c r="F140" s="362" t="s">
        <v>562</v>
      </c>
      <c r="G140" s="43"/>
      <c r="J140" s="27"/>
      <c r="K140" s="43"/>
    </row>
    <row r="141" spans="3:11">
      <c r="C141" s="362" t="s">
        <v>4949</v>
      </c>
      <c r="D141" s="134" t="s">
        <v>4892</v>
      </c>
      <c r="E141" s="134"/>
      <c r="F141" s="362" t="s">
        <v>562</v>
      </c>
      <c r="G141" s="43"/>
      <c r="J141" s="27"/>
      <c r="K141" s="43"/>
    </row>
    <row r="142" spans="3:11">
      <c r="C142" s="362" t="s">
        <v>4949</v>
      </c>
      <c r="D142" s="134" t="s">
        <v>4893</v>
      </c>
      <c r="E142" s="134"/>
      <c r="F142" s="362" t="s">
        <v>562</v>
      </c>
      <c r="G142" s="43"/>
      <c r="J142" s="27"/>
      <c r="K142" s="43"/>
    </row>
    <row r="143" spans="3:11">
      <c r="C143" s="362" t="s">
        <v>4949</v>
      </c>
      <c r="D143" s="134" t="s">
        <v>4894</v>
      </c>
      <c r="E143" s="134"/>
      <c r="F143" s="362" t="s">
        <v>562</v>
      </c>
      <c r="G143" s="43"/>
      <c r="J143" s="27"/>
      <c r="K143" s="43"/>
    </row>
    <row r="144" spans="3:11">
      <c r="C144" s="362" t="s">
        <v>4949</v>
      </c>
      <c r="D144" s="134" t="s">
        <v>4895</v>
      </c>
      <c r="E144" s="134"/>
      <c r="F144" s="362" t="s">
        <v>562</v>
      </c>
      <c r="G144" s="43"/>
      <c r="J144" s="27"/>
      <c r="K144" s="43"/>
    </row>
    <row r="145" spans="3:11">
      <c r="C145" s="362" t="s">
        <v>4949</v>
      </c>
      <c r="D145" s="134" t="s">
        <v>4896</v>
      </c>
      <c r="E145" s="134"/>
      <c r="F145" s="362" t="s">
        <v>562</v>
      </c>
      <c r="G145" s="43"/>
      <c r="J145" s="27"/>
      <c r="K145" s="43"/>
    </row>
    <row r="146" spans="3:11">
      <c r="C146" s="362" t="s">
        <v>4949</v>
      </c>
      <c r="D146" s="134" t="s">
        <v>4897</v>
      </c>
      <c r="E146" s="134"/>
      <c r="F146" s="362" t="s">
        <v>562</v>
      </c>
      <c r="G146" s="43"/>
      <c r="J146" s="27"/>
      <c r="K146" s="43"/>
    </row>
    <row r="147" spans="3:11">
      <c r="C147" s="362" t="s">
        <v>4949</v>
      </c>
      <c r="D147" s="134" t="s">
        <v>4898</v>
      </c>
      <c r="E147" s="134"/>
      <c r="F147" s="362" t="s">
        <v>562</v>
      </c>
      <c r="G147" s="43"/>
      <c r="J147" s="27"/>
      <c r="K147" s="43"/>
    </row>
    <row r="148" spans="3:11">
      <c r="C148" s="362" t="s">
        <v>4949</v>
      </c>
      <c r="D148" s="134" t="s">
        <v>4899</v>
      </c>
      <c r="E148" s="134"/>
      <c r="F148" s="362" t="s">
        <v>562</v>
      </c>
      <c r="G148" s="43"/>
      <c r="J148" s="27"/>
      <c r="K148" s="43"/>
    </row>
    <row r="149" spans="3:11">
      <c r="C149" s="362" t="s">
        <v>4949</v>
      </c>
      <c r="D149" s="134" t="s">
        <v>4900</v>
      </c>
      <c r="E149" s="134"/>
      <c r="F149" s="362" t="s">
        <v>562</v>
      </c>
      <c r="G149" s="43"/>
      <c r="J149" s="27"/>
      <c r="K149" s="43"/>
    </row>
    <row r="150" spans="3:11">
      <c r="C150" s="362" t="s">
        <v>4949</v>
      </c>
      <c r="D150" s="134" t="s">
        <v>4901</v>
      </c>
      <c r="E150" s="134"/>
      <c r="F150" s="362" t="s">
        <v>562</v>
      </c>
      <c r="G150" s="43"/>
      <c r="J150" s="27"/>
      <c r="K150" s="43"/>
    </row>
    <row r="151" spans="3:11">
      <c r="C151" s="362" t="s">
        <v>4949</v>
      </c>
      <c r="D151" s="134" t="s">
        <v>4902</v>
      </c>
      <c r="E151" s="134"/>
      <c r="F151" s="362" t="s">
        <v>562</v>
      </c>
      <c r="G151" s="43"/>
      <c r="J151" s="27"/>
      <c r="K151" s="43"/>
    </row>
    <row r="152" spans="3:11">
      <c r="C152" s="362" t="s">
        <v>4949</v>
      </c>
      <c r="D152" s="134" t="s">
        <v>4903</v>
      </c>
      <c r="E152" s="134"/>
      <c r="F152" s="362" t="s">
        <v>562</v>
      </c>
      <c r="G152" s="43"/>
      <c r="J152" s="27"/>
      <c r="K152" s="43"/>
    </row>
    <row r="153" spans="3:11">
      <c r="C153" s="362" t="s">
        <v>4949</v>
      </c>
      <c r="D153" s="134" t="s">
        <v>4904</v>
      </c>
      <c r="E153" s="134"/>
      <c r="F153" s="362" t="s">
        <v>562</v>
      </c>
      <c r="G153" s="43"/>
      <c r="J153" s="27"/>
      <c r="K153" s="43"/>
    </row>
    <row r="154" spans="3:11">
      <c r="C154" s="362" t="s">
        <v>4949</v>
      </c>
      <c r="D154" s="134" t="s">
        <v>4905</v>
      </c>
      <c r="E154" s="134"/>
      <c r="F154" s="362" t="s">
        <v>562</v>
      </c>
      <c r="G154" s="43"/>
      <c r="J154" s="27"/>
      <c r="K154" s="43"/>
    </row>
    <row r="155" spans="3:11">
      <c r="C155" s="362" t="s">
        <v>4949</v>
      </c>
      <c r="D155" s="134" t="s">
        <v>4906</v>
      </c>
      <c r="E155" s="134"/>
      <c r="F155" s="362" t="s">
        <v>562</v>
      </c>
      <c r="G155" s="43"/>
      <c r="J155" s="27"/>
      <c r="K155" s="43"/>
    </row>
    <row r="156" spans="3:11">
      <c r="C156" s="362" t="s">
        <v>4949</v>
      </c>
      <c r="D156" s="134" t="s">
        <v>4907</v>
      </c>
      <c r="E156" s="134"/>
      <c r="F156" s="362" t="s">
        <v>562</v>
      </c>
      <c r="G156" s="43"/>
      <c r="J156" s="27"/>
      <c r="K156" s="43"/>
    </row>
    <row r="157" spans="3:11">
      <c r="C157" s="362" t="s">
        <v>4949</v>
      </c>
      <c r="D157" s="134" t="s">
        <v>4908</v>
      </c>
      <c r="E157" s="134"/>
      <c r="F157" s="362" t="s">
        <v>562</v>
      </c>
      <c r="G157" s="43"/>
      <c r="J157" s="27"/>
      <c r="K157" s="43"/>
    </row>
    <row r="158" spans="3:11">
      <c r="C158" s="362" t="s">
        <v>4949</v>
      </c>
      <c r="D158" s="134" t="s">
        <v>4909</v>
      </c>
      <c r="E158" s="134"/>
      <c r="F158" s="362" t="s">
        <v>562</v>
      </c>
      <c r="G158" s="43"/>
      <c r="J158" s="27"/>
      <c r="K158" s="43"/>
    </row>
    <row r="159" spans="3:11">
      <c r="C159" s="362" t="s">
        <v>4949</v>
      </c>
      <c r="D159" s="134" t="s">
        <v>4910</v>
      </c>
      <c r="E159" s="134"/>
      <c r="F159" s="362" t="s">
        <v>562</v>
      </c>
      <c r="G159" s="43"/>
      <c r="J159" s="27"/>
      <c r="K159" s="43"/>
    </row>
    <row r="160" spans="3:11">
      <c r="C160" s="362" t="s">
        <v>4949</v>
      </c>
      <c r="D160" s="134" t="s">
        <v>4911</v>
      </c>
      <c r="E160" s="134"/>
      <c r="F160" s="362" t="s">
        <v>562</v>
      </c>
      <c r="G160" s="43"/>
      <c r="J160" s="27"/>
      <c r="K160" s="43"/>
    </row>
    <row r="161" spans="3:11">
      <c r="C161" s="362" t="s">
        <v>4949</v>
      </c>
      <c r="D161" s="134" t="s">
        <v>4912</v>
      </c>
      <c r="E161" s="134"/>
      <c r="F161" s="362" t="s">
        <v>562</v>
      </c>
      <c r="G161" s="43"/>
      <c r="J161" s="27"/>
      <c r="K161" s="43"/>
    </row>
    <row r="162" spans="3:11">
      <c r="C162" s="362" t="s">
        <v>4949</v>
      </c>
      <c r="D162" s="134" t="s">
        <v>4913</v>
      </c>
      <c r="E162" s="134"/>
      <c r="F162" s="362" t="s">
        <v>562</v>
      </c>
      <c r="G162" s="43"/>
      <c r="J162" s="27"/>
      <c r="K162" s="43"/>
    </row>
    <row r="163" spans="3:11">
      <c r="C163" s="362" t="s">
        <v>4949</v>
      </c>
      <c r="D163" s="134" t="s">
        <v>4914</v>
      </c>
      <c r="E163" s="134"/>
      <c r="F163" s="362" t="s">
        <v>562</v>
      </c>
      <c r="G163" s="43"/>
      <c r="J163" s="27"/>
      <c r="K163" s="43"/>
    </row>
    <row r="164" spans="3:11">
      <c r="C164" s="362" t="s">
        <v>4949</v>
      </c>
      <c r="D164" s="134" t="s">
        <v>4915</v>
      </c>
      <c r="E164" s="134"/>
      <c r="F164" s="362" t="s">
        <v>562</v>
      </c>
      <c r="G164" s="43"/>
      <c r="J164" s="27"/>
      <c r="K164" s="43"/>
    </row>
    <row r="165" spans="3:11">
      <c r="C165" s="362" t="s">
        <v>4949</v>
      </c>
      <c r="D165" s="134" t="s">
        <v>4916</v>
      </c>
      <c r="E165" s="134"/>
      <c r="F165" s="362" t="s">
        <v>562</v>
      </c>
      <c r="G165" s="43"/>
      <c r="J165" s="27"/>
      <c r="K165" s="43"/>
    </row>
    <row r="166" spans="3:11">
      <c r="C166" s="362" t="s">
        <v>4949</v>
      </c>
      <c r="D166" s="134" t="s">
        <v>4917</v>
      </c>
      <c r="E166" s="134"/>
      <c r="F166" s="362" t="s">
        <v>562</v>
      </c>
      <c r="G166" s="43"/>
      <c r="J166" s="27"/>
      <c r="K166" s="43"/>
    </row>
    <row r="167" spans="3:11">
      <c r="C167" s="362" t="s">
        <v>4949</v>
      </c>
      <c r="D167" s="134" t="s">
        <v>4918</v>
      </c>
      <c r="E167" s="134"/>
      <c r="F167" s="362" t="s">
        <v>562</v>
      </c>
      <c r="G167" s="43"/>
      <c r="J167" s="27"/>
      <c r="K167" s="43"/>
    </row>
    <row r="168" spans="3:11">
      <c r="C168" s="362" t="s">
        <v>4949</v>
      </c>
      <c r="D168" s="134" t="s">
        <v>4919</v>
      </c>
      <c r="E168" s="134"/>
      <c r="F168" s="362" t="s">
        <v>562</v>
      </c>
      <c r="G168" s="43"/>
      <c r="J168" s="27"/>
      <c r="K168" s="43"/>
    </row>
    <row r="169" spans="3:11">
      <c r="C169" s="362" t="s">
        <v>4949</v>
      </c>
      <c r="D169" s="134" t="s">
        <v>4920</v>
      </c>
      <c r="E169" s="134"/>
      <c r="F169" s="362" t="s">
        <v>562</v>
      </c>
      <c r="G169" s="43"/>
      <c r="J169" s="27"/>
      <c r="K169" s="43"/>
    </row>
    <row r="170" spans="3:11">
      <c r="C170" s="362" t="s">
        <v>4949</v>
      </c>
      <c r="D170" s="134" t="s">
        <v>4921</v>
      </c>
      <c r="E170" s="134"/>
      <c r="F170" s="362" t="s">
        <v>562</v>
      </c>
      <c r="G170" s="43"/>
      <c r="J170" s="27"/>
      <c r="K170" s="43"/>
    </row>
    <row r="171" spans="3:11">
      <c r="C171" s="362" t="s">
        <v>4949</v>
      </c>
      <c r="D171" s="134" t="s">
        <v>4922</v>
      </c>
      <c r="E171" s="134"/>
      <c r="F171" s="362" t="s">
        <v>562</v>
      </c>
      <c r="G171" s="43"/>
      <c r="J171" s="27"/>
      <c r="K171" s="43"/>
    </row>
    <row r="172" spans="3:11">
      <c r="C172" s="362" t="s">
        <v>4949</v>
      </c>
      <c r="D172" s="134" t="s">
        <v>4923</v>
      </c>
      <c r="E172" s="134"/>
      <c r="F172" s="362" t="s">
        <v>562</v>
      </c>
      <c r="G172" s="43"/>
      <c r="J172" s="27"/>
      <c r="K172" s="43"/>
    </row>
    <row r="173" spans="3:11">
      <c r="C173" s="362" t="s">
        <v>4949</v>
      </c>
      <c r="D173" s="134" t="s">
        <v>4924</v>
      </c>
      <c r="E173" s="134"/>
      <c r="F173" s="362" t="s">
        <v>562</v>
      </c>
      <c r="G173" s="43"/>
      <c r="J173" s="27"/>
      <c r="K173" s="43"/>
    </row>
    <row r="174" spans="3:11">
      <c r="C174" s="362" t="s">
        <v>4949</v>
      </c>
      <c r="D174" s="134" t="s">
        <v>4925</v>
      </c>
      <c r="E174" s="134" t="s">
        <v>4860</v>
      </c>
      <c r="F174" s="362" t="s">
        <v>4957</v>
      </c>
      <c r="G174" s="43"/>
      <c r="J174" s="27"/>
      <c r="K174" s="43"/>
    </row>
    <row r="175" spans="3:11">
      <c r="C175" s="362" t="s">
        <v>4949</v>
      </c>
      <c r="D175" s="134" t="s">
        <v>4927</v>
      </c>
      <c r="E175" s="134" t="s">
        <v>4860</v>
      </c>
      <c r="F175" s="362" t="s">
        <v>4958</v>
      </c>
      <c r="G175" s="43"/>
      <c r="J175" s="27"/>
      <c r="K175" s="43"/>
    </row>
    <row r="176" spans="3:11">
      <c r="C176" s="362" t="s">
        <v>4949</v>
      </c>
      <c r="D176" s="134" t="s">
        <v>4929</v>
      </c>
      <c r="E176" s="134" t="s">
        <v>4860</v>
      </c>
      <c r="F176" s="362" t="s">
        <v>4959</v>
      </c>
      <c r="G176" s="43"/>
      <c r="J176" s="27"/>
      <c r="K176" s="43"/>
    </row>
    <row r="177" spans="3:11">
      <c r="C177" s="362" t="s">
        <v>4949</v>
      </c>
      <c r="D177" s="134" t="s">
        <v>4931</v>
      </c>
      <c r="E177" s="134" t="s">
        <v>4860</v>
      </c>
      <c r="F177" s="362" t="s">
        <v>4960</v>
      </c>
      <c r="G177" s="43"/>
      <c r="J177" s="27"/>
      <c r="K177" s="43"/>
    </row>
    <row r="178" spans="3:11">
      <c r="C178" s="362" t="s">
        <v>4949</v>
      </c>
      <c r="D178" s="134" t="s">
        <v>4933</v>
      </c>
      <c r="E178" s="134" t="s">
        <v>4961</v>
      </c>
      <c r="F178" s="362" t="s">
        <v>4962</v>
      </c>
      <c r="G178" s="43"/>
      <c r="J178" s="27"/>
      <c r="K178" s="43"/>
    </row>
    <row r="179" spans="3:11">
      <c r="C179" s="362" t="s">
        <v>4949</v>
      </c>
      <c r="D179" s="134" t="s">
        <v>4935</v>
      </c>
      <c r="E179" s="134" t="s">
        <v>4936</v>
      </c>
      <c r="F179" s="362" t="s">
        <v>4963</v>
      </c>
      <c r="G179" s="43"/>
      <c r="J179" s="27"/>
      <c r="K179" s="43"/>
    </row>
    <row r="180" spans="3:11">
      <c r="C180" s="362" t="s">
        <v>4949</v>
      </c>
      <c r="D180" s="134" t="s">
        <v>4938</v>
      </c>
      <c r="E180" s="134" t="s">
        <v>4936</v>
      </c>
      <c r="F180" s="362" t="s">
        <v>4964</v>
      </c>
      <c r="G180" s="43"/>
      <c r="J180" s="27"/>
      <c r="K180" s="43"/>
    </row>
    <row r="181" spans="3:11">
      <c r="C181" s="362" t="s">
        <v>4949</v>
      </c>
      <c r="D181" s="134" t="s">
        <v>4940</v>
      </c>
      <c r="E181" s="134" t="s">
        <v>4936</v>
      </c>
      <c r="F181" s="362" t="s">
        <v>4965</v>
      </c>
      <c r="G181" s="43"/>
      <c r="J181" s="27"/>
      <c r="K181" s="43"/>
    </row>
    <row r="182" spans="3:11">
      <c r="C182" s="362" t="s">
        <v>4949</v>
      </c>
      <c r="D182" s="134" t="s">
        <v>4942</v>
      </c>
      <c r="E182" s="134" t="s">
        <v>4936</v>
      </c>
      <c r="F182" s="362" t="s">
        <v>4966</v>
      </c>
      <c r="G182" s="43"/>
      <c r="J182" s="27"/>
      <c r="K182" s="43"/>
    </row>
    <row r="183" spans="3:11">
      <c r="C183" s="362" t="s">
        <v>4949</v>
      </c>
      <c r="D183" s="134" t="s">
        <v>4944</v>
      </c>
      <c r="E183" s="134"/>
      <c r="F183" s="362"/>
      <c r="G183" s="43"/>
      <c r="J183" s="27"/>
      <c r="K183" s="43"/>
    </row>
    <row r="184" spans="3:11">
      <c r="C184" s="362" t="s">
        <v>4949</v>
      </c>
      <c r="D184" s="134" t="s">
        <v>4945</v>
      </c>
      <c r="E184" s="134"/>
      <c r="F184" s="362"/>
      <c r="G184" s="43"/>
      <c r="J184" s="27"/>
      <c r="K184" s="43"/>
    </row>
    <row r="185" spans="3:11">
      <c r="C185" s="362" t="s">
        <v>4949</v>
      </c>
      <c r="D185" s="134" t="s">
        <v>4946</v>
      </c>
      <c r="E185" s="134"/>
      <c r="F185" s="431" t="s">
        <v>4947</v>
      </c>
      <c r="G185" s="43"/>
      <c r="J185" s="27"/>
      <c r="K185" s="43"/>
    </row>
    <row r="186" spans="3:11">
      <c r="C186" s="362" t="s">
        <v>4949</v>
      </c>
      <c r="D186" s="134" t="s">
        <v>4948</v>
      </c>
      <c r="E186" s="134"/>
      <c r="F186" s="431" t="s">
        <v>4947</v>
      </c>
      <c r="G186" s="43"/>
      <c r="J186" s="27"/>
      <c r="K186" s="43"/>
    </row>
    <row r="187" spans="3:11">
      <c r="C187" s="362"/>
      <c r="D187" s="134"/>
      <c r="E187" s="134"/>
      <c r="F187" s="431"/>
      <c r="G187" s="43"/>
      <c r="J187" s="27"/>
      <c r="K187" s="43"/>
    </row>
    <row r="188" spans="3:11">
      <c r="C188" s="431" t="s">
        <v>4967</v>
      </c>
      <c r="D188" s="134">
        <v>1</v>
      </c>
      <c r="E188" s="134"/>
      <c r="F188" s="362" t="s">
        <v>562</v>
      </c>
      <c r="G188" s="43"/>
      <c r="J188" s="27"/>
      <c r="K188" s="43"/>
    </row>
    <row r="189" spans="3:11">
      <c r="C189" s="431" t="s">
        <v>4967</v>
      </c>
      <c r="D189" s="134">
        <v>2</v>
      </c>
      <c r="E189" s="134"/>
      <c r="F189" s="362" t="s">
        <v>562</v>
      </c>
      <c r="G189" s="43"/>
      <c r="J189" s="27"/>
      <c r="K189" s="43"/>
    </row>
    <row r="190" spans="3:11">
      <c r="C190" s="431" t="s">
        <v>4967</v>
      </c>
      <c r="D190" s="134">
        <v>3</v>
      </c>
      <c r="E190" s="134"/>
      <c r="F190" s="362" t="s">
        <v>562</v>
      </c>
      <c r="G190" s="43"/>
      <c r="J190" s="27"/>
      <c r="K190" s="43"/>
    </row>
    <row r="191" spans="3:11">
      <c r="C191" s="431" t="s">
        <v>4967</v>
      </c>
      <c r="D191" s="134">
        <v>4</v>
      </c>
      <c r="E191" s="134"/>
      <c r="F191" s="362" t="s">
        <v>562</v>
      </c>
      <c r="G191" s="43"/>
      <c r="J191" s="27"/>
      <c r="K191" s="43"/>
    </row>
    <row r="192" spans="3:11">
      <c r="C192" s="431" t="s">
        <v>4967</v>
      </c>
      <c r="D192" s="134">
        <v>5</v>
      </c>
      <c r="E192" s="134"/>
      <c r="F192" s="362" t="s">
        <v>562</v>
      </c>
      <c r="G192" s="43"/>
      <c r="J192" s="27"/>
      <c r="K192" s="43"/>
    </row>
    <row r="193" spans="3:11">
      <c r="C193" s="431" t="s">
        <v>4967</v>
      </c>
      <c r="D193" s="134">
        <v>6</v>
      </c>
      <c r="E193" s="134"/>
      <c r="F193" s="362" t="s">
        <v>562</v>
      </c>
      <c r="G193" s="43"/>
      <c r="J193" s="27"/>
      <c r="K193" s="43"/>
    </row>
    <row r="194" spans="3:11">
      <c r="C194" s="431" t="s">
        <v>4967</v>
      </c>
      <c r="D194" s="134">
        <v>7</v>
      </c>
      <c r="E194" s="134"/>
      <c r="F194" s="362" t="s">
        <v>562</v>
      </c>
      <c r="G194" s="43"/>
      <c r="J194" s="27"/>
      <c r="K194" s="43"/>
    </row>
    <row r="195" spans="3:11">
      <c r="C195" s="431" t="s">
        <v>4967</v>
      </c>
      <c r="D195" s="134">
        <v>8</v>
      </c>
      <c r="E195" s="134"/>
      <c r="F195" s="362" t="s">
        <v>562</v>
      </c>
      <c r="G195" s="43"/>
      <c r="J195" s="27"/>
      <c r="K195" s="43"/>
    </row>
    <row r="196" spans="3:11">
      <c r="C196" s="431" t="s">
        <v>4967</v>
      </c>
      <c r="D196" s="134">
        <v>9</v>
      </c>
      <c r="E196" s="134"/>
      <c r="F196" s="362" t="s">
        <v>562</v>
      </c>
      <c r="G196" s="43"/>
      <c r="J196" s="27"/>
      <c r="K196" s="43"/>
    </row>
    <row r="197" spans="3:11">
      <c r="C197" s="431" t="s">
        <v>4967</v>
      </c>
      <c r="D197" s="134">
        <v>10</v>
      </c>
      <c r="E197" s="134"/>
      <c r="F197" s="362" t="s">
        <v>562</v>
      </c>
      <c r="G197" s="43"/>
      <c r="J197" s="27"/>
      <c r="K197" s="43"/>
    </row>
    <row r="198" spans="3:11">
      <c r="C198" s="431" t="s">
        <v>4967</v>
      </c>
      <c r="D198" s="134">
        <v>11</v>
      </c>
      <c r="E198" s="134"/>
      <c r="F198" s="362" t="s">
        <v>562</v>
      </c>
      <c r="G198" s="43"/>
      <c r="J198" s="27"/>
      <c r="K198" s="43"/>
    </row>
    <row r="199" spans="3:11">
      <c r="C199" s="431" t="s">
        <v>4967</v>
      </c>
      <c r="D199" s="134">
        <v>12</v>
      </c>
      <c r="E199" s="134"/>
      <c r="F199" s="362" t="s">
        <v>562</v>
      </c>
      <c r="G199" s="43"/>
      <c r="J199" s="27"/>
      <c r="K199" s="43"/>
    </row>
    <row r="200" spans="3:11">
      <c r="C200" s="431" t="s">
        <v>4967</v>
      </c>
      <c r="D200" s="134">
        <v>13</v>
      </c>
      <c r="E200" s="134"/>
      <c r="F200" s="362" t="s">
        <v>562</v>
      </c>
      <c r="G200" s="43"/>
      <c r="J200" s="27"/>
      <c r="K200" s="43"/>
    </row>
    <row r="201" spans="3:11">
      <c r="C201" s="431" t="s">
        <v>4967</v>
      </c>
      <c r="D201" s="134">
        <v>14</v>
      </c>
      <c r="E201" s="134"/>
      <c r="F201" s="362" t="s">
        <v>562</v>
      </c>
      <c r="G201" s="43"/>
      <c r="J201" s="27"/>
      <c r="K201" s="43"/>
    </row>
    <row r="202" spans="3:11">
      <c r="C202" s="431" t="s">
        <v>4967</v>
      </c>
      <c r="D202" s="134">
        <v>15</v>
      </c>
      <c r="E202" s="134"/>
      <c r="F202" s="362" t="s">
        <v>562</v>
      </c>
      <c r="G202" s="43"/>
      <c r="J202" s="27"/>
      <c r="K202" s="43"/>
    </row>
    <row r="203" spans="3:11">
      <c r="C203" s="431" t="s">
        <v>4967</v>
      </c>
      <c r="D203" s="134">
        <v>16</v>
      </c>
      <c r="E203" s="134"/>
      <c r="F203" s="362" t="s">
        <v>562</v>
      </c>
      <c r="G203" s="43"/>
      <c r="J203" s="27"/>
      <c r="K203" s="43"/>
    </row>
    <row r="204" spans="3:11">
      <c r="C204" s="431" t="s">
        <v>4967</v>
      </c>
      <c r="D204" s="134">
        <v>17</v>
      </c>
      <c r="E204" s="134"/>
      <c r="F204" s="362" t="s">
        <v>562</v>
      </c>
      <c r="G204" s="43"/>
      <c r="J204" s="27"/>
      <c r="K204" s="43"/>
    </row>
    <row r="205" spans="3:11">
      <c r="C205" s="431" t="s">
        <v>4967</v>
      </c>
      <c r="D205" s="134">
        <v>18</v>
      </c>
      <c r="E205" s="134"/>
      <c r="F205" s="362" t="s">
        <v>562</v>
      </c>
      <c r="G205" s="43"/>
      <c r="J205" s="27"/>
      <c r="K205" s="43"/>
    </row>
    <row r="206" spans="3:11">
      <c r="C206" s="431" t="s">
        <v>4967</v>
      </c>
      <c r="D206" s="134">
        <v>19</v>
      </c>
      <c r="E206" s="134"/>
      <c r="F206" s="362" t="s">
        <v>562</v>
      </c>
      <c r="G206" s="43"/>
      <c r="J206" s="27"/>
      <c r="K206" s="43"/>
    </row>
    <row r="207" spans="3:11">
      <c r="C207" s="431" t="s">
        <v>4967</v>
      </c>
      <c r="D207" s="134">
        <v>20</v>
      </c>
      <c r="E207" s="134"/>
      <c r="F207" s="362" t="s">
        <v>562</v>
      </c>
      <c r="G207" s="43"/>
      <c r="J207" s="27"/>
      <c r="K207" s="43"/>
    </row>
    <row r="208" spans="3:11">
      <c r="C208" s="431" t="s">
        <v>4967</v>
      </c>
      <c r="D208" s="134">
        <v>21</v>
      </c>
      <c r="E208" s="134"/>
      <c r="F208" s="362" t="s">
        <v>562</v>
      </c>
      <c r="G208" s="43"/>
      <c r="J208" s="27"/>
      <c r="K208" s="43"/>
    </row>
    <row r="209" spans="3:11">
      <c r="C209" s="431" t="s">
        <v>4967</v>
      </c>
      <c r="D209" s="134">
        <v>22</v>
      </c>
      <c r="E209" s="134"/>
      <c r="F209" s="362" t="s">
        <v>562</v>
      </c>
      <c r="G209" s="43"/>
      <c r="J209" s="27"/>
      <c r="K209" s="43"/>
    </row>
    <row r="210" spans="3:11">
      <c r="C210" s="431" t="s">
        <v>4967</v>
      </c>
      <c r="D210" s="134">
        <v>23</v>
      </c>
      <c r="E210" s="134"/>
      <c r="F210" s="362" t="s">
        <v>562</v>
      </c>
      <c r="G210" s="43"/>
      <c r="J210" s="27"/>
      <c r="K210" s="43"/>
    </row>
    <row r="211" spans="3:11">
      <c r="C211" s="431" t="s">
        <v>4967</v>
      </c>
      <c r="D211" s="134">
        <v>24</v>
      </c>
      <c r="E211" s="134"/>
      <c r="F211" s="362" t="s">
        <v>562</v>
      </c>
      <c r="G211" s="43"/>
      <c r="J211" s="27"/>
      <c r="K211" s="43"/>
    </row>
    <row r="212" spans="3:11">
      <c r="C212" s="431" t="s">
        <v>4967</v>
      </c>
      <c r="D212" s="134" t="s">
        <v>4968</v>
      </c>
      <c r="E212" s="134" t="s">
        <v>4936</v>
      </c>
      <c r="F212" s="362" t="s">
        <v>4969</v>
      </c>
      <c r="G212" s="43"/>
      <c r="J212" s="27"/>
      <c r="K212" s="43"/>
    </row>
    <row r="213" spans="3:11">
      <c r="C213" s="431" t="s">
        <v>4967</v>
      </c>
      <c r="D213" s="134" t="s">
        <v>4970</v>
      </c>
      <c r="E213" s="134" t="s">
        <v>4936</v>
      </c>
      <c r="F213" s="362" t="s">
        <v>4971</v>
      </c>
      <c r="G213" s="43"/>
      <c r="J213" s="27"/>
      <c r="K213" s="43"/>
    </row>
    <row r="214" spans="3:11">
      <c r="C214" s="362"/>
      <c r="D214" s="134"/>
      <c r="E214" s="134"/>
      <c r="F214" s="431"/>
      <c r="G214" s="43"/>
      <c r="J214" s="27"/>
      <c r="K214" s="43"/>
    </row>
    <row r="215" spans="3:11">
      <c r="C215" s="431" t="s">
        <v>4972</v>
      </c>
      <c r="D215" s="134">
        <v>1</v>
      </c>
      <c r="E215" s="134"/>
      <c r="F215" s="362" t="s">
        <v>562</v>
      </c>
      <c r="G215" s="43"/>
      <c r="J215" s="27"/>
      <c r="K215" s="43"/>
    </row>
    <row r="216" spans="3:11">
      <c r="C216" s="431" t="s">
        <v>4972</v>
      </c>
      <c r="D216" s="134">
        <v>2</v>
      </c>
      <c r="E216" s="134"/>
      <c r="F216" s="362" t="s">
        <v>562</v>
      </c>
      <c r="G216" s="43"/>
      <c r="J216" s="27"/>
      <c r="K216" s="43"/>
    </row>
    <row r="217" spans="3:11">
      <c r="C217" s="431" t="s">
        <v>4972</v>
      </c>
      <c r="D217" s="134">
        <v>3</v>
      </c>
      <c r="E217" s="134"/>
      <c r="F217" s="362" t="s">
        <v>562</v>
      </c>
      <c r="G217" s="43"/>
      <c r="J217" s="27"/>
      <c r="K217" s="43"/>
    </row>
    <row r="218" spans="3:11">
      <c r="C218" s="431" t="s">
        <v>4972</v>
      </c>
      <c r="D218" s="134">
        <v>4</v>
      </c>
      <c r="E218" s="134"/>
      <c r="F218" s="362" t="s">
        <v>562</v>
      </c>
      <c r="G218" s="43"/>
      <c r="J218" s="27"/>
      <c r="K218" s="43"/>
    </row>
    <row r="219" spans="3:11">
      <c r="C219" s="431" t="s">
        <v>4972</v>
      </c>
      <c r="D219" s="134">
        <v>5</v>
      </c>
      <c r="E219" s="134"/>
      <c r="F219" s="362" t="s">
        <v>562</v>
      </c>
      <c r="G219" s="43"/>
      <c r="J219" s="27"/>
      <c r="K219" s="43"/>
    </row>
    <row r="220" spans="3:11">
      <c r="C220" s="431" t="s">
        <v>4972</v>
      </c>
      <c r="D220" s="134">
        <v>6</v>
      </c>
      <c r="E220" s="134"/>
      <c r="F220" s="362" t="s">
        <v>562</v>
      </c>
      <c r="G220" s="43"/>
      <c r="J220" s="27"/>
      <c r="K220" s="43"/>
    </row>
    <row r="221" spans="3:11">
      <c r="C221" s="431" t="s">
        <v>4972</v>
      </c>
      <c r="D221" s="134">
        <v>7</v>
      </c>
      <c r="E221" s="134"/>
      <c r="F221" s="362" t="s">
        <v>562</v>
      </c>
      <c r="G221" s="43"/>
      <c r="J221" s="27"/>
      <c r="K221" s="43"/>
    </row>
    <row r="222" spans="3:11">
      <c r="C222" s="431" t="s">
        <v>4972</v>
      </c>
      <c r="D222" s="134">
        <v>8</v>
      </c>
      <c r="E222" s="134"/>
      <c r="F222" s="362" t="s">
        <v>562</v>
      </c>
      <c r="G222" s="43"/>
      <c r="J222" s="27"/>
      <c r="K222" s="43"/>
    </row>
    <row r="223" spans="3:11">
      <c r="C223" s="431" t="s">
        <v>4972</v>
      </c>
      <c r="D223" s="134">
        <v>9</v>
      </c>
      <c r="E223" s="134"/>
      <c r="F223" s="362" t="s">
        <v>562</v>
      </c>
      <c r="G223" s="43"/>
      <c r="J223" s="27"/>
      <c r="K223" s="43"/>
    </row>
    <row r="224" spans="3:11">
      <c r="C224" s="431" t="s">
        <v>4972</v>
      </c>
      <c r="D224" s="134">
        <v>10</v>
      </c>
      <c r="E224" s="134"/>
      <c r="F224" s="362" t="s">
        <v>562</v>
      </c>
      <c r="G224" s="43"/>
      <c r="J224" s="27"/>
      <c r="K224" s="43"/>
    </row>
    <row r="225" spans="3:11">
      <c r="C225" s="431" t="s">
        <v>4972</v>
      </c>
      <c r="D225" s="134">
        <v>11</v>
      </c>
      <c r="E225" s="134"/>
      <c r="F225" s="362" t="s">
        <v>562</v>
      </c>
      <c r="G225" s="43"/>
      <c r="J225" s="27"/>
      <c r="K225" s="43"/>
    </row>
    <row r="226" spans="3:11">
      <c r="C226" s="431" t="s">
        <v>4972</v>
      </c>
      <c r="D226" s="134">
        <v>12</v>
      </c>
      <c r="E226" s="134"/>
      <c r="F226" s="362" t="s">
        <v>562</v>
      </c>
      <c r="G226" s="43"/>
      <c r="J226" s="27"/>
      <c r="K226" s="43"/>
    </row>
    <row r="227" spans="3:11">
      <c r="C227" s="431" t="s">
        <v>4972</v>
      </c>
      <c r="D227" s="134">
        <v>13</v>
      </c>
      <c r="E227" s="134"/>
      <c r="F227" s="362" t="s">
        <v>562</v>
      </c>
      <c r="G227" s="43"/>
      <c r="J227" s="27"/>
      <c r="K227" s="43"/>
    </row>
    <row r="228" spans="3:11">
      <c r="C228" s="431" t="s">
        <v>4972</v>
      </c>
      <c r="D228" s="134">
        <v>14</v>
      </c>
      <c r="E228" s="134"/>
      <c r="F228" s="362" t="s">
        <v>562</v>
      </c>
      <c r="G228" s="43"/>
      <c r="J228" s="27"/>
      <c r="K228" s="43"/>
    </row>
    <row r="229" spans="3:11">
      <c r="C229" s="431" t="s">
        <v>4972</v>
      </c>
      <c r="D229" s="134">
        <v>15</v>
      </c>
      <c r="E229" s="134"/>
      <c r="F229" s="362" t="s">
        <v>562</v>
      </c>
      <c r="G229" s="43"/>
      <c r="J229" s="27"/>
      <c r="K229" s="43"/>
    </row>
    <row r="230" spans="3:11">
      <c r="C230" s="431" t="s">
        <v>4972</v>
      </c>
      <c r="D230" s="134">
        <v>16</v>
      </c>
      <c r="E230" s="134"/>
      <c r="F230" s="362" t="s">
        <v>562</v>
      </c>
      <c r="G230" s="43"/>
      <c r="J230" s="27"/>
      <c r="K230" s="43"/>
    </row>
    <row r="231" spans="3:11">
      <c r="C231" s="431" t="s">
        <v>4972</v>
      </c>
      <c r="D231" s="134">
        <v>17</v>
      </c>
      <c r="E231" s="134"/>
      <c r="F231" s="362" t="s">
        <v>562</v>
      </c>
      <c r="G231" s="43"/>
      <c r="J231" s="27"/>
      <c r="K231" s="43"/>
    </row>
    <row r="232" spans="3:11">
      <c r="C232" s="431" t="s">
        <v>4972</v>
      </c>
      <c r="D232" s="134">
        <v>18</v>
      </c>
      <c r="E232" s="134"/>
      <c r="F232" s="362" t="s">
        <v>562</v>
      </c>
      <c r="G232" s="43"/>
      <c r="J232" s="27"/>
      <c r="K232" s="43"/>
    </row>
    <row r="233" spans="3:11">
      <c r="C233" s="431" t="s">
        <v>4972</v>
      </c>
      <c r="D233" s="134">
        <v>19</v>
      </c>
      <c r="E233" s="134"/>
      <c r="F233" s="362" t="s">
        <v>562</v>
      </c>
      <c r="G233" s="43"/>
      <c r="J233" s="27"/>
      <c r="K233" s="43"/>
    </row>
    <row r="234" spans="3:11">
      <c r="C234" s="431" t="s">
        <v>4972</v>
      </c>
      <c r="D234" s="134">
        <v>20</v>
      </c>
      <c r="E234" s="134"/>
      <c r="F234" s="362" t="s">
        <v>562</v>
      </c>
      <c r="G234" s="43"/>
      <c r="J234" s="27"/>
      <c r="K234" s="43"/>
    </row>
    <row r="235" spans="3:11">
      <c r="C235" s="431" t="s">
        <v>4972</v>
      </c>
      <c r="D235" s="134">
        <v>21</v>
      </c>
      <c r="E235" s="134"/>
      <c r="F235" s="362" t="s">
        <v>562</v>
      </c>
      <c r="G235" s="43"/>
      <c r="J235" s="27"/>
      <c r="K235" s="43"/>
    </row>
    <row r="236" spans="3:11">
      <c r="C236" s="431" t="s">
        <v>4972</v>
      </c>
      <c r="D236" s="134">
        <v>22</v>
      </c>
      <c r="E236" s="134"/>
      <c r="F236" s="362" t="s">
        <v>562</v>
      </c>
      <c r="G236" s="43"/>
      <c r="J236" s="27"/>
      <c r="K236" s="43"/>
    </row>
    <row r="237" spans="3:11">
      <c r="C237" s="431" t="s">
        <v>4972</v>
      </c>
      <c r="D237" s="134">
        <v>23</v>
      </c>
      <c r="E237" s="134"/>
      <c r="F237" s="362" t="s">
        <v>562</v>
      </c>
      <c r="G237" s="43"/>
      <c r="J237" s="27"/>
      <c r="K237" s="43"/>
    </row>
    <row r="238" spans="3:11">
      <c r="C238" s="431" t="s">
        <v>4972</v>
      </c>
      <c r="D238" s="134">
        <v>24</v>
      </c>
      <c r="E238" s="134"/>
      <c r="F238" s="362" t="s">
        <v>562</v>
      </c>
      <c r="G238" s="43"/>
      <c r="J238" s="27"/>
      <c r="K238" s="43"/>
    </row>
    <row r="239" spans="3:11">
      <c r="C239" s="431" t="s">
        <v>4972</v>
      </c>
      <c r="D239" s="134" t="s">
        <v>4968</v>
      </c>
      <c r="E239" s="134" t="s">
        <v>4936</v>
      </c>
      <c r="F239" s="362" t="s">
        <v>4973</v>
      </c>
      <c r="G239" s="43"/>
      <c r="J239" s="27"/>
      <c r="K239" s="43"/>
    </row>
    <row r="240" spans="3:11">
      <c r="C240" s="431" t="s">
        <v>4972</v>
      </c>
      <c r="D240" s="134" t="s">
        <v>4970</v>
      </c>
      <c r="E240" s="134" t="s">
        <v>4936</v>
      </c>
      <c r="F240" s="362" t="s">
        <v>4974</v>
      </c>
      <c r="G240" s="43"/>
      <c r="J240" s="27"/>
      <c r="K240" s="43"/>
    </row>
    <row r="241" spans="3:11">
      <c r="C241" s="431"/>
      <c r="D241" s="134"/>
      <c r="E241" s="134"/>
      <c r="F241" s="362"/>
      <c r="G241" s="43"/>
      <c r="J241" s="27"/>
      <c r="K241" s="43"/>
    </row>
    <row r="242" spans="3:11">
      <c r="C242" s="362" t="s">
        <v>4975</v>
      </c>
      <c r="D242" s="134">
        <v>1</v>
      </c>
      <c r="E242" s="134"/>
      <c r="F242" s="362" t="s">
        <v>3185</v>
      </c>
      <c r="G242" s="43"/>
      <c r="J242" s="27"/>
      <c r="K242" s="43"/>
    </row>
    <row r="243" spans="3:11">
      <c r="C243" s="362" t="s">
        <v>4975</v>
      </c>
      <c r="D243" s="134">
        <v>2</v>
      </c>
      <c r="E243" s="134"/>
      <c r="F243" s="362" t="s">
        <v>3185</v>
      </c>
      <c r="G243" s="43"/>
      <c r="J243" s="27"/>
      <c r="K243" s="43"/>
    </row>
    <row r="244" spans="3:11">
      <c r="C244" s="362" t="s">
        <v>4975</v>
      </c>
      <c r="D244" s="134">
        <v>3</v>
      </c>
      <c r="E244" s="134"/>
      <c r="F244" s="362" t="s">
        <v>3185</v>
      </c>
      <c r="G244" s="43"/>
      <c r="J244" s="27"/>
      <c r="K244" s="43"/>
    </row>
    <row r="245" spans="3:11">
      <c r="C245" s="362" t="s">
        <v>4975</v>
      </c>
      <c r="D245" s="134">
        <v>4</v>
      </c>
      <c r="E245" s="134"/>
      <c r="F245" s="362" t="s">
        <v>3185</v>
      </c>
      <c r="G245" s="43"/>
      <c r="J245" s="27"/>
      <c r="K245" s="43"/>
    </row>
    <row r="246" spans="3:11">
      <c r="C246" s="362" t="s">
        <v>4975</v>
      </c>
      <c r="D246" s="134">
        <v>5</v>
      </c>
      <c r="E246" s="134"/>
      <c r="F246" s="362" t="s">
        <v>3185</v>
      </c>
      <c r="G246" s="43"/>
      <c r="J246" s="27"/>
      <c r="K246" s="43"/>
    </row>
    <row r="247" spans="3:11">
      <c r="C247" s="362" t="s">
        <v>4975</v>
      </c>
      <c r="D247" s="134">
        <v>6</v>
      </c>
      <c r="E247" s="134"/>
      <c r="F247" s="362" t="s">
        <v>3187</v>
      </c>
      <c r="G247" s="43"/>
      <c r="J247" s="27"/>
      <c r="K247" s="43"/>
    </row>
    <row r="248" spans="3:11">
      <c r="C248" s="362" t="s">
        <v>4975</v>
      </c>
      <c r="D248" s="134">
        <v>7</v>
      </c>
      <c r="E248" s="134"/>
      <c r="F248" s="362" t="s">
        <v>3187</v>
      </c>
      <c r="G248" s="43"/>
      <c r="J248" s="27"/>
      <c r="K248" s="43"/>
    </row>
    <row r="249" spans="3:11">
      <c r="C249" s="362" t="s">
        <v>4975</v>
      </c>
      <c r="D249" s="134">
        <v>8</v>
      </c>
      <c r="E249" s="134"/>
      <c r="F249" s="362" t="s">
        <v>3187</v>
      </c>
      <c r="G249" s="43"/>
      <c r="J249" s="27"/>
      <c r="K249" s="43"/>
    </row>
    <row r="250" spans="3:11">
      <c r="C250" s="362" t="s">
        <v>4975</v>
      </c>
      <c r="D250" s="134">
        <v>9</v>
      </c>
      <c r="E250" s="134"/>
      <c r="F250" s="362" t="s">
        <v>3187</v>
      </c>
      <c r="G250" s="43"/>
      <c r="J250" s="27"/>
      <c r="K250" s="43"/>
    </row>
    <row r="251" spans="3:11">
      <c r="C251" s="362" t="s">
        <v>4975</v>
      </c>
      <c r="D251" s="134">
        <v>10</v>
      </c>
      <c r="E251" s="134"/>
      <c r="F251" s="362" t="s">
        <v>3187</v>
      </c>
      <c r="G251" s="43"/>
      <c r="J251" s="27"/>
      <c r="K251" s="43"/>
    </row>
    <row r="252" spans="3:11">
      <c r="C252" s="362" t="s">
        <v>4975</v>
      </c>
      <c r="D252" s="134">
        <v>11</v>
      </c>
      <c r="E252" s="134"/>
      <c r="F252" s="362" t="s">
        <v>3187</v>
      </c>
      <c r="G252" s="43"/>
      <c r="J252" s="27"/>
      <c r="K252" s="43"/>
    </row>
    <row r="253" spans="3:11">
      <c r="C253" s="362" t="s">
        <v>4975</v>
      </c>
      <c r="D253" s="134">
        <v>12</v>
      </c>
      <c r="E253" s="134"/>
      <c r="F253" s="362" t="s">
        <v>4976</v>
      </c>
      <c r="G253" s="43"/>
      <c r="J253" s="27"/>
      <c r="K253" s="43"/>
    </row>
    <row r="254" spans="3:11">
      <c r="C254" s="362" t="s">
        <v>4975</v>
      </c>
      <c r="D254" s="134">
        <v>13</v>
      </c>
      <c r="E254" s="134"/>
      <c r="F254" s="362" t="s">
        <v>4977</v>
      </c>
      <c r="G254" s="43"/>
      <c r="J254" s="27"/>
      <c r="K254" s="43"/>
    </row>
    <row r="255" spans="3:11">
      <c r="C255" s="362" t="s">
        <v>4975</v>
      </c>
      <c r="D255" s="134">
        <v>14</v>
      </c>
      <c r="E255" s="134"/>
      <c r="F255" s="362" t="s">
        <v>4978</v>
      </c>
      <c r="G255" s="43"/>
      <c r="J255" s="27"/>
      <c r="K255" s="43"/>
    </row>
    <row r="256" spans="3:11">
      <c r="C256" s="362" t="s">
        <v>4975</v>
      </c>
      <c r="D256" s="134">
        <v>15</v>
      </c>
      <c r="E256" s="134"/>
      <c r="F256" s="362" t="s">
        <v>4979</v>
      </c>
      <c r="G256" s="43"/>
      <c r="J256" s="27"/>
      <c r="K256" s="43"/>
    </row>
    <row r="257" spans="3:11">
      <c r="C257" s="362" t="s">
        <v>4975</v>
      </c>
      <c r="D257" s="134">
        <v>16</v>
      </c>
      <c r="E257" s="134"/>
      <c r="F257" s="362" t="s">
        <v>4980</v>
      </c>
      <c r="G257" s="43"/>
      <c r="J257" s="27"/>
      <c r="K257" s="43"/>
    </row>
    <row r="258" spans="3:11">
      <c r="C258" s="362" t="s">
        <v>4975</v>
      </c>
      <c r="D258" s="134">
        <v>17</v>
      </c>
      <c r="E258" s="134"/>
      <c r="F258" s="362" t="s">
        <v>4981</v>
      </c>
      <c r="G258" s="43"/>
      <c r="J258" s="27"/>
      <c r="K258" s="43"/>
    </row>
    <row r="259" spans="3:11">
      <c r="C259" s="362" t="s">
        <v>4975</v>
      </c>
      <c r="D259" s="134">
        <v>18</v>
      </c>
      <c r="E259" s="134"/>
      <c r="F259" s="362" t="s">
        <v>4982</v>
      </c>
      <c r="G259" s="43"/>
      <c r="J259" s="27"/>
      <c r="K259" s="43"/>
    </row>
    <row r="260" spans="3:11">
      <c r="C260" s="362" t="s">
        <v>4975</v>
      </c>
      <c r="D260" s="134">
        <v>19</v>
      </c>
      <c r="E260" s="134"/>
      <c r="F260" s="362" t="s">
        <v>562</v>
      </c>
      <c r="G260" s="43"/>
      <c r="J260" s="27"/>
      <c r="K260" s="43"/>
    </row>
    <row r="261" spans="3:11">
      <c r="C261" s="362" t="s">
        <v>4975</v>
      </c>
      <c r="D261" s="134">
        <v>20</v>
      </c>
      <c r="E261" s="134"/>
      <c r="F261" s="362" t="s">
        <v>562</v>
      </c>
      <c r="G261" s="43"/>
      <c r="J261" s="27"/>
      <c r="K261" s="43"/>
    </row>
    <row r="262" spans="3:11">
      <c r="C262" s="362" t="s">
        <v>4975</v>
      </c>
      <c r="D262" s="134">
        <v>21</v>
      </c>
      <c r="E262" s="134"/>
      <c r="F262" s="362" t="s">
        <v>562</v>
      </c>
      <c r="G262" s="43"/>
      <c r="J262" s="27"/>
      <c r="K262" s="43"/>
    </row>
    <row r="263" spans="3:11">
      <c r="C263" s="362" t="s">
        <v>4975</v>
      </c>
      <c r="D263" s="134">
        <v>22</v>
      </c>
      <c r="E263" s="134"/>
      <c r="F263" s="362" t="s">
        <v>562</v>
      </c>
      <c r="G263" s="43"/>
      <c r="J263" s="27"/>
      <c r="K263" s="43"/>
    </row>
    <row r="264" spans="3:11">
      <c r="C264" s="362" t="s">
        <v>4975</v>
      </c>
      <c r="D264" s="134">
        <v>23</v>
      </c>
      <c r="E264" s="134"/>
      <c r="F264" s="362" t="s">
        <v>562</v>
      </c>
      <c r="G264" s="43"/>
      <c r="J264" s="27"/>
      <c r="K264" s="43"/>
    </row>
    <row r="265" spans="3:11">
      <c r="C265" s="362" t="s">
        <v>4975</v>
      </c>
      <c r="D265" s="134">
        <v>24</v>
      </c>
      <c r="E265" s="134"/>
      <c r="F265" s="362" t="s">
        <v>562</v>
      </c>
      <c r="G265" s="43"/>
      <c r="J265" s="27"/>
      <c r="K265" s="43"/>
    </row>
    <row r="266" spans="3:11">
      <c r="C266" s="362" t="s">
        <v>4975</v>
      </c>
      <c r="D266" s="134">
        <v>25</v>
      </c>
      <c r="E266" s="134"/>
      <c r="F266" s="362" t="s">
        <v>562</v>
      </c>
      <c r="G266" s="43"/>
      <c r="J266" s="27"/>
      <c r="K266" s="43"/>
    </row>
    <row r="267" spans="3:11">
      <c r="C267" s="362" t="s">
        <v>4975</v>
      </c>
      <c r="D267" s="134">
        <v>26</v>
      </c>
      <c r="E267" s="134"/>
      <c r="F267" s="362" t="s">
        <v>562</v>
      </c>
      <c r="G267" s="43"/>
      <c r="J267" s="27"/>
      <c r="K267" s="43"/>
    </row>
    <row r="268" spans="3:11">
      <c r="C268" s="362" t="s">
        <v>4975</v>
      </c>
      <c r="D268" s="134">
        <v>27</v>
      </c>
      <c r="E268" s="134"/>
      <c r="F268" s="362" t="s">
        <v>562</v>
      </c>
      <c r="G268" s="43"/>
      <c r="J268" s="27"/>
      <c r="K268" s="43"/>
    </row>
    <row r="269" spans="3:11">
      <c r="C269" s="362" t="s">
        <v>4975</v>
      </c>
      <c r="D269" s="134">
        <v>28</v>
      </c>
      <c r="E269" s="134"/>
      <c r="F269" s="362" t="s">
        <v>562</v>
      </c>
      <c r="G269" s="43"/>
      <c r="J269" s="27"/>
      <c r="K269" s="43"/>
    </row>
    <row r="270" spans="3:11">
      <c r="C270" s="362" t="s">
        <v>4975</v>
      </c>
      <c r="D270" s="134">
        <v>29</v>
      </c>
      <c r="E270" s="134"/>
      <c r="F270" s="362" t="s">
        <v>562</v>
      </c>
      <c r="G270" s="43"/>
      <c r="J270" s="27"/>
      <c r="K270" s="43"/>
    </row>
    <row r="271" spans="3:11">
      <c r="C271" s="362" t="s">
        <v>4975</v>
      </c>
      <c r="D271" s="134">
        <v>30</v>
      </c>
      <c r="E271" s="134"/>
      <c r="F271" s="362" t="s">
        <v>562</v>
      </c>
      <c r="G271" s="43"/>
      <c r="J271" s="27"/>
      <c r="K271" s="43"/>
    </row>
    <row r="272" spans="3:11">
      <c r="C272" s="362" t="s">
        <v>4975</v>
      </c>
      <c r="D272" s="134">
        <v>31</v>
      </c>
      <c r="E272" s="134"/>
      <c r="F272" s="362" t="s">
        <v>562</v>
      </c>
      <c r="G272" s="43"/>
      <c r="J272" s="27"/>
      <c r="K272" s="43"/>
    </row>
    <row r="273" spans="3:11">
      <c r="C273" s="362" t="s">
        <v>4975</v>
      </c>
      <c r="D273" s="134">
        <v>32</v>
      </c>
      <c r="E273" s="134"/>
      <c r="F273" s="362" t="s">
        <v>562</v>
      </c>
      <c r="G273" s="43"/>
      <c r="J273" s="27"/>
      <c r="K273" s="43"/>
    </row>
    <row r="274" spans="3:11">
      <c r="C274" s="362" t="s">
        <v>4975</v>
      </c>
      <c r="D274" s="134">
        <v>33</v>
      </c>
      <c r="E274" s="134"/>
      <c r="F274" s="362" t="s">
        <v>562</v>
      </c>
      <c r="G274" s="43"/>
      <c r="J274" s="27"/>
      <c r="K274" s="43"/>
    </row>
    <row r="275" spans="3:11">
      <c r="C275" s="362" t="s">
        <v>4975</v>
      </c>
      <c r="D275" s="134">
        <v>34</v>
      </c>
      <c r="E275" s="134"/>
      <c r="F275" s="362" t="s">
        <v>562</v>
      </c>
      <c r="G275" s="43"/>
      <c r="J275" s="27"/>
      <c r="K275" s="43"/>
    </row>
    <row r="276" spans="3:11">
      <c r="C276" s="362" t="s">
        <v>4975</v>
      </c>
      <c r="D276" s="134">
        <v>35</v>
      </c>
      <c r="E276" s="134"/>
      <c r="F276" s="362" t="s">
        <v>562</v>
      </c>
      <c r="G276" s="43"/>
      <c r="J276" s="27"/>
      <c r="K276" s="43"/>
    </row>
    <row r="277" spans="3:11">
      <c r="C277" s="362" t="s">
        <v>4975</v>
      </c>
      <c r="D277" s="134">
        <v>36</v>
      </c>
      <c r="E277" s="134"/>
      <c r="F277" s="362" t="s">
        <v>562</v>
      </c>
      <c r="G277" s="43"/>
      <c r="J277" s="27"/>
      <c r="K277" s="43"/>
    </row>
    <row r="278" spans="3:11">
      <c r="C278" s="362" t="s">
        <v>4975</v>
      </c>
      <c r="D278" s="134">
        <v>37</v>
      </c>
      <c r="E278" s="134"/>
      <c r="F278" s="362" t="s">
        <v>562</v>
      </c>
      <c r="G278" s="43"/>
      <c r="J278" s="27"/>
      <c r="K278" s="43"/>
    </row>
    <row r="279" spans="3:11">
      <c r="C279" s="362" t="s">
        <v>4975</v>
      </c>
      <c r="D279" s="134">
        <v>38</v>
      </c>
      <c r="E279" s="134"/>
      <c r="F279" s="362" t="s">
        <v>562</v>
      </c>
      <c r="G279" s="43"/>
      <c r="J279" s="27"/>
      <c r="K279" s="43"/>
    </row>
    <row r="280" spans="3:11">
      <c r="C280" s="362" t="s">
        <v>4975</v>
      </c>
      <c r="D280" s="134">
        <v>39</v>
      </c>
      <c r="E280" s="134"/>
      <c r="F280" s="362" t="s">
        <v>562</v>
      </c>
      <c r="G280" s="43"/>
      <c r="J280" s="27"/>
      <c r="K280" s="43"/>
    </row>
    <row r="281" spans="3:11">
      <c r="C281" s="362" t="s">
        <v>4975</v>
      </c>
      <c r="D281" s="134">
        <v>40</v>
      </c>
      <c r="E281" s="134"/>
      <c r="F281" s="362" t="s">
        <v>562</v>
      </c>
      <c r="G281" s="43"/>
      <c r="J281" s="27"/>
      <c r="K281" s="43"/>
    </row>
    <row r="282" spans="3:11">
      <c r="C282" s="362" t="s">
        <v>4975</v>
      </c>
      <c r="D282" s="134">
        <v>41</v>
      </c>
      <c r="E282" s="134"/>
      <c r="F282" s="362" t="s">
        <v>562</v>
      </c>
      <c r="G282" s="43"/>
      <c r="J282" s="27"/>
      <c r="K282" s="43"/>
    </row>
    <row r="283" spans="3:11">
      <c r="C283" s="362" t="s">
        <v>4975</v>
      </c>
      <c r="D283" s="134">
        <v>42</v>
      </c>
      <c r="E283" s="134"/>
      <c r="F283" s="362" t="s">
        <v>562</v>
      </c>
      <c r="G283" s="43"/>
      <c r="J283" s="27"/>
      <c r="K283" s="43"/>
    </row>
    <row r="284" spans="3:11">
      <c r="C284" s="362" t="s">
        <v>4975</v>
      </c>
      <c r="D284" s="134">
        <v>43</v>
      </c>
      <c r="E284" s="134"/>
      <c r="F284" s="362" t="s">
        <v>562</v>
      </c>
      <c r="G284" s="43"/>
      <c r="J284" s="27"/>
      <c r="K284" s="43"/>
    </row>
    <row r="285" spans="3:11">
      <c r="C285" s="362" t="s">
        <v>4975</v>
      </c>
      <c r="D285" s="134">
        <v>44</v>
      </c>
      <c r="E285" s="134"/>
      <c r="F285" s="362" t="s">
        <v>562</v>
      </c>
      <c r="G285" s="43"/>
      <c r="J285" s="27"/>
      <c r="K285" s="43"/>
    </row>
    <row r="286" spans="3:11">
      <c r="C286" s="362" t="s">
        <v>4975</v>
      </c>
      <c r="D286" s="134">
        <v>45</v>
      </c>
      <c r="E286" s="134"/>
      <c r="F286" s="362" t="s">
        <v>562</v>
      </c>
      <c r="G286" s="43"/>
      <c r="J286" s="27"/>
      <c r="K286" s="43"/>
    </row>
    <row r="287" spans="3:11">
      <c r="C287" s="362" t="s">
        <v>4975</v>
      </c>
      <c r="D287" s="134">
        <v>46</v>
      </c>
      <c r="E287" s="134"/>
      <c r="F287" s="362" t="s">
        <v>562</v>
      </c>
      <c r="G287" s="43"/>
      <c r="J287" s="27"/>
      <c r="K287" s="43"/>
    </row>
    <row r="288" spans="3:11">
      <c r="C288" s="362" t="s">
        <v>4975</v>
      </c>
      <c r="D288" s="134">
        <v>47</v>
      </c>
      <c r="E288" s="134"/>
      <c r="F288" s="362" t="s">
        <v>562</v>
      </c>
      <c r="G288" s="43"/>
      <c r="J288" s="27"/>
      <c r="K288" s="43"/>
    </row>
    <row r="289" spans="3:11">
      <c r="C289" s="362" t="s">
        <v>4975</v>
      </c>
      <c r="D289" s="134">
        <v>48</v>
      </c>
      <c r="E289" s="134"/>
      <c r="F289" s="362" t="s">
        <v>562</v>
      </c>
      <c r="G289" s="43"/>
      <c r="J289" s="27"/>
      <c r="K289" s="43"/>
    </row>
    <row r="290" spans="3:11">
      <c r="C290" s="362" t="s">
        <v>4975</v>
      </c>
      <c r="D290" s="134" t="s">
        <v>4935</v>
      </c>
      <c r="E290" s="134"/>
      <c r="F290" s="362" t="s">
        <v>4983</v>
      </c>
      <c r="G290" s="43"/>
      <c r="J290" s="27"/>
      <c r="K290" s="43"/>
    </row>
    <row r="291" spans="3:11">
      <c r="C291" s="362" t="s">
        <v>4975</v>
      </c>
      <c r="D291" s="134" t="s">
        <v>4938</v>
      </c>
      <c r="E291" s="134"/>
      <c r="F291" s="362" t="s">
        <v>4983</v>
      </c>
      <c r="G291" s="43"/>
      <c r="J291" s="27"/>
      <c r="K291" s="43"/>
    </row>
    <row r="292" spans="3:11">
      <c r="C292" s="362" t="s">
        <v>4975</v>
      </c>
      <c r="D292" s="134" t="s">
        <v>4984</v>
      </c>
      <c r="E292" s="134" t="s">
        <v>4985</v>
      </c>
      <c r="F292" s="362" t="s">
        <v>4986</v>
      </c>
      <c r="G292" s="43"/>
      <c r="J292" s="27"/>
      <c r="K292" s="43"/>
    </row>
    <row r="293" spans="3:11">
      <c r="C293" s="362" t="s">
        <v>4975</v>
      </c>
      <c r="D293" s="134" t="s">
        <v>4987</v>
      </c>
      <c r="E293" s="134" t="s">
        <v>4985</v>
      </c>
      <c r="F293" s="362" t="s">
        <v>4988</v>
      </c>
      <c r="G293" s="43"/>
      <c r="J293" s="27"/>
      <c r="K293" s="43"/>
    </row>
    <row r="294" spans="3:11">
      <c r="C294" s="362" t="s">
        <v>4975</v>
      </c>
      <c r="D294" s="134" t="s">
        <v>4989</v>
      </c>
      <c r="E294" s="134"/>
      <c r="F294" s="362"/>
      <c r="G294" s="43"/>
      <c r="J294" s="27"/>
      <c r="K294" s="43"/>
    </row>
    <row r="295" spans="3:11">
      <c r="C295" s="362" t="s">
        <v>4975</v>
      </c>
      <c r="D295" s="134" t="s">
        <v>4990</v>
      </c>
      <c r="E295" s="134"/>
      <c r="F295" s="362"/>
      <c r="G295" s="43"/>
      <c r="J295" s="27"/>
      <c r="K295" s="43"/>
    </row>
    <row r="296" spans="3:11">
      <c r="C296" s="362"/>
      <c r="D296" s="134"/>
      <c r="E296" s="134"/>
      <c r="F296" s="362"/>
      <c r="G296" s="43"/>
      <c r="J296" s="27"/>
      <c r="K296" s="43"/>
    </row>
    <row r="297" spans="3:11">
      <c r="C297" s="362" t="s">
        <v>4991</v>
      </c>
      <c r="D297" s="134">
        <v>1</v>
      </c>
      <c r="E297" s="134"/>
      <c r="F297" s="362" t="s">
        <v>3185</v>
      </c>
      <c r="G297" s="43"/>
      <c r="J297" s="27"/>
      <c r="K297" s="43"/>
    </row>
    <row r="298" spans="3:11">
      <c r="C298" s="362" t="s">
        <v>4991</v>
      </c>
      <c r="D298" s="134">
        <v>2</v>
      </c>
      <c r="E298" s="134"/>
      <c r="F298" s="362" t="s">
        <v>3185</v>
      </c>
      <c r="G298" s="43"/>
      <c r="J298" s="27"/>
      <c r="K298" s="43"/>
    </row>
    <row r="299" spans="3:11">
      <c r="C299" s="362" t="s">
        <v>4991</v>
      </c>
      <c r="D299" s="134">
        <v>3</v>
      </c>
      <c r="E299" s="134"/>
      <c r="F299" s="362" t="s">
        <v>3185</v>
      </c>
      <c r="G299" s="43"/>
      <c r="J299" s="27"/>
      <c r="K299" s="43"/>
    </row>
    <row r="300" spans="3:11">
      <c r="C300" s="362" t="s">
        <v>4991</v>
      </c>
      <c r="D300" s="134">
        <v>4</v>
      </c>
      <c r="E300" s="134"/>
      <c r="F300" s="362" t="s">
        <v>3185</v>
      </c>
      <c r="G300" s="43"/>
      <c r="J300" s="27"/>
      <c r="K300" s="43"/>
    </row>
    <row r="301" spans="3:11">
      <c r="C301" s="362" t="s">
        <v>4991</v>
      </c>
      <c r="D301" s="134">
        <v>5</v>
      </c>
      <c r="E301" s="134"/>
      <c r="F301" s="362" t="s">
        <v>3185</v>
      </c>
      <c r="G301" s="43"/>
      <c r="J301" s="27"/>
      <c r="K301" s="43"/>
    </row>
    <row r="302" spans="3:11">
      <c r="C302" s="362" t="s">
        <v>4991</v>
      </c>
      <c r="D302" s="134">
        <v>6</v>
      </c>
      <c r="E302" s="134"/>
      <c r="F302" s="362" t="s">
        <v>3187</v>
      </c>
      <c r="G302" s="43"/>
      <c r="J302" s="27"/>
      <c r="K302" s="43"/>
    </row>
    <row r="303" spans="3:11">
      <c r="C303" s="362" t="s">
        <v>4991</v>
      </c>
      <c r="D303" s="134">
        <v>7</v>
      </c>
      <c r="E303" s="134"/>
      <c r="F303" s="362" t="s">
        <v>3187</v>
      </c>
      <c r="G303" s="43"/>
      <c r="J303" s="27"/>
      <c r="K303" s="43"/>
    </row>
    <row r="304" spans="3:11">
      <c r="C304" s="362" t="s">
        <v>4991</v>
      </c>
      <c r="D304" s="134">
        <v>8</v>
      </c>
      <c r="E304" s="134"/>
      <c r="F304" s="362" t="s">
        <v>3187</v>
      </c>
      <c r="G304" s="43"/>
      <c r="J304" s="27"/>
      <c r="K304" s="43"/>
    </row>
    <row r="305" spans="3:11">
      <c r="C305" s="362" t="s">
        <v>4991</v>
      </c>
      <c r="D305" s="134">
        <v>9</v>
      </c>
      <c r="E305" s="134"/>
      <c r="F305" s="362" t="s">
        <v>3187</v>
      </c>
      <c r="G305" s="43"/>
      <c r="J305" s="27"/>
      <c r="K305" s="43"/>
    </row>
    <row r="306" spans="3:11">
      <c r="C306" s="362" t="s">
        <v>4991</v>
      </c>
      <c r="D306" s="134">
        <v>10</v>
      </c>
      <c r="E306" s="134"/>
      <c r="F306" s="362" t="s">
        <v>3187</v>
      </c>
      <c r="G306" s="43"/>
      <c r="J306" s="27"/>
      <c r="K306" s="43"/>
    </row>
    <row r="307" spans="3:11">
      <c r="C307" s="362" t="s">
        <v>4991</v>
      </c>
      <c r="D307" s="134">
        <v>11</v>
      </c>
      <c r="E307" s="134"/>
      <c r="F307" s="362" t="s">
        <v>3187</v>
      </c>
      <c r="G307" s="43"/>
      <c r="J307" s="27"/>
      <c r="K307" s="43"/>
    </row>
    <row r="308" spans="3:11">
      <c r="C308" s="362" t="s">
        <v>4991</v>
      </c>
      <c r="D308" s="134">
        <v>12</v>
      </c>
      <c r="E308" s="134"/>
      <c r="F308" s="362" t="s">
        <v>4992</v>
      </c>
      <c r="G308" s="43"/>
      <c r="J308" s="27"/>
      <c r="K308" s="43"/>
    </row>
    <row r="309" spans="3:11">
      <c r="C309" s="362" t="s">
        <v>4991</v>
      </c>
      <c r="D309" s="134">
        <v>13</v>
      </c>
      <c r="E309" s="134"/>
      <c r="F309" s="362" t="s">
        <v>4993</v>
      </c>
      <c r="G309" s="43"/>
      <c r="J309" s="27"/>
      <c r="K309" s="43"/>
    </row>
    <row r="310" spans="3:11">
      <c r="C310" s="362" t="s">
        <v>4991</v>
      </c>
      <c r="D310" s="134">
        <v>14</v>
      </c>
      <c r="E310" s="134"/>
      <c r="F310" s="362" t="s">
        <v>4994</v>
      </c>
      <c r="G310" s="43"/>
      <c r="J310" s="27"/>
      <c r="K310" s="43"/>
    </row>
    <row r="311" spans="3:11">
      <c r="C311" s="362" t="s">
        <v>4991</v>
      </c>
      <c r="D311" s="134">
        <v>15</v>
      </c>
      <c r="E311" s="134"/>
      <c r="F311" s="362" t="s">
        <v>562</v>
      </c>
      <c r="G311" s="43"/>
      <c r="J311" s="27"/>
      <c r="K311" s="43"/>
    </row>
    <row r="312" spans="3:11">
      <c r="C312" s="362" t="s">
        <v>4991</v>
      </c>
      <c r="D312" s="134">
        <v>16</v>
      </c>
      <c r="E312" s="134"/>
      <c r="F312" s="362" t="s">
        <v>562</v>
      </c>
      <c r="G312" s="43"/>
      <c r="J312" s="27"/>
      <c r="K312" s="43"/>
    </row>
    <row r="313" spans="3:11">
      <c r="C313" s="362" t="s">
        <v>4991</v>
      </c>
      <c r="D313" s="134">
        <v>17</v>
      </c>
      <c r="E313" s="134"/>
      <c r="F313" s="362" t="s">
        <v>562</v>
      </c>
      <c r="G313" s="43"/>
      <c r="J313" s="27"/>
      <c r="K313" s="43"/>
    </row>
    <row r="314" spans="3:11">
      <c r="C314" s="362" t="s">
        <v>4991</v>
      </c>
      <c r="D314" s="134">
        <v>18</v>
      </c>
      <c r="E314" s="134"/>
      <c r="F314" s="362" t="s">
        <v>562</v>
      </c>
      <c r="G314" s="43"/>
      <c r="J314" s="27"/>
      <c r="K314" s="43"/>
    </row>
    <row r="315" spans="3:11">
      <c r="C315" s="362" t="s">
        <v>4991</v>
      </c>
      <c r="D315" s="134">
        <v>19</v>
      </c>
      <c r="E315" s="134"/>
      <c r="F315" s="362" t="s">
        <v>562</v>
      </c>
      <c r="G315" s="43"/>
      <c r="J315" s="27"/>
      <c r="K315" s="43"/>
    </row>
    <row r="316" spans="3:11">
      <c r="C316" s="362" t="s">
        <v>4991</v>
      </c>
      <c r="D316" s="134">
        <v>20</v>
      </c>
      <c r="E316" s="134"/>
      <c r="F316" s="362" t="s">
        <v>562</v>
      </c>
      <c r="G316" s="43"/>
      <c r="J316" s="27"/>
      <c r="K316" s="43"/>
    </row>
    <row r="317" spans="3:11">
      <c r="C317" s="362" t="s">
        <v>4991</v>
      </c>
      <c r="D317" s="134">
        <v>21</v>
      </c>
      <c r="E317" s="134"/>
      <c r="F317" s="362" t="s">
        <v>562</v>
      </c>
      <c r="G317" s="43"/>
      <c r="J317" s="27"/>
      <c r="K317" s="43"/>
    </row>
    <row r="318" spans="3:11">
      <c r="C318" s="362" t="s">
        <v>4991</v>
      </c>
      <c r="D318" s="134">
        <v>22</v>
      </c>
      <c r="E318" s="134"/>
      <c r="F318" s="362" t="s">
        <v>562</v>
      </c>
      <c r="G318" s="43"/>
      <c r="J318" s="27"/>
      <c r="K318" s="43"/>
    </row>
    <row r="319" spans="3:11">
      <c r="C319" s="362" t="s">
        <v>4991</v>
      </c>
      <c r="D319" s="134">
        <v>23</v>
      </c>
      <c r="E319" s="134"/>
      <c r="F319" s="362" t="s">
        <v>562</v>
      </c>
      <c r="G319" s="43"/>
      <c r="J319" s="27"/>
      <c r="K319" s="43"/>
    </row>
    <row r="320" spans="3:11">
      <c r="C320" s="362" t="s">
        <v>4991</v>
      </c>
      <c r="D320" s="134">
        <v>24</v>
      </c>
      <c r="E320" s="134"/>
      <c r="F320" s="362" t="s">
        <v>562</v>
      </c>
      <c r="G320" s="43"/>
      <c r="J320" s="27"/>
      <c r="K320" s="43"/>
    </row>
    <row r="321" spans="3:11">
      <c r="C321" s="362" t="s">
        <v>4991</v>
      </c>
      <c r="D321" s="134">
        <v>25</v>
      </c>
      <c r="E321" s="134"/>
      <c r="F321" s="362" t="s">
        <v>562</v>
      </c>
      <c r="G321" s="43"/>
      <c r="J321" s="27"/>
      <c r="K321" s="43"/>
    </row>
    <row r="322" spans="3:11">
      <c r="C322" s="362" t="s">
        <v>4991</v>
      </c>
      <c r="D322" s="134">
        <v>26</v>
      </c>
      <c r="E322" s="134"/>
      <c r="F322" s="362" t="s">
        <v>562</v>
      </c>
      <c r="G322" s="43"/>
      <c r="J322" s="27"/>
      <c r="K322" s="43"/>
    </row>
    <row r="323" spans="3:11">
      <c r="C323" s="362" t="s">
        <v>4991</v>
      </c>
      <c r="D323" s="134">
        <v>27</v>
      </c>
      <c r="E323" s="134"/>
      <c r="F323" s="362" t="s">
        <v>562</v>
      </c>
      <c r="G323" s="43"/>
      <c r="J323" s="27"/>
      <c r="K323" s="43"/>
    </row>
    <row r="324" spans="3:11">
      <c r="C324" s="362" t="s">
        <v>4991</v>
      </c>
      <c r="D324" s="134">
        <v>28</v>
      </c>
      <c r="E324" s="134"/>
      <c r="F324" s="362" t="s">
        <v>562</v>
      </c>
      <c r="G324" s="43"/>
      <c r="J324" s="27"/>
      <c r="K324" s="43"/>
    </row>
    <row r="325" spans="3:11">
      <c r="C325" s="362" t="s">
        <v>4991</v>
      </c>
      <c r="D325" s="134">
        <v>29</v>
      </c>
      <c r="E325" s="134"/>
      <c r="F325" s="362" t="s">
        <v>562</v>
      </c>
      <c r="G325" s="43"/>
      <c r="J325" s="27"/>
      <c r="K325" s="43"/>
    </row>
    <row r="326" spans="3:11">
      <c r="C326" s="362" t="s">
        <v>4991</v>
      </c>
      <c r="D326" s="134">
        <v>30</v>
      </c>
      <c r="E326" s="134"/>
      <c r="F326" s="362" t="s">
        <v>562</v>
      </c>
      <c r="G326" s="43"/>
      <c r="J326" s="27"/>
      <c r="K326" s="43"/>
    </row>
    <row r="327" spans="3:11">
      <c r="C327" s="362" t="s">
        <v>4991</v>
      </c>
      <c r="D327" s="134">
        <v>31</v>
      </c>
      <c r="E327" s="134"/>
      <c r="F327" s="362" t="s">
        <v>562</v>
      </c>
      <c r="G327" s="43"/>
      <c r="J327" s="27"/>
      <c r="K327" s="43"/>
    </row>
    <row r="328" spans="3:11">
      <c r="C328" s="362" t="s">
        <v>4991</v>
      </c>
      <c r="D328" s="134">
        <v>32</v>
      </c>
      <c r="E328" s="134"/>
      <c r="F328" s="362" t="s">
        <v>562</v>
      </c>
      <c r="G328" s="43"/>
      <c r="J328" s="27"/>
      <c r="K328" s="43"/>
    </row>
    <row r="329" spans="3:11">
      <c r="C329" s="362" t="s">
        <v>4991</v>
      </c>
      <c r="D329" s="134">
        <v>33</v>
      </c>
      <c r="E329" s="134"/>
      <c r="F329" s="362" t="s">
        <v>562</v>
      </c>
      <c r="G329" s="43"/>
      <c r="J329" s="27"/>
      <c r="K329" s="43"/>
    </row>
    <row r="330" spans="3:11">
      <c r="C330" s="362" t="s">
        <v>4991</v>
      </c>
      <c r="D330" s="134">
        <v>34</v>
      </c>
      <c r="E330" s="134"/>
      <c r="F330" s="362" t="s">
        <v>562</v>
      </c>
      <c r="G330" s="43"/>
      <c r="J330" s="27"/>
      <c r="K330" s="43"/>
    </row>
    <row r="331" spans="3:11">
      <c r="C331" s="362" t="s">
        <v>4991</v>
      </c>
      <c r="D331" s="134">
        <v>35</v>
      </c>
      <c r="E331" s="134"/>
      <c r="F331" s="362" t="s">
        <v>562</v>
      </c>
      <c r="G331" s="43"/>
      <c r="J331" s="27"/>
      <c r="K331" s="43"/>
    </row>
    <row r="332" spans="3:11">
      <c r="C332" s="362" t="s">
        <v>4991</v>
      </c>
      <c r="D332" s="134">
        <v>36</v>
      </c>
      <c r="E332" s="134"/>
      <c r="F332" s="362" t="s">
        <v>562</v>
      </c>
      <c r="G332" s="43"/>
      <c r="J332" s="27"/>
      <c r="K332" s="43"/>
    </row>
    <row r="333" spans="3:11">
      <c r="C333" s="362" t="s">
        <v>4991</v>
      </c>
      <c r="D333" s="134">
        <v>37</v>
      </c>
      <c r="E333" s="134"/>
      <c r="F333" s="362" t="s">
        <v>562</v>
      </c>
      <c r="G333" s="43"/>
      <c r="J333" s="27"/>
      <c r="K333" s="43"/>
    </row>
    <row r="334" spans="3:11">
      <c r="C334" s="362" t="s">
        <v>4991</v>
      </c>
      <c r="D334" s="134">
        <v>38</v>
      </c>
      <c r="E334" s="134"/>
      <c r="F334" s="362" t="s">
        <v>562</v>
      </c>
      <c r="G334" s="43"/>
      <c r="J334" s="27"/>
      <c r="K334" s="43"/>
    </row>
    <row r="335" spans="3:11">
      <c r="C335" s="362" t="s">
        <v>4991</v>
      </c>
      <c r="D335" s="134">
        <v>39</v>
      </c>
      <c r="E335" s="134"/>
      <c r="F335" s="362" t="s">
        <v>562</v>
      </c>
      <c r="G335" s="43"/>
      <c r="J335" s="27"/>
      <c r="K335" s="43"/>
    </row>
    <row r="336" spans="3:11">
      <c r="C336" s="362" t="s">
        <v>4991</v>
      </c>
      <c r="D336" s="134">
        <v>40</v>
      </c>
      <c r="E336" s="134"/>
      <c r="F336" s="362" t="s">
        <v>562</v>
      </c>
      <c r="G336" s="43"/>
      <c r="J336" s="27"/>
      <c r="K336" s="43"/>
    </row>
    <row r="337" spans="3:11">
      <c r="C337" s="362" t="s">
        <v>4991</v>
      </c>
      <c r="D337" s="134">
        <v>41</v>
      </c>
      <c r="E337" s="134"/>
      <c r="F337" s="362" t="s">
        <v>562</v>
      </c>
      <c r="G337" s="43"/>
      <c r="J337" s="27"/>
      <c r="K337" s="43"/>
    </row>
    <row r="338" spans="3:11">
      <c r="C338" s="362" t="s">
        <v>4991</v>
      </c>
      <c r="D338" s="134">
        <v>42</v>
      </c>
      <c r="E338" s="134"/>
      <c r="F338" s="362" t="s">
        <v>562</v>
      </c>
      <c r="G338" s="43"/>
      <c r="J338" s="27"/>
      <c r="K338" s="43"/>
    </row>
    <row r="339" spans="3:11">
      <c r="C339" s="362" t="s">
        <v>4991</v>
      </c>
      <c r="D339" s="134">
        <v>43</v>
      </c>
      <c r="E339" s="134"/>
      <c r="F339" s="362" t="s">
        <v>562</v>
      </c>
      <c r="G339" s="43"/>
      <c r="J339" s="27"/>
      <c r="K339" s="43"/>
    </row>
    <row r="340" spans="3:11">
      <c r="C340" s="362" t="s">
        <v>4991</v>
      </c>
      <c r="D340" s="134">
        <v>44</v>
      </c>
      <c r="E340" s="134"/>
      <c r="F340" s="362" t="s">
        <v>562</v>
      </c>
      <c r="G340" s="43"/>
      <c r="J340" s="27"/>
      <c r="K340" s="43"/>
    </row>
    <row r="341" spans="3:11">
      <c r="C341" s="362" t="s">
        <v>4991</v>
      </c>
      <c r="D341" s="134">
        <v>45</v>
      </c>
      <c r="E341" s="134"/>
      <c r="F341" s="362" t="s">
        <v>562</v>
      </c>
      <c r="G341" s="43"/>
      <c r="J341" s="27"/>
      <c r="K341" s="43"/>
    </row>
    <row r="342" spans="3:11">
      <c r="C342" s="362" t="s">
        <v>4991</v>
      </c>
      <c r="D342" s="134">
        <v>46</v>
      </c>
      <c r="E342" s="134"/>
      <c r="F342" s="362" t="s">
        <v>562</v>
      </c>
      <c r="G342" s="43"/>
      <c r="J342" s="27"/>
      <c r="K342" s="43"/>
    </row>
    <row r="343" spans="3:11">
      <c r="C343" s="362" t="s">
        <v>4991</v>
      </c>
      <c r="D343" s="134">
        <v>47</v>
      </c>
      <c r="E343" s="134"/>
      <c r="F343" s="362" t="s">
        <v>562</v>
      </c>
      <c r="G343" s="43"/>
      <c r="J343" s="27"/>
      <c r="K343" s="43"/>
    </row>
    <row r="344" spans="3:11">
      <c r="C344" s="362" t="s">
        <v>4991</v>
      </c>
      <c r="D344" s="134">
        <v>48</v>
      </c>
      <c r="E344" s="134"/>
      <c r="F344" s="362" t="s">
        <v>562</v>
      </c>
      <c r="G344" s="43"/>
      <c r="J344" s="27"/>
      <c r="K344" s="43"/>
    </row>
    <row r="345" spans="3:11">
      <c r="C345" s="362" t="s">
        <v>4991</v>
      </c>
      <c r="D345" s="134" t="s">
        <v>4935</v>
      </c>
      <c r="E345" s="134"/>
      <c r="F345" s="362" t="s">
        <v>4983</v>
      </c>
      <c r="G345" s="43"/>
      <c r="J345" s="27"/>
      <c r="K345" s="43"/>
    </row>
    <row r="346" spans="3:11">
      <c r="C346" s="362" t="s">
        <v>4991</v>
      </c>
      <c r="D346" s="134" t="s">
        <v>4938</v>
      </c>
      <c r="E346" s="134"/>
      <c r="F346" s="362" t="s">
        <v>4983</v>
      </c>
      <c r="G346" s="43"/>
      <c r="J346" s="27"/>
      <c r="K346" s="43"/>
    </row>
    <row r="347" spans="3:11">
      <c r="C347" s="362" t="s">
        <v>4991</v>
      </c>
      <c r="D347" s="134" t="s">
        <v>4984</v>
      </c>
      <c r="E347" s="134" t="s">
        <v>4985</v>
      </c>
      <c r="F347" s="362" t="s">
        <v>4995</v>
      </c>
      <c r="G347" s="43"/>
      <c r="J347" s="27"/>
      <c r="K347" s="43"/>
    </row>
    <row r="348" spans="3:11">
      <c r="C348" s="362" t="s">
        <v>4991</v>
      </c>
      <c r="D348" s="134" t="s">
        <v>4987</v>
      </c>
      <c r="E348" s="134" t="s">
        <v>4985</v>
      </c>
      <c r="F348" s="362" t="s">
        <v>4988</v>
      </c>
      <c r="G348" s="43"/>
      <c r="J348" s="27"/>
      <c r="K348" s="43"/>
    </row>
    <row r="349" spans="3:11">
      <c r="C349" s="362" t="s">
        <v>4991</v>
      </c>
      <c r="D349" s="134" t="s">
        <v>4989</v>
      </c>
      <c r="E349" s="134"/>
      <c r="F349" s="362"/>
      <c r="G349" s="43"/>
      <c r="J349" s="27"/>
      <c r="K349" s="43"/>
    </row>
    <row r="350" spans="3:11">
      <c r="C350" s="362" t="s">
        <v>4991</v>
      </c>
      <c r="D350" s="134" t="s">
        <v>4990</v>
      </c>
      <c r="E350" s="134"/>
      <c r="F350" s="362"/>
      <c r="G350" s="43"/>
      <c r="J350" s="27"/>
      <c r="K350" s="43"/>
    </row>
    <row r="351" spans="3:11">
      <c r="C351" s="362"/>
      <c r="D351" s="134"/>
      <c r="E351" s="134"/>
      <c r="F351" s="134"/>
      <c r="G351" s="43"/>
      <c r="J351" s="27"/>
      <c r="K351" s="43"/>
    </row>
    <row r="352" spans="3:11">
      <c r="C352" s="362"/>
      <c r="D352" s="134"/>
      <c r="E352" s="134"/>
      <c r="F352" s="134"/>
      <c r="G352" s="43"/>
      <c r="J352" s="27"/>
      <c r="K352" s="43"/>
    </row>
    <row r="353" spans="1:12">
      <c r="C353" s="362"/>
      <c r="D353" s="134"/>
      <c r="E353" s="134"/>
      <c r="F353" s="134"/>
      <c r="G353" s="43"/>
      <c r="J353" s="27"/>
      <c r="K353" s="43"/>
    </row>
    <row r="354" spans="1:12">
      <c r="C354" s="362"/>
      <c r="D354" s="134"/>
      <c r="E354" s="134"/>
      <c r="F354" s="134"/>
      <c r="G354" s="43"/>
      <c r="J354" s="27"/>
      <c r="K354" s="43"/>
    </row>
    <row r="355" spans="1:12">
      <c r="C355" s="362"/>
      <c r="D355" s="134"/>
      <c r="E355" s="134"/>
      <c r="F355" s="362"/>
      <c r="J355" s="43"/>
      <c r="K355" s="43"/>
    </row>
    <row r="356" spans="1:12">
      <c r="A356" s="9" t="s">
        <v>3168</v>
      </c>
      <c r="B356" s="9" t="s">
        <v>4996</v>
      </c>
      <c r="C356" s="362"/>
      <c r="D356" s="134"/>
      <c r="E356" s="134"/>
      <c r="F356" s="362"/>
      <c r="G356" s="134">
        <v>65</v>
      </c>
    </row>
    <row r="357" spans="1:12">
      <c r="C357" s="431" t="s">
        <v>4997</v>
      </c>
      <c r="D357" s="134">
        <v>1</v>
      </c>
      <c r="E357" s="134"/>
      <c r="F357" s="362" t="s">
        <v>4998</v>
      </c>
      <c r="G357" s="221"/>
    </row>
    <row r="358" spans="1:12">
      <c r="C358" s="431" t="s">
        <v>4997</v>
      </c>
      <c r="D358" s="134">
        <v>2</v>
      </c>
      <c r="E358" s="134"/>
      <c r="F358" s="362" t="s">
        <v>4999</v>
      </c>
      <c r="G358" s="221"/>
    </row>
    <row r="359" spans="1:12">
      <c r="C359" s="431" t="s">
        <v>4997</v>
      </c>
      <c r="D359" s="134">
        <v>3</v>
      </c>
      <c r="E359" s="134"/>
      <c r="F359" s="362" t="s">
        <v>3176</v>
      </c>
      <c r="G359" s="221"/>
    </row>
    <row r="360" spans="1:12">
      <c r="C360" s="431" t="s">
        <v>4997</v>
      </c>
      <c r="D360" s="134">
        <v>4</v>
      </c>
      <c r="E360" s="134"/>
      <c r="F360" s="121" t="s">
        <v>5000</v>
      </c>
      <c r="G360" t="s">
        <v>639</v>
      </c>
      <c r="L360" s="132"/>
    </row>
    <row r="361" spans="1:12">
      <c r="C361" s="431" t="s">
        <v>4997</v>
      </c>
      <c r="D361" s="134">
        <v>5</v>
      </c>
      <c r="E361" s="134"/>
      <c r="F361" s="121" t="s">
        <v>5001</v>
      </c>
      <c r="G361" t="s">
        <v>148</v>
      </c>
      <c r="L361" s="132"/>
    </row>
    <row r="362" spans="1:12">
      <c r="C362" s="431" t="s">
        <v>4997</v>
      </c>
      <c r="D362" s="134">
        <v>6</v>
      </c>
      <c r="E362" s="134"/>
      <c r="F362" s="121" t="s">
        <v>5002</v>
      </c>
      <c r="G362" t="s">
        <v>639</v>
      </c>
      <c r="L362" s="132"/>
    </row>
    <row r="363" spans="1:12">
      <c r="C363" s="431" t="s">
        <v>4997</v>
      </c>
      <c r="D363" s="134">
        <v>7</v>
      </c>
      <c r="E363" s="134"/>
      <c r="F363" s="121" t="s">
        <v>5003</v>
      </c>
      <c r="G363" t="s">
        <v>1395</v>
      </c>
      <c r="L363" s="132"/>
    </row>
    <row r="364" spans="1:12">
      <c r="C364" s="431" t="s">
        <v>4997</v>
      </c>
      <c r="D364" s="134">
        <v>8</v>
      </c>
      <c r="E364" s="134"/>
      <c r="F364" s="121" t="s">
        <v>5004</v>
      </c>
      <c r="G364" t="s">
        <v>1401</v>
      </c>
      <c r="L364" s="132"/>
    </row>
    <row r="365" spans="1:12">
      <c r="C365" s="431" t="s">
        <v>4997</v>
      </c>
      <c r="D365" s="134">
        <v>9</v>
      </c>
      <c r="E365" s="134"/>
      <c r="F365" s="121" t="s">
        <v>5005</v>
      </c>
      <c r="G365" t="s">
        <v>639</v>
      </c>
      <c r="L365" s="132"/>
    </row>
    <row r="366" spans="1:12">
      <c r="C366" s="431" t="s">
        <v>4997</v>
      </c>
      <c r="D366" s="134">
        <v>10</v>
      </c>
      <c r="E366" s="134"/>
      <c r="F366" s="121" t="s">
        <v>5006</v>
      </c>
      <c r="G366" t="s">
        <v>155</v>
      </c>
      <c r="L366" s="132"/>
    </row>
    <row r="367" spans="1:12">
      <c r="C367" s="431" t="s">
        <v>4997</v>
      </c>
      <c r="D367" s="134">
        <v>11</v>
      </c>
      <c r="E367" s="134"/>
      <c r="F367" s="121" t="s">
        <v>5007</v>
      </c>
      <c r="G367" t="s">
        <v>1404</v>
      </c>
      <c r="L367" s="132"/>
    </row>
    <row r="368" spans="1:12">
      <c r="C368" s="431" t="s">
        <v>4997</v>
      </c>
      <c r="D368" s="134">
        <v>12</v>
      </c>
      <c r="E368" s="134"/>
      <c r="F368" s="121" t="s">
        <v>5008</v>
      </c>
      <c r="G368" t="s">
        <v>639</v>
      </c>
      <c r="L368" s="132"/>
    </row>
    <row r="369" spans="3:12">
      <c r="C369" s="431" t="s">
        <v>4997</v>
      </c>
      <c r="D369" s="134">
        <v>13</v>
      </c>
      <c r="E369" s="134"/>
      <c r="F369" s="121" t="s">
        <v>5009</v>
      </c>
      <c r="G369" t="s">
        <v>639</v>
      </c>
      <c r="L369" s="132"/>
    </row>
    <row r="370" spans="3:12">
      <c r="C370" s="431" t="s">
        <v>4997</v>
      </c>
      <c r="D370" s="134">
        <v>14</v>
      </c>
      <c r="E370" s="134"/>
      <c r="F370" s="121" t="s">
        <v>5010</v>
      </c>
      <c r="G370" t="s">
        <v>162</v>
      </c>
      <c r="L370" s="132"/>
    </row>
    <row r="371" spans="3:12">
      <c r="C371" s="431" t="s">
        <v>4997</v>
      </c>
      <c r="D371" s="134">
        <v>15</v>
      </c>
      <c r="E371" s="134"/>
      <c r="F371" s="121" t="s">
        <v>5011</v>
      </c>
      <c r="G371" t="s">
        <v>1409</v>
      </c>
      <c r="L371" s="132"/>
    </row>
    <row r="372" spans="3:12">
      <c r="C372" s="431" t="s">
        <v>4997</v>
      </c>
      <c r="D372" s="134">
        <v>16</v>
      </c>
      <c r="E372" s="134"/>
      <c r="F372" s="121" t="s">
        <v>5012</v>
      </c>
      <c r="G372" t="s">
        <v>1412</v>
      </c>
      <c r="L372" s="132"/>
    </row>
    <row r="373" spans="3:12">
      <c r="C373" s="431" t="s">
        <v>4997</v>
      </c>
      <c r="D373" s="134">
        <v>17</v>
      </c>
      <c r="E373" s="134"/>
      <c r="F373" s="121" t="s">
        <v>5013</v>
      </c>
      <c r="G373" t="s">
        <v>1415</v>
      </c>
      <c r="L373" s="132"/>
    </row>
    <row r="374" spans="3:12">
      <c r="C374" s="431" t="s">
        <v>4997</v>
      </c>
      <c r="D374" s="134">
        <v>18</v>
      </c>
      <c r="E374" s="134"/>
      <c r="F374" s="121" t="s">
        <v>5014</v>
      </c>
      <c r="G374" t="s">
        <v>1418</v>
      </c>
      <c r="L374" s="132"/>
    </row>
    <row r="375" spans="3:12">
      <c r="C375" s="431" t="s">
        <v>4997</v>
      </c>
      <c r="D375" s="134">
        <v>19</v>
      </c>
      <c r="E375" s="134"/>
      <c r="F375" s="121" t="s">
        <v>5015</v>
      </c>
      <c r="G375" t="s">
        <v>1421</v>
      </c>
      <c r="L375" s="132"/>
    </row>
    <row r="376" spans="3:12">
      <c r="C376" s="431" t="s">
        <v>4997</v>
      </c>
      <c r="D376" s="134">
        <v>20</v>
      </c>
      <c r="E376" s="134"/>
      <c r="F376" s="121" t="s">
        <v>5016</v>
      </c>
      <c r="G376" t="s">
        <v>1424</v>
      </c>
      <c r="L376" s="132"/>
    </row>
    <row r="377" spans="3:12">
      <c r="C377" s="431" t="s">
        <v>4997</v>
      </c>
      <c r="D377" s="134">
        <v>21</v>
      </c>
      <c r="E377" s="134"/>
      <c r="F377" s="121" t="s">
        <v>5017</v>
      </c>
      <c r="G377" t="s">
        <v>1427</v>
      </c>
      <c r="L377" s="132"/>
    </row>
    <row r="378" spans="3:12">
      <c r="C378" s="431" t="s">
        <v>4997</v>
      </c>
      <c r="D378" s="134">
        <v>22</v>
      </c>
      <c r="E378" s="134"/>
      <c r="F378" s="121" t="s">
        <v>5018</v>
      </c>
      <c r="G378" t="s">
        <v>1430</v>
      </c>
      <c r="L378" s="132"/>
    </row>
    <row r="379" spans="3:12">
      <c r="C379" s="431" t="s">
        <v>4997</v>
      </c>
      <c r="D379" s="134">
        <v>23</v>
      </c>
      <c r="E379" s="134"/>
      <c r="F379" s="121" t="s">
        <v>5019</v>
      </c>
      <c r="G379" t="s">
        <v>1435</v>
      </c>
      <c r="L379" s="132"/>
    </row>
    <row r="380" spans="3:12">
      <c r="C380" s="431" t="s">
        <v>4997</v>
      </c>
      <c r="D380" s="134">
        <v>24</v>
      </c>
      <c r="E380" s="134"/>
      <c r="F380" s="121" t="s">
        <v>5020</v>
      </c>
      <c r="G380" t="s">
        <v>2889</v>
      </c>
      <c r="L380" s="132"/>
    </row>
    <row r="381" spans="3:12">
      <c r="C381" s="431" t="s">
        <v>4997</v>
      </c>
      <c r="D381" s="134">
        <v>25</v>
      </c>
      <c r="E381" s="134"/>
      <c r="F381" s="121" t="s">
        <v>5021</v>
      </c>
      <c r="G381" t="s">
        <v>1438</v>
      </c>
      <c r="L381" s="132"/>
    </row>
    <row r="382" spans="3:12">
      <c r="C382" s="431" t="s">
        <v>4997</v>
      </c>
      <c r="D382" s="134">
        <v>26</v>
      </c>
      <c r="E382" s="134"/>
      <c r="F382" s="121" t="s">
        <v>5022</v>
      </c>
      <c r="G382" t="s">
        <v>1441</v>
      </c>
      <c r="L382" s="132"/>
    </row>
    <row r="383" spans="3:12">
      <c r="C383" s="431" t="s">
        <v>4997</v>
      </c>
      <c r="D383" s="134">
        <v>27</v>
      </c>
      <c r="E383" s="134"/>
      <c r="F383" s="121" t="s">
        <v>5023</v>
      </c>
      <c r="G383" t="s">
        <v>1444</v>
      </c>
      <c r="L383" s="132"/>
    </row>
    <row r="384" spans="3:12">
      <c r="C384" s="431" t="s">
        <v>4997</v>
      </c>
      <c r="D384" s="134">
        <v>28</v>
      </c>
      <c r="E384" s="134"/>
      <c r="F384" s="121" t="s">
        <v>5024</v>
      </c>
      <c r="G384" t="s">
        <v>1447</v>
      </c>
      <c r="L384" s="132"/>
    </row>
    <row r="385" spans="3:12">
      <c r="C385" s="431" t="s">
        <v>4997</v>
      </c>
      <c r="D385" s="134">
        <v>29</v>
      </c>
      <c r="E385" s="134"/>
      <c r="F385" s="121" t="s">
        <v>5025</v>
      </c>
      <c r="G385" t="s">
        <v>265</v>
      </c>
      <c r="L385" s="132"/>
    </row>
    <row r="386" spans="3:12">
      <c r="C386" s="431" t="s">
        <v>4997</v>
      </c>
      <c r="D386" s="134">
        <v>30</v>
      </c>
      <c r="E386" s="134"/>
      <c r="F386" s="121" t="s">
        <v>5026</v>
      </c>
      <c r="G386" t="s">
        <v>308</v>
      </c>
      <c r="L386" s="132"/>
    </row>
    <row r="387" spans="3:12">
      <c r="C387" s="431" t="s">
        <v>4997</v>
      </c>
      <c r="D387" s="134">
        <v>31</v>
      </c>
      <c r="E387" s="134"/>
      <c r="F387" s="121" t="s">
        <v>5027</v>
      </c>
      <c r="G387" t="s">
        <v>639</v>
      </c>
      <c r="L387" s="132"/>
    </row>
    <row r="388" spans="3:12">
      <c r="C388" s="431" t="s">
        <v>4997</v>
      </c>
      <c r="D388" s="134">
        <v>32</v>
      </c>
      <c r="E388" s="134"/>
      <c r="F388" s="121" t="s">
        <v>5028</v>
      </c>
      <c r="G388" t="s">
        <v>639</v>
      </c>
      <c r="L388" s="132"/>
    </row>
    <row r="389" spans="3:12">
      <c r="C389" s="431" t="s">
        <v>4997</v>
      </c>
      <c r="D389" s="134">
        <v>33</v>
      </c>
      <c r="E389" s="134"/>
      <c r="F389" s="121" t="s">
        <v>5029</v>
      </c>
      <c r="G389" t="s">
        <v>639</v>
      </c>
      <c r="L389" s="132"/>
    </row>
    <row r="390" spans="3:12">
      <c r="C390" s="431" t="s">
        <v>4997</v>
      </c>
      <c r="D390" s="134">
        <v>34</v>
      </c>
      <c r="E390" s="134"/>
      <c r="F390" s="121" t="s">
        <v>5030</v>
      </c>
      <c r="G390" t="s">
        <v>639</v>
      </c>
      <c r="L390" s="132"/>
    </row>
    <row r="391" spans="3:12">
      <c r="C391" s="431" t="s">
        <v>4997</v>
      </c>
      <c r="D391" s="134">
        <v>35</v>
      </c>
      <c r="E391" s="134"/>
      <c r="F391" s="121" t="s">
        <v>5031</v>
      </c>
      <c r="G391" t="s">
        <v>639</v>
      </c>
      <c r="L391" s="132"/>
    </row>
    <row r="392" spans="3:12">
      <c r="C392" s="431" t="s">
        <v>4997</v>
      </c>
      <c r="D392" s="134">
        <v>36</v>
      </c>
      <c r="E392" s="134"/>
      <c r="F392" s="121" t="s">
        <v>5032</v>
      </c>
      <c r="G392" t="s">
        <v>166</v>
      </c>
      <c r="L392" s="132"/>
    </row>
    <row r="393" spans="3:12">
      <c r="C393" s="431" t="s">
        <v>4997</v>
      </c>
      <c r="D393" s="134">
        <v>37</v>
      </c>
      <c r="E393" s="134"/>
      <c r="F393" s="121" t="s">
        <v>5033</v>
      </c>
      <c r="G393" t="s">
        <v>172</v>
      </c>
      <c r="L393" s="132"/>
    </row>
    <row r="394" spans="3:12">
      <c r="C394" s="431" t="s">
        <v>4997</v>
      </c>
      <c r="D394" s="134">
        <v>38</v>
      </c>
      <c r="E394" s="134"/>
      <c r="F394" s="121" t="s">
        <v>5034</v>
      </c>
      <c r="G394" t="s">
        <v>185</v>
      </c>
      <c r="L394" s="132"/>
    </row>
    <row r="395" spans="3:12">
      <c r="C395" s="431" t="s">
        <v>4997</v>
      </c>
      <c r="D395" s="134">
        <v>39</v>
      </c>
      <c r="E395" s="134"/>
      <c r="F395" s="121" t="s">
        <v>5035</v>
      </c>
      <c r="G395" t="s">
        <v>1453</v>
      </c>
      <c r="L395" s="132"/>
    </row>
    <row r="396" spans="3:12">
      <c r="C396" s="431" t="s">
        <v>4997</v>
      </c>
      <c r="D396" s="134">
        <v>40</v>
      </c>
      <c r="E396" s="134"/>
      <c r="F396" s="121" t="s">
        <v>5036</v>
      </c>
      <c r="G396" t="s">
        <v>191</v>
      </c>
      <c r="L396" s="132"/>
    </row>
    <row r="397" spans="3:12">
      <c r="C397" s="431" t="s">
        <v>4997</v>
      </c>
      <c r="D397" s="134">
        <v>41</v>
      </c>
      <c r="E397" s="134"/>
      <c r="F397" s="121" t="s">
        <v>5037</v>
      </c>
      <c r="G397" t="s">
        <v>1450</v>
      </c>
    </row>
    <row r="398" spans="3:12">
      <c r="C398" s="431" t="s">
        <v>4997</v>
      </c>
      <c r="D398" s="134">
        <v>42</v>
      </c>
      <c r="E398" s="134"/>
      <c r="F398" s="121" t="s">
        <v>5038</v>
      </c>
      <c r="G398" t="s">
        <v>223</v>
      </c>
    </row>
    <row r="399" spans="3:12">
      <c r="C399" s="431" t="s">
        <v>4997</v>
      </c>
      <c r="D399" s="134">
        <v>43</v>
      </c>
      <c r="E399" s="134"/>
      <c r="F399" s="121" t="s">
        <v>5039</v>
      </c>
      <c r="G399" t="s">
        <v>228</v>
      </c>
    </row>
    <row r="400" spans="3:12">
      <c r="C400" s="431" t="s">
        <v>4997</v>
      </c>
      <c r="D400" s="134">
        <v>44</v>
      </c>
      <c r="E400" s="134"/>
      <c r="F400" s="121" t="s">
        <v>5040</v>
      </c>
      <c r="G400" t="s">
        <v>204</v>
      </c>
    </row>
    <row r="401" spans="3:7">
      <c r="C401" s="431" t="s">
        <v>4997</v>
      </c>
      <c r="D401" s="134">
        <v>45</v>
      </c>
      <c r="E401" s="134"/>
      <c r="F401" s="121" t="s">
        <v>5041</v>
      </c>
      <c r="G401" t="s">
        <v>211</v>
      </c>
    </row>
    <row r="402" spans="3:7">
      <c r="C402" s="431" t="s">
        <v>4997</v>
      </c>
      <c r="D402" s="134">
        <v>46</v>
      </c>
      <c r="E402" s="134"/>
      <c r="F402" s="121" t="s">
        <v>5042</v>
      </c>
      <c r="G402" t="s">
        <v>238</v>
      </c>
    </row>
    <row r="403" spans="3:7">
      <c r="C403" s="431" t="s">
        <v>4997</v>
      </c>
      <c r="D403" s="134">
        <v>47</v>
      </c>
      <c r="E403" s="134"/>
      <c r="F403" s="121" t="s">
        <v>5043</v>
      </c>
      <c r="G403" t="s">
        <v>243</v>
      </c>
    </row>
    <row r="404" spans="3:7">
      <c r="C404" s="431" t="s">
        <v>4997</v>
      </c>
      <c r="D404" s="134">
        <v>48</v>
      </c>
      <c r="E404" s="134"/>
      <c r="F404" s="121" t="s">
        <v>5044</v>
      </c>
      <c r="G404" t="s">
        <v>265</v>
      </c>
    </row>
    <row r="405" spans="3:7">
      <c r="C405" s="431" t="s">
        <v>4997</v>
      </c>
      <c r="D405" s="134" t="s">
        <v>4935</v>
      </c>
      <c r="E405" s="134"/>
      <c r="F405" s="362"/>
      <c r="G405"/>
    </row>
    <row r="406" spans="3:7">
      <c r="C406" s="431" t="s">
        <v>4997</v>
      </c>
      <c r="D406" s="134" t="s">
        <v>4938</v>
      </c>
      <c r="E406" s="134"/>
      <c r="F406" s="362"/>
      <c r="G406"/>
    </row>
    <row r="407" spans="3:7">
      <c r="C407" s="431" t="s">
        <v>4997</v>
      </c>
      <c r="D407" s="134" t="s">
        <v>4984</v>
      </c>
      <c r="E407" s="134" t="s">
        <v>4875</v>
      </c>
      <c r="F407" s="121" t="s">
        <v>5045</v>
      </c>
      <c r="G407"/>
    </row>
    <row r="408" spans="3:7">
      <c r="C408" s="431" t="s">
        <v>4997</v>
      </c>
      <c r="D408" s="134" t="s">
        <v>4987</v>
      </c>
      <c r="E408" s="134" t="s">
        <v>4875</v>
      </c>
      <c r="F408" s="121" t="s">
        <v>5046</v>
      </c>
      <c r="G408"/>
    </row>
    <row r="409" spans="3:7">
      <c r="C409" s="431" t="s">
        <v>4997</v>
      </c>
      <c r="D409" s="134" t="s">
        <v>4989</v>
      </c>
      <c r="E409" s="134" t="s">
        <v>5047</v>
      </c>
      <c r="F409" s="121" t="s">
        <v>5048</v>
      </c>
      <c r="G409"/>
    </row>
    <row r="410" spans="3:7">
      <c r="C410" s="431" t="s">
        <v>4997</v>
      </c>
      <c r="D410" s="134" t="s">
        <v>4990</v>
      </c>
      <c r="E410" s="134" t="s">
        <v>5049</v>
      </c>
      <c r="F410" s="362" t="s">
        <v>5050</v>
      </c>
      <c r="G410"/>
    </row>
    <row r="411" spans="3:7">
      <c r="C411" s="362"/>
      <c r="D411" s="134"/>
      <c r="E411" s="134"/>
      <c r="F411" s="121"/>
      <c r="G411"/>
    </row>
    <row r="412" spans="3:7">
      <c r="C412" s="361"/>
      <c r="D412" s="312"/>
      <c r="E412" s="312"/>
      <c r="F412" s="313"/>
      <c r="G412" s="313"/>
    </row>
    <row r="413" spans="3:7">
      <c r="F413"/>
      <c r="G413"/>
    </row>
    <row r="414" spans="3:7">
      <c r="C414" s="431" t="s">
        <v>5051</v>
      </c>
      <c r="D414" s="134">
        <v>1</v>
      </c>
      <c r="E414" s="134"/>
      <c r="F414" s="121" t="s">
        <v>5052</v>
      </c>
      <c r="G414" s="121" t="s">
        <v>267</v>
      </c>
    </row>
    <row r="415" spans="3:7">
      <c r="C415" s="431" t="s">
        <v>5051</v>
      </c>
      <c r="D415" s="134">
        <v>2</v>
      </c>
      <c r="E415" s="134"/>
      <c r="F415" s="121" t="s">
        <v>5053</v>
      </c>
      <c r="G415" s="121" t="s">
        <v>5054</v>
      </c>
    </row>
    <row r="416" spans="3:7">
      <c r="C416" s="431" t="s">
        <v>5051</v>
      </c>
      <c r="D416" s="134">
        <v>3</v>
      </c>
      <c r="E416" s="134"/>
      <c r="F416" s="121" t="s">
        <v>5055</v>
      </c>
      <c r="G416" s="121" t="s">
        <v>251</v>
      </c>
    </row>
    <row r="417" spans="3:7">
      <c r="C417" s="431" t="s">
        <v>5051</v>
      </c>
      <c r="D417" s="134">
        <v>4</v>
      </c>
      <c r="E417" s="134"/>
      <c r="F417" s="121" t="s">
        <v>5056</v>
      </c>
      <c r="G417" s="121" t="s">
        <v>1466</v>
      </c>
    </row>
    <row r="418" spans="3:7">
      <c r="C418" s="431" t="s">
        <v>5051</v>
      </c>
      <c r="D418" s="134">
        <v>5</v>
      </c>
      <c r="E418" s="134"/>
      <c r="F418" s="121" t="s">
        <v>5057</v>
      </c>
      <c r="G418" s="121" t="s">
        <v>280</v>
      </c>
    </row>
    <row r="419" spans="3:7">
      <c r="C419" s="431" t="s">
        <v>5051</v>
      </c>
      <c r="D419" s="134">
        <v>6</v>
      </c>
      <c r="E419" s="134"/>
      <c r="F419" s="121" t="s">
        <v>5058</v>
      </c>
      <c r="G419" s="121" t="s">
        <v>639</v>
      </c>
    </row>
    <row r="420" spans="3:7">
      <c r="C420" s="431" t="s">
        <v>5051</v>
      </c>
      <c r="D420" s="134">
        <v>7</v>
      </c>
      <c r="E420" s="134"/>
      <c r="F420" s="121" t="s">
        <v>5059</v>
      </c>
      <c r="G420" s="121" t="s">
        <v>287</v>
      </c>
    </row>
    <row r="421" spans="3:7">
      <c r="C421" s="431" t="s">
        <v>5051</v>
      </c>
      <c r="D421" s="134">
        <v>8</v>
      </c>
      <c r="E421" s="134"/>
      <c r="F421" s="121" t="s">
        <v>5060</v>
      </c>
      <c r="G421" s="121" t="s">
        <v>274</v>
      </c>
    </row>
    <row r="422" spans="3:7">
      <c r="C422" s="431" t="s">
        <v>5051</v>
      </c>
      <c r="D422" s="134">
        <v>9</v>
      </c>
      <c r="E422" s="134"/>
      <c r="F422" s="121" t="s">
        <v>5061</v>
      </c>
      <c r="G422" s="121" t="s">
        <v>1475</v>
      </c>
    </row>
    <row r="423" spans="3:7">
      <c r="C423" s="431" t="s">
        <v>5051</v>
      </c>
      <c r="D423" s="134">
        <v>10</v>
      </c>
      <c r="E423" s="134"/>
      <c r="F423" s="121" t="s">
        <v>3084</v>
      </c>
      <c r="G423" s="121"/>
    </row>
    <row r="424" spans="3:7">
      <c r="C424" s="431" t="s">
        <v>5051</v>
      </c>
      <c r="D424" s="134">
        <v>11</v>
      </c>
      <c r="E424" s="134"/>
      <c r="F424" s="362" t="s">
        <v>3088</v>
      </c>
      <c r="G424" s="362"/>
    </row>
    <row r="425" spans="3:7">
      <c r="C425" s="431" t="s">
        <v>5051</v>
      </c>
      <c r="D425" s="134">
        <v>12</v>
      </c>
      <c r="E425" s="134"/>
      <c r="F425" s="362" t="s">
        <v>3091</v>
      </c>
      <c r="G425" s="362"/>
    </row>
    <row r="426" spans="3:7">
      <c r="C426" s="431" t="s">
        <v>5051</v>
      </c>
      <c r="D426" s="134">
        <v>13</v>
      </c>
      <c r="E426" s="134"/>
      <c r="F426" s="362" t="s">
        <v>3096</v>
      </c>
      <c r="G426" s="362"/>
    </row>
    <row r="427" spans="3:7">
      <c r="C427" s="431" t="s">
        <v>5051</v>
      </c>
      <c r="D427" s="134">
        <v>14</v>
      </c>
      <c r="E427" s="134"/>
      <c r="F427" s="362" t="s">
        <v>3100</v>
      </c>
      <c r="G427" s="362"/>
    </row>
    <row r="428" spans="3:7">
      <c r="C428" s="431" t="s">
        <v>5051</v>
      </c>
      <c r="D428" s="134">
        <v>15</v>
      </c>
      <c r="E428" s="134"/>
      <c r="F428" s="362" t="s">
        <v>3104</v>
      </c>
      <c r="G428" s="362"/>
    </row>
    <row r="429" spans="3:7">
      <c r="C429" s="431" t="s">
        <v>5051</v>
      </c>
      <c r="D429" s="134">
        <v>16</v>
      </c>
      <c r="E429" s="134"/>
      <c r="F429" s="362" t="s">
        <v>5062</v>
      </c>
      <c r="G429" s="362" t="s">
        <v>5063</v>
      </c>
    </row>
    <row r="430" spans="3:7">
      <c r="C430" s="431" t="s">
        <v>5051</v>
      </c>
      <c r="D430" s="134">
        <v>17</v>
      </c>
      <c r="E430" s="134"/>
      <c r="F430" s="362" t="s">
        <v>1710</v>
      </c>
      <c r="G430" s="362" t="s">
        <v>5063</v>
      </c>
    </row>
    <row r="431" spans="3:7">
      <c r="C431" s="431" t="s">
        <v>5051</v>
      </c>
      <c r="D431" s="134">
        <v>18</v>
      </c>
      <c r="E431" s="134"/>
      <c r="F431" s="362" t="s">
        <v>5064</v>
      </c>
      <c r="G431" s="362"/>
    </row>
    <row r="432" spans="3:7">
      <c r="C432" s="431" t="s">
        <v>5051</v>
      </c>
      <c r="D432" s="134">
        <v>19</v>
      </c>
      <c r="E432" s="134"/>
      <c r="F432" s="362" t="s">
        <v>5065</v>
      </c>
      <c r="G432" s="362"/>
    </row>
    <row r="433" spans="3:7">
      <c r="C433" s="431" t="s">
        <v>5051</v>
      </c>
      <c r="D433" s="134">
        <v>20</v>
      </c>
      <c r="E433" s="134"/>
      <c r="F433" s="314" t="s">
        <v>5066</v>
      </c>
      <c r="G433" s="362"/>
    </row>
    <row r="434" spans="3:7">
      <c r="C434" s="431" t="s">
        <v>5051</v>
      </c>
      <c r="D434" s="134">
        <v>21</v>
      </c>
      <c r="E434" s="134"/>
      <c r="F434" s="362" t="s">
        <v>3185</v>
      </c>
      <c r="G434" s="362"/>
    </row>
    <row r="435" spans="3:7">
      <c r="C435" s="431" t="s">
        <v>5051</v>
      </c>
      <c r="D435" s="134">
        <v>22</v>
      </c>
      <c r="E435" s="134"/>
      <c r="F435" s="362" t="s">
        <v>3185</v>
      </c>
      <c r="G435" s="362"/>
    </row>
    <row r="436" spans="3:7">
      <c r="C436" s="431" t="s">
        <v>5051</v>
      </c>
      <c r="D436" s="134">
        <v>23</v>
      </c>
      <c r="E436" s="134"/>
      <c r="F436" s="362" t="s">
        <v>3185</v>
      </c>
      <c r="G436" s="362"/>
    </row>
    <row r="437" spans="3:7">
      <c r="C437" s="431" t="s">
        <v>5051</v>
      </c>
      <c r="D437" s="134">
        <v>24</v>
      </c>
      <c r="E437" s="134"/>
      <c r="F437" s="362" t="s">
        <v>3185</v>
      </c>
      <c r="G437" s="362"/>
    </row>
    <row r="438" spans="3:7">
      <c r="C438" s="431" t="s">
        <v>5051</v>
      </c>
      <c r="D438" s="134">
        <v>25</v>
      </c>
      <c r="E438" s="134"/>
      <c r="F438" s="362" t="s">
        <v>3187</v>
      </c>
      <c r="G438" s="362"/>
    </row>
    <row r="439" spans="3:7">
      <c r="C439" s="431" t="s">
        <v>5051</v>
      </c>
      <c r="D439" s="134">
        <v>26</v>
      </c>
      <c r="E439" s="134"/>
      <c r="F439" s="362" t="s">
        <v>3187</v>
      </c>
    </row>
    <row r="440" spans="3:7">
      <c r="C440" s="431" t="s">
        <v>5051</v>
      </c>
      <c r="D440" s="134">
        <v>27</v>
      </c>
      <c r="E440" s="134"/>
      <c r="F440" s="362" t="s">
        <v>3187</v>
      </c>
    </row>
    <row r="441" spans="3:7">
      <c r="C441" s="431" t="s">
        <v>5051</v>
      </c>
      <c r="D441" s="134">
        <v>28</v>
      </c>
      <c r="E441" s="134"/>
      <c r="F441" s="362" t="s">
        <v>3187</v>
      </c>
    </row>
    <row r="442" spans="3:7">
      <c r="C442" s="431" t="s">
        <v>5051</v>
      </c>
      <c r="D442" s="134">
        <v>29</v>
      </c>
      <c r="E442" s="134"/>
      <c r="F442" s="362" t="s">
        <v>3187</v>
      </c>
    </row>
    <row r="443" spans="3:7">
      <c r="C443" s="431" t="s">
        <v>5051</v>
      </c>
      <c r="D443" s="134">
        <v>30</v>
      </c>
      <c r="E443" s="134"/>
      <c r="F443" s="362" t="s">
        <v>3187</v>
      </c>
    </row>
    <row r="444" spans="3:7">
      <c r="C444" s="431" t="s">
        <v>5051</v>
      </c>
      <c r="D444" s="134">
        <v>31</v>
      </c>
      <c r="E444" s="134"/>
      <c r="F444" s="362" t="s">
        <v>3187</v>
      </c>
    </row>
    <row r="445" spans="3:7">
      <c r="C445" s="431" t="s">
        <v>5051</v>
      </c>
      <c r="D445" s="134">
        <v>32</v>
      </c>
      <c r="E445" s="134"/>
      <c r="F445" s="362" t="s">
        <v>3187</v>
      </c>
    </row>
    <row r="446" spans="3:7">
      <c r="C446" s="431" t="s">
        <v>5051</v>
      </c>
      <c r="D446" s="134">
        <v>33</v>
      </c>
      <c r="E446" s="134"/>
      <c r="F446" s="362" t="s">
        <v>3187</v>
      </c>
    </row>
    <row r="447" spans="3:7">
      <c r="C447" s="431" t="s">
        <v>5051</v>
      </c>
      <c r="D447" s="134">
        <v>34</v>
      </c>
      <c r="E447" s="134"/>
      <c r="F447" s="362" t="s">
        <v>3187</v>
      </c>
    </row>
    <row r="448" spans="3:7">
      <c r="C448" s="431" t="s">
        <v>5051</v>
      </c>
      <c r="D448" s="134">
        <v>35</v>
      </c>
      <c r="E448" s="134"/>
      <c r="F448" s="362" t="s">
        <v>3187</v>
      </c>
    </row>
    <row r="449" spans="3:7">
      <c r="C449" s="431" t="s">
        <v>5051</v>
      </c>
      <c r="D449" s="134">
        <v>36</v>
      </c>
      <c r="E449" s="134"/>
      <c r="F449" s="431" t="s">
        <v>562</v>
      </c>
    </row>
    <row r="450" spans="3:7">
      <c r="C450" s="431" t="s">
        <v>5051</v>
      </c>
      <c r="D450" s="134">
        <v>37</v>
      </c>
      <c r="E450" s="134"/>
      <c r="F450" s="431" t="s">
        <v>562</v>
      </c>
      <c r="G450" s="314"/>
    </row>
    <row r="451" spans="3:7">
      <c r="C451" s="431" t="s">
        <v>5051</v>
      </c>
      <c r="D451" s="134">
        <v>38</v>
      </c>
      <c r="E451" s="134"/>
      <c r="F451" s="431" t="s">
        <v>562</v>
      </c>
    </row>
    <row r="452" spans="3:7">
      <c r="C452" s="431" t="s">
        <v>5051</v>
      </c>
      <c r="D452" s="134">
        <v>39</v>
      </c>
      <c r="E452" s="134"/>
      <c r="F452" s="431" t="s">
        <v>562</v>
      </c>
    </row>
    <row r="453" spans="3:7">
      <c r="C453" s="431" t="s">
        <v>5051</v>
      </c>
      <c r="D453" s="134">
        <v>40</v>
      </c>
      <c r="E453" s="134"/>
      <c r="F453" s="431" t="s">
        <v>562</v>
      </c>
    </row>
    <row r="454" spans="3:7">
      <c r="C454" s="431" t="s">
        <v>5051</v>
      </c>
      <c r="D454" s="134">
        <v>41</v>
      </c>
      <c r="E454" s="134"/>
      <c r="F454" s="431" t="s">
        <v>562</v>
      </c>
    </row>
    <row r="455" spans="3:7">
      <c r="C455" s="431" t="s">
        <v>5051</v>
      </c>
      <c r="D455" s="134">
        <v>42</v>
      </c>
      <c r="E455" s="134"/>
      <c r="F455" s="431" t="s">
        <v>562</v>
      </c>
    </row>
    <row r="456" spans="3:7">
      <c r="C456" s="431" t="s">
        <v>5051</v>
      </c>
      <c r="D456" s="134">
        <v>43</v>
      </c>
      <c r="E456" s="134"/>
      <c r="F456" s="431" t="s">
        <v>562</v>
      </c>
    </row>
    <row r="457" spans="3:7">
      <c r="C457" s="431" t="s">
        <v>5051</v>
      </c>
      <c r="D457" s="134">
        <v>44</v>
      </c>
      <c r="E457" s="134"/>
      <c r="F457" s="431" t="s">
        <v>562</v>
      </c>
    </row>
    <row r="458" spans="3:7">
      <c r="C458" s="431" t="s">
        <v>5051</v>
      </c>
      <c r="D458" s="134">
        <v>45</v>
      </c>
      <c r="E458" s="134"/>
      <c r="F458" s="431" t="s">
        <v>562</v>
      </c>
    </row>
    <row r="459" spans="3:7">
      <c r="C459" s="431" t="s">
        <v>5051</v>
      </c>
      <c r="D459" s="134">
        <v>46</v>
      </c>
      <c r="E459" s="134"/>
      <c r="F459" s="431" t="s">
        <v>562</v>
      </c>
      <c r="G459" s="314"/>
    </row>
    <row r="460" spans="3:7">
      <c r="C460" s="431" t="s">
        <v>5051</v>
      </c>
      <c r="D460" s="134">
        <v>47</v>
      </c>
      <c r="E460" s="134"/>
      <c r="F460" s="431" t="s">
        <v>562</v>
      </c>
    </row>
    <row r="461" spans="3:7">
      <c r="C461" s="431" t="s">
        <v>5051</v>
      </c>
      <c r="D461" s="134">
        <v>48</v>
      </c>
      <c r="E461" s="134"/>
      <c r="F461" s="431" t="s">
        <v>562</v>
      </c>
    </row>
    <row r="462" spans="3:7">
      <c r="C462" s="431" t="s">
        <v>5051</v>
      </c>
      <c r="D462" s="134" t="s">
        <v>4935</v>
      </c>
      <c r="E462" s="134"/>
      <c r="F462" s="362" t="s">
        <v>4983</v>
      </c>
      <c r="G462"/>
    </row>
    <row r="463" spans="3:7">
      <c r="C463" s="431" t="s">
        <v>5051</v>
      </c>
      <c r="D463" s="134" t="s">
        <v>4938</v>
      </c>
      <c r="E463" s="134"/>
      <c r="F463" s="362" t="s">
        <v>4983</v>
      </c>
      <c r="G463"/>
    </row>
    <row r="464" spans="3:7">
      <c r="C464" s="431" t="s">
        <v>5051</v>
      </c>
      <c r="D464" s="134" t="s">
        <v>4984</v>
      </c>
      <c r="E464" s="134" t="s">
        <v>4875</v>
      </c>
      <c r="F464" s="431" t="s">
        <v>5067</v>
      </c>
      <c r="G464"/>
    </row>
    <row r="465" spans="1:7">
      <c r="C465" s="431" t="s">
        <v>5051</v>
      </c>
      <c r="D465" s="134" t="s">
        <v>4987</v>
      </c>
      <c r="E465" s="134" t="s">
        <v>4875</v>
      </c>
      <c r="F465" s="431" t="s">
        <v>5068</v>
      </c>
      <c r="G465"/>
    </row>
    <row r="466" spans="1:7">
      <c r="C466" s="431" t="s">
        <v>5051</v>
      </c>
      <c r="D466" s="134" t="s">
        <v>4989</v>
      </c>
      <c r="E466" s="134" t="s">
        <v>5047</v>
      </c>
      <c r="F466" s="431" t="s">
        <v>5069</v>
      </c>
      <c r="G466"/>
    </row>
    <row r="467" spans="1:7">
      <c r="C467" s="431" t="s">
        <v>5051</v>
      </c>
      <c r="D467" s="134" t="s">
        <v>4990</v>
      </c>
      <c r="E467" s="134" t="s">
        <v>5049</v>
      </c>
      <c r="F467" s="362" t="s">
        <v>5070</v>
      </c>
      <c r="G467"/>
    </row>
    <row r="468" spans="1:7">
      <c r="F468"/>
      <c r="G468"/>
    </row>
    <row r="469" spans="1:7">
      <c r="A469" s="9" t="s">
        <v>5071</v>
      </c>
      <c r="B469" s="9" t="s">
        <v>5072</v>
      </c>
    </row>
    <row r="470" spans="1:7">
      <c r="C470" s="431" t="s">
        <v>5073</v>
      </c>
      <c r="D470" s="134">
        <v>1</v>
      </c>
      <c r="E470" s="134"/>
      <c r="F470" s="362" t="s">
        <v>3185</v>
      </c>
    </row>
    <row r="471" spans="1:7">
      <c r="C471" s="431" t="s">
        <v>5073</v>
      </c>
      <c r="D471" s="134">
        <v>2</v>
      </c>
      <c r="E471" s="134"/>
      <c r="F471" s="362" t="s">
        <v>3185</v>
      </c>
    </row>
    <row r="472" spans="1:7">
      <c r="B472" s="9" t="s">
        <v>5074</v>
      </c>
      <c r="C472" s="431" t="s">
        <v>5073</v>
      </c>
      <c r="D472" s="134">
        <v>3</v>
      </c>
      <c r="E472" s="134"/>
      <c r="F472" s="362" t="s">
        <v>3187</v>
      </c>
    </row>
    <row r="473" spans="1:7">
      <c r="C473" s="431" t="s">
        <v>5073</v>
      </c>
      <c r="D473" s="134">
        <v>4</v>
      </c>
      <c r="E473" s="134"/>
      <c r="F473" s="362" t="s">
        <v>3187</v>
      </c>
    </row>
    <row r="474" spans="1:7">
      <c r="C474" s="431" t="s">
        <v>5073</v>
      </c>
      <c r="D474" s="134">
        <v>5</v>
      </c>
      <c r="E474" s="134"/>
      <c r="F474" s="362" t="s">
        <v>3187</v>
      </c>
    </row>
    <row r="475" spans="1:7">
      <c r="C475" s="431" t="s">
        <v>5073</v>
      </c>
      <c r="D475" s="134">
        <v>6</v>
      </c>
      <c r="E475" s="134"/>
      <c r="F475" s="362" t="s">
        <v>3187</v>
      </c>
    </row>
    <row r="476" spans="1:7">
      <c r="C476" s="431" t="s">
        <v>5073</v>
      </c>
      <c r="D476" s="134">
        <v>7</v>
      </c>
      <c r="E476" s="134"/>
      <c r="F476" s="362" t="s">
        <v>3187</v>
      </c>
    </row>
    <row r="477" spans="1:7">
      <c r="C477" s="431" t="s">
        <v>5073</v>
      </c>
      <c r="D477" s="134">
        <v>8</v>
      </c>
      <c r="E477" s="134"/>
      <c r="F477" s="362" t="s">
        <v>3187</v>
      </c>
    </row>
    <row r="478" spans="1:7">
      <c r="C478" s="431" t="s">
        <v>5073</v>
      </c>
      <c r="D478" s="134">
        <v>9</v>
      </c>
      <c r="E478" s="134"/>
      <c r="F478" s="362" t="s">
        <v>3187</v>
      </c>
    </row>
    <row r="479" spans="1:7">
      <c r="C479" s="431" t="s">
        <v>5073</v>
      </c>
      <c r="D479" s="134">
        <v>10</v>
      </c>
      <c r="E479" s="134"/>
      <c r="F479" s="362" t="s">
        <v>562</v>
      </c>
    </row>
    <row r="480" spans="1:7">
      <c r="C480" s="431" t="s">
        <v>5073</v>
      </c>
      <c r="D480" s="134">
        <v>11</v>
      </c>
      <c r="E480" s="134"/>
      <c r="F480" s="362" t="s">
        <v>562</v>
      </c>
    </row>
    <row r="481" spans="3:6">
      <c r="C481" s="431" t="s">
        <v>5073</v>
      </c>
      <c r="D481" s="134">
        <v>12</v>
      </c>
      <c r="E481" s="134"/>
      <c r="F481" s="362" t="s">
        <v>562</v>
      </c>
    </row>
    <row r="482" spans="3:6">
      <c r="C482" s="431" t="s">
        <v>5073</v>
      </c>
      <c r="D482" s="134">
        <v>13</v>
      </c>
      <c r="E482" s="134"/>
      <c r="F482" s="362" t="s">
        <v>562</v>
      </c>
    </row>
    <row r="483" spans="3:6">
      <c r="C483" s="431" t="s">
        <v>5073</v>
      </c>
      <c r="D483" s="134">
        <v>14</v>
      </c>
      <c r="E483" s="134"/>
      <c r="F483" s="362" t="s">
        <v>562</v>
      </c>
    </row>
    <row r="484" spans="3:6">
      <c r="C484" s="431" t="s">
        <v>5073</v>
      </c>
      <c r="D484" s="134">
        <v>15</v>
      </c>
      <c r="E484" s="134"/>
      <c r="F484" s="362" t="s">
        <v>562</v>
      </c>
    </row>
    <row r="485" spans="3:6">
      <c r="C485" s="431" t="s">
        <v>5073</v>
      </c>
      <c r="D485" s="134">
        <v>16</v>
      </c>
      <c r="E485" s="134"/>
      <c r="F485" s="362" t="s">
        <v>562</v>
      </c>
    </row>
    <row r="486" spans="3:6">
      <c r="C486" s="431" t="s">
        <v>5073</v>
      </c>
      <c r="D486" s="134">
        <v>17</v>
      </c>
      <c r="E486" s="134"/>
      <c r="F486" s="362" t="s">
        <v>562</v>
      </c>
    </row>
    <row r="487" spans="3:6">
      <c r="C487" s="431" t="s">
        <v>5073</v>
      </c>
      <c r="D487" s="134">
        <v>18</v>
      </c>
      <c r="E487" s="134"/>
      <c r="F487" s="362" t="s">
        <v>562</v>
      </c>
    </row>
    <row r="488" spans="3:6">
      <c r="C488" s="431" t="s">
        <v>5073</v>
      </c>
      <c r="D488" s="134">
        <v>19</v>
      </c>
      <c r="E488" s="134"/>
      <c r="F488" s="362" t="s">
        <v>562</v>
      </c>
    </row>
    <row r="489" spans="3:6">
      <c r="C489" s="431" t="s">
        <v>5073</v>
      </c>
      <c r="D489" s="134">
        <v>20</v>
      </c>
      <c r="E489" s="134"/>
      <c r="F489" s="362" t="s">
        <v>562</v>
      </c>
    </row>
    <row r="490" spans="3:6">
      <c r="C490" s="431" t="s">
        <v>5073</v>
      </c>
      <c r="D490" s="134">
        <v>21</v>
      </c>
      <c r="E490" s="134"/>
      <c r="F490" s="362" t="s">
        <v>562</v>
      </c>
    </row>
    <row r="491" spans="3:6">
      <c r="C491" s="431" t="s">
        <v>5073</v>
      </c>
      <c r="D491" s="134">
        <v>22</v>
      </c>
      <c r="E491" s="134"/>
      <c r="F491" s="362" t="s">
        <v>562</v>
      </c>
    </row>
    <row r="492" spans="3:6">
      <c r="C492" s="431" t="s">
        <v>5073</v>
      </c>
      <c r="D492" s="134">
        <v>23</v>
      </c>
      <c r="E492" s="134"/>
      <c r="F492" s="362" t="s">
        <v>562</v>
      </c>
    </row>
    <row r="493" spans="3:6">
      <c r="C493" s="431" t="s">
        <v>5073</v>
      </c>
      <c r="D493" s="134">
        <v>24</v>
      </c>
      <c r="E493" s="134"/>
      <c r="F493" s="362" t="s">
        <v>562</v>
      </c>
    </row>
    <row r="494" spans="3:6">
      <c r="C494" s="431" t="s">
        <v>5073</v>
      </c>
      <c r="D494" s="134">
        <v>25</v>
      </c>
      <c r="E494" s="134"/>
      <c r="F494" s="362" t="s">
        <v>562</v>
      </c>
    </row>
    <row r="495" spans="3:6">
      <c r="C495" s="431" t="s">
        <v>5073</v>
      </c>
      <c r="D495" s="134">
        <v>26</v>
      </c>
      <c r="E495" s="134"/>
      <c r="F495" s="362" t="s">
        <v>562</v>
      </c>
    </row>
    <row r="496" spans="3:6">
      <c r="C496" s="431" t="s">
        <v>5073</v>
      </c>
      <c r="D496" s="134">
        <v>27</v>
      </c>
      <c r="E496" s="134"/>
      <c r="F496" s="362" t="s">
        <v>562</v>
      </c>
    </row>
    <row r="497" spans="3:6">
      <c r="C497" s="431" t="s">
        <v>5073</v>
      </c>
      <c r="D497" s="134">
        <v>28</v>
      </c>
      <c r="E497" s="134"/>
      <c r="F497" s="362" t="s">
        <v>562</v>
      </c>
    </row>
    <row r="498" spans="3:6">
      <c r="C498" s="431" t="s">
        <v>5073</v>
      </c>
      <c r="D498" s="134">
        <v>29</v>
      </c>
      <c r="E498" s="134"/>
      <c r="F498" s="362" t="s">
        <v>562</v>
      </c>
    </row>
    <row r="499" spans="3:6">
      <c r="C499" s="431" t="s">
        <v>5073</v>
      </c>
      <c r="D499" s="134">
        <v>30</v>
      </c>
      <c r="E499" s="134"/>
      <c r="F499" s="362" t="s">
        <v>562</v>
      </c>
    </row>
    <row r="500" spans="3:6">
      <c r="C500" s="431" t="s">
        <v>5073</v>
      </c>
      <c r="D500" s="134">
        <v>31</v>
      </c>
      <c r="E500" s="134"/>
      <c r="F500" s="362" t="s">
        <v>562</v>
      </c>
    </row>
    <row r="501" spans="3:6">
      <c r="C501" s="431" t="s">
        <v>5073</v>
      </c>
      <c r="D501" s="134">
        <v>32</v>
      </c>
      <c r="E501" s="134"/>
      <c r="F501" s="362" t="s">
        <v>562</v>
      </c>
    </row>
    <row r="502" spans="3:6">
      <c r="C502" s="431" t="s">
        <v>5073</v>
      </c>
      <c r="D502" s="134">
        <v>33</v>
      </c>
      <c r="E502" s="134"/>
      <c r="F502" s="362" t="s">
        <v>562</v>
      </c>
    </row>
    <row r="503" spans="3:6">
      <c r="C503" s="431" t="s">
        <v>5073</v>
      </c>
      <c r="D503" s="134">
        <v>34</v>
      </c>
      <c r="E503" s="134"/>
      <c r="F503" s="362" t="s">
        <v>562</v>
      </c>
    </row>
    <row r="504" spans="3:6">
      <c r="C504" s="431" t="s">
        <v>5073</v>
      </c>
      <c r="D504" s="134">
        <v>35</v>
      </c>
      <c r="E504" s="134"/>
      <c r="F504" s="362" t="s">
        <v>562</v>
      </c>
    </row>
    <row r="505" spans="3:6">
      <c r="C505" s="431" t="s">
        <v>5073</v>
      </c>
      <c r="D505" s="134">
        <v>36</v>
      </c>
      <c r="E505" s="134"/>
      <c r="F505" s="362" t="s">
        <v>562</v>
      </c>
    </row>
    <row r="506" spans="3:6">
      <c r="C506" s="431" t="s">
        <v>5073</v>
      </c>
      <c r="D506" s="134">
        <v>37</v>
      </c>
      <c r="E506" s="134"/>
      <c r="F506" s="362" t="s">
        <v>562</v>
      </c>
    </row>
    <row r="507" spans="3:6">
      <c r="C507" s="431" t="s">
        <v>5073</v>
      </c>
      <c r="D507" s="134">
        <v>38</v>
      </c>
      <c r="E507" s="134"/>
      <c r="F507" s="362" t="s">
        <v>562</v>
      </c>
    </row>
    <row r="508" spans="3:6">
      <c r="C508" s="431" t="s">
        <v>5073</v>
      </c>
      <c r="D508" s="134">
        <v>39</v>
      </c>
      <c r="E508" s="134"/>
      <c r="F508" s="362" t="s">
        <v>562</v>
      </c>
    </row>
    <row r="509" spans="3:6">
      <c r="C509" s="431" t="s">
        <v>5073</v>
      </c>
      <c r="D509" s="134">
        <v>40</v>
      </c>
      <c r="E509" s="134"/>
      <c r="F509" s="362" t="s">
        <v>562</v>
      </c>
    </row>
    <row r="510" spans="3:6">
      <c r="C510" s="431" t="s">
        <v>5073</v>
      </c>
      <c r="D510" s="134">
        <v>41</v>
      </c>
      <c r="E510" s="134"/>
      <c r="F510" s="362" t="s">
        <v>562</v>
      </c>
    </row>
    <row r="511" spans="3:6">
      <c r="C511" s="431" t="s">
        <v>5073</v>
      </c>
      <c r="D511" s="134">
        <v>42</v>
      </c>
      <c r="E511" s="134"/>
      <c r="F511" s="362" t="s">
        <v>562</v>
      </c>
    </row>
    <row r="512" spans="3:6">
      <c r="C512" s="431" t="s">
        <v>5073</v>
      </c>
      <c r="D512" s="134">
        <v>43</v>
      </c>
      <c r="E512" s="134"/>
      <c r="F512" s="362" t="s">
        <v>562</v>
      </c>
    </row>
    <row r="513" spans="1:7">
      <c r="C513" s="431" t="s">
        <v>5073</v>
      </c>
      <c r="D513" s="134">
        <v>44</v>
      </c>
      <c r="E513" s="134"/>
      <c r="F513" s="362" t="s">
        <v>562</v>
      </c>
    </row>
    <row r="514" spans="1:7">
      <c r="C514" s="431" t="s">
        <v>5073</v>
      </c>
      <c r="D514" s="134">
        <v>45</v>
      </c>
      <c r="E514" s="134"/>
      <c r="F514" s="362" t="s">
        <v>562</v>
      </c>
    </row>
    <row r="515" spans="1:7">
      <c r="C515" s="431" t="s">
        <v>5073</v>
      </c>
      <c r="D515" s="134">
        <v>46</v>
      </c>
      <c r="E515" s="134"/>
      <c r="F515" s="362" t="s">
        <v>562</v>
      </c>
    </row>
    <row r="516" spans="1:7">
      <c r="C516" s="431" t="s">
        <v>5073</v>
      </c>
      <c r="D516" s="134">
        <v>47</v>
      </c>
      <c r="E516" s="134"/>
      <c r="F516" s="362" t="s">
        <v>562</v>
      </c>
    </row>
    <row r="517" spans="1:7">
      <c r="C517" s="431" t="s">
        <v>5073</v>
      </c>
      <c r="D517" s="134">
        <v>48</v>
      </c>
      <c r="E517" s="134"/>
      <c r="F517" s="362" t="s">
        <v>562</v>
      </c>
    </row>
    <row r="518" spans="1:7">
      <c r="C518" s="431" t="s">
        <v>5073</v>
      </c>
      <c r="D518" s="134" t="s">
        <v>4935</v>
      </c>
      <c r="E518" s="134"/>
      <c r="F518" s="362" t="s">
        <v>4983</v>
      </c>
    </row>
    <row r="519" spans="1:7">
      <c r="C519" s="431" t="s">
        <v>5073</v>
      </c>
      <c r="D519" s="134" t="s">
        <v>4938</v>
      </c>
      <c r="E519" s="134"/>
      <c r="F519" s="362" t="s">
        <v>4983</v>
      </c>
    </row>
    <row r="520" spans="1:7">
      <c r="C520" s="431" t="s">
        <v>5073</v>
      </c>
      <c r="D520" s="134" t="s">
        <v>4984</v>
      </c>
      <c r="E520" s="134" t="s">
        <v>4875</v>
      </c>
      <c r="F520" s="362" t="s">
        <v>5075</v>
      </c>
    </row>
    <row r="521" spans="1:7">
      <c r="C521" s="431" t="s">
        <v>5073</v>
      </c>
      <c r="D521" s="134" t="s">
        <v>4987</v>
      </c>
      <c r="E521" s="134" t="s">
        <v>4875</v>
      </c>
      <c r="F521" s="362" t="s">
        <v>5076</v>
      </c>
    </row>
    <row r="522" spans="1:7">
      <c r="C522" s="431" t="s">
        <v>5073</v>
      </c>
      <c r="D522" s="134" t="s">
        <v>4989</v>
      </c>
      <c r="E522" s="134"/>
      <c r="F522" s="362"/>
      <c r="G522"/>
    </row>
    <row r="523" spans="1:7">
      <c r="C523" s="431" t="s">
        <v>5073</v>
      </c>
      <c r="D523" s="134" t="s">
        <v>4990</v>
      </c>
      <c r="E523" s="134"/>
      <c r="F523" s="362"/>
      <c r="G523"/>
    </row>
    <row r="524" spans="1:7">
      <c r="C524" s="362"/>
      <c r="D524" s="134"/>
      <c r="E524" s="134"/>
      <c r="F524" s="362"/>
      <c r="G524"/>
    </row>
    <row r="525" spans="1:7">
      <c r="A525" s="9" t="s">
        <v>3176</v>
      </c>
      <c r="B525" s="9" t="s">
        <v>5077</v>
      </c>
      <c r="C525" s="362"/>
      <c r="D525" s="134"/>
      <c r="E525" s="134"/>
      <c r="F525" s="134"/>
      <c r="G525" s="134">
        <v>18</v>
      </c>
    </row>
    <row r="526" spans="1:7">
      <c r="C526" s="431" t="s">
        <v>5078</v>
      </c>
      <c r="D526" s="134">
        <v>1</v>
      </c>
      <c r="E526" s="134"/>
      <c r="F526" s="362" t="s">
        <v>5079</v>
      </c>
      <c r="G526" s="362" t="s">
        <v>639</v>
      </c>
    </row>
    <row r="527" spans="1:7">
      <c r="C527" s="431" t="s">
        <v>5078</v>
      </c>
      <c r="D527" s="134">
        <v>2</v>
      </c>
      <c r="E527" s="134"/>
      <c r="F527" s="362" t="s">
        <v>5080</v>
      </c>
      <c r="G527" s="362" t="s">
        <v>302</v>
      </c>
    </row>
    <row r="528" spans="1:7">
      <c r="C528" s="431" t="s">
        <v>5078</v>
      </c>
      <c r="D528" s="134">
        <v>3</v>
      </c>
      <c r="E528" s="134"/>
      <c r="F528" s="362" t="s">
        <v>5081</v>
      </c>
      <c r="G528" s="362" t="s">
        <v>3050</v>
      </c>
    </row>
    <row r="529" spans="3:7">
      <c r="C529" s="431" t="s">
        <v>5078</v>
      </c>
      <c r="D529" s="134">
        <v>4</v>
      </c>
      <c r="E529" s="134"/>
      <c r="F529" s="362" t="s">
        <v>5082</v>
      </c>
      <c r="G529" s="362" t="s">
        <v>291</v>
      </c>
    </row>
    <row r="530" spans="3:7">
      <c r="C530" s="431" t="s">
        <v>5078</v>
      </c>
      <c r="D530" s="134">
        <v>5</v>
      </c>
      <c r="E530" s="134"/>
      <c r="F530" s="362" t="s">
        <v>5083</v>
      </c>
      <c r="G530" s="362" t="s">
        <v>1456</v>
      </c>
    </row>
    <row r="531" spans="3:7">
      <c r="C531" s="431" t="s">
        <v>5078</v>
      </c>
      <c r="D531" s="134">
        <v>6</v>
      </c>
      <c r="E531" s="134"/>
      <c r="F531" s="362" t="s">
        <v>5084</v>
      </c>
      <c r="G531" s="362" t="s">
        <v>1460</v>
      </c>
    </row>
    <row r="532" spans="3:7">
      <c r="C532" s="431" t="s">
        <v>5078</v>
      </c>
      <c r="D532" s="134">
        <v>7</v>
      </c>
      <c r="E532" s="134"/>
      <c r="F532" s="362" t="s">
        <v>5085</v>
      </c>
      <c r="G532" s="362" t="s">
        <v>1462</v>
      </c>
    </row>
    <row r="533" spans="3:7">
      <c r="C533" s="431" t="s">
        <v>5078</v>
      </c>
      <c r="D533" s="134">
        <v>8</v>
      </c>
      <c r="E533" s="134"/>
      <c r="F533" s="362" t="s">
        <v>5086</v>
      </c>
      <c r="G533" s="362" t="s">
        <v>1464</v>
      </c>
    </row>
    <row r="534" spans="3:7">
      <c r="C534" s="431" t="s">
        <v>5078</v>
      </c>
      <c r="D534" s="134">
        <v>9</v>
      </c>
      <c r="E534" s="134"/>
      <c r="F534" s="362" t="s">
        <v>5087</v>
      </c>
      <c r="G534" s="362" t="s">
        <v>1472</v>
      </c>
    </row>
    <row r="535" spans="3:7">
      <c r="C535" s="431" t="s">
        <v>5078</v>
      </c>
      <c r="D535" s="134">
        <v>10</v>
      </c>
      <c r="E535" s="134"/>
      <c r="F535" s="362" t="s">
        <v>5088</v>
      </c>
      <c r="G535" s="362" t="s">
        <v>639</v>
      </c>
    </row>
    <row r="536" spans="3:7">
      <c r="C536" s="431" t="s">
        <v>5078</v>
      </c>
      <c r="D536" s="134">
        <v>11</v>
      </c>
      <c r="E536" s="134"/>
      <c r="F536" s="362" t="s">
        <v>5089</v>
      </c>
      <c r="G536" s="362" t="s">
        <v>639</v>
      </c>
    </row>
    <row r="537" spans="3:7">
      <c r="C537" s="431" t="s">
        <v>5078</v>
      </c>
      <c r="D537" s="134">
        <v>12</v>
      </c>
      <c r="E537" s="134"/>
      <c r="F537" s="362" t="s">
        <v>5090</v>
      </c>
      <c r="G537" s="362" t="s">
        <v>639</v>
      </c>
    </row>
    <row r="538" spans="3:7">
      <c r="C538" s="431" t="s">
        <v>5078</v>
      </c>
      <c r="D538" s="134">
        <v>13</v>
      </c>
      <c r="E538" s="134"/>
      <c r="F538" s="362" t="s">
        <v>5091</v>
      </c>
      <c r="G538" s="362"/>
    </row>
    <row r="539" spans="3:7">
      <c r="C539" s="431" t="s">
        <v>5078</v>
      </c>
      <c r="D539" s="134">
        <v>14</v>
      </c>
      <c r="E539" s="134"/>
      <c r="F539" s="362" t="s">
        <v>5092</v>
      </c>
      <c r="G539" s="362" t="s">
        <v>5063</v>
      </c>
    </row>
    <row r="540" spans="3:7">
      <c r="C540" s="431" t="s">
        <v>5078</v>
      </c>
      <c r="D540" s="134">
        <v>15</v>
      </c>
      <c r="E540" s="134"/>
      <c r="F540" s="362" t="s">
        <v>3185</v>
      </c>
      <c r="G540" s="362"/>
    </row>
    <row r="541" spans="3:7">
      <c r="C541" s="431" t="s">
        <v>5078</v>
      </c>
      <c r="D541" s="134">
        <v>16</v>
      </c>
      <c r="E541" s="134"/>
      <c r="F541" s="362" t="s">
        <v>3185</v>
      </c>
      <c r="G541" s="362"/>
    </row>
    <row r="542" spans="3:7">
      <c r="C542" s="431" t="s">
        <v>5078</v>
      </c>
      <c r="D542" s="134">
        <v>17</v>
      </c>
      <c r="E542" s="134"/>
      <c r="F542" s="362" t="s">
        <v>3187</v>
      </c>
      <c r="G542" s="362"/>
    </row>
    <row r="543" spans="3:7">
      <c r="C543" s="431" t="s">
        <v>5078</v>
      </c>
      <c r="D543" s="134">
        <v>18</v>
      </c>
      <c r="E543" s="134"/>
      <c r="F543" s="362" t="s">
        <v>3187</v>
      </c>
      <c r="G543" s="362"/>
    </row>
    <row r="544" spans="3:7">
      <c r="C544" s="431" t="s">
        <v>5078</v>
      </c>
      <c r="D544" s="134">
        <v>19</v>
      </c>
      <c r="E544" s="134"/>
      <c r="F544" s="362" t="s">
        <v>3187</v>
      </c>
      <c r="G544" s="362"/>
    </row>
    <row r="545" spans="3:7">
      <c r="C545" s="431" t="s">
        <v>5078</v>
      </c>
      <c r="D545" s="134">
        <v>20</v>
      </c>
      <c r="E545" s="134"/>
      <c r="F545" s="362" t="s">
        <v>3187</v>
      </c>
      <c r="G545" s="362"/>
    </row>
    <row r="546" spans="3:7">
      <c r="C546" s="431" t="s">
        <v>5078</v>
      </c>
      <c r="D546" s="134">
        <v>21</v>
      </c>
      <c r="E546" s="134"/>
      <c r="F546" s="362" t="s">
        <v>3187</v>
      </c>
      <c r="G546" s="362"/>
    </row>
    <row r="547" spans="3:7">
      <c r="C547" s="431" t="s">
        <v>5078</v>
      </c>
      <c r="D547" s="134">
        <v>22</v>
      </c>
      <c r="E547" s="134"/>
      <c r="F547" s="362" t="s">
        <v>3187</v>
      </c>
      <c r="G547" s="362"/>
    </row>
    <row r="548" spans="3:7">
      <c r="C548" s="431" t="s">
        <v>5078</v>
      </c>
      <c r="D548" s="134">
        <v>23</v>
      </c>
      <c r="E548" s="134"/>
      <c r="F548" s="362" t="s">
        <v>562</v>
      </c>
      <c r="G548" s="362"/>
    </row>
    <row r="549" spans="3:7">
      <c r="C549" s="431" t="s">
        <v>5078</v>
      </c>
      <c r="D549" s="134">
        <v>24</v>
      </c>
      <c r="E549" s="134"/>
      <c r="F549" s="362" t="s">
        <v>562</v>
      </c>
      <c r="G549" s="362"/>
    </row>
    <row r="550" spans="3:7">
      <c r="C550" s="431" t="s">
        <v>5078</v>
      </c>
      <c r="D550" s="134">
        <v>25</v>
      </c>
      <c r="E550" s="134"/>
      <c r="F550" s="362" t="s">
        <v>562</v>
      </c>
      <c r="G550" s="134"/>
    </row>
    <row r="551" spans="3:7">
      <c r="C551" s="431" t="s">
        <v>5078</v>
      </c>
      <c r="D551" s="134">
        <v>26</v>
      </c>
      <c r="E551" s="134"/>
      <c r="F551" s="362" t="s">
        <v>562</v>
      </c>
      <c r="G551" s="134"/>
    </row>
    <row r="552" spans="3:7">
      <c r="C552" s="431" t="s">
        <v>5078</v>
      </c>
      <c r="D552" s="134">
        <v>27</v>
      </c>
      <c r="E552" s="134"/>
      <c r="F552" s="362" t="s">
        <v>562</v>
      </c>
      <c r="G552" s="362"/>
    </row>
    <row r="553" spans="3:7">
      <c r="C553" s="431" t="s">
        <v>5078</v>
      </c>
      <c r="D553" s="134">
        <v>28</v>
      </c>
      <c r="E553" s="134"/>
      <c r="F553" s="362" t="s">
        <v>562</v>
      </c>
      <c r="G553" s="362"/>
    </row>
    <row r="554" spans="3:7">
      <c r="C554" s="431" t="s">
        <v>5078</v>
      </c>
      <c r="D554" s="134">
        <v>29</v>
      </c>
      <c r="E554" s="134"/>
      <c r="F554" s="362" t="s">
        <v>562</v>
      </c>
      <c r="G554" s="362"/>
    </row>
    <row r="555" spans="3:7">
      <c r="C555" s="431" t="s">
        <v>5078</v>
      </c>
      <c r="D555" s="134">
        <v>30</v>
      </c>
      <c r="E555" s="134"/>
      <c r="F555" s="362" t="s">
        <v>562</v>
      </c>
      <c r="G555" s="362"/>
    </row>
    <row r="556" spans="3:7">
      <c r="C556" s="431" t="s">
        <v>5078</v>
      </c>
      <c r="D556" s="134">
        <v>31</v>
      </c>
      <c r="E556" s="134"/>
      <c r="F556" s="362" t="s">
        <v>562</v>
      </c>
      <c r="G556" s="362"/>
    </row>
    <row r="557" spans="3:7">
      <c r="C557" s="431" t="s">
        <v>5078</v>
      </c>
      <c r="D557" s="134">
        <v>32</v>
      </c>
      <c r="E557" s="134"/>
      <c r="F557" s="362" t="s">
        <v>562</v>
      </c>
      <c r="G557" s="362"/>
    </row>
    <row r="558" spans="3:7">
      <c r="C558" s="431" t="s">
        <v>5078</v>
      </c>
      <c r="D558" s="134">
        <v>33</v>
      </c>
      <c r="E558" s="134"/>
      <c r="F558" s="362" t="s">
        <v>562</v>
      </c>
      <c r="G558" s="362"/>
    </row>
    <row r="559" spans="3:7">
      <c r="C559" s="431" t="s">
        <v>5078</v>
      </c>
      <c r="D559" s="134">
        <v>34</v>
      </c>
      <c r="E559" s="134"/>
      <c r="F559" s="362" t="s">
        <v>562</v>
      </c>
      <c r="G559" s="362"/>
    </row>
    <row r="560" spans="3:7">
      <c r="C560" s="431" t="s">
        <v>5078</v>
      </c>
      <c r="D560" s="134">
        <v>35</v>
      </c>
      <c r="E560" s="134"/>
      <c r="F560" s="362" t="s">
        <v>562</v>
      </c>
      <c r="G560" s="362"/>
    </row>
    <row r="561" spans="3:7">
      <c r="C561" s="431" t="s">
        <v>5078</v>
      </c>
      <c r="D561" s="134">
        <v>36</v>
      </c>
      <c r="E561" s="134"/>
      <c r="F561" s="362" t="s">
        <v>562</v>
      </c>
      <c r="G561" s="362"/>
    </row>
    <row r="562" spans="3:7">
      <c r="C562" s="431" t="s">
        <v>5078</v>
      </c>
      <c r="D562" s="134">
        <v>37</v>
      </c>
      <c r="E562" s="134"/>
      <c r="F562" s="362" t="s">
        <v>562</v>
      </c>
      <c r="G562" s="362"/>
    </row>
    <row r="563" spans="3:7">
      <c r="C563" s="431" t="s">
        <v>5078</v>
      </c>
      <c r="D563" s="134">
        <v>38</v>
      </c>
      <c r="E563" s="134"/>
      <c r="F563" s="362" t="s">
        <v>562</v>
      </c>
      <c r="G563" s="362"/>
    </row>
    <row r="564" spans="3:7">
      <c r="C564" s="431" t="s">
        <v>5078</v>
      </c>
      <c r="D564" s="134">
        <v>39</v>
      </c>
      <c r="E564" s="134"/>
      <c r="F564" s="362" t="s">
        <v>562</v>
      </c>
      <c r="G564" s="362"/>
    </row>
    <row r="565" spans="3:7">
      <c r="C565" s="431" t="s">
        <v>5078</v>
      </c>
      <c r="D565" s="134">
        <v>40</v>
      </c>
      <c r="E565" s="134"/>
      <c r="F565" s="362" t="s">
        <v>562</v>
      </c>
      <c r="G565" s="362"/>
    </row>
    <row r="566" spans="3:7">
      <c r="C566" s="431" t="s">
        <v>5078</v>
      </c>
      <c r="D566" s="134">
        <v>41</v>
      </c>
      <c r="E566" s="134"/>
      <c r="F566" s="362" t="s">
        <v>562</v>
      </c>
      <c r="G566" s="362"/>
    </row>
    <row r="567" spans="3:7">
      <c r="C567" s="431" t="s">
        <v>5078</v>
      </c>
      <c r="D567" s="134">
        <v>42</v>
      </c>
      <c r="E567" s="134"/>
      <c r="F567" s="362" t="s">
        <v>562</v>
      </c>
      <c r="G567" s="362"/>
    </row>
    <row r="568" spans="3:7">
      <c r="C568" s="431" t="s">
        <v>5078</v>
      </c>
      <c r="D568" s="134">
        <v>43</v>
      </c>
      <c r="E568" s="134"/>
      <c r="F568" s="362" t="s">
        <v>562</v>
      </c>
      <c r="G568" s="362"/>
    </row>
    <row r="569" spans="3:7">
      <c r="C569" s="431" t="s">
        <v>5078</v>
      </c>
      <c r="D569" s="134">
        <v>44</v>
      </c>
      <c r="E569" s="134"/>
      <c r="F569" s="362" t="s">
        <v>562</v>
      </c>
      <c r="G569" s="362"/>
    </row>
    <row r="570" spans="3:7">
      <c r="C570" s="431" t="s">
        <v>5078</v>
      </c>
      <c r="D570" s="134">
        <v>45</v>
      </c>
      <c r="E570" s="134"/>
      <c r="F570" s="362" t="s">
        <v>562</v>
      </c>
      <c r="G570" s="362"/>
    </row>
    <row r="571" spans="3:7">
      <c r="C571" s="431" t="s">
        <v>5078</v>
      </c>
      <c r="D571" s="134">
        <v>46</v>
      </c>
      <c r="E571" s="134"/>
      <c r="F571" s="362" t="s">
        <v>562</v>
      </c>
      <c r="G571" s="362"/>
    </row>
    <row r="572" spans="3:7">
      <c r="C572" s="431" t="s">
        <v>5078</v>
      </c>
      <c r="D572" s="134">
        <v>47</v>
      </c>
      <c r="E572" s="134"/>
      <c r="F572" s="362" t="s">
        <v>562</v>
      </c>
      <c r="G572" s="362"/>
    </row>
    <row r="573" spans="3:7">
      <c r="C573" s="431" t="s">
        <v>5078</v>
      </c>
      <c r="D573" s="134">
        <v>48</v>
      </c>
      <c r="E573" s="134"/>
      <c r="F573" s="362" t="s">
        <v>562</v>
      </c>
      <c r="G573" s="362"/>
    </row>
    <row r="574" spans="3:7">
      <c r="C574" s="431" t="s">
        <v>5078</v>
      </c>
      <c r="D574" s="134" t="s">
        <v>4935</v>
      </c>
      <c r="E574" s="134"/>
      <c r="F574" s="362" t="s">
        <v>4983</v>
      </c>
      <c r="G574" s="362"/>
    </row>
    <row r="575" spans="3:7">
      <c r="C575" s="431" t="s">
        <v>5078</v>
      </c>
      <c r="D575" s="134" t="s">
        <v>4938</v>
      </c>
      <c r="E575" s="134"/>
      <c r="F575" s="362" t="s">
        <v>4983</v>
      </c>
      <c r="G575" s="362"/>
    </row>
    <row r="576" spans="3:7">
      <c r="C576" s="431" t="s">
        <v>5078</v>
      </c>
      <c r="D576" s="134" t="s">
        <v>4984</v>
      </c>
      <c r="E576" s="134" t="s">
        <v>4875</v>
      </c>
      <c r="F576" s="362" t="s">
        <v>5093</v>
      </c>
      <c r="G576" s="362"/>
    </row>
    <row r="577" spans="1:7">
      <c r="C577" s="431" t="s">
        <v>5078</v>
      </c>
      <c r="D577" s="134" t="s">
        <v>4987</v>
      </c>
      <c r="E577" s="134" t="s">
        <v>4875</v>
      </c>
      <c r="F577" s="362" t="s">
        <v>5094</v>
      </c>
      <c r="G577" s="362"/>
    </row>
    <row r="578" spans="1:7">
      <c r="C578" s="431" t="s">
        <v>5078</v>
      </c>
      <c r="D578" s="134" t="s">
        <v>4989</v>
      </c>
      <c r="E578" s="134" t="s">
        <v>4875</v>
      </c>
      <c r="F578" s="362" t="s">
        <v>5095</v>
      </c>
      <c r="G578" s="362"/>
    </row>
    <row r="579" spans="1:7">
      <c r="C579" s="431" t="s">
        <v>5078</v>
      </c>
      <c r="D579" s="134" t="s">
        <v>4990</v>
      </c>
      <c r="E579" s="134" t="s">
        <v>4875</v>
      </c>
      <c r="F579" s="362" t="s">
        <v>5096</v>
      </c>
      <c r="G579" s="362"/>
    </row>
    <row r="580" spans="1:7">
      <c r="C580" s="362"/>
      <c r="D580" s="134"/>
      <c r="E580" s="134"/>
      <c r="F580" s="362"/>
      <c r="G580" s="362"/>
    </row>
    <row r="581" spans="1:7">
      <c r="A581" s="9" t="s">
        <v>3165</v>
      </c>
      <c r="B581" s="9" t="s">
        <v>5097</v>
      </c>
      <c r="C581" s="362"/>
      <c r="D581" s="134"/>
      <c r="E581" s="134"/>
      <c r="F581" s="362"/>
      <c r="G581" s="134">
        <v>62</v>
      </c>
    </row>
    <row r="582" spans="1:7">
      <c r="C582" s="431" t="s">
        <v>5098</v>
      </c>
      <c r="D582" s="134">
        <v>1</v>
      </c>
      <c r="E582" s="134"/>
      <c r="F582" s="121" t="s">
        <v>5099</v>
      </c>
      <c r="G582" s="121" t="s">
        <v>639</v>
      </c>
    </row>
    <row r="583" spans="1:7">
      <c r="C583" s="431" t="s">
        <v>5098</v>
      </c>
      <c r="D583" s="134">
        <v>2</v>
      </c>
      <c r="E583" s="134"/>
      <c r="F583" s="121" t="s">
        <v>5100</v>
      </c>
      <c r="G583" s="121" t="s">
        <v>639</v>
      </c>
    </row>
    <row r="584" spans="1:7">
      <c r="C584" s="431" t="s">
        <v>5098</v>
      </c>
      <c r="D584" s="134">
        <v>3</v>
      </c>
      <c r="E584" s="134"/>
      <c r="F584" s="121" t="s">
        <v>5101</v>
      </c>
      <c r="G584" s="121" t="s">
        <v>639</v>
      </c>
    </row>
    <row r="585" spans="1:7">
      <c r="C585" s="431" t="s">
        <v>5098</v>
      </c>
      <c r="D585" s="134">
        <v>4</v>
      </c>
      <c r="E585" s="134"/>
      <c r="F585" s="121" t="s">
        <v>5102</v>
      </c>
      <c r="G585" s="121" t="s">
        <v>2422</v>
      </c>
    </row>
    <row r="586" spans="1:7">
      <c r="C586" s="431" t="s">
        <v>5098</v>
      </c>
      <c r="D586" s="134">
        <v>5</v>
      </c>
      <c r="E586" s="134"/>
      <c r="F586" s="121" t="s">
        <v>5103</v>
      </c>
      <c r="G586" s="121" t="s">
        <v>2441</v>
      </c>
    </row>
    <row r="587" spans="1:7">
      <c r="C587" s="431" t="s">
        <v>5098</v>
      </c>
      <c r="D587" s="134">
        <v>6</v>
      </c>
      <c r="E587" s="134"/>
      <c r="F587" s="121" t="s">
        <v>5104</v>
      </c>
      <c r="G587" s="121" t="s">
        <v>2524</v>
      </c>
    </row>
    <row r="588" spans="1:7">
      <c r="C588" s="431" t="s">
        <v>5098</v>
      </c>
      <c r="D588" s="134">
        <v>7</v>
      </c>
      <c r="E588" s="134"/>
      <c r="F588" s="121" t="s">
        <v>5105</v>
      </c>
      <c r="G588" t="s">
        <v>2529</v>
      </c>
    </row>
    <row r="589" spans="1:7">
      <c r="C589" s="431" t="s">
        <v>5098</v>
      </c>
      <c r="D589" s="134">
        <v>8</v>
      </c>
      <c r="E589" s="134"/>
      <c r="F589" s="121" t="s">
        <v>5106</v>
      </c>
      <c r="G589" t="s">
        <v>2817</v>
      </c>
    </row>
    <row r="590" spans="1:7">
      <c r="C590" s="431" t="s">
        <v>5098</v>
      </c>
      <c r="D590" s="134">
        <v>9</v>
      </c>
      <c r="E590" s="134"/>
      <c r="F590" s="121" t="s">
        <v>5107</v>
      </c>
      <c r="G590" t="s">
        <v>2819</v>
      </c>
    </row>
    <row r="591" spans="1:7">
      <c r="C591" s="431" t="s">
        <v>5098</v>
      </c>
      <c r="D591" s="134">
        <v>10</v>
      </c>
      <c r="E591" s="134"/>
      <c r="F591" s="121" t="s">
        <v>5108</v>
      </c>
      <c r="G591" t="s">
        <v>2822</v>
      </c>
    </row>
    <row r="592" spans="1:7">
      <c r="C592" s="431" t="s">
        <v>5098</v>
      </c>
      <c r="D592" s="134">
        <v>11</v>
      </c>
      <c r="E592" s="134"/>
      <c r="F592" s="121" t="s">
        <v>5109</v>
      </c>
      <c r="G592" t="s">
        <v>2825</v>
      </c>
    </row>
    <row r="593" spans="3:7">
      <c r="C593" s="431" t="s">
        <v>5098</v>
      </c>
      <c r="D593" s="134">
        <v>12</v>
      </c>
      <c r="E593" s="134"/>
      <c r="F593" s="121" t="s">
        <v>5110</v>
      </c>
      <c r="G593" t="s">
        <v>2828</v>
      </c>
    </row>
    <row r="594" spans="3:7">
      <c r="C594" s="431" t="s">
        <v>5098</v>
      </c>
      <c r="D594" s="134">
        <v>13</v>
      </c>
      <c r="E594" s="134"/>
      <c r="F594" s="121" t="s">
        <v>5111</v>
      </c>
      <c r="G594" t="s">
        <v>2569</v>
      </c>
    </row>
    <row r="595" spans="3:7">
      <c r="C595" s="431" t="s">
        <v>5098</v>
      </c>
      <c r="D595" s="134">
        <v>14</v>
      </c>
      <c r="E595" s="134"/>
      <c r="F595" s="121" t="s">
        <v>5112</v>
      </c>
      <c r="G595" t="s">
        <v>2629</v>
      </c>
    </row>
    <row r="596" spans="3:7">
      <c r="C596" s="431" t="s">
        <v>5098</v>
      </c>
      <c r="D596" s="134">
        <v>15</v>
      </c>
      <c r="E596" s="134"/>
      <c r="F596" s="121" t="s">
        <v>5113</v>
      </c>
      <c r="G596" t="s">
        <v>2638</v>
      </c>
    </row>
    <row r="597" spans="3:7">
      <c r="C597" s="431" t="s">
        <v>5098</v>
      </c>
      <c r="D597" s="134">
        <v>16</v>
      </c>
      <c r="E597" s="134"/>
      <c r="F597" s="121" t="s">
        <v>5114</v>
      </c>
      <c r="G597" t="s">
        <v>2647</v>
      </c>
    </row>
    <row r="598" spans="3:7">
      <c r="C598" s="431" t="s">
        <v>5098</v>
      </c>
      <c r="D598" s="134">
        <v>17</v>
      </c>
      <c r="E598" s="134"/>
      <c r="F598" s="121" t="s">
        <v>5115</v>
      </c>
      <c r="G598" t="s">
        <v>2650</v>
      </c>
    </row>
    <row r="599" spans="3:7">
      <c r="C599" s="431" t="s">
        <v>5098</v>
      </c>
      <c r="D599" s="134">
        <v>18</v>
      </c>
      <c r="E599" s="134"/>
      <c r="F599" s="121" t="s">
        <v>5116</v>
      </c>
      <c r="G599" t="s">
        <v>639</v>
      </c>
    </row>
    <row r="600" spans="3:7">
      <c r="C600" s="431" t="s">
        <v>5098</v>
      </c>
      <c r="D600" s="134">
        <v>19</v>
      </c>
      <c r="E600" s="134"/>
      <c r="F600" s="121" t="s">
        <v>5117</v>
      </c>
      <c r="G600" t="s">
        <v>639</v>
      </c>
    </row>
    <row r="601" spans="3:7">
      <c r="C601" s="431" t="s">
        <v>5098</v>
      </c>
      <c r="D601" s="134">
        <v>20</v>
      </c>
      <c r="E601" s="134"/>
      <c r="F601" s="121" t="s">
        <v>5118</v>
      </c>
      <c r="G601" t="s">
        <v>639</v>
      </c>
    </row>
    <row r="602" spans="3:7">
      <c r="C602" s="431" t="s">
        <v>5098</v>
      </c>
      <c r="D602" s="134">
        <v>21</v>
      </c>
      <c r="E602" s="134"/>
      <c r="F602" s="121" t="s">
        <v>5119</v>
      </c>
      <c r="G602" t="s">
        <v>639</v>
      </c>
    </row>
    <row r="603" spans="3:7">
      <c r="C603" s="431" t="s">
        <v>5098</v>
      </c>
      <c r="D603" s="134">
        <v>22</v>
      </c>
      <c r="E603" s="134"/>
      <c r="F603" s="121" t="s">
        <v>5120</v>
      </c>
      <c r="G603" t="s">
        <v>639</v>
      </c>
    </row>
    <row r="604" spans="3:7">
      <c r="C604" s="431" t="s">
        <v>5098</v>
      </c>
      <c r="D604" s="134">
        <v>23</v>
      </c>
      <c r="E604" s="134"/>
      <c r="F604" s="121" t="s">
        <v>5121</v>
      </c>
      <c r="G604" t="s">
        <v>2846</v>
      </c>
    </row>
    <row r="605" spans="3:7">
      <c r="C605" s="431" t="s">
        <v>5098</v>
      </c>
      <c r="D605" s="134">
        <v>24</v>
      </c>
      <c r="E605" s="134"/>
      <c r="F605" s="121" t="s">
        <v>5122</v>
      </c>
      <c r="G605" t="s">
        <v>2849</v>
      </c>
    </row>
    <row r="606" spans="3:7">
      <c r="C606" s="431" t="s">
        <v>5098</v>
      </c>
      <c r="D606" s="134">
        <v>25</v>
      </c>
      <c r="E606" s="134"/>
      <c r="F606" s="121" t="s">
        <v>5123</v>
      </c>
      <c r="G606" t="s">
        <v>2852</v>
      </c>
    </row>
    <row r="607" spans="3:7">
      <c r="C607" s="431" t="s">
        <v>5098</v>
      </c>
      <c r="D607" s="134">
        <v>26</v>
      </c>
      <c r="E607" s="134"/>
      <c r="F607" s="121" t="s">
        <v>5124</v>
      </c>
      <c r="G607" t="s">
        <v>2855</v>
      </c>
    </row>
    <row r="608" spans="3:7">
      <c r="C608" s="431" t="s">
        <v>5098</v>
      </c>
      <c r="D608" s="134">
        <v>27</v>
      </c>
      <c r="E608" s="134"/>
      <c r="F608" s="121" t="s">
        <v>5125</v>
      </c>
      <c r="G608" t="s">
        <v>2858</v>
      </c>
    </row>
    <row r="609" spans="3:7">
      <c r="C609" s="431" t="s">
        <v>5098</v>
      </c>
      <c r="D609" s="134">
        <v>28</v>
      </c>
      <c r="E609" s="134"/>
      <c r="F609" s="121" t="s">
        <v>5126</v>
      </c>
      <c r="G609" t="s">
        <v>2861</v>
      </c>
    </row>
    <row r="610" spans="3:7">
      <c r="C610" s="431" t="s">
        <v>5098</v>
      </c>
      <c r="D610" s="134">
        <v>29</v>
      </c>
      <c r="E610" s="134"/>
      <c r="F610" s="362" t="s">
        <v>3166</v>
      </c>
      <c r="G610" s="362" t="s">
        <v>5127</v>
      </c>
    </row>
    <row r="611" spans="3:7">
      <c r="C611" s="431" t="s">
        <v>5098</v>
      </c>
      <c r="D611" s="134">
        <v>30</v>
      </c>
      <c r="E611" s="134"/>
      <c r="F611" s="362" t="s">
        <v>3166</v>
      </c>
      <c r="G611" s="362" t="s">
        <v>5127</v>
      </c>
    </row>
    <row r="612" spans="3:7">
      <c r="C612" s="431" t="s">
        <v>5098</v>
      </c>
      <c r="D612" s="134">
        <v>31</v>
      </c>
      <c r="E612" s="134"/>
      <c r="F612" s="362" t="s">
        <v>3166</v>
      </c>
      <c r="G612" s="362" t="s">
        <v>5127</v>
      </c>
    </row>
    <row r="613" spans="3:7">
      <c r="C613" s="431" t="s">
        <v>5098</v>
      </c>
      <c r="D613" s="134">
        <v>32</v>
      </c>
      <c r="E613" s="134"/>
      <c r="F613" s="362" t="s">
        <v>3166</v>
      </c>
      <c r="G613" s="362" t="s">
        <v>5127</v>
      </c>
    </row>
    <row r="614" spans="3:7">
      <c r="C614" s="431" t="s">
        <v>5098</v>
      </c>
      <c r="D614" s="134">
        <v>33</v>
      </c>
      <c r="E614" s="134"/>
      <c r="F614" s="362" t="s">
        <v>3166</v>
      </c>
      <c r="G614" s="362" t="s">
        <v>5127</v>
      </c>
    </row>
    <row r="615" spans="3:7">
      <c r="C615" s="431" t="s">
        <v>5098</v>
      </c>
      <c r="D615" s="134">
        <v>34</v>
      </c>
      <c r="E615" s="134"/>
      <c r="F615" s="362" t="s">
        <v>3166</v>
      </c>
      <c r="G615" s="362" t="s">
        <v>5127</v>
      </c>
    </row>
    <row r="616" spans="3:7">
      <c r="C616" s="431" t="s">
        <v>5098</v>
      </c>
      <c r="D616" s="134">
        <v>35</v>
      </c>
      <c r="E616" s="134"/>
      <c r="F616" s="362" t="s">
        <v>3166</v>
      </c>
      <c r="G616" s="362" t="s">
        <v>5127</v>
      </c>
    </row>
    <row r="617" spans="3:7">
      <c r="C617" s="431" t="s">
        <v>5098</v>
      </c>
      <c r="D617" s="134">
        <v>36</v>
      </c>
      <c r="E617" s="134"/>
      <c r="F617" s="362" t="s">
        <v>3166</v>
      </c>
      <c r="G617" s="362" t="s">
        <v>5127</v>
      </c>
    </row>
    <row r="618" spans="3:7">
      <c r="C618" s="431" t="s">
        <v>5098</v>
      </c>
      <c r="D618" s="134">
        <v>37</v>
      </c>
      <c r="E618" s="134"/>
      <c r="F618" s="362" t="s">
        <v>3166</v>
      </c>
      <c r="G618" s="362" t="s">
        <v>5127</v>
      </c>
    </row>
    <row r="619" spans="3:7">
      <c r="C619" s="431" t="s">
        <v>5098</v>
      </c>
      <c r="D619" s="134">
        <v>38</v>
      </c>
      <c r="E619" s="134"/>
      <c r="F619" s="362" t="s">
        <v>3166</v>
      </c>
      <c r="G619" s="362" t="s">
        <v>5127</v>
      </c>
    </row>
    <row r="620" spans="3:7">
      <c r="C620" s="431" t="s">
        <v>5098</v>
      </c>
      <c r="D620" s="134">
        <v>39</v>
      </c>
      <c r="E620" s="134"/>
      <c r="F620" s="362" t="s">
        <v>3166</v>
      </c>
      <c r="G620" s="362" t="s">
        <v>5127</v>
      </c>
    </row>
    <row r="621" spans="3:7">
      <c r="C621" s="431" t="s">
        <v>5098</v>
      </c>
      <c r="D621" s="134">
        <v>40</v>
      </c>
      <c r="E621" s="134"/>
      <c r="F621" s="362" t="s">
        <v>3166</v>
      </c>
      <c r="G621" s="362" t="s">
        <v>5127</v>
      </c>
    </row>
    <row r="622" spans="3:7">
      <c r="C622" s="431" t="s">
        <v>5098</v>
      </c>
      <c r="D622" s="134">
        <v>41</v>
      </c>
      <c r="E622" s="134"/>
      <c r="F622" s="362" t="s">
        <v>3166</v>
      </c>
      <c r="G622" s="362" t="s">
        <v>5127</v>
      </c>
    </row>
    <row r="623" spans="3:7">
      <c r="C623" s="431" t="s">
        <v>5098</v>
      </c>
      <c r="D623" s="134">
        <v>42</v>
      </c>
      <c r="E623" s="134"/>
      <c r="F623" s="362" t="s">
        <v>3166</v>
      </c>
      <c r="G623" s="362" t="s">
        <v>5127</v>
      </c>
    </row>
    <row r="624" spans="3:7">
      <c r="C624" s="431" t="s">
        <v>5098</v>
      </c>
      <c r="D624" s="134">
        <v>43</v>
      </c>
      <c r="E624" s="134"/>
      <c r="F624" s="362" t="s">
        <v>3166</v>
      </c>
      <c r="G624" s="362" t="s">
        <v>5127</v>
      </c>
    </row>
    <row r="625" spans="3:7">
      <c r="C625" s="431" t="s">
        <v>5098</v>
      </c>
      <c r="D625" s="134">
        <v>44</v>
      </c>
      <c r="E625" s="134"/>
      <c r="F625" s="362" t="s">
        <v>3166</v>
      </c>
      <c r="G625" s="362" t="s">
        <v>5127</v>
      </c>
    </row>
    <row r="626" spans="3:7">
      <c r="C626" s="431" t="s">
        <v>5098</v>
      </c>
      <c r="D626" s="134">
        <v>45</v>
      </c>
      <c r="E626" s="134"/>
      <c r="F626" s="362" t="s">
        <v>3166</v>
      </c>
      <c r="G626" s="362" t="s">
        <v>5127</v>
      </c>
    </row>
    <row r="627" spans="3:7">
      <c r="C627" s="431" t="s">
        <v>5098</v>
      </c>
      <c r="D627" s="134">
        <v>46</v>
      </c>
      <c r="E627" s="134"/>
      <c r="F627" s="362" t="s">
        <v>3166</v>
      </c>
      <c r="G627" s="362" t="s">
        <v>5127</v>
      </c>
    </row>
    <row r="628" spans="3:7">
      <c r="C628" s="431" t="s">
        <v>5098</v>
      </c>
      <c r="D628" s="134">
        <v>47</v>
      </c>
      <c r="E628" s="134"/>
      <c r="F628" s="362" t="s">
        <v>3166</v>
      </c>
      <c r="G628" s="362" t="s">
        <v>5127</v>
      </c>
    </row>
    <row r="629" spans="3:7">
      <c r="C629" s="431" t="s">
        <v>5098</v>
      </c>
      <c r="D629" s="134">
        <v>48</v>
      </c>
      <c r="E629" s="134"/>
      <c r="F629" s="362" t="s">
        <v>3166</v>
      </c>
      <c r="G629" s="362" t="s">
        <v>5127</v>
      </c>
    </row>
    <row r="630" spans="3:7">
      <c r="C630" s="431" t="s">
        <v>5098</v>
      </c>
      <c r="D630" s="134" t="s">
        <v>4935</v>
      </c>
      <c r="E630" s="134"/>
      <c r="F630" s="362" t="s">
        <v>4983</v>
      </c>
      <c r="G630" s="362"/>
    </row>
    <row r="631" spans="3:7">
      <c r="C631" s="431" t="s">
        <v>5098</v>
      </c>
      <c r="D631" s="134" t="s">
        <v>4938</v>
      </c>
      <c r="E631" s="134"/>
      <c r="F631" s="362" t="s">
        <v>4983</v>
      </c>
      <c r="G631" s="362"/>
    </row>
    <row r="632" spans="3:7">
      <c r="C632" s="431" t="s">
        <v>5098</v>
      </c>
      <c r="D632" s="134" t="s">
        <v>4984</v>
      </c>
      <c r="E632" s="134" t="s">
        <v>4875</v>
      </c>
      <c r="F632" s="362" t="s">
        <v>5046</v>
      </c>
      <c r="G632" s="362"/>
    </row>
    <row r="633" spans="3:7">
      <c r="C633" s="431" t="s">
        <v>5098</v>
      </c>
      <c r="D633" s="134" t="s">
        <v>4987</v>
      </c>
      <c r="E633" s="134" t="s">
        <v>4875</v>
      </c>
      <c r="F633" s="362" t="s">
        <v>5128</v>
      </c>
      <c r="G633" s="362"/>
    </row>
    <row r="634" spans="3:7">
      <c r="C634" s="431" t="s">
        <v>5098</v>
      </c>
      <c r="D634" s="134" t="s">
        <v>4989</v>
      </c>
      <c r="E634" s="134" t="s">
        <v>5129</v>
      </c>
      <c r="F634" s="362" t="s">
        <v>5130</v>
      </c>
      <c r="G634" s="362"/>
    </row>
    <row r="635" spans="3:7">
      <c r="C635" s="431" t="s">
        <v>5098</v>
      </c>
      <c r="D635" s="134" t="s">
        <v>4990</v>
      </c>
      <c r="E635" s="134"/>
      <c r="F635" s="362"/>
      <c r="G635" s="362"/>
    </row>
    <row r="636" spans="3:7">
      <c r="D636" s="221"/>
      <c r="E636" s="134"/>
      <c r="F636" s="362"/>
      <c r="G636" s="362"/>
    </row>
    <row r="637" spans="3:7">
      <c r="C637" s="431" t="s">
        <v>5131</v>
      </c>
      <c r="D637" s="134">
        <v>1</v>
      </c>
      <c r="E637" s="134"/>
      <c r="F637" s="362" t="s">
        <v>3166</v>
      </c>
      <c r="G637" s="362" t="s">
        <v>5127</v>
      </c>
    </row>
    <row r="638" spans="3:7">
      <c r="C638" s="431" t="s">
        <v>5131</v>
      </c>
      <c r="D638" s="134">
        <v>2</v>
      </c>
      <c r="E638" s="134"/>
      <c r="F638" s="362" t="s">
        <v>3166</v>
      </c>
      <c r="G638" s="362" t="s">
        <v>5127</v>
      </c>
    </row>
    <row r="639" spans="3:7">
      <c r="C639" s="431" t="s">
        <v>5131</v>
      </c>
      <c r="D639" s="134">
        <v>3</v>
      </c>
      <c r="E639" s="134"/>
      <c r="F639" s="362" t="s">
        <v>3166</v>
      </c>
      <c r="G639" s="362" t="s">
        <v>5127</v>
      </c>
    </row>
    <row r="640" spans="3:7">
      <c r="C640" s="431" t="s">
        <v>5131</v>
      </c>
      <c r="D640" s="134">
        <v>4</v>
      </c>
      <c r="E640" s="134"/>
      <c r="F640" s="362" t="s">
        <v>3166</v>
      </c>
      <c r="G640" s="362" t="s">
        <v>5127</v>
      </c>
    </row>
    <row r="641" spans="3:7">
      <c r="C641" s="431" t="s">
        <v>5131</v>
      </c>
      <c r="D641" s="134">
        <v>5</v>
      </c>
      <c r="E641" s="134"/>
      <c r="F641" s="362" t="s">
        <v>3166</v>
      </c>
      <c r="G641" s="362" t="s">
        <v>5127</v>
      </c>
    </row>
    <row r="642" spans="3:7">
      <c r="C642" s="431" t="s">
        <v>5131</v>
      </c>
      <c r="D642" s="134">
        <v>6</v>
      </c>
      <c r="E642" s="134"/>
      <c r="F642" s="362" t="s">
        <v>3166</v>
      </c>
      <c r="G642" s="362" t="s">
        <v>5127</v>
      </c>
    </row>
    <row r="643" spans="3:7">
      <c r="C643" s="431" t="s">
        <v>5131</v>
      </c>
      <c r="D643" s="134">
        <v>7</v>
      </c>
      <c r="E643" s="134"/>
      <c r="F643" s="362" t="s">
        <v>3166</v>
      </c>
      <c r="G643" s="362" t="s">
        <v>5127</v>
      </c>
    </row>
    <row r="644" spans="3:7">
      <c r="C644" s="431" t="s">
        <v>5131</v>
      </c>
      <c r="D644" s="134">
        <v>8</v>
      </c>
      <c r="E644" s="134"/>
      <c r="F644" s="121" t="s">
        <v>5132</v>
      </c>
      <c r="G644" s="121" t="s">
        <v>5063</v>
      </c>
    </row>
    <row r="645" spans="3:7">
      <c r="C645" s="431" t="s">
        <v>5131</v>
      </c>
      <c r="D645" s="134">
        <v>9</v>
      </c>
      <c r="E645" s="134"/>
      <c r="F645" s="362" t="s">
        <v>5133</v>
      </c>
      <c r="G645" s="362"/>
    </row>
    <row r="646" spans="3:7">
      <c r="C646" s="431" t="s">
        <v>5131</v>
      </c>
      <c r="D646" s="134">
        <v>10</v>
      </c>
      <c r="E646" s="134"/>
      <c r="F646" s="362" t="s">
        <v>3185</v>
      </c>
      <c r="G646" s="362"/>
    </row>
    <row r="647" spans="3:7">
      <c r="C647" s="431" t="s">
        <v>5131</v>
      </c>
      <c r="D647" s="134">
        <v>11</v>
      </c>
      <c r="E647" s="134"/>
      <c r="F647" s="362" t="s">
        <v>3187</v>
      </c>
      <c r="G647" s="362"/>
    </row>
    <row r="648" spans="3:7">
      <c r="C648" s="431" t="s">
        <v>5131</v>
      </c>
      <c r="D648" s="134">
        <v>12</v>
      </c>
      <c r="E648" s="134"/>
      <c r="F648" s="362" t="s">
        <v>3187</v>
      </c>
      <c r="G648" s="362"/>
    </row>
    <row r="649" spans="3:7">
      <c r="C649" s="431" t="s">
        <v>5131</v>
      </c>
      <c r="D649" s="134">
        <v>13</v>
      </c>
      <c r="E649" s="134"/>
      <c r="F649" s="362" t="s">
        <v>3187</v>
      </c>
      <c r="G649" s="362"/>
    </row>
    <row r="650" spans="3:7">
      <c r="C650" s="431" t="s">
        <v>5131</v>
      </c>
      <c r="D650" s="134">
        <v>14</v>
      </c>
      <c r="E650" s="134"/>
      <c r="F650" s="362" t="s">
        <v>562</v>
      </c>
      <c r="G650" s="362"/>
    </row>
    <row r="651" spans="3:7">
      <c r="C651" s="431" t="s">
        <v>5131</v>
      </c>
      <c r="D651" s="134">
        <v>15</v>
      </c>
      <c r="E651" s="134"/>
      <c r="F651" s="362" t="s">
        <v>562</v>
      </c>
      <c r="G651" s="362"/>
    </row>
    <row r="652" spans="3:7">
      <c r="C652" s="431" t="s">
        <v>5131</v>
      </c>
      <c r="D652" s="134">
        <v>16</v>
      </c>
      <c r="E652" s="134"/>
      <c r="F652" s="362" t="s">
        <v>562</v>
      </c>
      <c r="G652" s="362"/>
    </row>
    <row r="653" spans="3:7">
      <c r="C653" s="431" t="s">
        <v>5131</v>
      </c>
      <c r="D653" s="134">
        <v>17</v>
      </c>
      <c r="E653" s="134"/>
      <c r="F653" s="362" t="s">
        <v>562</v>
      </c>
      <c r="G653" s="362"/>
    </row>
    <row r="654" spans="3:7">
      <c r="C654" s="431" t="s">
        <v>5131</v>
      </c>
      <c r="D654" s="134">
        <v>18</v>
      </c>
      <c r="E654" s="134"/>
      <c r="F654" s="362" t="s">
        <v>562</v>
      </c>
      <c r="G654" s="362"/>
    </row>
    <row r="655" spans="3:7">
      <c r="C655" s="431" t="s">
        <v>5131</v>
      </c>
      <c r="D655" s="134">
        <v>19</v>
      </c>
      <c r="E655" s="134"/>
      <c r="F655" s="362" t="s">
        <v>562</v>
      </c>
      <c r="G655" s="362"/>
    </row>
    <row r="656" spans="3:7">
      <c r="C656" s="431" t="s">
        <v>5131</v>
      </c>
      <c r="D656" s="134">
        <v>20</v>
      </c>
      <c r="E656" s="134"/>
      <c r="F656" s="362" t="s">
        <v>562</v>
      </c>
      <c r="G656" s="362"/>
    </row>
    <row r="657" spans="3:7">
      <c r="C657" s="431" t="s">
        <v>5131</v>
      </c>
      <c r="D657" s="134">
        <v>21</v>
      </c>
      <c r="E657" s="134"/>
      <c r="F657" s="362" t="s">
        <v>562</v>
      </c>
      <c r="G657" s="362"/>
    </row>
    <row r="658" spans="3:7">
      <c r="C658" s="431" t="s">
        <v>5131</v>
      </c>
      <c r="D658" s="134">
        <v>22</v>
      </c>
      <c r="E658" s="134"/>
      <c r="F658" s="362" t="s">
        <v>562</v>
      </c>
      <c r="G658" s="362"/>
    </row>
    <row r="659" spans="3:7">
      <c r="C659" s="431" t="s">
        <v>5131</v>
      </c>
      <c r="D659" s="134">
        <v>23</v>
      </c>
      <c r="E659" s="134"/>
      <c r="F659" s="362" t="s">
        <v>562</v>
      </c>
      <c r="G659" s="362"/>
    </row>
    <row r="660" spans="3:7">
      <c r="C660" s="431" t="s">
        <v>5131</v>
      </c>
      <c r="D660" s="134">
        <v>24</v>
      </c>
      <c r="E660" s="134"/>
      <c r="F660" s="362" t="s">
        <v>562</v>
      </c>
      <c r="G660" s="362"/>
    </row>
    <row r="661" spans="3:7">
      <c r="C661" s="431" t="s">
        <v>5131</v>
      </c>
      <c r="D661" s="134">
        <v>25</v>
      </c>
      <c r="E661" s="134"/>
      <c r="F661" s="362" t="s">
        <v>562</v>
      </c>
      <c r="G661" s="362"/>
    </row>
    <row r="662" spans="3:7">
      <c r="C662" s="431" t="s">
        <v>5131</v>
      </c>
      <c r="D662" s="134">
        <v>26</v>
      </c>
      <c r="E662" s="134"/>
      <c r="F662" s="362" t="s">
        <v>562</v>
      </c>
      <c r="G662" s="362"/>
    </row>
    <row r="663" spans="3:7">
      <c r="C663" s="431" t="s">
        <v>5131</v>
      </c>
      <c r="D663" s="134">
        <v>27</v>
      </c>
      <c r="E663" s="134"/>
      <c r="F663" s="362" t="s">
        <v>562</v>
      </c>
      <c r="G663" s="362"/>
    </row>
    <row r="664" spans="3:7">
      <c r="C664" s="431" t="s">
        <v>5131</v>
      </c>
      <c r="D664" s="134">
        <v>28</v>
      </c>
      <c r="E664" s="134"/>
      <c r="F664" s="362" t="s">
        <v>562</v>
      </c>
      <c r="G664" s="362"/>
    </row>
    <row r="665" spans="3:7">
      <c r="C665" s="431" t="s">
        <v>5131</v>
      </c>
      <c r="D665" s="134">
        <v>29</v>
      </c>
      <c r="E665" s="134"/>
      <c r="F665" s="362" t="s">
        <v>562</v>
      </c>
      <c r="G665" s="362"/>
    </row>
    <row r="666" spans="3:7">
      <c r="C666" s="431" t="s">
        <v>5131</v>
      </c>
      <c r="D666" s="134">
        <v>30</v>
      </c>
      <c r="E666" s="134"/>
      <c r="F666" s="362" t="s">
        <v>562</v>
      </c>
      <c r="G666" s="362"/>
    </row>
    <row r="667" spans="3:7">
      <c r="C667" s="431" t="s">
        <v>5131</v>
      </c>
      <c r="D667" s="134">
        <v>31</v>
      </c>
      <c r="E667" s="134"/>
      <c r="F667" s="362" t="s">
        <v>562</v>
      </c>
      <c r="G667" s="362"/>
    </row>
    <row r="668" spans="3:7">
      <c r="C668" s="431" t="s">
        <v>5131</v>
      </c>
      <c r="D668" s="134">
        <v>32</v>
      </c>
      <c r="E668" s="134"/>
      <c r="F668" s="362" t="s">
        <v>562</v>
      </c>
      <c r="G668" s="362"/>
    </row>
    <row r="669" spans="3:7">
      <c r="C669" s="431" t="s">
        <v>5131</v>
      </c>
      <c r="D669" s="134">
        <v>33</v>
      </c>
      <c r="E669" s="134"/>
      <c r="F669" s="362" t="s">
        <v>562</v>
      </c>
      <c r="G669" s="362"/>
    </row>
    <row r="670" spans="3:7">
      <c r="C670" s="431" t="s">
        <v>5131</v>
      </c>
      <c r="D670" s="134">
        <v>34</v>
      </c>
      <c r="E670" s="134"/>
      <c r="F670" s="362" t="s">
        <v>562</v>
      </c>
      <c r="G670" s="362"/>
    </row>
    <row r="671" spans="3:7">
      <c r="C671" s="431" t="s">
        <v>5131</v>
      </c>
      <c r="D671" s="134">
        <v>35</v>
      </c>
      <c r="E671" s="134"/>
      <c r="F671" s="362" t="s">
        <v>562</v>
      </c>
      <c r="G671" s="362"/>
    </row>
    <row r="672" spans="3:7">
      <c r="C672" s="431" t="s">
        <v>5131</v>
      </c>
      <c r="D672" s="134">
        <v>36</v>
      </c>
      <c r="E672" s="134"/>
      <c r="F672" s="362" t="s">
        <v>562</v>
      </c>
      <c r="G672" s="362"/>
    </row>
    <row r="673" spans="3:7">
      <c r="C673" s="431" t="s">
        <v>5131</v>
      </c>
      <c r="D673" s="134">
        <v>37</v>
      </c>
      <c r="E673" s="134"/>
      <c r="F673" s="362" t="s">
        <v>562</v>
      </c>
      <c r="G673" s="362"/>
    </row>
    <row r="674" spans="3:7">
      <c r="C674" s="431" t="s">
        <v>5131</v>
      </c>
      <c r="D674" s="134">
        <v>38</v>
      </c>
      <c r="E674" s="134"/>
      <c r="F674" s="362" t="s">
        <v>562</v>
      </c>
      <c r="G674" s="362"/>
    </row>
    <row r="675" spans="3:7">
      <c r="C675" s="431" t="s">
        <v>5131</v>
      </c>
      <c r="D675" s="134">
        <v>39</v>
      </c>
      <c r="E675" s="134"/>
      <c r="F675" s="362" t="s">
        <v>562</v>
      </c>
      <c r="G675" s="362"/>
    </row>
    <row r="676" spans="3:7">
      <c r="C676" s="431" t="s">
        <v>5131</v>
      </c>
      <c r="D676" s="134">
        <v>40</v>
      </c>
      <c r="E676" s="134"/>
      <c r="F676" s="362" t="s">
        <v>562</v>
      </c>
      <c r="G676" s="362"/>
    </row>
    <row r="677" spans="3:7">
      <c r="C677" s="431" t="s">
        <v>5131</v>
      </c>
      <c r="D677" s="134">
        <v>41</v>
      </c>
      <c r="E677" s="134"/>
      <c r="F677" s="362" t="s">
        <v>562</v>
      </c>
      <c r="G677" s="362"/>
    </row>
    <row r="678" spans="3:7">
      <c r="C678" s="431" t="s">
        <v>5131</v>
      </c>
      <c r="D678" s="134">
        <v>42</v>
      </c>
      <c r="E678" s="134"/>
      <c r="F678" s="362" t="s">
        <v>562</v>
      </c>
      <c r="G678" s="362"/>
    </row>
    <row r="679" spans="3:7">
      <c r="C679" s="431" t="s">
        <v>5131</v>
      </c>
      <c r="D679" s="134">
        <v>43</v>
      </c>
      <c r="E679" s="134"/>
      <c r="F679" s="362" t="s">
        <v>562</v>
      </c>
      <c r="G679" s="362"/>
    </row>
    <row r="680" spans="3:7">
      <c r="C680" s="431" t="s">
        <v>5131</v>
      </c>
      <c r="D680" s="134">
        <v>44</v>
      </c>
      <c r="E680" s="134"/>
      <c r="F680" s="362" t="s">
        <v>562</v>
      </c>
      <c r="G680" s="362"/>
    </row>
    <row r="681" spans="3:7">
      <c r="C681" s="431" t="s">
        <v>5131</v>
      </c>
      <c r="D681" s="134">
        <v>45</v>
      </c>
      <c r="E681" s="134"/>
      <c r="F681" s="362" t="s">
        <v>562</v>
      </c>
      <c r="G681" s="362"/>
    </row>
    <row r="682" spans="3:7">
      <c r="C682" s="431" t="s">
        <v>5131</v>
      </c>
      <c r="D682" s="134">
        <v>46</v>
      </c>
      <c r="E682" s="134"/>
      <c r="F682" s="362" t="s">
        <v>562</v>
      </c>
      <c r="G682" s="362"/>
    </row>
    <row r="683" spans="3:7">
      <c r="C683" s="431" t="s">
        <v>5131</v>
      </c>
      <c r="D683" s="134">
        <v>47</v>
      </c>
      <c r="E683" s="134"/>
      <c r="F683" s="362" t="s">
        <v>562</v>
      </c>
      <c r="G683" s="362"/>
    </row>
    <row r="684" spans="3:7">
      <c r="C684" s="431" t="s">
        <v>5131</v>
      </c>
      <c r="D684" s="134">
        <v>48</v>
      </c>
      <c r="E684" s="134"/>
      <c r="F684" s="362" t="s">
        <v>562</v>
      </c>
      <c r="G684" s="362"/>
    </row>
    <row r="685" spans="3:7">
      <c r="C685" s="431" t="s">
        <v>5131</v>
      </c>
      <c r="D685" s="134" t="s">
        <v>4935</v>
      </c>
      <c r="E685" s="134"/>
      <c r="F685" s="362" t="s">
        <v>4983</v>
      </c>
      <c r="G685" s="362"/>
    </row>
    <row r="686" spans="3:7">
      <c r="C686" s="431" t="s">
        <v>5131</v>
      </c>
      <c r="D686" s="134" t="s">
        <v>4938</v>
      </c>
      <c r="E686" s="134"/>
      <c r="F686" s="362" t="s">
        <v>4983</v>
      </c>
      <c r="G686" s="362"/>
    </row>
    <row r="687" spans="3:7">
      <c r="C687" s="431" t="s">
        <v>5131</v>
      </c>
      <c r="D687" s="134" t="s">
        <v>4984</v>
      </c>
      <c r="E687" s="134" t="s">
        <v>4875</v>
      </c>
      <c r="F687" s="362" t="s">
        <v>5134</v>
      </c>
      <c r="G687" s="362"/>
    </row>
    <row r="688" spans="3:7">
      <c r="C688" s="431" t="s">
        <v>5131</v>
      </c>
      <c r="D688" s="134" t="s">
        <v>4987</v>
      </c>
      <c r="E688" s="134" t="s">
        <v>4875</v>
      </c>
      <c r="F688" s="362" t="s">
        <v>5135</v>
      </c>
      <c r="G688" s="362"/>
    </row>
    <row r="689" spans="1:7">
      <c r="C689" s="431" t="s">
        <v>5131</v>
      </c>
      <c r="D689" s="134" t="s">
        <v>4989</v>
      </c>
      <c r="E689" s="134" t="s">
        <v>5129</v>
      </c>
      <c r="F689" s="362" t="s">
        <v>5136</v>
      </c>
      <c r="G689" s="362"/>
    </row>
    <row r="690" spans="1:7">
      <c r="C690" s="431" t="s">
        <v>5131</v>
      </c>
      <c r="D690" s="134" t="s">
        <v>4990</v>
      </c>
      <c r="E690" s="134"/>
      <c r="F690" s="362"/>
      <c r="G690" s="362"/>
    </row>
    <row r="691" spans="1:7">
      <c r="C691" s="362"/>
      <c r="D691" s="134"/>
      <c r="E691" s="134"/>
      <c r="F691" s="121"/>
      <c r="G691" s="121"/>
    </row>
    <row r="692" spans="1:7">
      <c r="A692" s="9" t="s">
        <v>3174</v>
      </c>
      <c r="B692" s="9" t="s">
        <v>5137</v>
      </c>
      <c r="C692" s="362"/>
      <c r="D692" s="134"/>
      <c r="E692" s="134"/>
      <c r="F692" s="362"/>
      <c r="G692" s="134">
        <v>46</v>
      </c>
    </row>
    <row r="693" spans="1:7">
      <c r="C693" s="431" t="s">
        <v>5138</v>
      </c>
      <c r="D693" s="134">
        <v>1</v>
      </c>
      <c r="E693" s="134"/>
      <c r="F693" s="362"/>
      <c r="G693" s="134"/>
    </row>
    <row r="694" spans="1:7">
      <c r="C694" s="431" t="s">
        <v>5138</v>
      </c>
      <c r="D694" s="134">
        <v>2</v>
      </c>
      <c r="E694" s="134"/>
      <c r="F694" s="362" t="s">
        <v>5139</v>
      </c>
      <c r="G694" s="362" t="s">
        <v>639</v>
      </c>
    </row>
    <row r="695" spans="1:7">
      <c r="C695" s="431" t="s">
        <v>5138</v>
      </c>
      <c r="D695" s="134">
        <v>3</v>
      </c>
      <c r="E695" s="134"/>
      <c r="F695" s="362" t="s">
        <v>5140</v>
      </c>
      <c r="G695" s="362" t="s">
        <v>639</v>
      </c>
    </row>
    <row r="696" spans="1:7">
      <c r="C696" s="431" t="s">
        <v>5138</v>
      </c>
      <c r="D696" s="134">
        <v>4</v>
      </c>
      <c r="E696" s="134"/>
      <c r="F696" s="362" t="s">
        <v>5141</v>
      </c>
      <c r="G696" s="362" t="s">
        <v>60</v>
      </c>
    </row>
    <row r="697" spans="1:7">
      <c r="C697" s="431" t="s">
        <v>5138</v>
      </c>
      <c r="D697" s="134">
        <v>5</v>
      </c>
      <c r="E697" s="134"/>
      <c r="F697" s="362" t="s">
        <v>5142</v>
      </c>
      <c r="G697" s="362" t="s">
        <v>3003</v>
      </c>
    </row>
    <row r="698" spans="1:7">
      <c r="C698" s="431" t="s">
        <v>5138</v>
      </c>
      <c r="D698" s="134">
        <v>6</v>
      </c>
      <c r="E698" s="134"/>
      <c r="F698" s="362" t="s">
        <v>5143</v>
      </c>
      <c r="G698" s="362" t="s">
        <v>107</v>
      </c>
    </row>
    <row r="699" spans="1:7">
      <c r="C699" s="431" t="s">
        <v>5138</v>
      </c>
      <c r="D699" s="134">
        <v>7</v>
      </c>
      <c r="E699" s="134"/>
      <c r="F699" s="362" t="s">
        <v>5144</v>
      </c>
      <c r="G699" s="362" t="s">
        <v>639</v>
      </c>
    </row>
    <row r="700" spans="1:7">
      <c r="C700" s="431" t="s">
        <v>5138</v>
      </c>
      <c r="D700" s="134">
        <v>8</v>
      </c>
      <c r="E700" s="134"/>
      <c r="F700" s="362" t="s">
        <v>5145</v>
      </c>
      <c r="G700" s="362" t="s">
        <v>114</v>
      </c>
    </row>
    <row r="701" spans="1:7">
      <c r="C701" s="431" t="s">
        <v>5138</v>
      </c>
      <c r="D701" s="134">
        <v>9</v>
      </c>
      <c r="E701" s="134"/>
      <c r="F701" s="362" t="s">
        <v>5146</v>
      </c>
      <c r="G701" s="362" t="s">
        <v>639</v>
      </c>
    </row>
    <row r="702" spans="1:7">
      <c r="C702" s="431" t="s">
        <v>5138</v>
      </c>
      <c r="D702" s="134">
        <v>10</v>
      </c>
      <c r="E702" s="134"/>
      <c r="F702" s="362" t="s">
        <v>5147</v>
      </c>
      <c r="G702" s="362" t="s">
        <v>639</v>
      </c>
    </row>
    <row r="703" spans="1:7">
      <c r="C703" s="431" t="s">
        <v>5138</v>
      </c>
      <c r="D703" s="134">
        <v>11</v>
      </c>
      <c r="E703" s="134"/>
      <c r="F703" s="362" t="s">
        <v>5148</v>
      </c>
      <c r="G703" s="362" t="s">
        <v>639</v>
      </c>
    </row>
    <row r="704" spans="1:7">
      <c r="C704" s="431" t="s">
        <v>5138</v>
      </c>
      <c r="D704" s="134">
        <v>12</v>
      </c>
      <c r="E704" s="134"/>
      <c r="F704" s="362" t="s">
        <v>5149</v>
      </c>
      <c r="G704" s="362" t="s">
        <v>124</v>
      </c>
    </row>
    <row r="705" spans="3:7">
      <c r="C705" s="431" t="s">
        <v>5138</v>
      </c>
      <c r="D705" s="134">
        <v>13</v>
      </c>
      <c r="E705" s="134"/>
      <c r="F705" s="362" t="s">
        <v>5150</v>
      </c>
      <c r="G705" s="362" t="s">
        <v>129</v>
      </c>
    </row>
    <row r="706" spans="3:7">
      <c r="C706" s="431" t="s">
        <v>5138</v>
      </c>
      <c r="D706" s="134">
        <v>14</v>
      </c>
      <c r="E706" s="134"/>
      <c r="F706" s="362" t="s">
        <v>5151</v>
      </c>
      <c r="G706" s="362" t="s">
        <v>639</v>
      </c>
    </row>
    <row r="707" spans="3:7">
      <c r="C707" s="431" t="s">
        <v>5138</v>
      </c>
      <c r="D707" s="134">
        <v>15</v>
      </c>
      <c r="E707" s="134"/>
      <c r="F707" s="362" t="s">
        <v>5152</v>
      </c>
      <c r="G707" s="362" t="s">
        <v>639</v>
      </c>
    </row>
    <row r="708" spans="3:7">
      <c r="C708" s="431" t="s">
        <v>5138</v>
      </c>
      <c r="D708" s="134">
        <v>16</v>
      </c>
      <c r="E708" s="134"/>
      <c r="F708" s="362" t="s">
        <v>5153</v>
      </c>
      <c r="G708" s="362" t="s">
        <v>639</v>
      </c>
    </row>
    <row r="709" spans="3:7">
      <c r="C709" s="431" t="s">
        <v>5138</v>
      </c>
      <c r="D709" s="134">
        <v>17</v>
      </c>
      <c r="E709" s="134"/>
      <c r="F709" s="362" t="s">
        <v>5154</v>
      </c>
      <c r="G709" s="362" t="s">
        <v>639</v>
      </c>
    </row>
    <row r="710" spans="3:7">
      <c r="C710" s="431" t="s">
        <v>5138</v>
      </c>
      <c r="D710" s="134">
        <v>18</v>
      </c>
      <c r="E710" s="134"/>
      <c r="F710" s="362" t="s">
        <v>5155</v>
      </c>
      <c r="G710" s="362" t="s">
        <v>639</v>
      </c>
    </row>
    <row r="711" spans="3:7">
      <c r="C711" s="431" t="s">
        <v>5138</v>
      </c>
      <c r="D711" s="134">
        <v>19</v>
      </c>
      <c r="E711" s="134"/>
      <c r="F711" s="362" t="s">
        <v>5156</v>
      </c>
      <c r="G711" s="362" t="s">
        <v>639</v>
      </c>
    </row>
    <row r="712" spans="3:7">
      <c r="C712" s="431" t="s">
        <v>5138</v>
      </c>
      <c r="D712" s="134">
        <v>20</v>
      </c>
      <c r="E712" s="134"/>
      <c r="F712" s="362" t="s">
        <v>5157</v>
      </c>
      <c r="G712" s="362" t="s">
        <v>3010</v>
      </c>
    </row>
    <row r="713" spans="3:7">
      <c r="C713" s="431" t="s">
        <v>5138</v>
      </c>
      <c r="D713" s="134">
        <v>21</v>
      </c>
      <c r="E713" s="134"/>
      <c r="F713" s="362" t="s">
        <v>5158</v>
      </c>
      <c r="G713" s="362" t="s">
        <v>3013</v>
      </c>
    </row>
    <row r="714" spans="3:7">
      <c r="C714" s="431" t="s">
        <v>5138</v>
      </c>
      <c r="D714" s="134">
        <v>22</v>
      </c>
      <c r="E714" s="134"/>
      <c r="F714" s="362" t="s">
        <v>5159</v>
      </c>
      <c r="G714" s="362" t="s">
        <v>639</v>
      </c>
    </row>
    <row r="715" spans="3:7">
      <c r="C715" s="431" t="s">
        <v>5138</v>
      </c>
      <c r="D715" s="134">
        <v>23</v>
      </c>
      <c r="E715" s="134"/>
      <c r="F715" s="362" t="s">
        <v>5160</v>
      </c>
      <c r="G715" s="362" t="s">
        <v>639</v>
      </c>
    </row>
    <row r="716" spans="3:7">
      <c r="C716" s="431" t="s">
        <v>5138</v>
      </c>
      <c r="D716" s="134">
        <v>24</v>
      </c>
      <c r="E716" s="134"/>
      <c r="F716" s="362" t="s">
        <v>5161</v>
      </c>
      <c r="G716" s="362" t="s">
        <v>639</v>
      </c>
    </row>
    <row r="717" spans="3:7">
      <c r="C717" s="431" t="s">
        <v>5138</v>
      </c>
      <c r="D717" s="134">
        <v>25</v>
      </c>
      <c r="E717" s="134"/>
      <c r="F717" s="362" t="s">
        <v>5162</v>
      </c>
      <c r="G717" s="362" t="s">
        <v>639</v>
      </c>
    </row>
    <row r="718" spans="3:7">
      <c r="C718" s="431" t="s">
        <v>5138</v>
      </c>
      <c r="D718" s="134">
        <v>26</v>
      </c>
      <c r="E718" s="134"/>
      <c r="F718" s="362" t="s">
        <v>5163</v>
      </c>
      <c r="G718" s="362" t="s">
        <v>639</v>
      </c>
    </row>
    <row r="719" spans="3:7">
      <c r="C719" s="431" t="s">
        <v>5138</v>
      </c>
      <c r="D719" s="134">
        <v>27</v>
      </c>
      <c r="E719" s="134"/>
      <c r="F719" s="362" t="s">
        <v>5164</v>
      </c>
      <c r="G719" s="9" t="s">
        <v>639</v>
      </c>
    </row>
    <row r="720" spans="3:7">
      <c r="C720" s="431" t="s">
        <v>5138</v>
      </c>
      <c r="D720" s="134">
        <v>28</v>
      </c>
      <c r="E720" s="134"/>
      <c r="F720" s="362" t="s">
        <v>5165</v>
      </c>
      <c r="G720" s="9" t="s">
        <v>71</v>
      </c>
    </row>
    <row r="721" spans="3:7">
      <c r="C721" s="431" t="s">
        <v>5138</v>
      </c>
      <c r="D721" s="134">
        <v>29</v>
      </c>
      <c r="E721" s="134"/>
      <c r="F721" s="362" t="s">
        <v>5166</v>
      </c>
      <c r="G721" s="9" t="s">
        <v>639</v>
      </c>
    </row>
    <row r="722" spans="3:7">
      <c r="C722" s="431" t="s">
        <v>5138</v>
      </c>
      <c r="D722" s="134">
        <v>30</v>
      </c>
      <c r="E722" s="134"/>
      <c r="F722" s="362" t="s">
        <v>5167</v>
      </c>
      <c r="G722" s="9" t="s">
        <v>77</v>
      </c>
    </row>
    <row r="723" spans="3:7">
      <c r="C723" s="431" t="s">
        <v>5138</v>
      </c>
      <c r="D723" s="134">
        <v>31</v>
      </c>
      <c r="E723" s="134"/>
      <c r="F723" s="362" t="s">
        <v>5168</v>
      </c>
      <c r="G723" s="9" t="s">
        <v>3027</v>
      </c>
    </row>
    <row r="724" spans="3:7">
      <c r="C724" s="431" t="s">
        <v>5138</v>
      </c>
      <c r="D724" s="134">
        <v>32</v>
      </c>
      <c r="E724" s="134"/>
      <c r="F724" s="362" t="s">
        <v>5169</v>
      </c>
      <c r="G724" s="9" t="s">
        <v>639</v>
      </c>
    </row>
    <row r="725" spans="3:7">
      <c r="C725" s="431" t="s">
        <v>5138</v>
      </c>
      <c r="D725" s="134">
        <v>33</v>
      </c>
      <c r="E725" s="134"/>
      <c r="F725" s="362" t="s">
        <v>5170</v>
      </c>
      <c r="G725" s="9" t="s">
        <v>85</v>
      </c>
    </row>
    <row r="726" spans="3:7">
      <c r="C726" s="431" t="s">
        <v>5138</v>
      </c>
      <c r="D726" s="134">
        <v>34</v>
      </c>
      <c r="E726" s="134"/>
      <c r="F726" s="362" t="s">
        <v>5171</v>
      </c>
      <c r="G726" s="9" t="s">
        <v>90</v>
      </c>
    </row>
    <row r="727" spans="3:7">
      <c r="C727" s="431" t="s">
        <v>5138</v>
      </c>
      <c r="D727" s="134">
        <v>35</v>
      </c>
      <c r="E727" s="134"/>
      <c r="F727" s="362" t="s">
        <v>5172</v>
      </c>
      <c r="G727" s="9" t="s">
        <v>96</v>
      </c>
    </row>
    <row r="728" spans="3:7">
      <c r="C728" s="431" t="s">
        <v>5138</v>
      </c>
      <c r="D728" s="134">
        <v>36</v>
      </c>
      <c r="E728" s="134"/>
      <c r="F728" s="362" t="s">
        <v>5173</v>
      </c>
      <c r="G728" s="9" t="s">
        <v>102</v>
      </c>
    </row>
    <row r="729" spans="3:7">
      <c r="C729" s="431" t="s">
        <v>5138</v>
      </c>
      <c r="D729" s="134">
        <v>37</v>
      </c>
      <c r="E729" s="134"/>
      <c r="F729" s="362" t="s">
        <v>5174</v>
      </c>
      <c r="G729" s="9" t="s">
        <v>296</v>
      </c>
    </row>
    <row r="730" spans="3:7">
      <c r="C730" s="431" t="s">
        <v>5138</v>
      </c>
      <c r="D730" s="134">
        <v>38</v>
      </c>
      <c r="E730" s="134"/>
      <c r="F730" s="362" t="s">
        <v>5175</v>
      </c>
      <c r="G730" s="9" t="s">
        <v>1469</v>
      </c>
    </row>
    <row r="731" spans="3:7">
      <c r="C731" s="431" t="s">
        <v>5138</v>
      </c>
      <c r="D731" s="134">
        <v>39</v>
      </c>
      <c r="E731" s="134"/>
      <c r="F731" s="362" t="s">
        <v>5176</v>
      </c>
      <c r="G731" s="9" t="s">
        <v>42</v>
      </c>
    </row>
    <row r="732" spans="3:7">
      <c r="C732" s="431" t="s">
        <v>5138</v>
      </c>
      <c r="D732" s="134">
        <v>40</v>
      </c>
      <c r="E732" s="134"/>
      <c r="F732" s="362" t="s">
        <v>3113</v>
      </c>
    </row>
    <row r="733" spans="3:7">
      <c r="C733" s="431" t="s">
        <v>5138</v>
      </c>
      <c r="D733" s="134">
        <v>41</v>
      </c>
      <c r="E733" s="134"/>
      <c r="F733" s="362" t="s">
        <v>3117</v>
      </c>
    </row>
    <row r="734" spans="3:7">
      <c r="C734" s="431" t="s">
        <v>5138</v>
      </c>
      <c r="D734" s="134">
        <v>42</v>
      </c>
      <c r="E734" s="134"/>
      <c r="F734" s="362" t="s">
        <v>5177</v>
      </c>
      <c r="G734" s="362" t="s">
        <v>5063</v>
      </c>
    </row>
    <row r="735" spans="3:7">
      <c r="C735" s="431" t="s">
        <v>5138</v>
      </c>
      <c r="D735" s="134">
        <v>43</v>
      </c>
      <c r="E735" s="134"/>
      <c r="F735" s="432" t="s">
        <v>5178</v>
      </c>
      <c r="G735" s="362"/>
    </row>
    <row r="736" spans="3:7">
      <c r="C736" s="431" t="s">
        <v>5138</v>
      </c>
      <c r="D736" s="134">
        <v>44</v>
      </c>
      <c r="E736" s="134"/>
      <c r="F736" s="432" t="s">
        <v>5179</v>
      </c>
      <c r="G736" s="362"/>
    </row>
    <row r="737" spans="3:7">
      <c r="C737" s="431" t="s">
        <v>5138</v>
      </c>
      <c r="D737" s="134">
        <v>45</v>
      </c>
      <c r="E737" s="134"/>
      <c r="F737" s="432" t="s">
        <v>5180</v>
      </c>
      <c r="G737" s="362"/>
    </row>
    <row r="738" spans="3:7">
      <c r="C738" s="431" t="s">
        <v>5138</v>
      </c>
      <c r="D738" s="134">
        <v>46</v>
      </c>
      <c r="E738" s="134"/>
      <c r="F738" s="362" t="s">
        <v>3185</v>
      </c>
      <c r="G738" s="362"/>
    </row>
    <row r="739" spans="3:7">
      <c r="C739" s="431" t="s">
        <v>5138</v>
      </c>
      <c r="D739" s="134">
        <v>47</v>
      </c>
      <c r="E739" s="134"/>
      <c r="F739" s="362" t="s">
        <v>3187</v>
      </c>
      <c r="G739" s="362"/>
    </row>
    <row r="740" spans="3:7">
      <c r="C740" s="431" t="s">
        <v>5138</v>
      </c>
      <c r="D740" s="134">
        <v>48</v>
      </c>
      <c r="E740" s="134"/>
      <c r="F740" s="362" t="s">
        <v>3187</v>
      </c>
      <c r="G740" s="362"/>
    </row>
    <row r="741" spans="3:7">
      <c r="C741" s="431" t="s">
        <v>5138</v>
      </c>
      <c r="D741" s="134">
        <v>49</v>
      </c>
      <c r="E741" s="134"/>
      <c r="F741" s="362" t="s">
        <v>3187</v>
      </c>
      <c r="G741" s="362"/>
    </row>
    <row r="742" spans="3:7">
      <c r="C742" s="431" t="s">
        <v>5138</v>
      </c>
      <c r="D742" s="134" t="s">
        <v>4938</v>
      </c>
      <c r="E742" s="134"/>
      <c r="F742" s="362" t="s">
        <v>4983</v>
      </c>
      <c r="G742" s="362"/>
    </row>
    <row r="743" spans="3:7">
      <c r="C743" s="431" t="s">
        <v>5138</v>
      </c>
      <c r="D743" s="134" t="s">
        <v>4940</v>
      </c>
      <c r="E743" s="134"/>
      <c r="F743" s="362" t="s">
        <v>4983</v>
      </c>
      <c r="G743" s="362"/>
    </row>
    <row r="744" spans="3:7">
      <c r="C744" s="431" t="s">
        <v>5138</v>
      </c>
      <c r="D744" s="134" t="s">
        <v>4987</v>
      </c>
      <c r="E744" s="134" t="s">
        <v>4875</v>
      </c>
      <c r="F744" s="362" t="s">
        <v>5181</v>
      </c>
      <c r="G744" s="362"/>
    </row>
    <row r="745" spans="3:7">
      <c r="C745" s="431" t="s">
        <v>5138</v>
      </c>
      <c r="D745" s="134" t="s">
        <v>4989</v>
      </c>
      <c r="E745" s="134" t="s">
        <v>5129</v>
      </c>
      <c r="F745" s="362" t="s">
        <v>5182</v>
      </c>
      <c r="G745" s="362"/>
    </row>
    <row r="746" spans="3:7">
      <c r="C746" s="431" t="s">
        <v>5138</v>
      </c>
      <c r="D746" s="134" t="s">
        <v>4990</v>
      </c>
      <c r="E746" s="134"/>
      <c r="F746" s="362"/>
      <c r="G746" s="314"/>
    </row>
    <row r="747" spans="3:7">
      <c r="C747" s="431" t="s">
        <v>5138</v>
      </c>
      <c r="D747" s="134" t="s">
        <v>5183</v>
      </c>
      <c r="E747" s="134"/>
      <c r="F747" s="362"/>
      <c r="G747" s="314"/>
    </row>
    <row r="748" spans="3:7">
      <c r="C748" s="362"/>
      <c r="D748" s="134"/>
      <c r="E748" s="134"/>
      <c r="F748" s="362"/>
    </row>
    <row r="749" spans="3:7">
      <c r="C749" s="431" t="s">
        <v>5184</v>
      </c>
      <c r="D749" s="134">
        <v>1</v>
      </c>
      <c r="E749" s="134"/>
      <c r="F749" s="362" t="s">
        <v>3185</v>
      </c>
      <c r="G749" s="221"/>
    </row>
    <row r="750" spans="3:7">
      <c r="C750" s="431" t="s">
        <v>5184</v>
      </c>
      <c r="D750" s="134">
        <v>2</v>
      </c>
      <c r="E750" s="134"/>
      <c r="F750" s="362" t="s">
        <v>3185</v>
      </c>
    </row>
    <row r="751" spans="3:7">
      <c r="C751" s="431" t="s">
        <v>5184</v>
      </c>
      <c r="D751" s="134">
        <v>3</v>
      </c>
      <c r="E751" s="134"/>
      <c r="F751" s="362" t="s">
        <v>3185</v>
      </c>
    </row>
    <row r="752" spans="3:7">
      <c r="C752" s="431" t="s">
        <v>5184</v>
      </c>
      <c r="D752" s="134">
        <v>4</v>
      </c>
      <c r="E752" s="134"/>
      <c r="F752" s="362" t="s">
        <v>3185</v>
      </c>
    </row>
    <row r="753" spans="3:6">
      <c r="C753" s="431" t="s">
        <v>5184</v>
      </c>
      <c r="D753" s="134">
        <v>5</v>
      </c>
      <c r="E753" s="134"/>
      <c r="F753" s="362" t="s">
        <v>3187</v>
      </c>
    </row>
    <row r="754" spans="3:6">
      <c r="C754" s="431" t="s">
        <v>5184</v>
      </c>
      <c r="D754" s="134">
        <v>6</v>
      </c>
      <c r="E754" s="134"/>
      <c r="F754" s="362" t="s">
        <v>3187</v>
      </c>
    </row>
    <row r="755" spans="3:6">
      <c r="C755" s="431" t="s">
        <v>5184</v>
      </c>
      <c r="D755" s="134">
        <v>7</v>
      </c>
      <c r="E755" s="134"/>
      <c r="F755" s="362" t="s">
        <v>3187</v>
      </c>
    </row>
    <row r="756" spans="3:6">
      <c r="C756" s="431" t="s">
        <v>5184</v>
      </c>
      <c r="D756" s="134">
        <v>8</v>
      </c>
      <c r="E756" s="134"/>
      <c r="F756" s="362" t="s">
        <v>3187</v>
      </c>
    </row>
    <row r="757" spans="3:6">
      <c r="C757" s="431" t="s">
        <v>5184</v>
      </c>
      <c r="D757" s="134">
        <v>9</v>
      </c>
      <c r="E757" s="134"/>
      <c r="F757" s="362" t="s">
        <v>3187</v>
      </c>
    </row>
    <row r="758" spans="3:6">
      <c r="C758" s="431" t="s">
        <v>5184</v>
      </c>
      <c r="D758" s="134">
        <v>10</v>
      </c>
      <c r="E758" s="134"/>
      <c r="F758" s="362" t="s">
        <v>3187</v>
      </c>
    </row>
    <row r="759" spans="3:6">
      <c r="C759" s="431" t="s">
        <v>5184</v>
      </c>
      <c r="D759" s="134">
        <v>11</v>
      </c>
      <c r="E759" s="134"/>
      <c r="F759" s="362" t="s">
        <v>562</v>
      </c>
    </row>
    <row r="760" spans="3:6">
      <c r="C760" s="431" t="s">
        <v>5184</v>
      </c>
      <c r="D760" s="134">
        <v>12</v>
      </c>
      <c r="E760" s="134"/>
      <c r="F760" s="362" t="s">
        <v>562</v>
      </c>
    </row>
    <row r="761" spans="3:6">
      <c r="C761" s="431" t="s">
        <v>5184</v>
      </c>
      <c r="D761" s="134">
        <v>13</v>
      </c>
      <c r="E761" s="134"/>
      <c r="F761" s="362" t="s">
        <v>562</v>
      </c>
    </row>
    <row r="762" spans="3:6">
      <c r="C762" s="431" t="s">
        <v>5184</v>
      </c>
      <c r="D762" s="134">
        <v>14</v>
      </c>
      <c r="E762" s="134"/>
      <c r="F762" s="362" t="s">
        <v>562</v>
      </c>
    </row>
    <row r="763" spans="3:6">
      <c r="C763" s="431" t="s">
        <v>5184</v>
      </c>
      <c r="D763" s="134">
        <v>15</v>
      </c>
      <c r="E763" s="134"/>
      <c r="F763" s="362" t="s">
        <v>562</v>
      </c>
    </row>
    <row r="764" spans="3:6">
      <c r="C764" s="431" t="s">
        <v>5184</v>
      </c>
      <c r="D764" s="134">
        <v>16</v>
      </c>
      <c r="E764" s="134"/>
      <c r="F764" s="362" t="s">
        <v>562</v>
      </c>
    </row>
    <row r="765" spans="3:6">
      <c r="C765" s="431" t="s">
        <v>5184</v>
      </c>
      <c r="D765" s="134">
        <v>17</v>
      </c>
      <c r="E765" s="134"/>
      <c r="F765" s="362" t="s">
        <v>562</v>
      </c>
    </row>
    <row r="766" spans="3:6">
      <c r="C766" s="431" t="s">
        <v>5184</v>
      </c>
      <c r="D766" s="134">
        <v>18</v>
      </c>
      <c r="E766" s="134"/>
      <c r="F766" s="362" t="s">
        <v>562</v>
      </c>
    </row>
    <row r="767" spans="3:6">
      <c r="C767" s="431" t="s">
        <v>5184</v>
      </c>
      <c r="D767" s="134">
        <v>19</v>
      </c>
      <c r="E767" s="134"/>
      <c r="F767" s="362" t="s">
        <v>562</v>
      </c>
    </row>
    <row r="768" spans="3:6">
      <c r="C768" s="431" t="s">
        <v>5184</v>
      </c>
      <c r="D768" s="134">
        <v>20</v>
      </c>
      <c r="E768" s="134"/>
      <c r="F768" s="362" t="s">
        <v>562</v>
      </c>
    </row>
    <row r="769" spans="3:6">
      <c r="C769" s="431" t="s">
        <v>5184</v>
      </c>
      <c r="D769" s="134">
        <v>21</v>
      </c>
      <c r="E769" s="134"/>
      <c r="F769" s="362" t="s">
        <v>562</v>
      </c>
    </row>
    <row r="770" spans="3:6">
      <c r="C770" s="431" t="s">
        <v>5184</v>
      </c>
      <c r="D770" s="134">
        <v>22</v>
      </c>
      <c r="E770" s="134"/>
      <c r="F770" s="362" t="s">
        <v>562</v>
      </c>
    </row>
    <row r="771" spans="3:6">
      <c r="C771" s="431" t="s">
        <v>5184</v>
      </c>
      <c r="D771" s="134">
        <v>23</v>
      </c>
      <c r="E771" s="134"/>
      <c r="F771" s="362" t="s">
        <v>562</v>
      </c>
    </row>
    <row r="772" spans="3:6">
      <c r="C772" s="431" t="s">
        <v>5184</v>
      </c>
      <c r="D772" s="134">
        <v>24</v>
      </c>
      <c r="E772" s="134"/>
      <c r="F772" s="362" t="s">
        <v>562</v>
      </c>
    </row>
    <row r="773" spans="3:6">
      <c r="C773" s="431" t="s">
        <v>5184</v>
      </c>
      <c r="D773" s="134">
        <v>25</v>
      </c>
      <c r="E773" s="134"/>
      <c r="F773" s="362" t="s">
        <v>562</v>
      </c>
    </row>
    <row r="774" spans="3:6">
      <c r="C774" s="431" t="s">
        <v>5184</v>
      </c>
      <c r="D774" s="134">
        <v>26</v>
      </c>
      <c r="E774" s="134"/>
      <c r="F774" s="362" t="s">
        <v>562</v>
      </c>
    </row>
    <row r="775" spans="3:6">
      <c r="C775" s="431" t="s">
        <v>5184</v>
      </c>
      <c r="D775" s="134">
        <v>27</v>
      </c>
      <c r="E775" s="134"/>
      <c r="F775" s="362" t="s">
        <v>562</v>
      </c>
    </row>
    <row r="776" spans="3:6">
      <c r="C776" s="431" t="s">
        <v>5184</v>
      </c>
      <c r="D776" s="134">
        <v>28</v>
      </c>
      <c r="E776" s="134"/>
      <c r="F776" s="362" t="s">
        <v>562</v>
      </c>
    </row>
    <row r="777" spans="3:6">
      <c r="C777" s="431" t="s">
        <v>5184</v>
      </c>
      <c r="D777" s="134">
        <v>29</v>
      </c>
      <c r="E777" s="134"/>
      <c r="F777" s="362" t="s">
        <v>562</v>
      </c>
    </row>
    <row r="778" spans="3:6">
      <c r="C778" s="431" t="s">
        <v>5184</v>
      </c>
      <c r="D778" s="134">
        <v>30</v>
      </c>
      <c r="E778" s="134"/>
      <c r="F778" s="362" t="s">
        <v>562</v>
      </c>
    </row>
    <row r="779" spans="3:6">
      <c r="C779" s="431" t="s">
        <v>5184</v>
      </c>
      <c r="D779" s="134">
        <v>31</v>
      </c>
      <c r="E779" s="134"/>
      <c r="F779" s="362" t="s">
        <v>562</v>
      </c>
    </row>
    <row r="780" spans="3:6">
      <c r="C780" s="431" t="s">
        <v>5184</v>
      </c>
      <c r="D780" s="134">
        <v>32</v>
      </c>
      <c r="E780" s="134"/>
      <c r="F780" s="362" t="s">
        <v>562</v>
      </c>
    </row>
    <row r="781" spans="3:6">
      <c r="C781" s="431" t="s">
        <v>5184</v>
      </c>
      <c r="D781" s="134">
        <v>33</v>
      </c>
      <c r="E781" s="134"/>
      <c r="F781" s="362" t="s">
        <v>562</v>
      </c>
    </row>
    <row r="782" spans="3:6">
      <c r="C782" s="431" t="s">
        <v>5184</v>
      </c>
      <c r="D782" s="134">
        <v>34</v>
      </c>
      <c r="E782" s="134"/>
      <c r="F782" s="362" t="s">
        <v>562</v>
      </c>
    </row>
    <row r="783" spans="3:6">
      <c r="C783" s="431" t="s">
        <v>5184</v>
      </c>
      <c r="D783" s="134">
        <v>35</v>
      </c>
      <c r="E783" s="134"/>
      <c r="F783" s="362" t="s">
        <v>562</v>
      </c>
    </row>
    <row r="784" spans="3:6">
      <c r="C784" s="431" t="s">
        <v>5184</v>
      </c>
      <c r="D784" s="134">
        <v>36</v>
      </c>
      <c r="E784" s="134"/>
      <c r="F784" s="362" t="s">
        <v>562</v>
      </c>
    </row>
    <row r="785" spans="3:7">
      <c r="C785" s="431" t="s">
        <v>5184</v>
      </c>
      <c r="D785" s="134">
        <v>37</v>
      </c>
      <c r="E785" s="134"/>
      <c r="F785" s="362" t="s">
        <v>562</v>
      </c>
    </row>
    <row r="786" spans="3:7">
      <c r="C786" s="431" t="s">
        <v>5184</v>
      </c>
      <c r="D786" s="134">
        <v>38</v>
      </c>
      <c r="E786" s="134"/>
      <c r="F786" s="362" t="s">
        <v>562</v>
      </c>
    </row>
    <row r="787" spans="3:7">
      <c r="C787" s="431" t="s">
        <v>5184</v>
      </c>
      <c r="D787" s="134">
        <v>39</v>
      </c>
      <c r="E787" s="134"/>
      <c r="F787" s="362" t="s">
        <v>562</v>
      </c>
    </row>
    <row r="788" spans="3:7">
      <c r="C788" s="431" t="s">
        <v>5184</v>
      </c>
      <c r="D788" s="134">
        <v>39</v>
      </c>
      <c r="E788" s="134"/>
      <c r="F788" s="362" t="s">
        <v>562</v>
      </c>
    </row>
    <row r="789" spans="3:7">
      <c r="C789" s="431" t="s">
        <v>5184</v>
      </c>
      <c r="D789" s="134">
        <v>40</v>
      </c>
      <c r="E789" s="134"/>
      <c r="F789" s="362" t="s">
        <v>562</v>
      </c>
    </row>
    <row r="790" spans="3:7">
      <c r="C790" s="431" t="s">
        <v>5184</v>
      </c>
      <c r="D790" s="134">
        <v>41</v>
      </c>
      <c r="E790" s="134"/>
      <c r="F790" s="362" t="s">
        <v>562</v>
      </c>
      <c r="G790" s="314"/>
    </row>
    <row r="791" spans="3:7">
      <c r="C791" s="431" t="s">
        <v>5184</v>
      </c>
      <c r="D791" s="134">
        <v>42</v>
      </c>
      <c r="E791" s="134"/>
      <c r="F791" s="362" t="s">
        <v>562</v>
      </c>
      <c r="G791" s="314"/>
    </row>
    <row r="792" spans="3:7">
      <c r="C792" s="431" t="s">
        <v>5184</v>
      </c>
      <c r="D792" s="134">
        <v>43</v>
      </c>
      <c r="E792" s="134"/>
      <c r="F792" s="362" t="s">
        <v>562</v>
      </c>
      <c r="G792" s="314"/>
    </row>
    <row r="793" spans="3:7">
      <c r="C793" s="431" t="s">
        <v>5184</v>
      </c>
      <c r="D793" s="134">
        <v>44</v>
      </c>
      <c r="E793" s="134"/>
      <c r="F793" s="362" t="s">
        <v>562</v>
      </c>
      <c r="G793" s="314"/>
    </row>
    <row r="794" spans="3:7">
      <c r="C794" s="431" t="s">
        <v>5184</v>
      </c>
      <c r="D794" s="134">
        <v>45</v>
      </c>
      <c r="E794" s="134"/>
      <c r="F794" s="362" t="s">
        <v>562</v>
      </c>
      <c r="G794" s="314"/>
    </row>
    <row r="795" spans="3:7">
      <c r="C795" s="431" t="s">
        <v>5184</v>
      </c>
      <c r="D795" s="134">
        <v>46</v>
      </c>
      <c r="E795" s="134"/>
      <c r="F795" s="362" t="s">
        <v>562</v>
      </c>
      <c r="G795" s="314"/>
    </row>
    <row r="796" spans="3:7">
      <c r="C796" s="431" t="s">
        <v>5184</v>
      </c>
      <c r="D796" s="134">
        <v>47</v>
      </c>
      <c r="E796" s="134"/>
      <c r="F796" s="362" t="s">
        <v>562</v>
      </c>
      <c r="G796" s="314"/>
    </row>
    <row r="797" spans="3:7">
      <c r="C797" s="431" t="s">
        <v>5184</v>
      </c>
      <c r="D797" s="134">
        <v>48</v>
      </c>
      <c r="E797" s="134"/>
      <c r="F797" s="362" t="s">
        <v>562</v>
      </c>
      <c r="G797" s="314"/>
    </row>
    <row r="798" spans="3:7">
      <c r="C798" s="431" t="s">
        <v>5184</v>
      </c>
      <c r="D798" s="134" t="s">
        <v>4935</v>
      </c>
      <c r="E798" s="134"/>
      <c r="F798" s="362" t="s">
        <v>4983</v>
      </c>
      <c r="G798" s="314"/>
    </row>
    <row r="799" spans="3:7">
      <c r="C799" s="431" t="s">
        <v>5184</v>
      </c>
      <c r="D799" s="134" t="s">
        <v>4938</v>
      </c>
      <c r="E799" s="134"/>
      <c r="F799" s="362" t="s">
        <v>4983</v>
      </c>
      <c r="G799" s="314"/>
    </row>
    <row r="800" spans="3:7">
      <c r="C800" s="431" t="s">
        <v>5184</v>
      </c>
      <c r="D800" s="134" t="s">
        <v>4984</v>
      </c>
      <c r="E800" s="134"/>
      <c r="F800" s="362" t="s">
        <v>5185</v>
      </c>
      <c r="G800" s="314"/>
    </row>
    <row r="801" spans="1:7">
      <c r="C801" s="431" t="s">
        <v>5184</v>
      </c>
      <c r="D801" s="134" t="s">
        <v>4987</v>
      </c>
      <c r="E801" s="134"/>
      <c r="F801" s="362" t="s">
        <v>5186</v>
      </c>
      <c r="G801" s="314"/>
    </row>
    <row r="802" spans="1:7">
      <c r="C802" s="431" t="s">
        <v>5184</v>
      </c>
      <c r="D802" s="134" t="s">
        <v>4989</v>
      </c>
      <c r="E802" s="134"/>
      <c r="F802" s="362"/>
      <c r="G802" s="314"/>
    </row>
    <row r="803" spans="1:7">
      <c r="C803" s="431" t="s">
        <v>5184</v>
      </c>
      <c r="D803" s="134" t="s">
        <v>4990</v>
      </c>
      <c r="E803" s="134"/>
      <c r="F803" s="362"/>
      <c r="G803" s="314"/>
    </row>
    <row r="804" spans="1:7">
      <c r="C804" s="362"/>
      <c r="D804" s="134"/>
      <c r="E804" s="134"/>
      <c r="F804" s="362"/>
    </row>
    <row r="805" spans="1:7">
      <c r="A805" s="9" t="s">
        <v>5187</v>
      </c>
      <c r="B805" s="9" t="s">
        <v>5188</v>
      </c>
      <c r="C805" s="362"/>
      <c r="D805" s="134"/>
      <c r="E805" s="134"/>
      <c r="F805" s="362"/>
      <c r="G805" s="221">
        <v>10</v>
      </c>
    </row>
    <row r="806" spans="1:7">
      <c r="C806" s="431" t="s">
        <v>5189</v>
      </c>
      <c r="D806" s="134">
        <v>1</v>
      </c>
      <c r="E806" s="134"/>
      <c r="F806" s="362" t="s">
        <v>3071</v>
      </c>
    </row>
    <row r="807" spans="1:7">
      <c r="C807" s="431" t="s">
        <v>5189</v>
      </c>
      <c r="D807" s="134">
        <v>2</v>
      </c>
      <c r="E807" s="134"/>
      <c r="F807" s="362" t="s">
        <v>3075</v>
      </c>
    </row>
    <row r="808" spans="1:7">
      <c r="C808" s="431" t="s">
        <v>5189</v>
      </c>
      <c r="D808" s="134">
        <v>3</v>
      </c>
      <c r="E808" s="134"/>
      <c r="F808" s="362" t="s">
        <v>5190</v>
      </c>
    </row>
    <row r="809" spans="1:7">
      <c r="C809" s="431" t="s">
        <v>5189</v>
      </c>
      <c r="D809" s="134">
        <v>4</v>
      </c>
      <c r="E809" s="134"/>
      <c r="F809" s="362" t="s">
        <v>5191</v>
      </c>
    </row>
    <row r="810" spans="1:7">
      <c r="C810" s="431" t="s">
        <v>5189</v>
      </c>
      <c r="D810" s="134">
        <v>5</v>
      </c>
      <c r="E810" s="134"/>
      <c r="F810" s="362" t="s">
        <v>1522</v>
      </c>
    </row>
    <row r="811" spans="1:7">
      <c r="C811" s="431" t="s">
        <v>5189</v>
      </c>
      <c r="D811" s="134">
        <v>6</v>
      </c>
      <c r="E811" s="134"/>
      <c r="F811" s="362" t="s">
        <v>1523</v>
      </c>
    </row>
    <row r="812" spans="1:7">
      <c r="C812" s="431" t="s">
        <v>5189</v>
      </c>
      <c r="D812" s="134">
        <v>7</v>
      </c>
      <c r="E812" s="134"/>
      <c r="F812" s="362" t="s">
        <v>3185</v>
      </c>
    </row>
    <row r="813" spans="1:7">
      <c r="C813" s="431" t="s">
        <v>5189</v>
      </c>
      <c r="D813" s="134">
        <v>8</v>
      </c>
      <c r="E813" s="134"/>
      <c r="F813" s="362" t="s">
        <v>3185</v>
      </c>
    </row>
    <row r="814" spans="1:7">
      <c r="C814" s="431" t="s">
        <v>5189</v>
      </c>
      <c r="D814" s="134">
        <v>9</v>
      </c>
      <c r="E814" s="134"/>
      <c r="F814" s="362" t="s">
        <v>3187</v>
      </c>
    </row>
    <row r="815" spans="1:7">
      <c r="C815" s="431" t="s">
        <v>5189</v>
      </c>
      <c r="D815" s="134">
        <v>10</v>
      </c>
      <c r="E815" s="134"/>
      <c r="F815" s="362" t="s">
        <v>3187</v>
      </c>
    </row>
    <row r="816" spans="1:7">
      <c r="C816" s="431" t="s">
        <v>5189</v>
      </c>
      <c r="D816" s="134">
        <v>11</v>
      </c>
      <c r="E816" s="134"/>
      <c r="F816" s="362" t="s">
        <v>3187</v>
      </c>
    </row>
    <row r="817" spans="3:6">
      <c r="C817" s="431" t="s">
        <v>5189</v>
      </c>
      <c r="D817" s="134">
        <v>12</v>
      </c>
      <c r="E817" s="134"/>
      <c r="F817" s="362" t="s">
        <v>562</v>
      </c>
    </row>
    <row r="818" spans="3:6">
      <c r="C818" s="431" t="s">
        <v>5189</v>
      </c>
      <c r="D818" s="134">
        <v>13</v>
      </c>
      <c r="E818" s="134"/>
      <c r="F818" s="362" t="s">
        <v>562</v>
      </c>
    </row>
    <row r="819" spans="3:6">
      <c r="C819" s="431" t="s">
        <v>5189</v>
      </c>
      <c r="D819" s="134">
        <v>14</v>
      </c>
      <c r="E819" s="134"/>
      <c r="F819" s="362" t="s">
        <v>562</v>
      </c>
    </row>
    <row r="820" spans="3:6">
      <c r="C820" s="431" t="s">
        <v>5189</v>
      </c>
      <c r="D820" s="134">
        <v>15</v>
      </c>
      <c r="E820" s="134"/>
      <c r="F820" s="362" t="s">
        <v>562</v>
      </c>
    </row>
    <row r="821" spans="3:6">
      <c r="C821" s="431" t="s">
        <v>5189</v>
      </c>
      <c r="D821" s="134">
        <v>16</v>
      </c>
      <c r="E821" s="134"/>
      <c r="F821" s="362" t="s">
        <v>562</v>
      </c>
    </row>
    <row r="822" spans="3:6">
      <c r="C822" s="431" t="s">
        <v>5189</v>
      </c>
      <c r="D822" s="134">
        <v>17</v>
      </c>
      <c r="E822" s="134"/>
      <c r="F822" s="362" t="s">
        <v>562</v>
      </c>
    </row>
    <row r="823" spans="3:6">
      <c r="C823" s="431" t="s">
        <v>5189</v>
      </c>
      <c r="D823" s="134">
        <v>18</v>
      </c>
      <c r="E823" s="134"/>
      <c r="F823" s="362" t="s">
        <v>562</v>
      </c>
    </row>
    <row r="824" spans="3:6">
      <c r="C824" s="431" t="s">
        <v>5189</v>
      </c>
      <c r="D824" s="134">
        <v>19</v>
      </c>
      <c r="E824" s="134"/>
      <c r="F824" s="362" t="s">
        <v>562</v>
      </c>
    </row>
    <row r="825" spans="3:6">
      <c r="C825" s="431" t="s">
        <v>5189</v>
      </c>
      <c r="D825" s="134">
        <v>20</v>
      </c>
      <c r="E825" s="134"/>
      <c r="F825" s="362" t="s">
        <v>562</v>
      </c>
    </row>
    <row r="826" spans="3:6">
      <c r="C826" s="431" t="s">
        <v>5189</v>
      </c>
      <c r="D826" s="134">
        <v>21</v>
      </c>
      <c r="E826" s="134"/>
      <c r="F826" s="362" t="s">
        <v>562</v>
      </c>
    </row>
    <row r="827" spans="3:6">
      <c r="C827" s="431" t="s">
        <v>5189</v>
      </c>
      <c r="D827" s="134">
        <v>22</v>
      </c>
      <c r="E827" s="134"/>
      <c r="F827" s="362" t="s">
        <v>562</v>
      </c>
    </row>
    <row r="828" spans="3:6">
      <c r="C828" s="431" t="s">
        <v>5189</v>
      </c>
      <c r="D828" s="134">
        <v>23</v>
      </c>
      <c r="E828" s="134"/>
      <c r="F828" s="362" t="s">
        <v>562</v>
      </c>
    </row>
    <row r="829" spans="3:6">
      <c r="C829" s="431" t="s">
        <v>5189</v>
      </c>
      <c r="D829" s="134">
        <v>24</v>
      </c>
      <c r="E829" s="134"/>
      <c r="F829" s="362" t="s">
        <v>562</v>
      </c>
    </row>
    <row r="830" spans="3:6">
      <c r="C830" s="431" t="s">
        <v>5189</v>
      </c>
      <c r="D830" s="134">
        <v>25</v>
      </c>
      <c r="E830" s="134"/>
      <c r="F830" s="362" t="s">
        <v>562</v>
      </c>
    </row>
    <row r="831" spans="3:6">
      <c r="C831" s="431" t="s">
        <v>5189</v>
      </c>
      <c r="D831" s="134">
        <v>26</v>
      </c>
      <c r="E831" s="134"/>
      <c r="F831" s="362" t="s">
        <v>562</v>
      </c>
    </row>
    <row r="832" spans="3:6">
      <c r="C832" s="431" t="s">
        <v>5189</v>
      </c>
      <c r="D832" s="134">
        <v>27</v>
      </c>
      <c r="E832" s="134"/>
      <c r="F832" s="362" t="s">
        <v>562</v>
      </c>
    </row>
    <row r="833" spans="3:6">
      <c r="C833" s="431" t="s">
        <v>5189</v>
      </c>
      <c r="D833" s="134">
        <v>28</v>
      </c>
      <c r="E833" s="134"/>
      <c r="F833" s="362" t="s">
        <v>562</v>
      </c>
    </row>
    <row r="834" spans="3:6">
      <c r="C834" s="431" t="s">
        <v>5189</v>
      </c>
      <c r="D834" s="134">
        <v>29</v>
      </c>
      <c r="E834" s="134"/>
      <c r="F834" s="362" t="s">
        <v>562</v>
      </c>
    </row>
    <row r="835" spans="3:6">
      <c r="C835" s="431" t="s">
        <v>5189</v>
      </c>
      <c r="D835" s="134">
        <v>30</v>
      </c>
      <c r="E835" s="134"/>
      <c r="F835" s="362" t="s">
        <v>562</v>
      </c>
    </row>
    <row r="836" spans="3:6">
      <c r="C836" s="431" t="s">
        <v>5189</v>
      </c>
      <c r="D836" s="134">
        <v>31</v>
      </c>
      <c r="E836" s="134"/>
      <c r="F836" s="362" t="s">
        <v>562</v>
      </c>
    </row>
    <row r="837" spans="3:6">
      <c r="C837" s="431" t="s">
        <v>5189</v>
      </c>
      <c r="D837" s="134">
        <v>32</v>
      </c>
      <c r="E837" s="134"/>
      <c r="F837" s="362" t="s">
        <v>562</v>
      </c>
    </row>
    <row r="838" spans="3:6">
      <c r="C838" s="431" t="s">
        <v>5189</v>
      </c>
      <c r="D838" s="134">
        <v>33</v>
      </c>
      <c r="E838" s="134"/>
      <c r="F838" s="362" t="s">
        <v>562</v>
      </c>
    </row>
    <row r="839" spans="3:6">
      <c r="C839" s="431" t="s">
        <v>5189</v>
      </c>
      <c r="D839" s="134">
        <v>34</v>
      </c>
      <c r="E839" s="134"/>
      <c r="F839" s="362" t="s">
        <v>562</v>
      </c>
    </row>
    <row r="840" spans="3:6">
      <c r="C840" s="431" t="s">
        <v>5189</v>
      </c>
      <c r="D840" s="134">
        <v>35</v>
      </c>
      <c r="E840" s="134"/>
      <c r="F840" s="362" t="s">
        <v>562</v>
      </c>
    </row>
    <row r="841" spans="3:6">
      <c r="C841" s="431" t="s">
        <v>5189</v>
      </c>
      <c r="D841" s="134">
        <v>36</v>
      </c>
      <c r="E841" s="134"/>
      <c r="F841" s="362" t="s">
        <v>562</v>
      </c>
    </row>
    <row r="842" spans="3:6">
      <c r="C842" s="431" t="s">
        <v>5189</v>
      </c>
      <c r="D842" s="134">
        <v>37</v>
      </c>
      <c r="E842" s="134"/>
      <c r="F842" s="362" t="s">
        <v>562</v>
      </c>
    </row>
    <row r="843" spans="3:6">
      <c r="C843" s="431" t="s">
        <v>5189</v>
      </c>
      <c r="D843" s="134">
        <v>38</v>
      </c>
      <c r="E843" s="134"/>
      <c r="F843" s="362" t="s">
        <v>562</v>
      </c>
    </row>
    <row r="844" spans="3:6">
      <c r="C844" s="431" t="s">
        <v>5189</v>
      </c>
      <c r="D844" s="134">
        <v>39</v>
      </c>
      <c r="E844" s="134"/>
      <c r="F844" s="362" t="s">
        <v>562</v>
      </c>
    </row>
    <row r="845" spans="3:6">
      <c r="C845" s="431" t="s">
        <v>5189</v>
      </c>
      <c r="D845" s="134">
        <v>40</v>
      </c>
      <c r="E845" s="134"/>
      <c r="F845" s="362" t="s">
        <v>562</v>
      </c>
    </row>
    <row r="846" spans="3:6">
      <c r="C846" s="431" t="s">
        <v>5189</v>
      </c>
      <c r="D846" s="134">
        <v>41</v>
      </c>
      <c r="E846" s="134"/>
      <c r="F846" s="362" t="s">
        <v>562</v>
      </c>
    </row>
    <row r="847" spans="3:6">
      <c r="C847" s="431" t="s">
        <v>5189</v>
      </c>
      <c r="D847" s="134">
        <v>42</v>
      </c>
      <c r="E847" s="134"/>
      <c r="F847" s="362" t="s">
        <v>562</v>
      </c>
    </row>
    <row r="848" spans="3:6">
      <c r="C848" s="431" t="s">
        <v>5189</v>
      </c>
      <c r="D848" s="134">
        <v>43</v>
      </c>
      <c r="E848" s="134"/>
      <c r="F848" s="362" t="s">
        <v>562</v>
      </c>
    </row>
    <row r="849" spans="3:7">
      <c r="C849" s="431" t="s">
        <v>5189</v>
      </c>
      <c r="D849" s="134">
        <v>44</v>
      </c>
      <c r="E849" s="134"/>
      <c r="F849" s="362" t="s">
        <v>562</v>
      </c>
    </row>
    <row r="850" spans="3:7">
      <c r="C850" s="431" t="s">
        <v>5189</v>
      </c>
      <c r="D850" s="134">
        <v>45</v>
      </c>
      <c r="E850" s="134"/>
      <c r="F850" s="362" t="s">
        <v>562</v>
      </c>
    </row>
    <row r="851" spans="3:7">
      <c r="C851" s="431" t="s">
        <v>5189</v>
      </c>
      <c r="D851" s="134">
        <v>46</v>
      </c>
      <c r="E851" s="134"/>
      <c r="F851" s="362" t="s">
        <v>562</v>
      </c>
    </row>
    <row r="852" spans="3:7">
      <c r="C852" s="431" t="s">
        <v>5189</v>
      </c>
      <c r="D852" s="134">
        <v>47</v>
      </c>
      <c r="E852" s="134"/>
      <c r="F852" s="362" t="s">
        <v>562</v>
      </c>
    </row>
    <row r="853" spans="3:7">
      <c r="C853" s="431" t="s">
        <v>5189</v>
      </c>
      <c r="D853" s="134">
        <v>48</v>
      </c>
      <c r="E853" s="134"/>
      <c r="F853" s="362" t="s">
        <v>562</v>
      </c>
    </row>
    <row r="854" spans="3:7">
      <c r="C854" s="431" t="s">
        <v>5189</v>
      </c>
      <c r="D854" s="134" t="s">
        <v>4935</v>
      </c>
      <c r="E854" s="134"/>
      <c r="F854" s="362" t="s">
        <v>4983</v>
      </c>
      <c r="G854" s="314"/>
    </row>
    <row r="855" spans="3:7">
      <c r="C855" s="431" t="s">
        <v>5189</v>
      </c>
      <c r="D855" s="134" t="s">
        <v>4938</v>
      </c>
      <c r="E855" s="134"/>
      <c r="F855" s="362" t="s">
        <v>4983</v>
      </c>
      <c r="G855" s="314"/>
    </row>
    <row r="856" spans="3:7">
      <c r="C856" s="431" t="s">
        <v>5189</v>
      </c>
      <c r="D856" s="134" t="s">
        <v>4984</v>
      </c>
      <c r="E856" s="134"/>
      <c r="F856" s="362" t="s">
        <v>5192</v>
      </c>
      <c r="G856" s="314"/>
    </row>
    <row r="857" spans="3:7">
      <c r="C857" s="431" t="s">
        <v>5189</v>
      </c>
      <c r="D857" s="134" t="s">
        <v>4987</v>
      </c>
      <c r="E857" s="134"/>
      <c r="F857" s="362" t="s">
        <v>5193</v>
      </c>
      <c r="G857" s="314"/>
    </row>
    <row r="858" spans="3:7">
      <c r="C858" s="431" t="s">
        <v>5189</v>
      </c>
      <c r="D858" s="134" t="s">
        <v>4989</v>
      </c>
      <c r="E858" s="134"/>
      <c r="F858" s="362" t="s">
        <v>5194</v>
      </c>
      <c r="G858" s="314"/>
    </row>
    <row r="859" spans="3:7">
      <c r="C859" s="431" t="s">
        <v>5189</v>
      </c>
      <c r="D859" s="134" t="s">
        <v>4990</v>
      </c>
      <c r="E859" s="134"/>
      <c r="F859" s="362" t="s">
        <v>5195</v>
      </c>
      <c r="G859" s="314"/>
    </row>
    <row r="860" spans="3:7">
      <c r="C860" s="431"/>
      <c r="D860" s="134"/>
      <c r="E860" s="134"/>
      <c r="F860" s="362"/>
      <c r="G860" s="314"/>
    </row>
    <row r="861" spans="3:7">
      <c r="C861" s="431" t="s">
        <v>5196</v>
      </c>
      <c r="D861" s="134">
        <v>1</v>
      </c>
      <c r="E861" s="134"/>
      <c r="F861" s="362" t="s">
        <v>3187</v>
      </c>
    </row>
    <row r="862" spans="3:7">
      <c r="C862" s="431" t="s">
        <v>5196</v>
      </c>
      <c r="D862" s="134">
        <v>2</v>
      </c>
      <c r="E862" s="134"/>
      <c r="F862" s="362" t="s">
        <v>3187</v>
      </c>
    </row>
    <row r="863" spans="3:7">
      <c r="C863" s="431" t="s">
        <v>5196</v>
      </c>
      <c r="D863" s="134">
        <v>3</v>
      </c>
      <c r="E863" s="134"/>
      <c r="F863" s="362" t="s">
        <v>3187</v>
      </c>
    </row>
    <row r="864" spans="3:7">
      <c r="C864" s="431" t="s">
        <v>5196</v>
      </c>
      <c r="D864" s="134">
        <v>4</v>
      </c>
      <c r="E864" s="134"/>
      <c r="F864" s="362" t="s">
        <v>3187</v>
      </c>
    </row>
    <row r="865" spans="3:7">
      <c r="C865" s="431" t="s">
        <v>5196</v>
      </c>
      <c r="D865" s="134">
        <v>5</v>
      </c>
      <c r="E865" s="134"/>
      <c r="F865" s="362" t="s">
        <v>3187</v>
      </c>
    </row>
    <row r="866" spans="3:7">
      <c r="C866" s="431" t="s">
        <v>5196</v>
      </c>
      <c r="D866" s="134">
        <v>6</v>
      </c>
      <c r="E866" s="134"/>
      <c r="F866" s="362" t="s">
        <v>3185</v>
      </c>
    </row>
    <row r="867" spans="3:7">
      <c r="C867" s="431" t="s">
        <v>5196</v>
      </c>
      <c r="D867" s="134">
        <v>7</v>
      </c>
      <c r="E867" s="134"/>
      <c r="F867" s="362" t="s">
        <v>562</v>
      </c>
    </row>
    <row r="868" spans="3:7">
      <c r="C868" s="431" t="s">
        <v>5196</v>
      </c>
      <c r="D868" s="134">
        <v>8</v>
      </c>
      <c r="E868" s="134"/>
      <c r="F868" s="362" t="s">
        <v>562</v>
      </c>
    </row>
    <row r="869" spans="3:7">
      <c r="C869" s="431" t="s">
        <v>5196</v>
      </c>
      <c r="D869" s="134">
        <v>9</v>
      </c>
      <c r="E869" s="134"/>
      <c r="F869" s="362" t="s">
        <v>562</v>
      </c>
      <c r="G869" s="362"/>
    </row>
    <row r="870" spans="3:7">
      <c r="C870" s="431" t="s">
        <v>5196</v>
      </c>
      <c r="D870" s="134">
        <v>10</v>
      </c>
      <c r="E870" s="134"/>
      <c r="F870" s="362" t="s">
        <v>562</v>
      </c>
      <c r="G870" s="362"/>
    </row>
    <row r="871" spans="3:7">
      <c r="C871" s="431" t="s">
        <v>5196</v>
      </c>
      <c r="D871" s="134">
        <v>11</v>
      </c>
      <c r="E871" s="134"/>
      <c r="F871" s="362" t="s">
        <v>562</v>
      </c>
      <c r="G871" s="362"/>
    </row>
    <row r="872" spans="3:7">
      <c r="C872" s="431" t="s">
        <v>5196</v>
      </c>
      <c r="D872" s="134">
        <v>12</v>
      </c>
      <c r="E872" s="134"/>
      <c r="F872" s="362" t="s">
        <v>562</v>
      </c>
      <c r="G872" s="362"/>
    </row>
    <row r="873" spans="3:7">
      <c r="C873" s="431" t="s">
        <v>5196</v>
      </c>
      <c r="D873" s="134">
        <v>13</v>
      </c>
      <c r="E873" s="134"/>
      <c r="F873" s="362" t="s">
        <v>562</v>
      </c>
      <c r="G873" s="362"/>
    </row>
    <row r="874" spans="3:7">
      <c r="C874" s="431" t="s">
        <v>5196</v>
      </c>
      <c r="D874" s="134">
        <v>14</v>
      </c>
      <c r="E874" s="134"/>
      <c r="F874" s="362" t="s">
        <v>562</v>
      </c>
      <c r="G874" s="362"/>
    </row>
    <row r="875" spans="3:7">
      <c r="C875" s="431" t="s">
        <v>5196</v>
      </c>
      <c r="D875" s="134">
        <v>15</v>
      </c>
      <c r="E875" s="134"/>
      <c r="F875" s="362" t="s">
        <v>562</v>
      </c>
      <c r="G875" s="362"/>
    </row>
    <row r="876" spans="3:7">
      <c r="C876" s="431" t="s">
        <v>5196</v>
      </c>
      <c r="D876" s="134">
        <v>16</v>
      </c>
      <c r="E876" s="134"/>
      <c r="F876" s="362" t="s">
        <v>562</v>
      </c>
      <c r="G876" s="362"/>
    </row>
    <row r="877" spans="3:7">
      <c r="C877" s="431" t="s">
        <v>5196</v>
      </c>
      <c r="D877" s="134">
        <v>17</v>
      </c>
      <c r="E877" s="134"/>
      <c r="F877" s="362" t="s">
        <v>562</v>
      </c>
      <c r="G877" s="362"/>
    </row>
    <row r="878" spans="3:7">
      <c r="C878" s="431" t="s">
        <v>5196</v>
      </c>
      <c r="D878" s="134">
        <v>18</v>
      </c>
      <c r="E878" s="134"/>
      <c r="F878" s="362" t="s">
        <v>562</v>
      </c>
      <c r="G878" s="362"/>
    </row>
    <row r="879" spans="3:7">
      <c r="C879" s="431" t="s">
        <v>5196</v>
      </c>
      <c r="D879" s="134">
        <v>19</v>
      </c>
      <c r="E879" s="134"/>
      <c r="F879" s="362" t="s">
        <v>562</v>
      </c>
      <c r="G879" s="362"/>
    </row>
    <row r="880" spans="3:7">
      <c r="C880" s="431" t="s">
        <v>5196</v>
      </c>
      <c r="D880" s="134">
        <v>20</v>
      </c>
      <c r="E880" s="134"/>
      <c r="F880" s="362" t="s">
        <v>562</v>
      </c>
      <c r="G880" s="362"/>
    </row>
    <row r="881" spans="3:7">
      <c r="C881" s="431" t="s">
        <v>5196</v>
      </c>
      <c r="D881" s="134">
        <v>21</v>
      </c>
      <c r="E881" s="134"/>
      <c r="F881" s="362" t="s">
        <v>562</v>
      </c>
      <c r="G881" s="362"/>
    </row>
    <row r="882" spans="3:7">
      <c r="C882" s="431" t="s">
        <v>5196</v>
      </c>
      <c r="D882" s="134">
        <v>22</v>
      </c>
      <c r="E882" s="134"/>
      <c r="F882" s="362" t="s">
        <v>562</v>
      </c>
      <c r="G882" s="362"/>
    </row>
    <row r="883" spans="3:7">
      <c r="C883" s="431" t="s">
        <v>5196</v>
      </c>
      <c r="D883" s="134">
        <v>23</v>
      </c>
      <c r="E883" s="134"/>
      <c r="F883" s="362" t="s">
        <v>562</v>
      </c>
      <c r="G883" s="362"/>
    </row>
    <row r="884" spans="3:7">
      <c r="C884" s="431" t="s">
        <v>5196</v>
      </c>
      <c r="D884" s="134">
        <v>24</v>
      </c>
      <c r="E884" s="134"/>
      <c r="F884" s="362" t="s">
        <v>562</v>
      </c>
      <c r="G884" s="362"/>
    </row>
    <row r="885" spans="3:7">
      <c r="C885" s="431" t="s">
        <v>5196</v>
      </c>
      <c r="D885" s="134">
        <v>25</v>
      </c>
      <c r="E885" s="134"/>
      <c r="F885" s="362" t="s">
        <v>562</v>
      </c>
      <c r="G885" s="362"/>
    </row>
    <row r="886" spans="3:7">
      <c r="C886" s="431" t="s">
        <v>5196</v>
      </c>
      <c r="D886" s="134">
        <v>26</v>
      </c>
      <c r="E886" s="134"/>
      <c r="F886" s="362" t="s">
        <v>562</v>
      </c>
      <c r="G886" s="362"/>
    </row>
    <row r="887" spans="3:7">
      <c r="C887" s="431" t="s">
        <v>5196</v>
      </c>
      <c r="D887" s="134">
        <v>27</v>
      </c>
      <c r="E887" s="134"/>
      <c r="F887" s="362" t="s">
        <v>562</v>
      </c>
      <c r="G887" s="362"/>
    </row>
    <row r="888" spans="3:7">
      <c r="C888" s="431" t="s">
        <v>5196</v>
      </c>
      <c r="D888" s="134">
        <v>28</v>
      </c>
      <c r="E888" s="134"/>
      <c r="F888" s="362" t="s">
        <v>562</v>
      </c>
      <c r="G888" s="362"/>
    </row>
    <row r="889" spans="3:7">
      <c r="C889" s="431" t="s">
        <v>5196</v>
      </c>
      <c r="D889" s="134">
        <v>29</v>
      </c>
      <c r="E889" s="134"/>
      <c r="F889" s="362" t="s">
        <v>562</v>
      </c>
      <c r="G889" s="362"/>
    </row>
    <row r="890" spans="3:7">
      <c r="C890" s="431" t="s">
        <v>5196</v>
      </c>
      <c r="D890" s="134">
        <v>30</v>
      </c>
      <c r="E890" s="134"/>
      <c r="F890" s="362" t="s">
        <v>562</v>
      </c>
      <c r="G890" s="362"/>
    </row>
    <row r="891" spans="3:7">
      <c r="C891" s="431" t="s">
        <v>5196</v>
      </c>
      <c r="D891" s="134">
        <v>31</v>
      </c>
      <c r="E891" s="134"/>
      <c r="F891" s="362" t="s">
        <v>562</v>
      </c>
      <c r="G891" s="362"/>
    </row>
    <row r="892" spans="3:7">
      <c r="C892" s="431" t="s">
        <v>5196</v>
      </c>
      <c r="D892" s="134">
        <v>32</v>
      </c>
      <c r="E892" s="134"/>
      <c r="F892" s="362" t="s">
        <v>562</v>
      </c>
      <c r="G892" s="362"/>
    </row>
    <row r="893" spans="3:7">
      <c r="C893" s="431" t="s">
        <v>5196</v>
      </c>
      <c r="D893" s="134">
        <v>33</v>
      </c>
      <c r="E893" s="134"/>
      <c r="F893" s="362" t="s">
        <v>562</v>
      </c>
      <c r="G893" s="362"/>
    </row>
    <row r="894" spans="3:7">
      <c r="C894" s="431" t="s">
        <v>5196</v>
      </c>
      <c r="D894" s="134">
        <v>34</v>
      </c>
      <c r="E894" s="134"/>
      <c r="F894" s="362" t="s">
        <v>562</v>
      </c>
      <c r="G894" s="362"/>
    </row>
    <row r="895" spans="3:7">
      <c r="C895" s="431" t="s">
        <v>5196</v>
      </c>
      <c r="D895" s="134">
        <v>35</v>
      </c>
      <c r="E895" s="134"/>
      <c r="F895" s="362" t="s">
        <v>562</v>
      </c>
      <c r="G895" s="362"/>
    </row>
    <row r="896" spans="3:7">
      <c r="C896" s="431" t="s">
        <v>5196</v>
      </c>
      <c r="D896" s="134">
        <v>36</v>
      </c>
      <c r="E896" s="134"/>
      <c r="F896" s="362" t="s">
        <v>562</v>
      </c>
      <c r="G896" s="362"/>
    </row>
    <row r="897" spans="3:7">
      <c r="C897" s="431" t="s">
        <v>5196</v>
      </c>
      <c r="D897" s="134">
        <v>37</v>
      </c>
      <c r="E897" s="134"/>
      <c r="F897" s="362" t="s">
        <v>562</v>
      </c>
      <c r="G897" s="362"/>
    </row>
    <row r="898" spans="3:7">
      <c r="C898" s="431" t="s">
        <v>5196</v>
      </c>
      <c r="D898" s="134">
        <v>38</v>
      </c>
      <c r="E898" s="134"/>
      <c r="F898" s="362" t="s">
        <v>562</v>
      </c>
      <c r="G898" s="362"/>
    </row>
    <row r="899" spans="3:7">
      <c r="C899" s="431" t="s">
        <v>5196</v>
      </c>
      <c r="D899" s="134">
        <v>39</v>
      </c>
      <c r="E899" s="134"/>
      <c r="F899" s="362" t="s">
        <v>562</v>
      </c>
      <c r="G899" s="362"/>
    </row>
    <row r="900" spans="3:7">
      <c r="C900" s="431" t="s">
        <v>5196</v>
      </c>
      <c r="D900" s="134">
        <v>40</v>
      </c>
      <c r="E900" s="134"/>
      <c r="F900" s="362" t="s">
        <v>562</v>
      </c>
      <c r="G900" s="362"/>
    </row>
    <row r="901" spans="3:7">
      <c r="C901" s="431" t="s">
        <v>5196</v>
      </c>
      <c r="D901" s="134">
        <v>41</v>
      </c>
      <c r="E901" s="134"/>
      <c r="F901" s="362" t="s">
        <v>562</v>
      </c>
      <c r="G901" s="362"/>
    </row>
    <row r="902" spans="3:7">
      <c r="C902" s="431" t="s">
        <v>5196</v>
      </c>
      <c r="D902" s="134">
        <v>42</v>
      </c>
      <c r="E902" s="134"/>
      <c r="F902" s="362" t="s">
        <v>562</v>
      </c>
      <c r="G902" s="362"/>
    </row>
    <row r="903" spans="3:7">
      <c r="C903" s="431" t="s">
        <v>5196</v>
      </c>
      <c r="D903" s="134">
        <v>43</v>
      </c>
      <c r="E903" s="134"/>
      <c r="F903" s="362" t="s">
        <v>562</v>
      </c>
      <c r="G903" s="362"/>
    </row>
    <row r="904" spans="3:7">
      <c r="C904" s="431" t="s">
        <v>5196</v>
      </c>
      <c r="D904" s="134">
        <v>44</v>
      </c>
      <c r="E904" s="134"/>
      <c r="F904" s="362" t="s">
        <v>562</v>
      </c>
      <c r="G904" s="362"/>
    </row>
    <row r="905" spans="3:7">
      <c r="C905" s="431" t="s">
        <v>5196</v>
      </c>
      <c r="D905" s="134">
        <v>45</v>
      </c>
      <c r="E905" s="134"/>
      <c r="F905" s="362" t="s">
        <v>562</v>
      </c>
      <c r="G905" s="362"/>
    </row>
    <row r="906" spans="3:7">
      <c r="C906" s="431" t="s">
        <v>5196</v>
      </c>
      <c r="D906" s="134">
        <v>46</v>
      </c>
      <c r="E906" s="134"/>
      <c r="F906" s="362" t="s">
        <v>562</v>
      </c>
      <c r="G906" s="362"/>
    </row>
    <row r="907" spans="3:7">
      <c r="C907" s="431" t="s">
        <v>5196</v>
      </c>
      <c r="D907" s="134">
        <v>47</v>
      </c>
      <c r="E907" s="134"/>
      <c r="F907" s="362" t="s">
        <v>562</v>
      </c>
      <c r="G907" s="362"/>
    </row>
    <row r="908" spans="3:7">
      <c r="C908" s="431" t="s">
        <v>5196</v>
      </c>
      <c r="D908" s="134">
        <v>48</v>
      </c>
      <c r="E908" s="134"/>
      <c r="F908" s="362" t="s">
        <v>562</v>
      </c>
      <c r="G908" s="362"/>
    </row>
    <row r="909" spans="3:7">
      <c r="C909" s="431" t="s">
        <v>5196</v>
      </c>
      <c r="D909" s="134" t="s">
        <v>4935</v>
      </c>
      <c r="E909" s="134"/>
      <c r="F909" s="362" t="s">
        <v>4983</v>
      </c>
      <c r="G909" s="362"/>
    </row>
    <row r="910" spans="3:7">
      <c r="C910" s="431" t="s">
        <v>5196</v>
      </c>
      <c r="D910" s="134" t="s">
        <v>4938</v>
      </c>
      <c r="E910" s="134"/>
      <c r="F910" s="362" t="s">
        <v>4983</v>
      </c>
      <c r="G910" s="362"/>
    </row>
    <row r="911" spans="3:7">
      <c r="C911" s="431" t="s">
        <v>5196</v>
      </c>
      <c r="D911" s="134" t="s">
        <v>4984</v>
      </c>
      <c r="E911" s="134"/>
      <c r="F911" s="362" t="s">
        <v>5197</v>
      </c>
      <c r="G911" s="362"/>
    </row>
    <row r="912" spans="3:7">
      <c r="C912" s="431" t="s">
        <v>5196</v>
      </c>
      <c r="D912" s="134" t="s">
        <v>4987</v>
      </c>
      <c r="E912" s="134"/>
      <c r="F912" s="362" t="s">
        <v>5198</v>
      </c>
      <c r="G912" s="362"/>
    </row>
    <row r="913" spans="1:7">
      <c r="C913" s="431" t="s">
        <v>5196</v>
      </c>
      <c r="D913" s="134" t="s">
        <v>4989</v>
      </c>
      <c r="E913" s="134"/>
      <c r="F913" s="362" t="s">
        <v>5199</v>
      </c>
      <c r="G913" s="362"/>
    </row>
    <row r="914" spans="1:7">
      <c r="C914" s="431" t="s">
        <v>5196</v>
      </c>
      <c r="D914" s="134" t="s">
        <v>4990</v>
      </c>
      <c r="E914" s="134"/>
      <c r="F914" s="362" t="s">
        <v>5200</v>
      </c>
      <c r="G914" s="362"/>
    </row>
    <row r="915" spans="1:7">
      <c r="C915" s="362"/>
      <c r="D915" s="134"/>
      <c r="E915" s="134"/>
      <c r="F915" s="362"/>
      <c r="G915" s="134"/>
    </row>
    <row r="916" spans="1:7" ht="15.75" customHeight="1">
      <c r="A916" s="9" t="s">
        <v>5201</v>
      </c>
      <c r="B916" s="9" t="s">
        <v>5202</v>
      </c>
      <c r="C916" s="362"/>
      <c r="D916" s="134"/>
      <c r="E916" s="134"/>
      <c r="F916" s="362"/>
      <c r="G916" s="134">
        <v>6</v>
      </c>
    </row>
    <row r="917" spans="1:7" ht="15.75" customHeight="1">
      <c r="C917" s="431" t="s">
        <v>5203</v>
      </c>
      <c r="D917" s="134">
        <v>1</v>
      </c>
      <c r="E917" s="134"/>
      <c r="F917" s="362" t="s">
        <v>3185</v>
      </c>
      <c r="G917" s="134"/>
    </row>
    <row r="918" spans="1:7" ht="15.75" customHeight="1">
      <c r="C918" s="431" t="s">
        <v>5203</v>
      </c>
      <c r="D918" s="134">
        <v>2</v>
      </c>
      <c r="E918" s="134"/>
      <c r="F918" s="362" t="s">
        <v>3185</v>
      </c>
      <c r="G918" s="134"/>
    </row>
    <row r="919" spans="1:7" ht="15.75" customHeight="1">
      <c r="C919" s="431" t="s">
        <v>5203</v>
      </c>
      <c r="D919" s="134">
        <v>3</v>
      </c>
      <c r="E919" s="134"/>
      <c r="F919" s="362" t="s">
        <v>3185</v>
      </c>
      <c r="G919" s="134"/>
    </row>
    <row r="920" spans="1:7" ht="15.75" customHeight="1">
      <c r="C920" s="431" t="s">
        <v>5203</v>
      </c>
      <c r="D920" s="134">
        <v>4</v>
      </c>
      <c r="E920" s="134"/>
      <c r="F920" s="362" t="s">
        <v>3185</v>
      </c>
      <c r="G920" s="134"/>
    </row>
    <row r="921" spans="1:7" ht="15.75" customHeight="1">
      <c r="C921" s="431" t="s">
        <v>5203</v>
      </c>
      <c r="D921" s="134">
        <v>5</v>
      </c>
      <c r="E921" s="134"/>
      <c r="F921" s="362" t="s">
        <v>3185</v>
      </c>
      <c r="G921" s="134"/>
    </row>
    <row r="922" spans="1:7" ht="15.75" customHeight="1">
      <c r="C922" s="431" t="s">
        <v>5203</v>
      </c>
      <c r="D922" s="134">
        <v>6</v>
      </c>
      <c r="E922" s="134"/>
      <c r="F922" s="362" t="s">
        <v>3185</v>
      </c>
      <c r="G922" s="134"/>
    </row>
    <row r="923" spans="1:7" ht="15.75" customHeight="1">
      <c r="C923" s="431" t="s">
        <v>5203</v>
      </c>
      <c r="D923" s="134">
        <v>7</v>
      </c>
      <c r="E923" s="134"/>
      <c r="F923" s="362" t="s">
        <v>3185</v>
      </c>
      <c r="G923" s="134"/>
    </row>
    <row r="924" spans="1:7" ht="15.75" customHeight="1">
      <c r="C924" s="431" t="s">
        <v>5203</v>
      </c>
      <c r="D924" s="134">
        <v>8</v>
      </c>
      <c r="E924" s="134"/>
      <c r="F924" s="362" t="s">
        <v>3185</v>
      </c>
      <c r="G924" s="134"/>
    </row>
    <row r="925" spans="1:7" ht="15.75" customHeight="1">
      <c r="C925" s="431" t="s">
        <v>5203</v>
      </c>
      <c r="D925" s="134">
        <v>9</v>
      </c>
      <c r="E925" s="134"/>
      <c r="F925" s="362" t="s">
        <v>3185</v>
      </c>
      <c r="G925" s="134"/>
    </row>
    <row r="926" spans="1:7" ht="15.75" customHeight="1">
      <c r="C926" s="431" t="s">
        <v>5203</v>
      </c>
      <c r="D926" s="134">
        <v>10</v>
      </c>
      <c r="E926" s="134"/>
      <c r="F926" s="362" t="s">
        <v>3187</v>
      </c>
      <c r="G926" s="134"/>
    </row>
    <row r="927" spans="1:7" ht="15.75" customHeight="1">
      <c r="C927" s="431" t="s">
        <v>5203</v>
      </c>
      <c r="D927" s="134">
        <v>11</v>
      </c>
      <c r="E927" s="134"/>
      <c r="F927" s="362" t="s">
        <v>3187</v>
      </c>
      <c r="G927" s="134"/>
    </row>
    <row r="928" spans="1:7" ht="15.75" customHeight="1">
      <c r="C928" s="431" t="s">
        <v>5203</v>
      </c>
      <c r="D928" s="134">
        <v>12</v>
      </c>
      <c r="E928" s="134"/>
      <c r="F928" s="362" t="s">
        <v>3187</v>
      </c>
      <c r="G928" s="134"/>
    </row>
    <row r="929" spans="3:7" ht="15.75" customHeight="1">
      <c r="C929" s="431" t="s">
        <v>5203</v>
      </c>
      <c r="D929" s="134">
        <v>13</v>
      </c>
      <c r="E929" s="134"/>
      <c r="F929" s="362" t="s">
        <v>3187</v>
      </c>
      <c r="G929" s="134"/>
    </row>
    <row r="930" spans="3:7" ht="15.75" customHeight="1">
      <c r="C930" s="431" t="s">
        <v>5203</v>
      </c>
      <c r="D930" s="134">
        <v>14</v>
      </c>
      <c r="E930" s="134"/>
      <c r="F930" s="362" t="s">
        <v>3187</v>
      </c>
      <c r="G930" s="134"/>
    </row>
    <row r="931" spans="3:7" ht="15.75" customHeight="1">
      <c r="C931" s="431" t="s">
        <v>5203</v>
      </c>
      <c r="D931" s="134">
        <v>15</v>
      </c>
      <c r="E931" s="134"/>
      <c r="F931" s="362" t="s">
        <v>3187</v>
      </c>
      <c r="G931" s="134"/>
    </row>
    <row r="932" spans="3:7" ht="15.75" customHeight="1">
      <c r="C932" s="431" t="s">
        <v>5203</v>
      </c>
      <c r="D932" s="134">
        <v>16</v>
      </c>
      <c r="E932" s="134"/>
      <c r="F932" s="362" t="s">
        <v>3187</v>
      </c>
      <c r="G932" s="134"/>
    </row>
    <row r="933" spans="3:7" ht="15.75" customHeight="1">
      <c r="C933" s="431" t="s">
        <v>5203</v>
      </c>
      <c r="D933" s="134">
        <v>17</v>
      </c>
      <c r="E933" s="134"/>
      <c r="F933" s="362" t="s">
        <v>3187</v>
      </c>
      <c r="G933" s="134"/>
    </row>
    <row r="934" spans="3:7" ht="15.75" customHeight="1">
      <c r="C934" s="431" t="s">
        <v>5203</v>
      </c>
      <c r="D934" s="134">
        <v>18</v>
      </c>
      <c r="E934" s="134"/>
      <c r="F934" s="362" t="s">
        <v>3187</v>
      </c>
      <c r="G934" s="134"/>
    </row>
    <row r="935" spans="3:7" ht="15.75" customHeight="1">
      <c r="C935" s="431" t="s">
        <v>5203</v>
      </c>
      <c r="D935" s="134">
        <v>19</v>
      </c>
      <c r="E935" s="134"/>
      <c r="F935" s="362" t="s">
        <v>3187</v>
      </c>
      <c r="G935" s="134"/>
    </row>
    <row r="936" spans="3:7" ht="15.75" customHeight="1">
      <c r="C936" s="431" t="s">
        <v>5203</v>
      </c>
      <c r="D936" s="134">
        <v>20</v>
      </c>
      <c r="E936" s="134"/>
      <c r="F936" s="362" t="s">
        <v>562</v>
      </c>
      <c r="G936" s="134"/>
    </row>
    <row r="937" spans="3:7" ht="15.75" customHeight="1">
      <c r="C937" s="431" t="s">
        <v>5203</v>
      </c>
      <c r="D937" s="134">
        <v>21</v>
      </c>
      <c r="E937" s="134"/>
      <c r="F937" s="362" t="s">
        <v>562</v>
      </c>
      <c r="G937" s="134"/>
    </row>
    <row r="938" spans="3:7" ht="15.75" customHeight="1">
      <c r="C938" s="431" t="s">
        <v>5203</v>
      </c>
      <c r="D938" s="134">
        <v>22</v>
      </c>
      <c r="E938" s="134"/>
      <c r="F938" s="362" t="s">
        <v>562</v>
      </c>
      <c r="G938" s="134"/>
    </row>
    <row r="939" spans="3:7" ht="15.75" customHeight="1">
      <c r="C939" s="431" t="s">
        <v>5203</v>
      </c>
      <c r="D939" s="134">
        <v>23</v>
      </c>
      <c r="E939" s="134"/>
      <c r="F939" s="362" t="s">
        <v>562</v>
      </c>
      <c r="G939" s="134"/>
    </row>
    <row r="940" spans="3:7" ht="15.75" customHeight="1">
      <c r="C940" s="431" t="s">
        <v>5203</v>
      </c>
      <c r="D940" s="134">
        <v>24</v>
      </c>
      <c r="E940" s="134"/>
      <c r="F940" s="362" t="s">
        <v>562</v>
      </c>
      <c r="G940" s="134"/>
    </row>
    <row r="941" spans="3:7" ht="15.75" customHeight="1">
      <c r="C941" s="431" t="s">
        <v>5203</v>
      </c>
      <c r="D941" s="134">
        <v>25</v>
      </c>
      <c r="E941" s="134"/>
      <c r="F941" s="362" t="s">
        <v>562</v>
      </c>
      <c r="G941" s="134"/>
    </row>
    <row r="942" spans="3:7" ht="15.75" customHeight="1">
      <c r="C942" s="431" t="s">
        <v>5203</v>
      </c>
      <c r="D942" s="134">
        <v>26</v>
      </c>
      <c r="E942" s="134"/>
      <c r="F942" s="362" t="s">
        <v>562</v>
      </c>
      <c r="G942" s="134"/>
    </row>
    <row r="943" spans="3:7" ht="15.75" customHeight="1">
      <c r="C943" s="431" t="s">
        <v>5203</v>
      </c>
      <c r="D943" s="134">
        <v>27</v>
      </c>
      <c r="E943" s="134"/>
      <c r="F943" s="362" t="s">
        <v>562</v>
      </c>
      <c r="G943" s="134"/>
    </row>
    <row r="944" spans="3:7" ht="15.75" customHeight="1">
      <c r="C944" s="431" t="s">
        <v>5203</v>
      </c>
      <c r="D944" s="134">
        <v>28</v>
      </c>
      <c r="E944" s="134"/>
      <c r="F944" s="362" t="s">
        <v>562</v>
      </c>
      <c r="G944" s="134"/>
    </row>
    <row r="945" spans="3:7" ht="15.75" customHeight="1">
      <c r="C945" s="431" t="s">
        <v>5203</v>
      </c>
      <c r="D945" s="134">
        <v>29</v>
      </c>
      <c r="E945" s="134"/>
      <c r="F945" s="362" t="s">
        <v>562</v>
      </c>
      <c r="G945" s="134"/>
    </row>
    <row r="946" spans="3:7" ht="15.75" customHeight="1">
      <c r="C946" s="431" t="s">
        <v>5203</v>
      </c>
      <c r="D946" s="134">
        <v>30</v>
      </c>
      <c r="E946" s="134"/>
      <c r="F946" s="362" t="s">
        <v>562</v>
      </c>
      <c r="G946" s="134"/>
    </row>
    <row r="947" spans="3:7" ht="15.75" customHeight="1">
      <c r="C947" s="431" t="s">
        <v>5203</v>
      </c>
      <c r="D947" s="134">
        <v>31</v>
      </c>
      <c r="E947" s="134"/>
      <c r="F947" s="362" t="s">
        <v>562</v>
      </c>
      <c r="G947" s="134"/>
    </row>
    <row r="948" spans="3:7" ht="15.75" customHeight="1">
      <c r="C948" s="431" t="s">
        <v>5203</v>
      </c>
      <c r="D948" s="134">
        <v>32</v>
      </c>
      <c r="E948" s="134"/>
      <c r="F948" s="362" t="s">
        <v>562</v>
      </c>
      <c r="G948" s="134"/>
    </row>
    <row r="949" spans="3:7" ht="15.75" customHeight="1">
      <c r="C949" s="431" t="s">
        <v>5203</v>
      </c>
      <c r="D949" s="134">
        <v>33</v>
      </c>
      <c r="E949" s="134"/>
      <c r="F949" s="362" t="s">
        <v>562</v>
      </c>
      <c r="G949" s="134"/>
    </row>
    <row r="950" spans="3:7" ht="15.75" customHeight="1">
      <c r="C950" s="431" t="s">
        <v>5203</v>
      </c>
      <c r="D950" s="134">
        <v>34</v>
      </c>
      <c r="E950" s="134"/>
      <c r="F950" s="362" t="s">
        <v>562</v>
      </c>
      <c r="G950" s="134"/>
    </row>
    <row r="951" spans="3:7" ht="15.75" customHeight="1">
      <c r="C951" s="431" t="s">
        <v>5203</v>
      </c>
      <c r="D951" s="134">
        <v>35</v>
      </c>
      <c r="E951" s="134"/>
      <c r="F951" s="362" t="s">
        <v>562</v>
      </c>
      <c r="G951" s="134"/>
    </row>
    <row r="952" spans="3:7" ht="15.75" customHeight="1">
      <c r="C952" s="431" t="s">
        <v>5203</v>
      </c>
      <c r="D952" s="134">
        <v>36</v>
      </c>
      <c r="E952" s="134"/>
      <c r="F952" s="362" t="s">
        <v>562</v>
      </c>
      <c r="G952" s="134"/>
    </row>
    <row r="953" spans="3:7" ht="15.75" customHeight="1">
      <c r="C953" s="431" t="s">
        <v>5203</v>
      </c>
      <c r="D953" s="134">
        <v>37</v>
      </c>
      <c r="E953" s="134"/>
      <c r="F953" s="362" t="s">
        <v>562</v>
      </c>
      <c r="G953" s="134"/>
    </row>
    <row r="954" spans="3:7" ht="15.75" customHeight="1">
      <c r="C954" s="431" t="s">
        <v>5203</v>
      </c>
      <c r="D954" s="134">
        <v>38</v>
      </c>
      <c r="E954" s="134"/>
      <c r="F954" s="362" t="s">
        <v>562</v>
      </c>
      <c r="G954" s="134"/>
    </row>
    <row r="955" spans="3:7" ht="15.75" customHeight="1">
      <c r="C955" s="431" t="s">
        <v>5203</v>
      </c>
      <c r="D955" s="134">
        <v>39</v>
      </c>
      <c r="E955" s="134"/>
      <c r="F955" s="362" t="s">
        <v>562</v>
      </c>
      <c r="G955" s="134"/>
    </row>
    <row r="956" spans="3:7" ht="15.75" customHeight="1">
      <c r="C956" s="431" t="s">
        <v>5203</v>
      </c>
      <c r="D956" s="134">
        <v>40</v>
      </c>
      <c r="E956" s="134"/>
      <c r="F956" s="362" t="s">
        <v>562</v>
      </c>
      <c r="G956" s="134"/>
    </row>
    <row r="957" spans="3:7" ht="15.75" customHeight="1">
      <c r="C957" s="431" t="s">
        <v>5203</v>
      </c>
      <c r="D957" s="134">
        <v>41</v>
      </c>
      <c r="E957" s="134"/>
      <c r="F957" s="362" t="s">
        <v>562</v>
      </c>
      <c r="G957" s="134"/>
    </row>
    <row r="958" spans="3:7" ht="15.75" customHeight="1">
      <c r="C958" s="431" t="s">
        <v>5203</v>
      </c>
      <c r="D958" s="134">
        <v>42</v>
      </c>
      <c r="E958" s="134"/>
      <c r="F958" s="362" t="s">
        <v>562</v>
      </c>
      <c r="G958" s="134"/>
    </row>
    <row r="959" spans="3:7" ht="15.75" customHeight="1">
      <c r="C959" s="431" t="s">
        <v>5203</v>
      </c>
      <c r="D959" s="134">
        <v>43</v>
      </c>
      <c r="E959" s="134"/>
      <c r="F959" s="362" t="s">
        <v>562</v>
      </c>
      <c r="G959" s="134"/>
    </row>
    <row r="960" spans="3:7" ht="15.75" customHeight="1">
      <c r="C960" s="431" t="s">
        <v>5203</v>
      </c>
      <c r="D960" s="134">
        <v>44</v>
      </c>
      <c r="E960" s="134"/>
      <c r="F960" s="362" t="s">
        <v>562</v>
      </c>
      <c r="G960" s="134"/>
    </row>
    <row r="961" spans="1:7" ht="15.75" customHeight="1">
      <c r="C961" s="431" t="s">
        <v>5203</v>
      </c>
      <c r="D961" s="134">
        <v>45</v>
      </c>
      <c r="E961" s="134"/>
      <c r="F961" s="362" t="s">
        <v>562</v>
      </c>
      <c r="G961" s="134"/>
    </row>
    <row r="962" spans="1:7" ht="15.75" customHeight="1">
      <c r="C962" s="431" t="s">
        <v>5203</v>
      </c>
      <c r="D962" s="134">
        <v>46</v>
      </c>
      <c r="E962" s="134"/>
      <c r="F962" s="362" t="s">
        <v>562</v>
      </c>
      <c r="G962" s="134"/>
    </row>
    <row r="963" spans="1:7" ht="15.75" customHeight="1">
      <c r="C963" s="431" t="s">
        <v>5203</v>
      </c>
      <c r="D963" s="134">
        <v>47</v>
      </c>
      <c r="E963" s="134"/>
      <c r="F963" s="362" t="s">
        <v>562</v>
      </c>
      <c r="G963" s="134"/>
    </row>
    <row r="964" spans="1:7" ht="15.75" customHeight="1">
      <c r="C964" s="431" t="s">
        <v>5203</v>
      </c>
      <c r="D964" s="134">
        <v>48</v>
      </c>
      <c r="E964" s="134"/>
      <c r="F964" s="362" t="s">
        <v>562</v>
      </c>
      <c r="G964" s="134"/>
    </row>
    <row r="965" spans="1:7" ht="15.75" customHeight="1">
      <c r="C965" s="431" t="s">
        <v>5203</v>
      </c>
      <c r="D965" s="134" t="s">
        <v>4935</v>
      </c>
      <c r="E965" s="134"/>
      <c r="F965" s="362" t="s">
        <v>4983</v>
      </c>
      <c r="G965" s="134"/>
    </row>
    <row r="966" spans="1:7" ht="15.75" customHeight="1">
      <c r="C966" s="431" t="s">
        <v>5203</v>
      </c>
      <c r="D966" s="134" t="s">
        <v>4938</v>
      </c>
      <c r="E966" s="134"/>
      <c r="F966" s="362" t="s">
        <v>4983</v>
      </c>
      <c r="G966" s="134"/>
    </row>
    <row r="967" spans="1:7" ht="15.75" customHeight="1">
      <c r="C967" s="431" t="s">
        <v>5203</v>
      </c>
      <c r="D967" s="134" t="s">
        <v>4984</v>
      </c>
      <c r="E967" s="134"/>
      <c r="F967" s="362" t="s">
        <v>5204</v>
      </c>
      <c r="G967" s="134"/>
    </row>
    <row r="968" spans="1:7" ht="15.75" customHeight="1">
      <c r="C968" s="431" t="s">
        <v>5203</v>
      </c>
      <c r="D968" s="134" t="s">
        <v>4987</v>
      </c>
      <c r="E968" s="134"/>
      <c r="F968" s="362" t="s">
        <v>5205</v>
      </c>
      <c r="G968" s="134"/>
    </row>
    <row r="969" spans="1:7" ht="15.75" customHeight="1">
      <c r="C969" s="431" t="s">
        <v>5203</v>
      </c>
      <c r="D969" s="134" t="s">
        <v>4989</v>
      </c>
      <c r="E969" s="134"/>
      <c r="F969" s="362"/>
      <c r="G969" s="134"/>
    </row>
    <row r="970" spans="1:7" ht="15.75" customHeight="1">
      <c r="C970" s="431" t="s">
        <v>5203</v>
      </c>
      <c r="D970" s="134" t="s">
        <v>4990</v>
      </c>
      <c r="E970" s="134"/>
      <c r="F970" s="362"/>
      <c r="G970" s="134"/>
    </row>
    <row r="971" spans="1:7" ht="15.75" customHeight="1">
      <c r="C971" s="362"/>
      <c r="D971" s="134"/>
      <c r="E971" s="134"/>
      <c r="F971" s="362"/>
      <c r="G971" s="134"/>
    </row>
    <row r="972" spans="1:7">
      <c r="A972" s="9" t="s">
        <v>5206</v>
      </c>
      <c r="B972" s="9" t="s">
        <v>5207</v>
      </c>
      <c r="C972" s="362"/>
      <c r="D972" s="134"/>
      <c r="E972" s="134"/>
      <c r="F972" s="362"/>
      <c r="G972" s="134">
        <v>8</v>
      </c>
    </row>
    <row r="973" spans="1:7">
      <c r="C973" s="431" t="s">
        <v>5208</v>
      </c>
      <c r="D973" s="134">
        <v>1</v>
      </c>
      <c r="E973" s="134"/>
      <c r="F973" s="362" t="s">
        <v>3144</v>
      </c>
      <c r="G973" s="134"/>
    </row>
    <row r="974" spans="1:7">
      <c r="C974" s="431" t="s">
        <v>5208</v>
      </c>
      <c r="D974" s="134">
        <v>2</v>
      </c>
      <c r="E974" s="134"/>
      <c r="F974" s="362" t="s">
        <v>5209</v>
      </c>
      <c r="G974" s="134"/>
    </row>
    <row r="975" spans="1:7">
      <c r="C975" s="431" t="s">
        <v>5208</v>
      </c>
      <c r="D975" s="134">
        <v>3</v>
      </c>
      <c r="E975" s="134"/>
      <c r="F975" s="362" t="s">
        <v>5210</v>
      </c>
      <c r="G975" s="134"/>
    </row>
    <row r="976" spans="1:7">
      <c r="C976" s="431" t="s">
        <v>5208</v>
      </c>
      <c r="D976" s="134">
        <v>3</v>
      </c>
      <c r="E976" s="134"/>
      <c r="F976" s="362" t="s">
        <v>2414</v>
      </c>
      <c r="G976" s="134"/>
    </row>
    <row r="977" spans="3:7">
      <c r="C977" s="431" t="s">
        <v>5208</v>
      </c>
      <c r="D977" s="134">
        <v>4</v>
      </c>
      <c r="E977" s="134"/>
      <c r="F977" s="362" t="s">
        <v>5211</v>
      </c>
      <c r="G977" s="134"/>
    </row>
    <row r="978" spans="3:7">
      <c r="C978" s="431" t="s">
        <v>5208</v>
      </c>
      <c r="D978" s="134">
        <v>5</v>
      </c>
      <c r="E978" s="134"/>
      <c r="F978" s="362" t="s">
        <v>5212</v>
      </c>
      <c r="G978" s="134"/>
    </row>
    <row r="979" spans="3:7">
      <c r="C979" s="431" t="s">
        <v>5208</v>
      </c>
      <c r="D979" s="134">
        <v>6</v>
      </c>
      <c r="E979" s="134"/>
      <c r="F979" s="362" t="s">
        <v>3185</v>
      </c>
      <c r="G979" s="134"/>
    </row>
    <row r="980" spans="3:7">
      <c r="C980" s="431" t="s">
        <v>5208</v>
      </c>
      <c r="D980" s="134">
        <v>7</v>
      </c>
      <c r="E980" s="134"/>
      <c r="F980" s="362" t="s">
        <v>3185</v>
      </c>
      <c r="G980" s="134"/>
    </row>
    <row r="981" spans="3:7">
      <c r="C981" s="431" t="s">
        <v>5208</v>
      </c>
      <c r="D981" s="134">
        <v>8</v>
      </c>
      <c r="E981" s="134"/>
      <c r="F981" s="362" t="s">
        <v>3185</v>
      </c>
      <c r="G981" s="134"/>
    </row>
    <row r="982" spans="3:7">
      <c r="C982" s="431" t="s">
        <v>5208</v>
      </c>
      <c r="D982" s="134">
        <v>9</v>
      </c>
      <c r="E982" s="134"/>
      <c r="F982" s="362" t="s">
        <v>3185</v>
      </c>
      <c r="G982" s="134"/>
    </row>
    <row r="983" spans="3:7">
      <c r="C983" s="431" t="s">
        <v>5208</v>
      </c>
      <c r="D983" s="134">
        <v>10</v>
      </c>
      <c r="E983" s="134"/>
      <c r="F983" s="362" t="s">
        <v>3185</v>
      </c>
      <c r="G983" s="134"/>
    </row>
    <row r="984" spans="3:7">
      <c r="C984" s="431" t="s">
        <v>5208</v>
      </c>
      <c r="D984" s="134">
        <v>11</v>
      </c>
      <c r="E984" s="134"/>
      <c r="F984" s="362" t="s">
        <v>3185</v>
      </c>
      <c r="G984" s="134"/>
    </row>
    <row r="985" spans="3:7">
      <c r="C985" s="431" t="s">
        <v>5208</v>
      </c>
      <c r="D985" s="134">
        <v>12</v>
      </c>
      <c r="E985" s="134"/>
      <c r="F985" s="362" t="s">
        <v>3185</v>
      </c>
      <c r="G985" s="134"/>
    </row>
    <row r="986" spans="3:7">
      <c r="C986" s="431" t="s">
        <v>5208</v>
      </c>
      <c r="D986" s="134">
        <v>13</v>
      </c>
      <c r="E986" s="134"/>
      <c r="F986" s="362" t="s">
        <v>3185</v>
      </c>
      <c r="G986" s="134"/>
    </row>
    <row r="987" spans="3:7">
      <c r="C987" s="431" t="s">
        <v>5208</v>
      </c>
      <c r="D987" s="134">
        <v>14</v>
      </c>
      <c r="E987" s="134"/>
      <c r="F987" s="362" t="s">
        <v>3187</v>
      </c>
      <c r="G987" s="134"/>
    </row>
    <row r="988" spans="3:7">
      <c r="C988" s="431" t="s">
        <v>5208</v>
      </c>
      <c r="D988" s="134">
        <v>15</v>
      </c>
      <c r="E988" s="134"/>
      <c r="F988" s="362" t="s">
        <v>3187</v>
      </c>
      <c r="G988" s="134"/>
    </row>
    <row r="989" spans="3:7">
      <c r="C989" s="431" t="s">
        <v>5208</v>
      </c>
      <c r="D989" s="134">
        <v>16</v>
      </c>
      <c r="E989" s="134"/>
      <c r="F989" s="362" t="s">
        <v>3187</v>
      </c>
      <c r="G989" s="134"/>
    </row>
    <row r="990" spans="3:7">
      <c r="C990" s="431" t="s">
        <v>5208</v>
      </c>
      <c r="D990" s="134">
        <v>17</v>
      </c>
      <c r="E990" s="134"/>
      <c r="F990" s="362" t="s">
        <v>3187</v>
      </c>
      <c r="G990" s="134"/>
    </row>
    <row r="991" spans="3:7">
      <c r="C991" s="431" t="s">
        <v>5208</v>
      </c>
      <c r="D991" s="134">
        <v>18</v>
      </c>
      <c r="E991" s="134"/>
      <c r="F991" s="362" t="s">
        <v>3187</v>
      </c>
      <c r="G991" s="134"/>
    </row>
    <row r="992" spans="3:7">
      <c r="C992" s="431" t="s">
        <v>5208</v>
      </c>
      <c r="D992" s="134">
        <v>19</v>
      </c>
      <c r="E992" s="134"/>
      <c r="F992" s="362" t="s">
        <v>3187</v>
      </c>
      <c r="G992" s="134"/>
    </row>
    <row r="993" spans="3:7">
      <c r="C993" s="431" t="s">
        <v>5208</v>
      </c>
      <c r="D993" s="134">
        <v>20</v>
      </c>
      <c r="E993" s="134"/>
      <c r="F993" s="362" t="s">
        <v>3187</v>
      </c>
      <c r="G993" s="134"/>
    </row>
    <row r="994" spans="3:7">
      <c r="C994" s="431" t="s">
        <v>5208</v>
      </c>
      <c r="D994" s="134">
        <v>21</v>
      </c>
      <c r="E994" s="134"/>
      <c r="F994" s="362" t="s">
        <v>3187</v>
      </c>
      <c r="G994" s="134"/>
    </row>
    <row r="995" spans="3:7">
      <c r="C995" s="431" t="s">
        <v>5208</v>
      </c>
      <c r="D995" s="134">
        <v>22</v>
      </c>
      <c r="E995" s="134"/>
      <c r="F995" s="362" t="s">
        <v>3187</v>
      </c>
      <c r="G995" s="134"/>
    </row>
    <row r="996" spans="3:7">
      <c r="C996" s="431" t="s">
        <v>5208</v>
      </c>
      <c r="D996" s="134">
        <v>23</v>
      </c>
      <c r="E996" s="134"/>
      <c r="F996" s="362" t="s">
        <v>3187</v>
      </c>
      <c r="G996" s="134"/>
    </row>
    <row r="997" spans="3:7">
      <c r="C997" s="431" t="s">
        <v>5208</v>
      </c>
      <c r="D997" s="134">
        <v>24</v>
      </c>
      <c r="E997" s="134"/>
      <c r="F997" s="362" t="s">
        <v>562</v>
      </c>
      <c r="G997" s="134"/>
    </row>
    <row r="998" spans="3:7">
      <c r="C998" s="431" t="s">
        <v>5208</v>
      </c>
      <c r="D998" s="134">
        <v>25</v>
      </c>
      <c r="E998" s="134"/>
      <c r="F998" s="362" t="s">
        <v>562</v>
      </c>
      <c r="G998" s="134"/>
    </row>
    <row r="999" spans="3:7">
      <c r="C999" s="431" t="s">
        <v>5208</v>
      </c>
      <c r="D999" s="134">
        <v>26</v>
      </c>
      <c r="E999" s="134"/>
      <c r="F999" s="362" t="s">
        <v>562</v>
      </c>
      <c r="G999" s="134"/>
    </row>
    <row r="1000" spans="3:7">
      <c r="C1000" s="431" t="s">
        <v>5208</v>
      </c>
      <c r="D1000" s="134">
        <v>27</v>
      </c>
      <c r="E1000" s="134"/>
      <c r="F1000" s="362" t="s">
        <v>562</v>
      </c>
      <c r="G1000" s="134"/>
    </row>
    <row r="1001" spans="3:7">
      <c r="C1001" s="431" t="s">
        <v>5208</v>
      </c>
      <c r="D1001" s="134">
        <v>28</v>
      </c>
      <c r="E1001" s="134"/>
      <c r="F1001" s="362" t="s">
        <v>562</v>
      </c>
      <c r="G1001" s="134"/>
    </row>
    <row r="1002" spans="3:7">
      <c r="C1002" s="431" t="s">
        <v>5208</v>
      </c>
      <c r="D1002" s="134">
        <v>29</v>
      </c>
      <c r="E1002" s="134"/>
      <c r="F1002" s="362" t="s">
        <v>562</v>
      </c>
      <c r="G1002" s="134"/>
    </row>
    <row r="1003" spans="3:7">
      <c r="C1003" s="431" t="s">
        <v>5208</v>
      </c>
      <c r="D1003" s="134">
        <v>30</v>
      </c>
      <c r="E1003" s="134"/>
      <c r="F1003" s="362" t="s">
        <v>562</v>
      </c>
      <c r="G1003" s="134"/>
    </row>
    <row r="1004" spans="3:7">
      <c r="C1004" s="431" t="s">
        <v>5208</v>
      </c>
      <c r="D1004" s="134">
        <v>31</v>
      </c>
      <c r="E1004" s="134"/>
      <c r="F1004" s="362" t="s">
        <v>562</v>
      </c>
      <c r="G1004" s="134"/>
    </row>
    <row r="1005" spans="3:7">
      <c r="C1005" s="431" t="s">
        <v>5208</v>
      </c>
      <c r="D1005" s="134">
        <v>32</v>
      </c>
      <c r="E1005" s="134"/>
      <c r="F1005" s="362" t="s">
        <v>562</v>
      </c>
      <c r="G1005" s="134"/>
    </row>
    <row r="1006" spans="3:7">
      <c r="C1006" s="431" t="s">
        <v>5208</v>
      </c>
      <c r="D1006" s="134">
        <v>33</v>
      </c>
      <c r="E1006" s="134"/>
      <c r="F1006" s="362" t="s">
        <v>562</v>
      </c>
      <c r="G1006" s="134"/>
    </row>
    <row r="1007" spans="3:7">
      <c r="C1007" s="431" t="s">
        <v>5208</v>
      </c>
      <c r="D1007" s="134">
        <v>34</v>
      </c>
      <c r="E1007" s="134"/>
      <c r="F1007" s="362" t="s">
        <v>562</v>
      </c>
      <c r="G1007" s="134"/>
    </row>
    <row r="1008" spans="3:7">
      <c r="C1008" s="431" t="s">
        <v>5208</v>
      </c>
      <c r="D1008" s="134">
        <v>35</v>
      </c>
      <c r="E1008" s="134"/>
      <c r="F1008" s="362" t="s">
        <v>562</v>
      </c>
      <c r="G1008" s="134"/>
    </row>
    <row r="1009" spans="3:7">
      <c r="C1009" s="431" t="s">
        <v>5208</v>
      </c>
      <c r="D1009" s="134">
        <v>36</v>
      </c>
      <c r="E1009" s="134"/>
      <c r="F1009" s="362" t="s">
        <v>562</v>
      </c>
      <c r="G1009" s="134"/>
    </row>
    <row r="1010" spans="3:7">
      <c r="C1010" s="431" t="s">
        <v>5208</v>
      </c>
      <c r="D1010" s="134">
        <v>37</v>
      </c>
      <c r="E1010" s="134"/>
      <c r="F1010" s="362" t="s">
        <v>562</v>
      </c>
      <c r="G1010" s="134"/>
    </row>
    <row r="1011" spans="3:7">
      <c r="C1011" s="431" t="s">
        <v>5208</v>
      </c>
      <c r="D1011" s="134">
        <v>38</v>
      </c>
      <c r="E1011" s="134"/>
      <c r="F1011" s="362" t="s">
        <v>562</v>
      </c>
      <c r="G1011" s="134"/>
    </row>
    <row r="1012" spans="3:7">
      <c r="C1012" s="431" t="s">
        <v>5208</v>
      </c>
      <c r="D1012" s="134">
        <v>39</v>
      </c>
      <c r="E1012" s="134"/>
      <c r="F1012" s="362" t="s">
        <v>562</v>
      </c>
      <c r="G1012" s="134"/>
    </row>
    <row r="1013" spans="3:7">
      <c r="C1013" s="431" t="s">
        <v>5208</v>
      </c>
      <c r="D1013" s="134">
        <v>40</v>
      </c>
      <c r="E1013" s="134"/>
      <c r="F1013" s="362" t="s">
        <v>562</v>
      </c>
      <c r="G1013" s="134"/>
    </row>
    <row r="1014" spans="3:7">
      <c r="C1014" s="431" t="s">
        <v>5208</v>
      </c>
      <c r="D1014" s="134">
        <v>41</v>
      </c>
      <c r="E1014" s="134"/>
      <c r="F1014" s="362" t="s">
        <v>562</v>
      </c>
      <c r="G1014" s="134"/>
    </row>
    <row r="1015" spans="3:7">
      <c r="C1015" s="431" t="s">
        <v>5208</v>
      </c>
      <c r="D1015" s="134">
        <v>42</v>
      </c>
      <c r="E1015" s="134"/>
      <c r="F1015" s="362" t="s">
        <v>562</v>
      </c>
      <c r="G1015" s="134"/>
    </row>
    <row r="1016" spans="3:7">
      <c r="C1016" s="431" t="s">
        <v>5208</v>
      </c>
      <c r="D1016" s="134">
        <v>43</v>
      </c>
      <c r="E1016" s="134"/>
      <c r="F1016" s="362" t="s">
        <v>562</v>
      </c>
      <c r="G1016" s="134"/>
    </row>
    <row r="1017" spans="3:7">
      <c r="C1017" s="431" t="s">
        <v>5208</v>
      </c>
      <c r="D1017" s="134">
        <v>44</v>
      </c>
      <c r="E1017" s="134"/>
      <c r="F1017" s="362" t="s">
        <v>562</v>
      </c>
      <c r="G1017" s="134"/>
    </row>
    <row r="1018" spans="3:7">
      <c r="C1018" s="431" t="s">
        <v>5208</v>
      </c>
      <c r="D1018" s="134">
        <v>45</v>
      </c>
      <c r="E1018" s="134"/>
      <c r="F1018" s="362" t="s">
        <v>562</v>
      </c>
      <c r="G1018" s="134"/>
    </row>
    <row r="1019" spans="3:7">
      <c r="C1019" s="431" t="s">
        <v>5208</v>
      </c>
      <c r="D1019" s="134">
        <v>46</v>
      </c>
      <c r="E1019" s="134"/>
      <c r="F1019" s="362" t="s">
        <v>562</v>
      </c>
      <c r="G1019" s="134"/>
    </row>
    <row r="1020" spans="3:7">
      <c r="C1020" s="431" t="s">
        <v>5208</v>
      </c>
      <c r="D1020" s="134">
        <v>47</v>
      </c>
      <c r="E1020" s="134"/>
      <c r="F1020" s="362" t="s">
        <v>562</v>
      </c>
      <c r="G1020" s="134"/>
    </row>
    <row r="1021" spans="3:7">
      <c r="C1021" s="431" t="s">
        <v>5208</v>
      </c>
      <c r="D1021" s="134">
        <v>48</v>
      </c>
      <c r="E1021" s="134"/>
      <c r="F1021" s="362" t="s">
        <v>562</v>
      </c>
      <c r="G1021" s="134"/>
    </row>
    <row r="1022" spans="3:7">
      <c r="C1022" s="431" t="s">
        <v>5208</v>
      </c>
      <c r="D1022" s="134" t="s">
        <v>4935</v>
      </c>
      <c r="E1022" s="134"/>
      <c r="F1022" s="362" t="s">
        <v>4983</v>
      </c>
      <c r="G1022" s="134"/>
    </row>
    <row r="1023" spans="3:7">
      <c r="C1023" s="431" t="s">
        <v>5208</v>
      </c>
      <c r="D1023" s="134" t="s">
        <v>4938</v>
      </c>
      <c r="E1023" s="134"/>
      <c r="F1023" s="362" t="s">
        <v>4983</v>
      </c>
      <c r="G1023" s="134"/>
    </row>
    <row r="1024" spans="3:7">
      <c r="C1024" s="431" t="s">
        <v>5208</v>
      </c>
      <c r="D1024" s="134" t="s">
        <v>4984</v>
      </c>
      <c r="E1024" s="134"/>
      <c r="F1024" s="362" t="s">
        <v>5213</v>
      </c>
      <c r="G1024" s="134"/>
    </row>
    <row r="1025" spans="1:7">
      <c r="C1025" s="431" t="s">
        <v>5208</v>
      </c>
      <c r="D1025" s="134" t="s">
        <v>4987</v>
      </c>
      <c r="E1025" s="134"/>
      <c r="F1025" s="362" t="s">
        <v>5214</v>
      </c>
      <c r="G1025" s="134"/>
    </row>
    <row r="1026" spans="1:7">
      <c r="C1026" s="431" t="s">
        <v>5208</v>
      </c>
      <c r="D1026" s="134" t="s">
        <v>4989</v>
      </c>
      <c r="E1026" s="134"/>
      <c r="F1026" s="362"/>
      <c r="G1026" s="134"/>
    </row>
    <row r="1027" spans="1:7">
      <c r="C1027" s="431" t="s">
        <v>5208</v>
      </c>
      <c r="D1027" s="134" t="s">
        <v>4990</v>
      </c>
      <c r="E1027" s="134"/>
      <c r="F1027" s="362"/>
      <c r="G1027" s="134"/>
    </row>
    <row r="1028" spans="1:7">
      <c r="C1028" s="362"/>
      <c r="D1028" s="134"/>
      <c r="E1028" s="134"/>
      <c r="F1028" s="362"/>
      <c r="G1028" s="134"/>
    </row>
    <row r="1029" spans="1:7">
      <c r="A1029" s="9" t="s">
        <v>5215</v>
      </c>
      <c r="B1029" s="9" t="s">
        <v>5216</v>
      </c>
      <c r="C1029" s="362"/>
      <c r="D1029" s="134"/>
      <c r="E1029" s="134"/>
      <c r="F1029" s="362"/>
      <c r="G1029" s="134">
        <v>6</v>
      </c>
    </row>
    <row r="1030" spans="1:7">
      <c r="C1030" s="431" t="s">
        <v>5217</v>
      </c>
      <c r="D1030" s="134">
        <v>1</v>
      </c>
      <c r="E1030" s="134"/>
      <c r="F1030" s="362" t="s">
        <v>3203</v>
      </c>
      <c r="G1030" s="134"/>
    </row>
    <row r="1031" spans="1:7">
      <c r="C1031" s="431" t="s">
        <v>5217</v>
      </c>
      <c r="D1031" s="134">
        <v>2</v>
      </c>
      <c r="E1031" s="134"/>
      <c r="F1031" s="362" t="s">
        <v>5218</v>
      </c>
      <c r="G1031" s="134"/>
    </row>
    <row r="1032" spans="1:7">
      <c r="C1032" s="431" t="s">
        <v>5217</v>
      </c>
      <c r="D1032" s="134">
        <v>3</v>
      </c>
      <c r="E1032" s="134"/>
      <c r="F1032" s="362" t="s">
        <v>5219</v>
      </c>
      <c r="G1032" s="134" t="s">
        <v>5220</v>
      </c>
    </row>
    <row r="1033" spans="1:7">
      <c r="C1033" s="431" t="s">
        <v>5217</v>
      </c>
      <c r="D1033" s="134">
        <v>4</v>
      </c>
      <c r="E1033" s="134"/>
      <c r="F1033" s="362" t="s">
        <v>3185</v>
      </c>
      <c r="G1033" s="362"/>
    </row>
    <row r="1034" spans="1:7">
      <c r="C1034" s="431" t="s">
        <v>5217</v>
      </c>
      <c r="D1034" s="134">
        <v>5</v>
      </c>
      <c r="E1034" s="134"/>
      <c r="F1034" s="362" t="s">
        <v>562</v>
      </c>
      <c r="G1034" s="362"/>
    </row>
    <row r="1035" spans="1:7">
      <c r="C1035" s="431" t="s">
        <v>5217</v>
      </c>
      <c r="D1035" s="134">
        <v>6</v>
      </c>
      <c r="E1035" s="134"/>
      <c r="F1035" s="362" t="s">
        <v>562</v>
      </c>
      <c r="G1035" s="362"/>
    </row>
    <row r="1036" spans="1:7">
      <c r="C1036" s="431" t="s">
        <v>5217</v>
      </c>
      <c r="D1036" s="134">
        <v>7</v>
      </c>
      <c r="E1036" s="134"/>
      <c r="F1036" s="362" t="s">
        <v>562</v>
      </c>
      <c r="G1036" s="362"/>
    </row>
    <row r="1037" spans="1:7">
      <c r="C1037" s="431" t="s">
        <v>5217</v>
      </c>
      <c r="D1037" s="134">
        <v>8</v>
      </c>
      <c r="E1037" s="134"/>
      <c r="F1037" s="362" t="s">
        <v>562</v>
      </c>
      <c r="G1037" s="362"/>
    </row>
    <row r="1038" spans="1:7">
      <c r="C1038" s="431" t="s">
        <v>5217</v>
      </c>
      <c r="D1038" s="134">
        <v>9</v>
      </c>
      <c r="E1038" s="134"/>
      <c r="F1038" s="362" t="s">
        <v>562</v>
      </c>
      <c r="G1038" s="362"/>
    </row>
    <row r="1039" spans="1:7">
      <c r="C1039" s="431" t="s">
        <v>5217</v>
      </c>
      <c r="D1039" s="134">
        <v>10</v>
      </c>
      <c r="E1039" s="134"/>
      <c r="F1039" s="362" t="s">
        <v>562</v>
      </c>
      <c r="G1039" s="362"/>
    </row>
    <row r="1040" spans="1:7">
      <c r="C1040" s="431" t="s">
        <v>5217</v>
      </c>
      <c r="D1040" s="134">
        <v>11</v>
      </c>
      <c r="E1040" s="134"/>
      <c r="F1040" s="362" t="s">
        <v>562</v>
      </c>
      <c r="G1040" s="362"/>
    </row>
    <row r="1041" spans="3:7">
      <c r="C1041" s="431" t="s">
        <v>5217</v>
      </c>
      <c r="D1041" s="134">
        <v>12</v>
      </c>
      <c r="E1041" s="134"/>
      <c r="F1041" s="362" t="s">
        <v>562</v>
      </c>
      <c r="G1041" s="362"/>
    </row>
    <row r="1042" spans="3:7">
      <c r="C1042" s="431" t="s">
        <v>5217</v>
      </c>
      <c r="D1042" s="134">
        <v>13</v>
      </c>
      <c r="E1042" s="134"/>
      <c r="F1042" s="362" t="s">
        <v>562</v>
      </c>
      <c r="G1042" s="362"/>
    </row>
    <row r="1043" spans="3:7">
      <c r="C1043" s="431" t="s">
        <v>5217</v>
      </c>
      <c r="D1043" s="134">
        <v>14</v>
      </c>
      <c r="E1043" s="134"/>
      <c r="F1043" s="362" t="s">
        <v>562</v>
      </c>
      <c r="G1043" s="362"/>
    </row>
    <row r="1044" spans="3:7">
      <c r="C1044" s="431" t="s">
        <v>5217</v>
      </c>
      <c r="D1044" s="134">
        <v>15</v>
      </c>
      <c r="E1044" s="134"/>
      <c r="F1044" s="362" t="s">
        <v>562</v>
      </c>
      <c r="G1044" s="362"/>
    </row>
    <row r="1045" spans="3:7">
      <c r="C1045" s="431" t="s">
        <v>5217</v>
      </c>
      <c r="D1045" s="134">
        <v>16</v>
      </c>
      <c r="E1045" s="134"/>
      <c r="F1045" s="362" t="s">
        <v>562</v>
      </c>
      <c r="G1045" s="362"/>
    </row>
    <row r="1046" spans="3:7">
      <c r="C1046" s="431" t="s">
        <v>5217</v>
      </c>
      <c r="D1046" s="134">
        <v>17</v>
      </c>
      <c r="E1046" s="134"/>
      <c r="F1046" s="362" t="s">
        <v>562</v>
      </c>
      <c r="G1046" s="362"/>
    </row>
    <row r="1047" spans="3:7">
      <c r="C1047" s="431" t="s">
        <v>5217</v>
      </c>
      <c r="D1047" s="134">
        <v>18</v>
      </c>
      <c r="E1047" s="134"/>
      <c r="F1047" s="362" t="s">
        <v>562</v>
      </c>
      <c r="G1047" s="362"/>
    </row>
    <row r="1048" spans="3:7">
      <c r="C1048" s="431" t="s">
        <v>5217</v>
      </c>
      <c r="D1048" s="134">
        <v>19</v>
      </c>
      <c r="E1048" s="134"/>
      <c r="F1048" s="362" t="s">
        <v>562</v>
      </c>
      <c r="G1048" s="362"/>
    </row>
    <row r="1049" spans="3:7">
      <c r="C1049" s="431" t="s">
        <v>5217</v>
      </c>
      <c r="D1049" s="134">
        <v>20</v>
      </c>
      <c r="E1049" s="134"/>
      <c r="F1049" s="362" t="s">
        <v>562</v>
      </c>
    </row>
    <row r="1050" spans="3:7">
      <c r="C1050" s="431" t="s">
        <v>5217</v>
      </c>
      <c r="D1050" s="134">
        <v>21</v>
      </c>
      <c r="E1050" s="134"/>
      <c r="F1050" s="362" t="s">
        <v>562</v>
      </c>
    </row>
    <row r="1051" spans="3:7">
      <c r="C1051" s="431" t="s">
        <v>5217</v>
      </c>
      <c r="D1051" s="134">
        <v>22</v>
      </c>
      <c r="E1051" s="134"/>
      <c r="F1051" s="362" t="s">
        <v>562</v>
      </c>
    </row>
    <row r="1052" spans="3:7">
      <c r="C1052" s="431" t="s">
        <v>5217</v>
      </c>
      <c r="D1052" s="134">
        <v>23</v>
      </c>
      <c r="E1052" s="134"/>
      <c r="F1052" s="362" t="s">
        <v>562</v>
      </c>
    </row>
    <row r="1053" spans="3:7">
      <c r="C1053" s="431" t="s">
        <v>5217</v>
      </c>
      <c r="D1053" s="134">
        <v>24</v>
      </c>
      <c r="E1053" s="134"/>
      <c r="F1053" s="362" t="s">
        <v>562</v>
      </c>
    </row>
    <row r="1054" spans="3:7">
      <c r="C1054" s="431" t="s">
        <v>5217</v>
      </c>
      <c r="D1054" s="134">
        <v>25</v>
      </c>
      <c r="E1054" s="134"/>
      <c r="F1054" s="362" t="s">
        <v>562</v>
      </c>
    </row>
    <row r="1055" spans="3:7">
      <c r="C1055" s="431" t="s">
        <v>5217</v>
      </c>
      <c r="D1055" s="134">
        <v>26</v>
      </c>
      <c r="E1055" s="134"/>
      <c r="F1055" s="362" t="s">
        <v>562</v>
      </c>
    </row>
    <row r="1056" spans="3:7">
      <c r="C1056" s="431" t="s">
        <v>5217</v>
      </c>
      <c r="D1056" s="134">
        <v>27</v>
      </c>
      <c r="E1056" s="134"/>
      <c r="F1056" s="362" t="s">
        <v>562</v>
      </c>
    </row>
    <row r="1057" spans="3:6">
      <c r="C1057" s="431" t="s">
        <v>5217</v>
      </c>
      <c r="D1057" s="134">
        <v>28</v>
      </c>
      <c r="E1057" s="134"/>
      <c r="F1057" s="362" t="s">
        <v>562</v>
      </c>
    </row>
    <row r="1058" spans="3:6">
      <c r="C1058" s="431" t="s">
        <v>5217</v>
      </c>
      <c r="D1058" s="134">
        <v>29</v>
      </c>
      <c r="E1058" s="134"/>
      <c r="F1058" s="362" t="s">
        <v>562</v>
      </c>
    </row>
    <row r="1059" spans="3:6">
      <c r="C1059" s="431" t="s">
        <v>5217</v>
      </c>
      <c r="D1059" s="134">
        <v>30</v>
      </c>
      <c r="E1059" s="134"/>
      <c r="F1059" s="362" t="s">
        <v>562</v>
      </c>
    </row>
    <row r="1060" spans="3:6">
      <c r="C1060" s="431" t="s">
        <v>5217</v>
      </c>
      <c r="D1060" s="134">
        <v>31</v>
      </c>
      <c r="E1060" s="134"/>
      <c r="F1060" s="362" t="s">
        <v>562</v>
      </c>
    </row>
    <row r="1061" spans="3:6">
      <c r="C1061" s="431" t="s">
        <v>5217</v>
      </c>
      <c r="D1061" s="134">
        <v>32</v>
      </c>
      <c r="E1061" s="134"/>
      <c r="F1061" s="362" t="s">
        <v>562</v>
      </c>
    </row>
    <row r="1062" spans="3:6">
      <c r="C1062" s="431" t="s">
        <v>5217</v>
      </c>
      <c r="D1062" s="134">
        <v>33</v>
      </c>
      <c r="E1062" s="134"/>
      <c r="F1062" s="362" t="s">
        <v>562</v>
      </c>
    </row>
    <row r="1063" spans="3:6">
      <c r="C1063" s="431" t="s">
        <v>5217</v>
      </c>
      <c r="D1063" s="134">
        <v>34</v>
      </c>
      <c r="E1063" s="134"/>
      <c r="F1063" s="362" t="s">
        <v>562</v>
      </c>
    </row>
    <row r="1064" spans="3:6">
      <c r="C1064" s="431" t="s">
        <v>5217</v>
      </c>
      <c r="D1064" s="134">
        <v>35</v>
      </c>
      <c r="E1064" s="134"/>
      <c r="F1064" s="362" t="s">
        <v>562</v>
      </c>
    </row>
    <row r="1065" spans="3:6">
      <c r="C1065" s="431" t="s">
        <v>5217</v>
      </c>
      <c r="D1065" s="134">
        <v>36</v>
      </c>
      <c r="E1065" s="134"/>
      <c r="F1065" s="362" t="s">
        <v>562</v>
      </c>
    </row>
    <row r="1066" spans="3:6">
      <c r="C1066" s="431" t="s">
        <v>5217</v>
      </c>
      <c r="D1066" s="134">
        <v>37</v>
      </c>
      <c r="E1066" s="134"/>
      <c r="F1066" s="362" t="s">
        <v>562</v>
      </c>
    </row>
    <row r="1067" spans="3:6">
      <c r="C1067" s="431" t="s">
        <v>5217</v>
      </c>
      <c r="D1067" s="134">
        <v>38</v>
      </c>
      <c r="E1067" s="134"/>
      <c r="F1067" s="362" t="s">
        <v>562</v>
      </c>
    </row>
    <row r="1068" spans="3:6">
      <c r="C1068" s="431" t="s">
        <v>5217</v>
      </c>
      <c r="D1068" s="134">
        <v>39</v>
      </c>
      <c r="E1068" s="134"/>
      <c r="F1068" s="362" t="s">
        <v>562</v>
      </c>
    </row>
    <row r="1069" spans="3:6">
      <c r="C1069" s="431" t="s">
        <v>5217</v>
      </c>
      <c r="D1069" s="134">
        <v>40</v>
      </c>
      <c r="E1069" s="134"/>
      <c r="F1069" s="362" t="s">
        <v>562</v>
      </c>
    </row>
    <row r="1070" spans="3:6">
      <c r="C1070" s="431" t="s">
        <v>5217</v>
      </c>
      <c r="D1070" s="134">
        <v>41</v>
      </c>
      <c r="E1070" s="134"/>
      <c r="F1070" s="362" t="s">
        <v>562</v>
      </c>
    </row>
    <row r="1071" spans="3:6">
      <c r="C1071" s="431" t="s">
        <v>5217</v>
      </c>
      <c r="D1071" s="134">
        <v>42</v>
      </c>
      <c r="E1071" s="134"/>
      <c r="F1071" s="362" t="s">
        <v>562</v>
      </c>
    </row>
    <row r="1072" spans="3:6">
      <c r="C1072" s="431" t="s">
        <v>5217</v>
      </c>
      <c r="D1072" s="134">
        <v>43</v>
      </c>
      <c r="E1072" s="134"/>
      <c r="F1072" s="362" t="s">
        <v>562</v>
      </c>
    </row>
    <row r="1073" spans="1:7">
      <c r="C1073" s="431" t="s">
        <v>5217</v>
      </c>
      <c r="D1073" s="134">
        <v>44</v>
      </c>
      <c r="E1073" s="134"/>
      <c r="F1073" s="362" t="s">
        <v>562</v>
      </c>
    </row>
    <row r="1074" spans="1:7">
      <c r="C1074" s="431" t="s">
        <v>5217</v>
      </c>
      <c r="D1074" s="134">
        <v>45</v>
      </c>
      <c r="E1074" s="134"/>
      <c r="F1074" s="362" t="s">
        <v>562</v>
      </c>
    </row>
    <row r="1075" spans="1:7">
      <c r="C1075" s="431" t="s">
        <v>5217</v>
      </c>
      <c r="D1075" s="134">
        <v>46</v>
      </c>
      <c r="E1075" s="134"/>
      <c r="F1075" s="362" t="s">
        <v>562</v>
      </c>
    </row>
    <row r="1076" spans="1:7">
      <c r="C1076" s="431" t="s">
        <v>5217</v>
      </c>
      <c r="D1076" s="134">
        <v>47</v>
      </c>
      <c r="E1076" s="134"/>
      <c r="F1076" s="362" t="s">
        <v>562</v>
      </c>
    </row>
    <row r="1077" spans="1:7">
      <c r="C1077" s="431" t="s">
        <v>5217</v>
      </c>
      <c r="D1077" s="134">
        <v>48</v>
      </c>
      <c r="E1077" s="134"/>
      <c r="F1077" s="362" t="s">
        <v>562</v>
      </c>
    </row>
    <row r="1078" spans="1:7">
      <c r="C1078" s="431" t="s">
        <v>5217</v>
      </c>
      <c r="D1078" s="134" t="s">
        <v>4935</v>
      </c>
      <c r="E1078" s="134"/>
      <c r="F1078" s="362" t="s">
        <v>4983</v>
      </c>
      <c r="G1078" s="314"/>
    </row>
    <row r="1079" spans="1:7">
      <c r="C1079" s="431" t="s">
        <v>5217</v>
      </c>
      <c r="D1079" s="134" t="s">
        <v>4938</v>
      </c>
      <c r="E1079" s="134"/>
      <c r="F1079" s="362" t="s">
        <v>4983</v>
      </c>
      <c r="G1079" s="314"/>
    </row>
    <row r="1080" spans="1:7">
      <c r="C1080" s="431" t="s">
        <v>5217</v>
      </c>
      <c r="D1080" s="134" t="s">
        <v>4984</v>
      </c>
      <c r="E1080" s="134"/>
      <c r="F1080" s="362" t="s">
        <v>5221</v>
      </c>
      <c r="G1080" s="314"/>
    </row>
    <row r="1081" spans="1:7">
      <c r="C1081" s="431" t="s">
        <v>5217</v>
      </c>
      <c r="D1081" s="134" t="s">
        <v>4987</v>
      </c>
      <c r="E1081" s="134"/>
      <c r="F1081" s="362" t="s">
        <v>5222</v>
      </c>
      <c r="G1081" s="314"/>
    </row>
    <row r="1082" spans="1:7">
      <c r="C1082" s="431" t="s">
        <v>5217</v>
      </c>
      <c r="D1082" s="134" t="s">
        <v>4989</v>
      </c>
      <c r="E1082" s="134"/>
      <c r="F1082" s="362"/>
      <c r="G1082" s="314"/>
    </row>
    <row r="1083" spans="1:7" ht="13.5" customHeight="1">
      <c r="C1083" s="431" t="s">
        <v>5217</v>
      </c>
      <c r="D1083" s="134" t="s">
        <v>4990</v>
      </c>
      <c r="E1083" s="134"/>
      <c r="F1083" s="362"/>
      <c r="G1083" s="314"/>
    </row>
    <row r="1084" spans="1:7">
      <c r="C1084" s="362"/>
      <c r="D1084" s="134"/>
      <c r="E1084" s="134"/>
      <c r="F1084" s="362"/>
      <c r="G1084" s="221"/>
    </row>
    <row r="1085" spans="1:7">
      <c r="A1085" s="9" t="s">
        <v>5223</v>
      </c>
      <c r="B1085" s="9" t="s">
        <v>5224</v>
      </c>
      <c r="C1085" s="362"/>
      <c r="D1085" s="134"/>
      <c r="E1085" s="134"/>
      <c r="F1085" s="362"/>
    </row>
    <row r="1086" spans="1:7">
      <c r="C1086" s="362"/>
      <c r="D1086" s="134"/>
      <c r="E1086" s="134"/>
      <c r="F1086" s="362"/>
    </row>
    <row r="1087" spans="1:7">
      <c r="A1087" s="81"/>
    </row>
    <row r="1119" spans="1:1">
      <c r="A1119" s="81"/>
    </row>
    <row r="1121" spans="1:2">
      <c r="B1121" s="9" t="s">
        <v>5225</v>
      </c>
    </row>
    <row r="1134" spans="1:2">
      <c r="A1134" s="81"/>
    </row>
    <row r="1163" spans="2:2">
      <c r="B1163" s="9" t="s">
        <v>5226</v>
      </c>
    </row>
    <row r="1169" spans="1:1">
      <c r="A1169" s="81"/>
    </row>
    <row r="1199" spans="1:1">
      <c r="A1199" s="81"/>
    </row>
    <row r="1234" spans="1:1">
      <c r="A1234" s="81"/>
    </row>
    <row r="1265" spans="1:1">
      <c r="A1265" s="81"/>
    </row>
    <row r="1290" spans="1:1">
      <c r="A1290" s="81"/>
    </row>
    <row r="1305" spans="1:1">
      <c r="A1305" s="81"/>
    </row>
    <row r="1320" spans="1:1">
      <c r="A1320" s="81"/>
    </row>
    <row r="1485" spans="1:1">
      <c r="A1485" s="81"/>
    </row>
    <row r="1500" spans="1:1">
      <c r="A1500" s="81"/>
    </row>
  </sheetData>
  <phoneticPr fontId="18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EC7E-7901-47FE-AD28-311528B97CE5}">
  <dimension ref="A1:A179"/>
  <sheetViews>
    <sheetView workbookViewId="0">
      <selection activeCell="P175" sqref="P175"/>
    </sheetView>
  </sheetViews>
  <sheetFormatPr baseColWidth="10" defaultColWidth="8.6640625" defaultRowHeight="15"/>
  <cols>
    <col min="1" max="1" width="27.6640625" customWidth="1"/>
  </cols>
  <sheetData>
    <row r="1" spans="1:1">
      <c r="A1" t="s">
        <v>5227</v>
      </c>
    </row>
    <row r="2" spans="1:1">
      <c r="A2" s="27" t="s">
        <v>5228</v>
      </c>
    </row>
    <row r="4" spans="1:1" ht="19">
      <c r="A4" s="380" t="s">
        <v>5229</v>
      </c>
    </row>
    <row r="32" spans="1:1" ht="19">
      <c r="A32" s="380" t="s">
        <v>5230</v>
      </c>
    </row>
    <row r="59" spans="1:1" ht="19">
      <c r="A59" s="380" t="s">
        <v>5231</v>
      </c>
    </row>
    <row r="90" spans="1:1" ht="19">
      <c r="A90" s="380" t="s">
        <v>5232</v>
      </c>
    </row>
    <row r="121" spans="1:1" ht="19">
      <c r="A121" s="380" t="s">
        <v>5233</v>
      </c>
    </row>
    <row r="150" spans="1:1" ht="19">
      <c r="A150" s="380" t="s">
        <v>5234</v>
      </c>
    </row>
    <row r="179" spans="1:1" ht="19">
      <c r="A179" s="380" t="s">
        <v>5235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914C-42D9-455D-90E7-5312FA6D0B6D}">
  <dimension ref="A1"/>
  <sheetViews>
    <sheetView workbookViewId="0"/>
  </sheetViews>
  <sheetFormatPr baseColWidth="10" defaultColWidth="8.6640625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D25B-BAA9-4768-BCC3-C7AC825A60B7}">
  <dimension ref="A1:XFD959"/>
  <sheetViews>
    <sheetView zoomScale="90" zoomScaleNormal="90" workbookViewId="0">
      <pane ySplit="1" topLeftCell="A799" activePane="bottomLeft" state="frozen"/>
      <selection pane="bottomLeft" activeCell="A945" sqref="A945"/>
    </sheetView>
  </sheetViews>
  <sheetFormatPr baseColWidth="10" defaultColWidth="8.6640625" defaultRowHeight="15" customHeight="1"/>
  <cols>
    <col min="1" max="1" width="63.5" style="31" bestFit="1" customWidth="1"/>
    <col min="2" max="2" width="50.6640625" style="31" bestFit="1" customWidth="1"/>
    <col min="3" max="3" width="26.83203125" style="31" bestFit="1" customWidth="1"/>
    <col min="4" max="4" width="22.6640625" style="31" bestFit="1" customWidth="1"/>
    <col min="5" max="5" width="10.6640625" style="31" bestFit="1" customWidth="1"/>
    <col min="6" max="6" width="18.5" style="31" bestFit="1" customWidth="1"/>
    <col min="7" max="7" width="11.33203125" style="31" bestFit="1" customWidth="1"/>
    <col min="8" max="8" width="17.6640625" style="31" bestFit="1" customWidth="1"/>
    <col min="9" max="9" width="24.6640625" style="9" customWidth="1"/>
    <col min="10" max="10" width="26.6640625" style="9" bestFit="1" customWidth="1"/>
    <col min="11" max="11" width="30.5" style="43" customWidth="1"/>
    <col min="12" max="12" width="27.1640625" style="43" bestFit="1" customWidth="1"/>
    <col min="13" max="13" width="13.6640625" style="43" bestFit="1" customWidth="1"/>
    <col min="14" max="15" width="19.6640625" style="43" customWidth="1"/>
    <col min="16" max="16" width="89.6640625" style="31" customWidth="1"/>
  </cols>
  <sheetData>
    <row r="1" spans="1:16" ht="15" customHeight="1">
      <c r="A1" s="312" t="s">
        <v>5236</v>
      </c>
      <c r="B1" s="312" t="s">
        <v>5237</v>
      </c>
      <c r="C1" s="616" t="s">
        <v>5238</v>
      </c>
      <c r="D1" s="616" t="s">
        <v>5239</v>
      </c>
      <c r="E1" s="616" t="s">
        <v>5240</v>
      </c>
      <c r="F1" s="616" t="s">
        <v>5241</v>
      </c>
      <c r="G1" s="312" t="s">
        <v>5242</v>
      </c>
      <c r="H1" s="312" t="s">
        <v>1620</v>
      </c>
      <c r="I1" s="361" t="s">
        <v>5243</v>
      </c>
      <c r="J1" s="361" t="s">
        <v>5244</v>
      </c>
      <c r="K1" s="312" t="s">
        <v>2789</v>
      </c>
      <c r="L1" s="312" t="s">
        <v>3065</v>
      </c>
      <c r="M1" s="312" t="s">
        <v>5245</v>
      </c>
      <c r="N1" s="312" t="s">
        <v>5246</v>
      </c>
      <c r="O1" s="312" t="s">
        <v>5247</v>
      </c>
      <c r="P1" s="361" t="s">
        <v>387</v>
      </c>
    </row>
    <row r="2" spans="1:16" s="558" customFormat="1" ht="15" customHeight="1">
      <c r="A2" s="558" t="s">
        <v>5248</v>
      </c>
      <c r="K2" s="558" t="s">
        <v>5248</v>
      </c>
      <c r="L2" s="558" t="s">
        <v>5249</v>
      </c>
      <c r="M2" s="558" t="s">
        <v>348</v>
      </c>
      <c r="N2" s="558" t="s">
        <v>348</v>
      </c>
      <c r="O2" s="558" t="s">
        <v>348</v>
      </c>
      <c r="P2" s="558" t="s">
        <v>5250</v>
      </c>
    </row>
    <row r="3" spans="1:16" s="31" customFormat="1" ht="15" customHeight="1"/>
    <row r="4" spans="1:16" s="557" customFormat="1" ht="15" customHeight="1">
      <c r="A4" s="557" t="s">
        <v>5251</v>
      </c>
      <c r="B4" s="557" t="s">
        <v>5252</v>
      </c>
      <c r="K4" s="557" t="s">
        <v>5251</v>
      </c>
      <c r="L4" s="557" t="s">
        <v>5253</v>
      </c>
      <c r="M4" s="557" t="s">
        <v>5254</v>
      </c>
      <c r="N4" s="557">
        <v>100</v>
      </c>
      <c r="O4" s="557">
        <v>1000100</v>
      </c>
      <c r="P4" s="557" t="s">
        <v>5255</v>
      </c>
    </row>
    <row r="5" spans="1:16" s="31" customFormat="1" ht="15" customHeight="1">
      <c r="B5" s="31" t="s">
        <v>5256</v>
      </c>
      <c r="C5" s="31" t="s">
        <v>5257</v>
      </c>
      <c r="D5" s="31" t="s">
        <v>5258</v>
      </c>
      <c r="F5" s="576" t="s">
        <v>5259</v>
      </c>
      <c r="K5" s="31" t="s">
        <v>5254</v>
      </c>
      <c r="L5" s="31" t="s">
        <v>5260</v>
      </c>
      <c r="M5" s="31" t="s">
        <v>5254</v>
      </c>
      <c r="N5" s="31">
        <v>100</v>
      </c>
      <c r="O5" s="31">
        <v>1000100</v>
      </c>
      <c r="P5" s="31" t="s">
        <v>5261</v>
      </c>
    </row>
    <row r="6" spans="1:16" s="31" customFormat="1" ht="15" customHeight="1">
      <c r="B6" s="31" t="s">
        <v>5262</v>
      </c>
      <c r="F6" s="576" t="s">
        <v>5263</v>
      </c>
    </row>
    <row r="7" spans="1:16" s="31" customFormat="1" ht="15" customHeight="1">
      <c r="B7" s="31" t="s">
        <v>5264</v>
      </c>
    </row>
    <row r="8" spans="1:16" s="31" customFormat="1" ht="15" customHeight="1">
      <c r="B8" s="31" t="s">
        <v>5265</v>
      </c>
    </row>
    <row r="9" spans="1:16" s="31" customFormat="1" ht="15" customHeight="1">
      <c r="B9" s="31" t="s">
        <v>5266</v>
      </c>
    </row>
    <row r="10" spans="1:16" s="31" customFormat="1" ht="15" customHeight="1">
      <c r="B10" s="31" t="s">
        <v>5267</v>
      </c>
    </row>
    <row r="11" spans="1:16" s="31" customFormat="1" ht="15" customHeight="1">
      <c r="B11" s="31" t="s">
        <v>5268</v>
      </c>
    </row>
    <row r="12" spans="1:16" s="31" customFormat="1" ht="15" customHeight="1">
      <c r="B12" s="31" t="s">
        <v>5269</v>
      </c>
    </row>
    <row r="13" spans="1:16" s="31" customFormat="1" ht="15" customHeight="1"/>
    <row r="14" spans="1:16" s="31" customFormat="1" ht="15" customHeight="1">
      <c r="B14" s="31" t="s">
        <v>5256</v>
      </c>
      <c r="C14" s="31" t="s">
        <v>5257</v>
      </c>
      <c r="D14" s="31" t="s">
        <v>5258</v>
      </c>
      <c r="F14" s="576" t="s">
        <v>5259</v>
      </c>
      <c r="K14" s="31" t="s">
        <v>5270</v>
      </c>
      <c r="L14" s="31" t="s">
        <v>5260</v>
      </c>
      <c r="M14" s="31" t="s">
        <v>5254</v>
      </c>
      <c r="N14" s="31">
        <v>100</v>
      </c>
      <c r="O14" s="31">
        <v>1000100</v>
      </c>
      <c r="P14" s="31" t="s">
        <v>5271</v>
      </c>
    </row>
    <row r="15" spans="1:16" s="31" customFormat="1" ht="15" customHeight="1">
      <c r="B15" s="31" t="s">
        <v>5262</v>
      </c>
      <c r="F15" s="576" t="s">
        <v>5263</v>
      </c>
    </row>
    <row r="16" spans="1:16" s="31" customFormat="1" ht="15" customHeight="1">
      <c r="B16" s="31" t="s">
        <v>5264</v>
      </c>
    </row>
    <row r="17" spans="2:16" s="31" customFormat="1" ht="15" customHeight="1">
      <c r="B17" s="31" t="s">
        <v>5265</v>
      </c>
    </row>
    <row r="18" spans="2:16" s="31" customFormat="1" ht="15" customHeight="1"/>
    <row r="19" spans="2:16" s="31" customFormat="1" ht="15" customHeight="1">
      <c r="B19" s="31" t="s">
        <v>5272</v>
      </c>
      <c r="C19" s="31" t="s">
        <v>5273</v>
      </c>
      <c r="D19" s="31" t="s">
        <v>5274</v>
      </c>
      <c r="F19" s="576" t="s">
        <v>5275</v>
      </c>
      <c r="K19" s="31" t="s">
        <v>5276</v>
      </c>
      <c r="L19" s="31" t="s">
        <v>5260</v>
      </c>
      <c r="M19" s="31" t="s">
        <v>5254</v>
      </c>
      <c r="N19" s="31">
        <v>100</v>
      </c>
      <c r="O19" s="31">
        <v>1000100</v>
      </c>
      <c r="P19" s="31" t="s">
        <v>5277</v>
      </c>
    </row>
    <row r="20" spans="2:16" s="31" customFormat="1" ht="15" customHeight="1">
      <c r="B20" s="31" t="s">
        <v>5262</v>
      </c>
      <c r="F20" s="576" t="s">
        <v>5263</v>
      </c>
    </row>
    <row r="21" spans="2:16" s="31" customFormat="1" ht="15" customHeight="1">
      <c r="B21" s="31" t="s">
        <v>5264</v>
      </c>
    </row>
    <row r="22" spans="2:16" s="31" customFormat="1" ht="15" customHeight="1">
      <c r="B22" s="31" t="s">
        <v>5265</v>
      </c>
    </row>
    <row r="23" spans="2:16" s="31" customFormat="1" ht="15" customHeight="1">
      <c r="B23" s="31" t="s">
        <v>5266</v>
      </c>
    </row>
    <row r="24" spans="2:16" s="31" customFormat="1" ht="15" customHeight="1">
      <c r="B24" s="31" t="s">
        <v>5267</v>
      </c>
    </row>
    <row r="25" spans="2:16" s="31" customFormat="1" ht="15" customHeight="1">
      <c r="B25" s="31" t="s">
        <v>5268</v>
      </c>
    </row>
    <row r="26" spans="2:16" s="31" customFormat="1" ht="15" customHeight="1">
      <c r="B26" s="31" t="s">
        <v>5269</v>
      </c>
    </row>
    <row r="27" spans="2:16" s="31" customFormat="1" ht="15" customHeight="1">
      <c r="B27" s="31" t="s">
        <v>5278</v>
      </c>
    </row>
    <row r="28" spans="2:16" s="31" customFormat="1" ht="15" customHeight="1">
      <c r="B28" s="31" t="s">
        <v>5279</v>
      </c>
    </row>
    <row r="29" spans="2:16" s="31" customFormat="1" ht="15" customHeight="1">
      <c r="B29" s="31" t="s">
        <v>5280</v>
      </c>
    </row>
    <row r="30" spans="2:16" s="31" customFormat="1" ht="15" customHeight="1">
      <c r="B30" s="31" t="s">
        <v>5281</v>
      </c>
    </row>
    <row r="31" spans="2:16" s="31" customFormat="1" ht="15" customHeight="1">
      <c r="B31" s="31" t="s">
        <v>5282</v>
      </c>
    </row>
    <row r="32" spans="2:16" s="31" customFormat="1" ht="15" customHeight="1">
      <c r="B32" s="31" t="s">
        <v>5283</v>
      </c>
    </row>
    <row r="33" spans="2:16" s="31" customFormat="1" ht="15" customHeight="1">
      <c r="B33" s="31" t="s">
        <v>5284</v>
      </c>
    </row>
    <row r="34" spans="2:16" s="31" customFormat="1" ht="15" customHeight="1">
      <c r="B34" s="31" t="s">
        <v>5285</v>
      </c>
    </row>
    <row r="35" spans="2:16" s="31" customFormat="1" ht="15" customHeight="1"/>
    <row r="36" spans="2:16" s="31" customFormat="1" ht="15" customHeight="1">
      <c r="B36" s="31" t="s">
        <v>5286</v>
      </c>
      <c r="C36" s="31" t="s">
        <v>5287</v>
      </c>
      <c r="D36" s="31" t="s">
        <v>5274</v>
      </c>
      <c r="K36" s="31" t="s">
        <v>5288</v>
      </c>
      <c r="L36" s="31" t="s">
        <v>5260</v>
      </c>
      <c r="M36" s="31" t="s">
        <v>5254</v>
      </c>
      <c r="N36" s="31">
        <v>100</v>
      </c>
      <c r="O36" s="31">
        <v>1000100</v>
      </c>
      <c r="P36" s="31" t="s">
        <v>5289</v>
      </c>
    </row>
    <row r="37" spans="2:16" s="31" customFormat="1" ht="15" customHeight="1">
      <c r="B37" s="31" t="s">
        <v>5262</v>
      </c>
    </row>
    <row r="38" spans="2:16" s="31" customFormat="1" ht="15" customHeight="1">
      <c r="B38" s="31" t="s">
        <v>5264</v>
      </c>
    </row>
    <row r="39" spans="2:16" s="31" customFormat="1" ht="15" customHeight="1">
      <c r="B39" s="31" t="s">
        <v>5265</v>
      </c>
    </row>
    <row r="40" spans="2:16" s="31" customFormat="1" ht="15" customHeight="1">
      <c r="B40" s="31" t="s">
        <v>5266</v>
      </c>
    </row>
    <row r="41" spans="2:16" s="31" customFormat="1" ht="15" customHeight="1">
      <c r="B41" s="31" t="s">
        <v>5267</v>
      </c>
    </row>
    <row r="42" spans="2:16" s="31" customFormat="1" ht="15" customHeight="1">
      <c r="B42" s="31" t="s">
        <v>5268</v>
      </c>
    </row>
    <row r="43" spans="2:16" s="31" customFormat="1" ht="15" customHeight="1">
      <c r="B43" s="31" t="s">
        <v>5269</v>
      </c>
    </row>
    <row r="44" spans="2:16" s="31" customFormat="1" ht="15" customHeight="1">
      <c r="B44" s="31" t="s">
        <v>5278</v>
      </c>
    </row>
    <row r="45" spans="2:16" s="31" customFormat="1" ht="15" customHeight="1">
      <c r="B45" s="31" t="s">
        <v>5279</v>
      </c>
    </row>
    <row r="46" spans="2:16" s="31" customFormat="1" ht="15" customHeight="1">
      <c r="B46" s="31" t="s">
        <v>5280</v>
      </c>
    </row>
    <row r="47" spans="2:16" s="31" customFormat="1" ht="15" customHeight="1">
      <c r="B47" s="31" t="s">
        <v>5281</v>
      </c>
    </row>
    <row r="48" spans="2:16" s="31" customFormat="1" ht="15" customHeight="1">
      <c r="B48" s="31" t="s">
        <v>5282</v>
      </c>
    </row>
    <row r="49" spans="2:16" s="31" customFormat="1" ht="15" customHeight="1">
      <c r="B49" s="31" t="s">
        <v>5283</v>
      </c>
    </row>
    <row r="50" spans="2:16" s="31" customFormat="1" ht="15" customHeight="1">
      <c r="B50" s="31" t="s">
        <v>5284</v>
      </c>
    </row>
    <row r="51" spans="2:16" s="31" customFormat="1" ht="15" customHeight="1">
      <c r="B51" s="31" t="s">
        <v>5285</v>
      </c>
    </row>
    <row r="52" spans="2:16" s="31" customFormat="1" ht="15" customHeight="1"/>
    <row r="53" spans="2:16" s="31" customFormat="1" ht="15" customHeight="1">
      <c r="B53" s="31" t="s">
        <v>5290</v>
      </c>
      <c r="C53" s="31" t="s">
        <v>5291</v>
      </c>
      <c r="D53" s="31" t="s">
        <v>5292</v>
      </c>
      <c r="F53" s="576"/>
      <c r="K53" s="31" t="s">
        <v>5293</v>
      </c>
      <c r="L53" s="31" t="s">
        <v>5260</v>
      </c>
      <c r="M53" s="31" t="s">
        <v>5254</v>
      </c>
      <c r="N53" s="31">
        <v>100</v>
      </c>
      <c r="O53" s="31">
        <v>1000100</v>
      </c>
      <c r="P53" s="31" t="s">
        <v>5294</v>
      </c>
    </row>
    <row r="54" spans="2:16" s="31" customFormat="1" ht="15" customHeight="1">
      <c r="B54" s="31" t="s">
        <v>5262</v>
      </c>
      <c r="F54" s="576"/>
    </row>
    <row r="55" spans="2:16" s="31" customFormat="1" ht="15" customHeight="1">
      <c r="B55" s="31" t="s">
        <v>5264</v>
      </c>
    </row>
    <row r="56" spans="2:16" s="31" customFormat="1" ht="15" customHeight="1">
      <c r="B56" s="31" t="s">
        <v>5265</v>
      </c>
    </row>
    <row r="57" spans="2:16" s="31" customFormat="1" ht="15" customHeight="1">
      <c r="B57" s="31" t="s">
        <v>5266</v>
      </c>
    </row>
    <row r="58" spans="2:16" s="31" customFormat="1" ht="15" customHeight="1">
      <c r="B58" s="31" t="s">
        <v>5267</v>
      </c>
    </row>
    <row r="59" spans="2:16" s="31" customFormat="1" ht="15" customHeight="1">
      <c r="B59" s="31" t="s">
        <v>5268</v>
      </c>
    </row>
    <row r="60" spans="2:16" s="31" customFormat="1" ht="15" customHeight="1">
      <c r="B60" s="31" t="s">
        <v>5269</v>
      </c>
    </row>
    <row r="61" spans="2:16" s="31" customFormat="1" ht="15" customHeight="1">
      <c r="B61" s="31" t="s">
        <v>5278</v>
      </c>
    </row>
    <row r="62" spans="2:16" s="31" customFormat="1" ht="15" customHeight="1">
      <c r="B62" s="31" t="s">
        <v>5279</v>
      </c>
    </row>
    <row r="63" spans="2:16" s="31" customFormat="1" ht="15" customHeight="1">
      <c r="B63" s="31" t="s">
        <v>5280</v>
      </c>
    </row>
    <row r="64" spans="2:16" s="31" customFormat="1" ht="15" customHeight="1">
      <c r="B64" s="31" t="s">
        <v>5281</v>
      </c>
    </row>
    <row r="65" spans="2:16" s="31" customFormat="1" ht="15" customHeight="1">
      <c r="B65" s="31" t="s">
        <v>5282</v>
      </c>
    </row>
    <row r="66" spans="2:16" s="31" customFormat="1" ht="15" customHeight="1">
      <c r="B66" s="31" t="s">
        <v>5283</v>
      </c>
    </row>
    <row r="67" spans="2:16" s="31" customFormat="1" ht="15" customHeight="1">
      <c r="B67" s="31" t="s">
        <v>5284</v>
      </c>
    </row>
    <row r="68" spans="2:16" s="31" customFormat="1" ht="15" customHeight="1">
      <c r="B68" s="31" t="s">
        <v>5285</v>
      </c>
    </row>
    <row r="69" spans="2:16" s="31" customFormat="1" ht="15" customHeight="1"/>
    <row r="70" spans="2:16" s="31" customFormat="1" ht="15" customHeight="1">
      <c r="B70" s="31" t="s">
        <v>5295</v>
      </c>
      <c r="C70" s="31" t="s">
        <v>5291</v>
      </c>
      <c r="D70" s="31" t="s">
        <v>5292</v>
      </c>
      <c r="K70" s="31" t="s">
        <v>5296</v>
      </c>
      <c r="L70" s="31" t="s">
        <v>5260</v>
      </c>
      <c r="M70" s="31" t="s">
        <v>5254</v>
      </c>
      <c r="N70" s="31">
        <v>100</v>
      </c>
      <c r="O70" s="31">
        <v>1000100</v>
      </c>
      <c r="P70" s="31" t="s">
        <v>5297</v>
      </c>
    </row>
    <row r="71" spans="2:16" s="31" customFormat="1" ht="15" customHeight="1">
      <c r="B71" s="31" t="s">
        <v>5298</v>
      </c>
      <c r="C71" s="31" t="s">
        <v>5291</v>
      </c>
      <c r="D71" s="31" t="s">
        <v>5292</v>
      </c>
      <c r="G71"/>
      <c r="K71" s="31" t="s">
        <v>5299</v>
      </c>
      <c r="L71" s="31" t="s">
        <v>5260</v>
      </c>
      <c r="M71" s="31" t="s">
        <v>5254</v>
      </c>
      <c r="N71" s="31">
        <v>100</v>
      </c>
      <c r="O71" s="31">
        <v>1000100</v>
      </c>
      <c r="P71" s="31" t="s">
        <v>5300</v>
      </c>
    </row>
    <row r="72" spans="2:16" s="31" customFormat="1" ht="15" customHeight="1">
      <c r="B72" s="31" t="s">
        <v>5301</v>
      </c>
      <c r="C72" s="31" t="s">
        <v>5291</v>
      </c>
      <c r="D72" s="31" t="s">
        <v>5292</v>
      </c>
      <c r="K72" s="31" t="s">
        <v>5302</v>
      </c>
      <c r="L72" s="31" t="s">
        <v>5260</v>
      </c>
      <c r="M72" s="31" t="s">
        <v>5254</v>
      </c>
      <c r="N72" s="31">
        <v>100</v>
      </c>
      <c r="O72" s="31">
        <v>1000100</v>
      </c>
      <c r="P72" s="31" t="s">
        <v>5303</v>
      </c>
    </row>
    <row r="73" spans="2:16" s="31" customFormat="1" ht="15" customHeight="1">
      <c r="B73" s="31" t="s">
        <v>5304</v>
      </c>
      <c r="C73" s="31" t="s">
        <v>5291</v>
      </c>
      <c r="D73" s="31" t="s">
        <v>5292</v>
      </c>
      <c r="K73" s="31" t="s">
        <v>5305</v>
      </c>
      <c r="L73" s="31" t="s">
        <v>5260</v>
      </c>
      <c r="M73" s="31" t="s">
        <v>5254</v>
      </c>
      <c r="N73" s="31">
        <v>100</v>
      </c>
      <c r="O73" s="31">
        <v>1000100</v>
      </c>
      <c r="P73" s="31" t="s">
        <v>5306</v>
      </c>
    </row>
    <row r="74" spans="2:16" s="31" customFormat="1" ht="15" customHeight="1">
      <c r="B74" s="31" t="s">
        <v>5307</v>
      </c>
      <c r="C74" s="31" t="s">
        <v>5291</v>
      </c>
      <c r="D74" s="31" t="s">
        <v>5292</v>
      </c>
      <c r="K74" s="31" t="s">
        <v>5308</v>
      </c>
      <c r="L74" s="31" t="s">
        <v>5260</v>
      </c>
      <c r="M74" s="31" t="s">
        <v>5254</v>
      </c>
      <c r="N74" s="31">
        <v>100</v>
      </c>
      <c r="O74" s="31">
        <v>1000100</v>
      </c>
      <c r="P74" s="31" t="s">
        <v>5309</v>
      </c>
    </row>
    <row r="75" spans="2:16" s="31" customFormat="1" ht="15" customHeight="1">
      <c r="B75" s="31" t="s">
        <v>5310</v>
      </c>
      <c r="C75" s="31" t="s">
        <v>5291</v>
      </c>
      <c r="D75" s="31" t="s">
        <v>5292</v>
      </c>
      <c r="K75" s="31" t="s">
        <v>5311</v>
      </c>
      <c r="L75" s="31" t="s">
        <v>5260</v>
      </c>
      <c r="M75" s="31" t="s">
        <v>5254</v>
      </c>
      <c r="N75" s="31">
        <v>100</v>
      </c>
      <c r="O75" s="31">
        <v>1000100</v>
      </c>
      <c r="P75" s="31" t="s">
        <v>5312</v>
      </c>
    </row>
    <row r="76" spans="2:16" s="31" customFormat="1" ht="15" customHeight="1">
      <c r="B76" s="31" t="s">
        <v>5313</v>
      </c>
      <c r="C76" s="31" t="s">
        <v>5291</v>
      </c>
      <c r="D76" s="31" t="s">
        <v>5292</v>
      </c>
      <c r="K76" s="31" t="s">
        <v>5314</v>
      </c>
      <c r="L76" s="31" t="s">
        <v>5260</v>
      </c>
      <c r="M76" s="31" t="s">
        <v>5254</v>
      </c>
      <c r="N76" s="31">
        <v>100</v>
      </c>
      <c r="O76" s="31">
        <v>1000100</v>
      </c>
      <c r="P76" s="31" t="s">
        <v>5315</v>
      </c>
    </row>
    <row r="77" spans="2:16" s="31" customFormat="1" ht="15" customHeight="1">
      <c r="B77" s="31" t="s">
        <v>5316</v>
      </c>
      <c r="C77" s="31" t="s">
        <v>5291</v>
      </c>
      <c r="D77" s="31" t="s">
        <v>5292</v>
      </c>
      <c r="K77" s="31" t="s">
        <v>5317</v>
      </c>
      <c r="L77" s="31" t="s">
        <v>5260</v>
      </c>
      <c r="M77" s="31" t="s">
        <v>5254</v>
      </c>
      <c r="N77" s="31">
        <v>100</v>
      </c>
      <c r="O77" s="31">
        <v>1000100</v>
      </c>
      <c r="P77" s="31" t="s">
        <v>5318</v>
      </c>
    </row>
    <row r="78" spans="2:16" s="31" customFormat="1" ht="15" customHeight="1">
      <c r="B78" s="31" t="s">
        <v>5319</v>
      </c>
      <c r="C78" s="31" t="s">
        <v>5291</v>
      </c>
      <c r="D78" s="31" t="s">
        <v>5292</v>
      </c>
      <c r="K78" s="31" t="s">
        <v>5320</v>
      </c>
      <c r="L78" s="31" t="s">
        <v>5260</v>
      </c>
      <c r="M78" s="31" t="s">
        <v>5254</v>
      </c>
      <c r="N78" s="31">
        <v>100</v>
      </c>
      <c r="O78" s="31">
        <v>1000100</v>
      </c>
      <c r="P78" s="31" t="s">
        <v>5321</v>
      </c>
    </row>
    <row r="79" spans="2:16" s="31" customFormat="1" ht="15" customHeight="1">
      <c r="B79" s="31" t="s">
        <v>5322</v>
      </c>
      <c r="C79" s="31" t="s">
        <v>5291</v>
      </c>
      <c r="D79" s="31" t="s">
        <v>5292</v>
      </c>
      <c r="K79" s="31" t="s">
        <v>5323</v>
      </c>
      <c r="L79" s="31" t="s">
        <v>5260</v>
      </c>
      <c r="M79" s="31" t="s">
        <v>5254</v>
      </c>
      <c r="N79" s="31">
        <v>100</v>
      </c>
      <c r="O79" s="31">
        <v>1000100</v>
      </c>
      <c r="P79" s="31" t="s">
        <v>5324</v>
      </c>
    </row>
    <row r="80" spans="2:16" s="31" customFormat="1" ht="15" customHeight="1">
      <c r="B80" s="31" t="s">
        <v>5325</v>
      </c>
      <c r="C80" s="31" t="s">
        <v>5291</v>
      </c>
      <c r="D80" s="31" t="s">
        <v>5292</v>
      </c>
      <c r="K80" s="31" t="s">
        <v>5326</v>
      </c>
      <c r="L80" s="31" t="s">
        <v>5260</v>
      </c>
      <c r="M80" s="31" t="s">
        <v>5254</v>
      </c>
      <c r="N80" s="31">
        <v>100</v>
      </c>
      <c r="O80" s="31">
        <v>1000100</v>
      </c>
      <c r="P80" s="31" t="s">
        <v>5327</v>
      </c>
    </row>
    <row r="81" spans="2:16" s="31" customFormat="1" ht="15" customHeight="1">
      <c r="B81" s="31" t="s">
        <v>5328</v>
      </c>
      <c r="C81" s="31" t="s">
        <v>5291</v>
      </c>
      <c r="D81" s="31" t="s">
        <v>5292</v>
      </c>
      <c r="K81" s="31" t="s">
        <v>5329</v>
      </c>
      <c r="L81" s="31" t="s">
        <v>5260</v>
      </c>
      <c r="M81" s="31" t="s">
        <v>5254</v>
      </c>
      <c r="N81" s="31">
        <v>100</v>
      </c>
      <c r="O81" s="31">
        <v>1000100</v>
      </c>
      <c r="P81" s="31" t="s">
        <v>5330</v>
      </c>
    </row>
    <row r="82" spans="2:16" s="31" customFormat="1" ht="15" customHeight="1">
      <c r="B82" s="31" t="s">
        <v>5331</v>
      </c>
      <c r="C82" s="31" t="s">
        <v>5291</v>
      </c>
      <c r="D82" s="31" t="s">
        <v>5292</v>
      </c>
      <c r="K82" s="31" t="s">
        <v>5332</v>
      </c>
      <c r="L82" s="31" t="s">
        <v>5260</v>
      </c>
      <c r="M82" s="31" t="s">
        <v>5254</v>
      </c>
      <c r="N82" s="31">
        <v>100</v>
      </c>
      <c r="O82" s="31">
        <v>1000100</v>
      </c>
      <c r="P82" s="31" t="s">
        <v>5333</v>
      </c>
    </row>
    <row r="83" spans="2:16" s="31" customFormat="1" ht="15" customHeight="1">
      <c r="B83" s="31" t="s">
        <v>5334</v>
      </c>
      <c r="C83" s="31" t="s">
        <v>5291</v>
      </c>
      <c r="D83" s="31" t="s">
        <v>5292</v>
      </c>
      <c r="K83" s="31" t="s">
        <v>5335</v>
      </c>
      <c r="L83" s="31" t="s">
        <v>5260</v>
      </c>
      <c r="M83" s="31" t="s">
        <v>5254</v>
      </c>
      <c r="N83" s="31">
        <v>100</v>
      </c>
      <c r="O83" s="31">
        <v>1000100</v>
      </c>
      <c r="P83" s="31" t="s">
        <v>5336</v>
      </c>
    </row>
    <row r="84" spans="2:16" s="31" customFormat="1" ht="15" customHeight="1">
      <c r="B84" s="31" t="s">
        <v>5337</v>
      </c>
      <c r="C84" s="31" t="s">
        <v>5291</v>
      </c>
      <c r="D84" s="31" t="s">
        <v>5292</v>
      </c>
      <c r="K84" s="31" t="s">
        <v>5338</v>
      </c>
      <c r="L84" s="31" t="s">
        <v>5260</v>
      </c>
      <c r="M84" s="31" t="s">
        <v>5254</v>
      </c>
      <c r="N84" s="31">
        <v>100</v>
      </c>
      <c r="O84" s="31">
        <v>1000100</v>
      </c>
      <c r="P84" s="31" t="s">
        <v>5339</v>
      </c>
    </row>
    <row r="85" spans="2:16" s="31" customFormat="1" ht="15" customHeight="1">
      <c r="B85" s="31" t="s">
        <v>5340</v>
      </c>
      <c r="K85" s="31" t="s">
        <v>5341</v>
      </c>
      <c r="L85" s="31" t="s">
        <v>5260</v>
      </c>
      <c r="M85" s="31" t="s">
        <v>5254</v>
      </c>
      <c r="N85" s="31">
        <v>100</v>
      </c>
      <c r="O85" s="31">
        <v>1000100</v>
      </c>
      <c r="P85" s="31" t="s">
        <v>5342</v>
      </c>
    </row>
    <row r="86" spans="2:16" s="31" customFormat="1" ht="15" customHeight="1">
      <c r="B86" s="31" t="s">
        <v>5343</v>
      </c>
      <c r="K86" s="31" t="s">
        <v>5344</v>
      </c>
      <c r="L86" s="31" t="s">
        <v>5260</v>
      </c>
      <c r="M86" s="31" t="s">
        <v>5254</v>
      </c>
      <c r="N86" s="31">
        <v>100</v>
      </c>
      <c r="O86" s="31">
        <v>1000100</v>
      </c>
      <c r="P86" s="31" t="s">
        <v>5345</v>
      </c>
    </row>
    <row r="87" spans="2:16" s="31" customFormat="1" ht="15" customHeight="1">
      <c r="B87" s="31" t="s">
        <v>5346</v>
      </c>
      <c r="K87" s="31" t="s">
        <v>5347</v>
      </c>
      <c r="L87" s="31" t="s">
        <v>5260</v>
      </c>
      <c r="M87" s="31" t="s">
        <v>5254</v>
      </c>
      <c r="N87" s="31">
        <v>100</v>
      </c>
      <c r="O87" s="31">
        <v>1000100</v>
      </c>
      <c r="P87" s="31" t="s">
        <v>5348</v>
      </c>
    </row>
    <row r="88" spans="2:16" s="31" customFormat="1" ht="15" customHeight="1">
      <c r="B88" s="31" t="s">
        <v>5349</v>
      </c>
      <c r="K88" s="31" t="s">
        <v>5350</v>
      </c>
      <c r="L88" s="31" t="s">
        <v>5260</v>
      </c>
      <c r="M88" s="31" t="s">
        <v>5254</v>
      </c>
      <c r="N88" s="31">
        <v>100</v>
      </c>
      <c r="O88" s="31">
        <v>1000100</v>
      </c>
      <c r="P88" s="31" t="s">
        <v>5351</v>
      </c>
    </row>
    <row r="89" spans="2:16" s="31" customFormat="1" ht="15" customHeight="1">
      <c r="B89" s="31" t="s">
        <v>5352</v>
      </c>
      <c r="K89" s="31" t="s">
        <v>5353</v>
      </c>
      <c r="L89" s="31" t="s">
        <v>5260</v>
      </c>
      <c r="M89" s="31" t="s">
        <v>5254</v>
      </c>
      <c r="N89" s="31">
        <v>100</v>
      </c>
      <c r="O89" s="31">
        <v>1000100</v>
      </c>
      <c r="P89" s="31" t="s">
        <v>5354</v>
      </c>
    </row>
    <row r="90" spans="2:16" s="31" customFormat="1" ht="15" customHeight="1">
      <c r="B90" s="31" t="s">
        <v>5355</v>
      </c>
      <c r="K90" s="31" t="s">
        <v>5356</v>
      </c>
      <c r="L90" s="31" t="s">
        <v>5260</v>
      </c>
      <c r="M90" s="31" t="s">
        <v>5254</v>
      </c>
      <c r="N90" s="31">
        <v>100</v>
      </c>
      <c r="O90" s="31">
        <v>1000100</v>
      </c>
      <c r="P90" s="31" t="s">
        <v>5357</v>
      </c>
    </row>
    <row r="91" spans="2:16" s="31" customFormat="1" ht="15" customHeight="1">
      <c r="B91" s="31" t="s">
        <v>5358</v>
      </c>
      <c r="K91" s="31" t="s">
        <v>5359</v>
      </c>
      <c r="L91" s="31" t="s">
        <v>5260</v>
      </c>
      <c r="M91" s="31" t="s">
        <v>5254</v>
      </c>
      <c r="N91" s="31">
        <v>100</v>
      </c>
      <c r="O91" s="31">
        <v>1000100</v>
      </c>
      <c r="P91" s="31" t="s">
        <v>5360</v>
      </c>
    </row>
    <row r="92" spans="2:16" s="31" customFormat="1" ht="15" customHeight="1">
      <c r="B92" s="31" t="s">
        <v>5361</v>
      </c>
      <c r="K92" s="31" t="s">
        <v>5362</v>
      </c>
      <c r="L92" s="31" t="s">
        <v>5260</v>
      </c>
      <c r="M92" s="31" t="s">
        <v>5254</v>
      </c>
      <c r="N92" s="31">
        <v>100</v>
      </c>
      <c r="O92" s="31">
        <v>1000100</v>
      </c>
      <c r="P92" s="31" t="s">
        <v>5363</v>
      </c>
    </row>
    <row r="93" spans="2:16" s="31" customFormat="1" ht="15" customHeight="1">
      <c r="B93" s="31" t="s">
        <v>5364</v>
      </c>
      <c r="K93" s="31" t="s">
        <v>5365</v>
      </c>
      <c r="L93" s="31" t="s">
        <v>5260</v>
      </c>
      <c r="M93" s="31" t="s">
        <v>5254</v>
      </c>
      <c r="N93" s="31">
        <v>100</v>
      </c>
      <c r="O93" s="31">
        <v>1000100</v>
      </c>
      <c r="P93" s="31" t="s">
        <v>5366</v>
      </c>
    </row>
    <row r="94" spans="2:16" s="31" customFormat="1" ht="15" customHeight="1">
      <c r="B94" s="31" t="s">
        <v>5367</v>
      </c>
      <c r="K94" s="31" t="s">
        <v>5368</v>
      </c>
      <c r="L94" s="31" t="s">
        <v>5260</v>
      </c>
      <c r="M94" s="31" t="s">
        <v>5254</v>
      </c>
      <c r="N94" s="31">
        <v>100</v>
      </c>
      <c r="O94" s="31">
        <v>1000100</v>
      </c>
      <c r="P94" s="31" t="s">
        <v>5369</v>
      </c>
    </row>
    <row r="95" spans="2:16" s="31" customFormat="1" ht="15" customHeight="1">
      <c r="B95" s="31" t="s">
        <v>5370</v>
      </c>
      <c r="K95" s="31" t="s">
        <v>5371</v>
      </c>
      <c r="L95" s="31" t="s">
        <v>5260</v>
      </c>
      <c r="M95" s="31" t="s">
        <v>5254</v>
      </c>
      <c r="N95" s="31">
        <v>100</v>
      </c>
      <c r="O95" s="31">
        <v>1000100</v>
      </c>
      <c r="P95" s="31" t="s">
        <v>5372</v>
      </c>
    </row>
    <row r="96" spans="2:16" s="31" customFormat="1" ht="15" customHeight="1">
      <c r="B96" s="31" t="s">
        <v>5373</v>
      </c>
      <c r="K96" s="31" t="s">
        <v>5374</v>
      </c>
      <c r="L96" s="31" t="s">
        <v>5260</v>
      </c>
      <c r="M96" s="31" t="s">
        <v>5254</v>
      </c>
      <c r="N96" s="31">
        <v>100</v>
      </c>
      <c r="O96" s="31">
        <v>1000100</v>
      </c>
      <c r="P96" s="31" t="s">
        <v>5375</v>
      </c>
    </row>
    <row r="97" spans="2:16" s="31" customFormat="1" ht="15" customHeight="1">
      <c r="B97" s="31" t="s">
        <v>5376</v>
      </c>
      <c r="K97" s="31" t="s">
        <v>5377</v>
      </c>
      <c r="L97" s="31" t="s">
        <v>5260</v>
      </c>
      <c r="M97" s="31" t="s">
        <v>5254</v>
      </c>
      <c r="N97" s="31">
        <v>100</v>
      </c>
      <c r="O97" s="31">
        <v>1000100</v>
      </c>
      <c r="P97" s="31" t="s">
        <v>5378</v>
      </c>
    </row>
    <row r="98" spans="2:16" s="31" customFormat="1" ht="15" customHeight="1">
      <c r="B98" s="31" t="s">
        <v>5379</v>
      </c>
      <c r="K98" s="31" t="s">
        <v>5380</v>
      </c>
      <c r="L98" s="31" t="s">
        <v>5260</v>
      </c>
      <c r="M98" s="31" t="s">
        <v>5254</v>
      </c>
      <c r="N98" s="31">
        <v>100</v>
      </c>
      <c r="O98" s="31">
        <v>1000100</v>
      </c>
      <c r="P98" s="31" t="s">
        <v>5381</v>
      </c>
    </row>
    <row r="99" spans="2:16" s="31" customFormat="1" ht="15" customHeight="1">
      <c r="B99" s="31" t="s">
        <v>5382</v>
      </c>
      <c r="K99" s="31" t="s">
        <v>5383</v>
      </c>
      <c r="L99" s="31" t="s">
        <v>5260</v>
      </c>
      <c r="M99" s="31" t="s">
        <v>5254</v>
      </c>
      <c r="N99" s="31">
        <v>100</v>
      </c>
      <c r="O99" s="31">
        <v>1000100</v>
      </c>
      <c r="P99" s="31" t="s">
        <v>5384</v>
      </c>
    </row>
    <row r="100" spans="2:16" s="31" customFormat="1" ht="15" customHeight="1">
      <c r="B100" s="31" t="s">
        <v>5385</v>
      </c>
      <c r="K100" s="31" t="s">
        <v>5386</v>
      </c>
      <c r="L100" s="31" t="s">
        <v>5260</v>
      </c>
      <c r="M100" s="31" t="s">
        <v>5254</v>
      </c>
      <c r="N100" s="31">
        <v>100</v>
      </c>
      <c r="O100" s="31">
        <v>1000100</v>
      </c>
      <c r="P100" s="31" t="s">
        <v>5387</v>
      </c>
    </row>
    <row r="101" spans="2:16" s="31" customFormat="1" ht="15" customHeight="1">
      <c r="B101" s="31" t="s">
        <v>5388</v>
      </c>
      <c r="K101" s="31" t="s">
        <v>5389</v>
      </c>
      <c r="L101" s="31" t="s">
        <v>5260</v>
      </c>
      <c r="M101" s="31" t="s">
        <v>5254</v>
      </c>
      <c r="N101" s="31">
        <v>100</v>
      </c>
      <c r="O101" s="31">
        <v>1000100</v>
      </c>
      <c r="P101" s="31" t="s">
        <v>5390</v>
      </c>
    </row>
    <row r="102" spans="2:16" s="31" customFormat="1" ht="15" customHeight="1">
      <c r="B102" s="31" t="s">
        <v>5391</v>
      </c>
      <c r="K102" s="31" t="s">
        <v>5392</v>
      </c>
      <c r="L102" s="31" t="s">
        <v>5260</v>
      </c>
      <c r="M102" s="31" t="s">
        <v>5254</v>
      </c>
      <c r="N102" s="31">
        <v>100</v>
      </c>
      <c r="O102" s="31">
        <v>1000100</v>
      </c>
      <c r="P102" s="31" t="s">
        <v>5393</v>
      </c>
    </row>
    <row r="103" spans="2:16" s="31" customFormat="1" ht="15" customHeight="1">
      <c r="B103" s="31" t="s">
        <v>5394</v>
      </c>
      <c r="K103" s="31" t="s">
        <v>5395</v>
      </c>
      <c r="L103" s="31" t="s">
        <v>5260</v>
      </c>
      <c r="M103" s="31" t="s">
        <v>5254</v>
      </c>
      <c r="N103" s="31">
        <v>100</v>
      </c>
      <c r="O103" s="31">
        <v>1000100</v>
      </c>
      <c r="P103" s="31" t="s">
        <v>5396</v>
      </c>
    </row>
    <row r="104" spans="2:16" s="31" customFormat="1" ht="15" customHeight="1">
      <c r="B104" s="31" t="s">
        <v>5397</v>
      </c>
      <c r="K104" s="31" t="s">
        <v>5398</v>
      </c>
      <c r="L104" s="31" t="s">
        <v>5260</v>
      </c>
      <c r="M104" s="31" t="s">
        <v>5254</v>
      </c>
      <c r="N104" s="31">
        <v>100</v>
      </c>
      <c r="O104" s="31">
        <v>1000100</v>
      </c>
      <c r="P104" s="31" t="s">
        <v>5399</v>
      </c>
    </row>
    <row r="105" spans="2:16" s="31" customFormat="1" ht="15" customHeight="1">
      <c r="B105" s="31" t="s">
        <v>5400</v>
      </c>
      <c r="K105" s="31" t="s">
        <v>5401</v>
      </c>
      <c r="L105" s="31" t="s">
        <v>5260</v>
      </c>
      <c r="M105" s="31" t="s">
        <v>5254</v>
      </c>
      <c r="N105" s="31">
        <v>100</v>
      </c>
      <c r="O105" s="31">
        <v>1000100</v>
      </c>
      <c r="P105" s="31" t="s">
        <v>5402</v>
      </c>
    </row>
    <row r="106" spans="2:16" s="31" customFormat="1" ht="15" customHeight="1">
      <c r="B106" s="31" t="s">
        <v>5403</v>
      </c>
      <c r="K106" s="31" t="s">
        <v>5404</v>
      </c>
      <c r="L106" s="31" t="s">
        <v>5260</v>
      </c>
      <c r="M106" s="31" t="s">
        <v>5254</v>
      </c>
      <c r="N106" s="31">
        <v>100</v>
      </c>
      <c r="O106" s="31">
        <v>1000100</v>
      </c>
      <c r="P106" s="31" t="s">
        <v>5405</v>
      </c>
    </row>
    <row r="107" spans="2:16" s="31" customFormat="1" ht="15" customHeight="1">
      <c r="B107" s="31" t="s">
        <v>5406</v>
      </c>
      <c r="K107" s="31" t="s">
        <v>5407</v>
      </c>
      <c r="L107" s="31" t="s">
        <v>5260</v>
      </c>
      <c r="M107" s="31" t="s">
        <v>5254</v>
      </c>
      <c r="N107" s="31">
        <v>100</v>
      </c>
      <c r="O107" s="31">
        <v>1000100</v>
      </c>
      <c r="P107" s="31" t="s">
        <v>5408</v>
      </c>
    </row>
    <row r="108" spans="2:16" s="31" customFormat="1" ht="15" customHeight="1">
      <c r="B108" s="31" t="s">
        <v>5409</v>
      </c>
      <c r="K108" s="31" t="s">
        <v>5410</v>
      </c>
      <c r="L108" s="31" t="s">
        <v>5260</v>
      </c>
      <c r="M108" s="31" t="s">
        <v>5254</v>
      </c>
      <c r="N108" s="31">
        <v>100</v>
      </c>
      <c r="O108" s="31">
        <v>1000100</v>
      </c>
      <c r="P108" s="31" t="s">
        <v>5411</v>
      </c>
    </row>
    <row r="109" spans="2:16" s="31" customFormat="1" ht="15" customHeight="1">
      <c r="B109" s="31" t="s">
        <v>5412</v>
      </c>
      <c r="K109" s="31" t="s">
        <v>5413</v>
      </c>
      <c r="L109" s="31" t="s">
        <v>5260</v>
      </c>
      <c r="M109" s="31" t="s">
        <v>5254</v>
      </c>
      <c r="N109" s="31">
        <v>100</v>
      </c>
      <c r="O109" s="31">
        <v>1000100</v>
      </c>
      <c r="P109" s="31" t="s">
        <v>5414</v>
      </c>
    </row>
    <row r="110" spans="2:16" s="31" customFormat="1" ht="15" customHeight="1">
      <c r="B110" s="31" t="s">
        <v>5415</v>
      </c>
      <c r="K110" s="31" t="s">
        <v>5416</v>
      </c>
      <c r="L110" s="31" t="s">
        <v>5260</v>
      </c>
      <c r="M110" s="31" t="s">
        <v>5254</v>
      </c>
      <c r="N110" s="31">
        <v>100</v>
      </c>
      <c r="O110" s="31">
        <v>1000100</v>
      </c>
      <c r="P110" s="31" t="s">
        <v>5417</v>
      </c>
    </row>
    <row r="111" spans="2:16" s="31" customFormat="1" ht="15" customHeight="1">
      <c r="B111" s="31" t="s">
        <v>5418</v>
      </c>
      <c r="K111" s="31" t="s">
        <v>5419</v>
      </c>
      <c r="L111" s="31" t="s">
        <v>5260</v>
      </c>
      <c r="M111" s="31" t="s">
        <v>5254</v>
      </c>
      <c r="N111" s="31">
        <v>100</v>
      </c>
      <c r="O111" s="31">
        <v>1000100</v>
      </c>
      <c r="P111" s="31" t="s">
        <v>5420</v>
      </c>
    </row>
    <row r="112" spans="2:16" s="31" customFormat="1" ht="15" customHeight="1">
      <c r="B112" s="31" t="s">
        <v>5421</v>
      </c>
      <c r="C112" s="31" t="s">
        <v>5422</v>
      </c>
      <c r="D112" s="31" t="s">
        <v>5423</v>
      </c>
      <c r="F112" s="576" t="s">
        <v>5275</v>
      </c>
      <c r="K112" s="31" t="s">
        <v>5424</v>
      </c>
      <c r="L112" s="31" t="s">
        <v>5260</v>
      </c>
      <c r="M112" s="31" t="s">
        <v>5254</v>
      </c>
      <c r="N112" s="31">
        <v>100</v>
      </c>
      <c r="O112" s="31">
        <v>1000100</v>
      </c>
      <c r="P112" s="31" t="s">
        <v>5425</v>
      </c>
    </row>
    <row r="113" spans="2:16" s="31" customFormat="1" ht="15" customHeight="1">
      <c r="B113" s="31" t="s">
        <v>5426</v>
      </c>
      <c r="C113" s="31" t="s">
        <v>5427</v>
      </c>
      <c r="D113" s="31" t="s">
        <v>5292</v>
      </c>
      <c r="K113" s="31" t="s">
        <v>5428</v>
      </c>
      <c r="L113" s="31" t="s">
        <v>5260</v>
      </c>
      <c r="M113" s="31" t="s">
        <v>5254</v>
      </c>
      <c r="N113" s="31">
        <v>100</v>
      </c>
      <c r="O113" s="31">
        <v>1000100</v>
      </c>
      <c r="P113" s="31" t="s">
        <v>5426</v>
      </c>
    </row>
    <row r="114" spans="2:16" s="31" customFormat="1" ht="15" customHeight="1">
      <c r="K114" s="31" t="s">
        <v>5429</v>
      </c>
      <c r="L114" s="31" t="s">
        <v>5260</v>
      </c>
      <c r="M114" s="31" t="s">
        <v>5254</v>
      </c>
      <c r="N114" s="31">
        <v>100</v>
      </c>
      <c r="O114" s="31">
        <v>1000100</v>
      </c>
    </row>
    <row r="115" spans="2:16" s="31" customFormat="1" ht="15" customHeight="1">
      <c r="B115" s="31" t="s">
        <v>5430</v>
      </c>
      <c r="C115" s="31" t="s">
        <v>5431</v>
      </c>
      <c r="D115" s="31" t="s">
        <v>5432</v>
      </c>
      <c r="F115" s="576" t="s">
        <v>5275</v>
      </c>
      <c r="K115" s="31" t="s">
        <v>5433</v>
      </c>
      <c r="L115" s="31" t="s">
        <v>5260</v>
      </c>
      <c r="M115" s="31" t="s">
        <v>5254</v>
      </c>
      <c r="N115" s="31">
        <v>100</v>
      </c>
      <c r="O115" s="31">
        <v>1000100</v>
      </c>
      <c r="P115" s="31" t="s">
        <v>5430</v>
      </c>
    </row>
    <row r="116" spans="2:16" s="31" customFormat="1" ht="15" customHeight="1">
      <c r="F116" s="576" t="s">
        <v>5263</v>
      </c>
    </row>
    <row r="117" spans="2:16" s="31" customFormat="1" ht="15" customHeight="1">
      <c r="F117" s="576" t="s">
        <v>5434</v>
      </c>
    </row>
    <row r="118" spans="2:16" s="31" customFormat="1" ht="15" customHeight="1"/>
    <row r="119" spans="2:16" s="31" customFormat="1" ht="15" customHeight="1"/>
    <row r="120" spans="2:16" s="31" customFormat="1" ht="15" customHeight="1">
      <c r="B120" s="31" t="s">
        <v>5435</v>
      </c>
      <c r="C120" s="31" t="s">
        <v>5427</v>
      </c>
      <c r="D120" s="31" t="s">
        <v>5292</v>
      </c>
      <c r="K120" s="31" t="s">
        <v>5436</v>
      </c>
      <c r="L120" s="31" t="s">
        <v>5260</v>
      </c>
      <c r="M120" s="31" t="s">
        <v>5254</v>
      </c>
      <c r="N120" s="31">
        <v>100</v>
      </c>
      <c r="O120" s="31">
        <v>1000100</v>
      </c>
      <c r="P120" s="31" t="s">
        <v>5435</v>
      </c>
    </row>
    <row r="121" spans="2:16" s="31" customFormat="1" ht="15" customHeight="1">
      <c r="B121" s="31" t="s">
        <v>5437</v>
      </c>
      <c r="C121" s="31" t="s">
        <v>5431</v>
      </c>
      <c r="D121" s="31" t="s">
        <v>5432</v>
      </c>
      <c r="K121" s="31" t="s">
        <v>5438</v>
      </c>
      <c r="L121" s="31" t="s">
        <v>5260</v>
      </c>
      <c r="M121" s="31" t="s">
        <v>5254</v>
      </c>
      <c r="N121" s="31">
        <v>100</v>
      </c>
      <c r="O121" s="31">
        <v>1000100</v>
      </c>
    </row>
    <row r="122" spans="2:16" s="31" customFormat="1" ht="15" customHeight="1">
      <c r="B122" s="31" t="s">
        <v>5439</v>
      </c>
      <c r="C122" s="31" t="s">
        <v>5431</v>
      </c>
      <c r="D122" s="31" t="s">
        <v>5432</v>
      </c>
      <c r="K122" s="31" t="s">
        <v>5440</v>
      </c>
      <c r="L122" s="31" t="s">
        <v>5260</v>
      </c>
      <c r="M122" s="31" t="s">
        <v>5254</v>
      </c>
      <c r="N122" s="31">
        <v>100</v>
      </c>
      <c r="O122" s="31">
        <v>1000100</v>
      </c>
    </row>
    <row r="123" spans="2:16" s="31" customFormat="1" ht="15" customHeight="1">
      <c r="B123" s="31" t="s">
        <v>5441</v>
      </c>
      <c r="K123" s="31" t="s">
        <v>5442</v>
      </c>
      <c r="L123" s="31" t="s">
        <v>5260</v>
      </c>
      <c r="M123" s="31" t="s">
        <v>5254</v>
      </c>
      <c r="N123" s="31">
        <v>100</v>
      </c>
      <c r="O123" s="31">
        <v>1000100</v>
      </c>
    </row>
    <row r="124" spans="2:16" s="31" customFormat="1" ht="15" customHeight="1">
      <c r="B124" s="31" t="s">
        <v>5443</v>
      </c>
      <c r="K124" s="31" t="s">
        <v>5444</v>
      </c>
      <c r="L124" s="31" t="s">
        <v>5260</v>
      </c>
      <c r="M124" s="31" t="s">
        <v>5254</v>
      </c>
      <c r="N124" s="31">
        <v>100</v>
      </c>
      <c r="O124" s="31">
        <v>1000100</v>
      </c>
    </row>
    <row r="125" spans="2:16" s="31" customFormat="1" ht="15" customHeight="1">
      <c r="B125" s="31" t="s">
        <v>3746</v>
      </c>
      <c r="K125" s="31" t="s">
        <v>5445</v>
      </c>
      <c r="L125" s="31" t="s">
        <v>5260</v>
      </c>
      <c r="M125" s="31" t="s">
        <v>5254</v>
      </c>
      <c r="N125" s="31">
        <v>100</v>
      </c>
      <c r="O125" s="31">
        <v>1000100</v>
      </c>
    </row>
    <row r="126" spans="2:16" s="31" customFormat="1" ht="15" customHeight="1">
      <c r="B126" s="31" t="s">
        <v>5446</v>
      </c>
      <c r="C126" s="31" t="s">
        <v>5431</v>
      </c>
      <c r="D126" s="31" t="s">
        <v>5432</v>
      </c>
      <c r="K126" s="31" t="s">
        <v>5447</v>
      </c>
      <c r="L126" s="31" t="s">
        <v>5260</v>
      </c>
      <c r="M126" s="31" t="s">
        <v>5254</v>
      </c>
      <c r="N126" s="31">
        <v>100</v>
      </c>
      <c r="O126" s="31">
        <v>1000100</v>
      </c>
    </row>
    <row r="127" spans="2:16" s="31" customFormat="1" ht="15" customHeight="1">
      <c r="B127" s="31" t="s">
        <v>5448</v>
      </c>
      <c r="C127" s="31" t="s">
        <v>5431</v>
      </c>
      <c r="D127" s="31" t="s">
        <v>5432</v>
      </c>
      <c r="K127" s="31" t="s">
        <v>5449</v>
      </c>
      <c r="L127" s="31" t="s">
        <v>5260</v>
      </c>
      <c r="M127" s="31" t="s">
        <v>5254</v>
      </c>
      <c r="N127" s="31">
        <v>100</v>
      </c>
      <c r="O127" s="31">
        <v>1000100</v>
      </c>
    </row>
    <row r="128" spans="2:16" s="31" customFormat="1" ht="15" customHeight="1">
      <c r="B128" s="31" t="s">
        <v>5450</v>
      </c>
      <c r="C128" s="31" t="s">
        <v>5431</v>
      </c>
      <c r="D128" s="31" t="s">
        <v>5432</v>
      </c>
      <c r="K128" s="31" t="s">
        <v>5451</v>
      </c>
      <c r="L128" s="31" t="s">
        <v>5260</v>
      </c>
      <c r="M128" s="31" t="s">
        <v>5254</v>
      </c>
      <c r="N128" s="31">
        <v>100</v>
      </c>
      <c r="O128" s="31">
        <v>1000100</v>
      </c>
    </row>
    <row r="129" spans="1:16" s="31" customFormat="1" ht="15" customHeight="1">
      <c r="B129" s="31" t="s">
        <v>5452</v>
      </c>
      <c r="C129" s="31" t="s">
        <v>5431</v>
      </c>
      <c r="D129" s="31" t="s">
        <v>5432</v>
      </c>
      <c r="K129" s="31" t="s">
        <v>5453</v>
      </c>
      <c r="L129" s="31" t="s">
        <v>5260</v>
      </c>
      <c r="M129" s="31" t="s">
        <v>5254</v>
      </c>
      <c r="N129" s="31">
        <v>100</v>
      </c>
      <c r="O129" s="31">
        <v>1000100</v>
      </c>
    </row>
    <row r="130" spans="1:16" s="31" customFormat="1" ht="15" customHeight="1">
      <c r="K130" s="31" t="s">
        <v>5454</v>
      </c>
      <c r="L130" s="31" t="s">
        <v>5260</v>
      </c>
      <c r="M130" s="31" t="s">
        <v>5254</v>
      </c>
      <c r="N130" s="31">
        <v>100</v>
      </c>
      <c r="O130" s="31">
        <v>1000100</v>
      </c>
    </row>
    <row r="131" spans="1:16" s="31" customFormat="1" ht="15" customHeight="1">
      <c r="K131" s="31" t="s">
        <v>5455</v>
      </c>
      <c r="L131" s="31" t="s">
        <v>5260</v>
      </c>
      <c r="M131" s="31" t="s">
        <v>5254</v>
      </c>
      <c r="N131" s="31">
        <v>100</v>
      </c>
      <c r="O131" s="31">
        <v>1000100</v>
      </c>
    </row>
    <row r="132" spans="1:16" s="31" customFormat="1" ht="15" customHeight="1">
      <c r="K132" s="31" t="s">
        <v>5456</v>
      </c>
      <c r="L132" s="31" t="s">
        <v>5260</v>
      </c>
      <c r="M132" s="31" t="s">
        <v>5254</v>
      </c>
      <c r="N132" s="31">
        <v>100</v>
      </c>
      <c r="O132" s="31">
        <v>1000100</v>
      </c>
    </row>
    <row r="133" spans="1:16" s="31" customFormat="1" ht="15" customHeight="1">
      <c r="K133" s="31" t="s">
        <v>5457</v>
      </c>
      <c r="L133" s="31" t="s">
        <v>5260</v>
      </c>
      <c r="M133" s="31" t="s">
        <v>5254</v>
      </c>
      <c r="N133" s="31">
        <v>100</v>
      </c>
      <c r="O133" s="31">
        <v>1000100</v>
      </c>
    </row>
    <row r="134" spans="1:16" s="31" customFormat="1" ht="15" customHeight="1">
      <c r="K134" s="31" t="s">
        <v>5458</v>
      </c>
      <c r="L134" s="31" t="s">
        <v>5260</v>
      </c>
      <c r="M134" s="31" t="s">
        <v>5254</v>
      </c>
      <c r="N134" s="31">
        <v>100</v>
      </c>
      <c r="O134" s="31">
        <v>1000100</v>
      </c>
    </row>
    <row r="135" spans="1:16" s="31" customFormat="1" ht="15" customHeight="1">
      <c r="K135" s="31" t="s">
        <v>5459</v>
      </c>
      <c r="L135" s="31" t="s">
        <v>5260</v>
      </c>
      <c r="M135" s="31" t="s">
        <v>5254</v>
      </c>
      <c r="N135" s="31">
        <v>100</v>
      </c>
      <c r="O135" s="31">
        <v>1000100</v>
      </c>
    </row>
    <row r="136" spans="1:16" s="31" customFormat="1" ht="15" customHeight="1">
      <c r="K136" s="31" t="s">
        <v>5460</v>
      </c>
      <c r="L136" s="31" t="s">
        <v>5260</v>
      </c>
      <c r="M136" s="31" t="s">
        <v>5254</v>
      </c>
      <c r="N136" s="31">
        <v>100</v>
      </c>
      <c r="O136" s="31">
        <v>1000100</v>
      </c>
    </row>
    <row r="137" spans="1:16" s="31" customFormat="1" ht="15" customHeight="1"/>
    <row r="138" spans="1:16" s="557" customFormat="1" ht="15" customHeight="1">
      <c r="A138" s="557" t="s">
        <v>5461</v>
      </c>
      <c r="B138" s="557" t="s">
        <v>5462</v>
      </c>
      <c r="K138" s="557" t="s">
        <v>5461</v>
      </c>
      <c r="L138" s="557" t="s">
        <v>5463</v>
      </c>
      <c r="M138" s="557" t="s">
        <v>5464</v>
      </c>
      <c r="N138" s="557">
        <v>101</v>
      </c>
      <c r="O138" s="557">
        <v>1000101</v>
      </c>
      <c r="P138" s="557" t="s">
        <v>5465</v>
      </c>
    </row>
    <row r="139" spans="1:16" s="31" customFormat="1" ht="15" customHeight="1">
      <c r="K139" s="31" t="s">
        <v>5464</v>
      </c>
      <c r="L139" s="31" t="s">
        <v>5260</v>
      </c>
      <c r="M139" s="31" t="s">
        <v>5464</v>
      </c>
      <c r="N139" s="31">
        <v>101</v>
      </c>
      <c r="O139" s="31">
        <v>1000101</v>
      </c>
      <c r="P139" s="31" t="s">
        <v>5261</v>
      </c>
    </row>
    <row r="140" spans="1:16" s="31" customFormat="1" ht="15" customHeight="1">
      <c r="B140" s="31" t="s">
        <v>5466</v>
      </c>
      <c r="K140" s="31" t="s">
        <v>5467</v>
      </c>
      <c r="L140" s="31" t="s">
        <v>5260</v>
      </c>
      <c r="M140" s="31" t="s">
        <v>5464</v>
      </c>
      <c r="N140" s="31">
        <v>101</v>
      </c>
      <c r="O140" s="31">
        <v>1000101</v>
      </c>
      <c r="P140" s="31" t="s">
        <v>5468</v>
      </c>
    </row>
    <row r="141" spans="1:16" s="31" customFormat="1" ht="15" customHeight="1">
      <c r="B141" s="31" t="s">
        <v>5469</v>
      </c>
      <c r="K141" s="31" t="s">
        <v>5470</v>
      </c>
      <c r="L141" s="31" t="s">
        <v>5260</v>
      </c>
      <c r="M141" s="31" t="s">
        <v>5464</v>
      </c>
      <c r="N141" s="31">
        <v>101</v>
      </c>
      <c r="O141" s="31">
        <v>1000101</v>
      </c>
      <c r="P141" s="31" t="s">
        <v>5471</v>
      </c>
    </row>
    <row r="142" spans="1:16" s="31" customFormat="1" ht="15" customHeight="1"/>
    <row r="143" spans="1:16" s="557" customFormat="1" ht="15" customHeight="1">
      <c r="A143" s="557" t="s">
        <v>5472</v>
      </c>
      <c r="B143" s="557" t="s">
        <v>5473</v>
      </c>
      <c r="K143" s="557" t="s">
        <v>5472</v>
      </c>
      <c r="L143" s="557" t="s">
        <v>5474</v>
      </c>
      <c r="M143" s="557" t="s">
        <v>5475</v>
      </c>
      <c r="N143" s="557">
        <v>102</v>
      </c>
      <c r="O143" s="557">
        <v>1000102</v>
      </c>
      <c r="P143" s="557" t="s">
        <v>5476</v>
      </c>
    </row>
    <row r="144" spans="1:16" s="31" customFormat="1" ht="15" customHeight="1">
      <c r="K144" s="31" t="s">
        <v>5475</v>
      </c>
      <c r="L144" s="31" t="s">
        <v>5477</v>
      </c>
      <c r="M144" s="31" t="s">
        <v>5475</v>
      </c>
      <c r="N144" s="31">
        <v>102</v>
      </c>
      <c r="O144" s="31">
        <v>1000102</v>
      </c>
      <c r="P144" s="31" t="s">
        <v>5261</v>
      </c>
    </row>
    <row r="145" spans="1:16" s="31" customFormat="1" ht="15" customHeight="1">
      <c r="B145" s="31" t="s">
        <v>5466</v>
      </c>
      <c r="K145" s="31" t="s">
        <v>5478</v>
      </c>
      <c r="L145" s="31" t="s">
        <v>5477</v>
      </c>
      <c r="M145" s="31" t="s">
        <v>5475</v>
      </c>
      <c r="N145" s="31">
        <v>102</v>
      </c>
      <c r="O145" s="31">
        <v>1000102</v>
      </c>
      <c r="P145" s="31" t="s">
        <v>5468</v>
      </c>
    </row>
    <row r="146" spans="1:16" s="31" customFormat="1" ht="15" customHeight="1">
      <c r="B146" s="31" t="s">
        <v>5469</v>
      </c>
      <c r="K146" s="31" t="s">
        <v>5479</v>
      </c>
      <c r="L146" s="31" t="s">
        <v>5477</v>
      </c>
      <c r="M146" s="31" t="s">
        <v>5475</v>
      </c>
      <c r="N146" s="31">
        <v>102</v>
      </c>
      <c r="O146" s="31">
        <v>1000102</v>
      </c>
      <c r="P146" s="31" t="s">
        <v>5471</v>
      </c>
    </row>
    <row r="147" spans="1:16" s="31" customFormat="1" ht="15" customHeight="1"/>
    <row r="148" spans="1:16" s="557" customFormat="1" ht="15" customHeight="1">
      <c r="A148" s="557" t="s">
        <v>5480</v>
      </c>
      <c r="B148" s="557" t="s">
        <v>5481</v>
      </c>
      <c r="K148" s="557" t="s">
        <v>5480</v>
      </c>
      <c r="L148" s="557" t="s">
        <v>5482</v>
      </c>
      <c r="M148" s="557" t="s">
        <v>5483</v>
      </c>
      <c r="N148" s="557">
        <v>104</v>
      </c>
      <c r="O148" s="557">
        <v>1000104</v>
      </c>
      <c r="P148" s="557" t="s">
        <v>5484</v>
      </c>
    </row>
    <row r="149" spans="1:16" s="31" customFormat="1" ht="15" customHeight="1">
      <c r="A149" s="560" t="s">
        <v>5485</v>
      </c>
      <c r="B149" s="560" t="s">
        <v>5486</v>
      </c>
      <c r="C149" s="560"/>
      <c r="D149" s="560"/>
      <c r="E149" s="560"/>
      <c r="F149" s="560"/>
      <c r="K149" s="31" t="s">
        <v>5483</v>
      </c>
      <c r="L149" s="31" t="s">
        <v>5487</v>
      </c>
      <c r="M149" s="31" t="s">
        <v>5483</v>
      </c>
      <c r="N149" s="31">
        <v>104</v>
      </c>
      <c r="O149" s="31">
        <v>1000104</v>
      </c>
      <c r="P149" s="31" t="s">
        <v>5261</v>
      </c>
    </row>
    <row r="150" spans="1:16" s="31" customFormat="1" ht="15" customHeight="1">
      <c r="A150" s="31" t="s">
        <v>5488</v>
      </c>
      <c r="B150" s="31" t="s">
        <v>5489</v>
      </c>
      <c r="K150" s="31" t="s">
        <v>5490</v>
      </c>
      <c r="L150" s="31" t="s">
        <v>5487</v>
      </c>
      <c r="M150" s="31" t="s">
        <v>5483</v>
      </c>
      <c r="N150" s="31">
        <v>104</v>
      </c>
      <c r="O150" s="31">
        <v>1000104</v>
      </c>
      <c r="P150" s="31" t="s">
        <v>5468</v>
      </c>
    </row>
    <row r="151" spans="1:16" s="31" customFormat="1" ht="15" customHeight="1">
      <c r="A151" s="31" t="s">
        <v>5491</v>
      </c>
      <c r="K151" s="31" t="s">
        <v>5492</v>
      </c>
      <c r="L151" s="31" t="s">
        <v>5487</v>
      </c>
      <c r="M151" s="31" t="s">
        <v>5483</v>
      </c>
      <c r="N151" s="31">
        <v>104</v>
      </c>
      <c r="O151" s="31">
        <v>1000104</v>
      </c>
      <c r="P151" s="31" t="s">
        <v>5471</v>
      </c>
    </row>
    <row r="152" spans="1:16" s="31" customFormat="1" ht="15" customHeight="1"/>
    <row r="153" spans="1:16" s="31" customFormat="1" ht="15" customHeight="1">
      <c r="A153" s="31" t="s">
        <v>5493</v>
      </c>
    </row>
    <row r="154" spans="1:16" s="557" customFormat="1" ht="15" customHeight="1">
      <c r="A154" s="557" t="s">
        <v>5494</v>
      </c>
      <c r="B154" s="557" t="s">
        <v>5495</v>
      </c>
      <c r="K154" s="557" t="s">
        <v>5494</v>
      </c>
      <c r="L154" s="557" t="s">
        <v>5496</v>
      </c>
      <c r="M154" s="557" t="s">
        <v>5497</v>
      </c>
      <c r="N154" s="557">
        <v>108</v>
      </c>
      <c r="O154" s="557">
        <v>1000108</v>
      </c>
      <c r="P154" s="557" t="s">
        <v>5498</v>
      </c>
    </row>
    <row r="155" spans="1:16" s="31" customFormat="1" ht="15" customHeight="1">
      <c r="A155" s="560" t="s">
        <v>5485</v>
      </c>
      <c r="B155" s="560" t="s">
        <v>5499</v>
      </c>
      <c r="C155" s="560"/>
      <c r="D155" s="560"/>
      <c r="E155" s="560"/>
      <c r="F155" s="560"/>
      <c r="K155" s="31" t="s">
        <v>5497</v>
      </c>
      <c r="L155" s="31" t="s">
        <v>5500</v>
      </c>
      <c r="M155" s="31" t="s">
        <v>5497</v>
      </c>
      <c r="N155" s="31">
        <v>108</v>
      </c>
      <c r="O155" s="31">
        <v>1000108</v>
      </c>
      <c r="P155" s="31" t="s">
        <v>5261</v>
      </c>
    </row>
    <row r="156" spans="1:16" s="31" customFormat="1" ht="15" customHeight="1">
      <c r="A156" s="31" t="s">
        <v>5501</v>
      </c>
      <c r="B156" s="31" t="s">
        <v>5502</v>
      </c>
      <c r="K156" s="31" t="s">
        <v>5503</v>
      </c>
      <c r="L156" s="31" t="s">
        <v>5500</v>
      </c>
      <c r="M156" s="31" t="s">
        <v>5497</v>
      </c>
      <c r="N156" s="31">
        <v>108</v>
      </c>
      <c r="O156" s="31">
        <v>1000108</v>
      </c>
      <c r="P156" s="31" t="s">
        <v>5468</v>
      </c>
    </row>
    <row r="157" spans="1:16" s="31" customFormat="1" ht="15" customHeight="1">
      <c r="A157" s="31" t="s">
        <v>5504</v>
      </c>
      <c r="K157" s="31" t="s">
        <v>5505</v>
      </c>
      <c r="L157" s="31" t="s">
        <v>5500</v>
      </c>
      <c r="M157" s="31" t="s">
        <v>5497</v>
      </c>
      <c r="N157" s="31">
        <v>108</v>
      </c>
      <c r="O157" s="31">
        <v>1000108</v>
      </c>
      <c r="P157" s="31" t="s">
        <v>5471</v>
      </c>
    </row>
    <row r="158" spans="1:16" s="31" customFormat="1" ht="15" customHeight="1">
      <c r="A158" s="31" t="s">
        <v>5506</v>
      </c>
    </row>
    <row r="159" spans="1:16" s="557" customFormat="1" ht="15" customHeight="1">
      <c r="A159" s="557" t="s">
        <v>5507</v>
      </c>
      <c r="B159" s="557" t="s">
        <v>5508</v>
      </c>
      <c r="K159" s="557" t="s">
        <v>5507</v>
      </c>
      <c r="L159" s="557" t="s">
        <v>5509</v>
      </c>
      <c r="M159" s="557" t="s">
        <v>5510</v>
      </c>
      <c r="N159" s="557">
        <v>116</v>
      </c>
      <c r="O159" s="557">
        <v>1000116</v>
      </c>
      <c r="P159" s="557" t="s">
        <v>5508</v>
      </c>
    </row>
    <row r="160" spans="1:16" ht="15" customHeight="1">
      <c r="K160" s="31" t="s">
        <v>5510</v>
      </c>
      <c r="L160" s="31" t="s">
        <v>5477</v>
      </c>
      <c r="M160" s="9" t="s">
        <v>5510</v>
      </c>
      <c r="N160" s="31">
        <v>116</v>
      </c>
      <c r="O160" s="31">
        <v>1000116</v>
      </c>
    </row>
    <row r="162" spans="1:16" s="557" customFormat="1" ht="15" customHeight="1">
      <c r="A162" s="557" t="s">
        <v>5511</v>
      </c>
      <c r="B162" s="557" t="s">
        <v>5512</v>
      </c>
      <c r="K162" s="557" t="s">
        <v>5511</v>
      </c>
      <c r="L162" s="557" t="s">
        <v>5513</v>
      </c>
      <c r="M162" s="557" t="s">
        <v>5514</v>
      </c>
      <c r="N162" s="557">
        <v>118</v>
      </c>
      <c r="O162" s="557">
        <v>1000118</v>
      </c>
      <c r="P162" s="557" t="s">
        <v>5515</v>
      </c>
    </row>
    <row r="163" spans="1:16" ht="15" customHeight="1">
      <c r="K163" s="31" t="s">
        <v>5514</v>
      </c>
      <c r="L163" s="31" t="s">
        <v>5477</v>
      </c>
      <c r="M163" s="9" t="s">
        <v>5514</v>
      </c>
      <c r="N163" s="31">
        <v>118</v>
      </c>
      <c r="O163" s="31">
        <v>1000118</v>
      </c>
    </row>
    <row r="164" spans="1:16" ht="15" customHeight="1">
      <c r="K164" s="31"/>
      <c r="L164" s="31"/>
      <c r="M164" s="9"/>
      <c r="N164" s="31"/>
      <c r="O164" s="31"/>
    </row>
    <row r="165" spans="1:16" s="557" customFormat="1" ht="15" customHeight="1">
      <c r="A165" s="557" t="s">
        <v>5516</v>
      </c>
      <c r="B165" s="557" t="s">
        <v>5517</v>
      </c>
      <c r="K165" s="557" t="s">
        <v>5516</v>
      </c>
      <c r="L165" s="557" t="s">
        <v>5518</v>
      </c>
      <c r="M165" s="557" t="s">
        <v>5519</v>
      </c>
      <c r="N165" s="557">
        <v>120</v>
      </c>
      <c r="O165" s="557">
        <v>1000120</v>
      </c>
      <c r="P165" s="557" t="s">
        <v>5520</v>
      </c>
    </row>
    <row r="166" spans="1:16" ht="15" customHeight="1">
      <c r="K166" s="31" t="s">
        <v>5519</v>
      </c>
      <c r="L166" s="31" t="s">
        <v>5477</v>
      </c>
      <c r="M166" s="9" t="s">
        <v>5519</v>
      </c>
      <c r="N166" s="31">
        <v>120</v>
      </c>
      <c r="O166" s="31">
        <v>1000120</v>
      </c>
    </row>
    <row r="167" spans="1:16" ht="15" customHeight="1">
      <c r="K167" s="31"/>
      <c r="L167" s="31"/>
      <c r="M167" s="9"/>
      <c r="N167" s="31"/>
      <c r="O167" s="31"/>
    </row>
    <row r="168" spans="1:16" s="557" customFormat="1" ht="15" customHeight="1">
      <c r="A168" s="557" t="s">
        <v>5521</v>
      </c>
      <c r="B168" s="557" t="s">
        <v>5522</v>
      </c>
      <c r="K168" s="557" t="s">
        <v>5521</v>
      </c>
      <c r="L168" s="557" t="s">
        <v>5523</v>
      </c>
      <c r="M168" s="557" t="s">
        <v>5524</v>
      </c>
      <c r="N168" s="557">
        <v>122</v>
      </c>
      <c r="O168" s="557">
        <v>1000122</v>
      </c>
      <c r="P168" s="557" t="s">
        <v>5525</v>
      </c>
    </row>
    <row r="169" spans="1:16" ht="15" customHeight="1">
      <c r="A169" s="560" t="s">
        <v>5485</v>
      </c>
      <c r="B169" s="560" t="s">
        <v>5524</v>
      </c>
      <c r="C169" s="560"/>
      <c r="D169" s="560"/>
      <c r="E169" s="560"/>
      <c r="F169" s="560"/>
      <c r="K169" s="31" t="s">
        <v>5524</v>
      </c>
      <c r="L169" s="31" t="s">
        <v>5260</v>
      </c>
      <c r="M169" s="9" t="s">
        <v>5526</v>
      </c>
      <c r="N169" s="31">
        <v>122</v>
      </c>
      <c r="O169" s="31">
        <v>1000122</v>
      </c>
    </row>
    <row r="170" spans="1:16" ht="15" customHeight="1">
      <c r="A170" s="31" t="s">
        <v>5501</v>
      </c>
      <c r="B170" s="31" t="s">
        <v>5527</v>
      </c>
      <c r="K170" s="31"/>
      <c r="L170" s="31"/>
      <c r="M170" s="9"/>
      <c r="N170" s="31"/>
      <c r="O170" s="31"/>
    </row>
    <row r="171" spans="1:16" ht="15" customHeight="1">
      <c r="A171" s="31" t="s">
        <v>5528</v>
      </c>
      <c r="K171" s="31"/>
      <c r="L171" s="31"/>
      <c r="M171" s="9"/>
      <c r="N171" s="31"/>
      <c r="O171" s="31"/>
    </row>
    <row r="172" spans="1:16" ht="15" customHeight="1">
      <c r="A172" s="31" t="s">
        <v>5529</v>
      </c>
      <c r="K172" s="31" t="s">
        <v>5530</v>
      </c>
      <c r="L172" s="31"/>
      <c r="M172" s="9"/>
      <c r="N172" s="31">
        <v>122</v>
      </c>
      <c r="O172" s="31">
        <v>1000122</v>
      </c>
      <c r="P172" s="31" t="s">
        <v>5531</v>
      </c>
    </row>
    <row r="173" spans="1:16" ht="15" customHeight="1">
      <c r="K173" s="31" t="s">
        <v>5532</v>
      </c>
      <c r="L173" s="31"/>
      <c r="M173" s="9"/>
      <c r="N173" s="31">
        <v>122</v>
      </c>
      <c r="O173" s="31">
        <v>1000122</v>
      </c>
      <c r="P173" s="31" t="s">
        <v>5533</v>
      </c>
    </row>
    <row r="174" spans="1:16" ht="15" customHeight="1">
      <c r="K174" s="31"/>
      <c r="L174" s="31"/>
      <c r="M174" s="9"/>
      <c r="N174" s="31"/>
      <c r="O174" s="31"/>
    </row>
    <row r="175" spans="1:16" ht="15" customHeight="1">
      <c r="K175" s="31"/>
      <c r="L175" s="31"/>
      <c r="M175" s="9"/>
      <c r="N175" s="31"/>
      <c r="O175" s="31"/>
    </row>
    <row r="176" spans="1:16" ht="15" customHeight="1">
      <c r="K176" s="31"/>
      <c r="L176" s="31"/>
      <c r="M176" s="9"/>
      <c r="N176" s="31"/>
      <c r="O176" s="31"/>
    </row>
    <row r="177" spans="1:45" ht="15" customHeight="1">
      <c r="K177" s="31"/>
      <c r="L177" s="31"/>
      <c r="M177" s="9"/>
      <c r="N177" s="31"/>
      <c r="O177" s="31"/>
    </row>
    <row r="178" spans="1:45" ht="15" customHeight="1">
      <c r="K178" s="31"/>
      <c r="L178" s="31"/>
      <c r="M178" s="9"/>
      <c r="N178" s="31"/>
      <c r="O178" s="31"/>
    </row>
    <row r="179" spans="1:45" s="557" customFormat="1" ht="15" customHeight="1">
      <c r="A179" s="557" t="s">
        <v>5534</v>
      </c>
      <c r="B179" s="557" t="s">
        <v>5535</v>
      </c>
      <c r="K179" s="557" t="s">
        <v>5534</v>
      </c>
      <c r="L179" s="557" t="s">
        <v>5536</v>
      </c>
      <c r="M179" s="557" t="s">
        <v>5526</v>
      </c>
      <c r="N179" s="557" t="s">
        <v>348</v>
      </c>
      <c r="O179" s="557" t="s">
        <v>348</v>
      </c>
      <c r="P179" s="557" t="s">
        <v>5537</v>
      </c>
    </row>
    <row r="180" spans="1:45" ht="15" customHeight="1">
      <c r="A180" s="31" t="s">
        <v>5538</v>
      </c>
      <c r="B180" s="31" t="s">
        <v>5539</v>
      </c>
      <c r="K180" s="31" t="s">
        <v>5538</v>
      </c>
      <c r="L180" s="31" t="s">
        <v>5540</v>
      </c>
      <c r="M180" s="9" t="s">
        <v>5541</v>
      </c>
      <c r="N180" s="31">
        <v>300</v>
      </c>
      <c r="O180" s="31">
        <v>1000300</v>
      </c>
      <c r="P180" s="31" t="s">
        <v>5539</v>
      </c>
    </row>
    <row r="181" spans="1:45" ht="15" customHeight="1">
      <c r="A181" s="31" t="s">
        <v>5542</v>
      </c>
      <c r="B181" s="31" t="s">
        <v>562</v>
      </c>
      <c r="K181" s="31" t="s">
        <v>5542</v>
      </c>
      <c r="L181" s="31" t="s">
        <v>5543</v>
      </c>
      <c r="M181" s="9" t="s">
        <v>5544</v>
      </c>
      <c r="N181" s="31">
        <v>301</v>
      </c>
      <c r="O181" s="31">
        <v>1000301</v>
      </c>
      <c r="P181" s="31" t="s">
        <v>5545</v>
      </c>
    </row>
    <row r="182" spans="1:45" ht="15" customHeight="1">
      <c r="K182" s="31"/>
      <c r="L182" s="31"/>
      <c r="M182" s="9"/>
      <c r="N182" s="31"/>
      <c r="O182" s="31"/>
    </row>
    <row r="183" spans="1:45" s="557" customFormat="1" ht="15" customHeight="1">
      <c r="A183" s="557" t="s">
        <v>5546</v>
      </c>
      <c r="B183" s="557" t="s">
        <v>5547</v>
      </c>
      <c r="K183" s="557" t="s">
        <v>5546</v>
      </c>
      <c r="L183" s="557" t="s">
        <v>5548</v>
      </c>
      <c r="M183" s="557" t="s">
        <v>5549</v>
      </c>
      <c r="N183" s="557">
        <v>124</v>
      </c>
      <c r="O183" s="557">
        <v>1000124</v>
      </c>
      <c r="P183" s="557" t="s">
        <v>5547</v>
      </c>
    </row>
    <row r="184" spans="1:45" ht="15" customHeight="1">
      <c r="K184" s="31" t="s">
        <v>5549</v>
      </c>
      <c r="L184" s="31" t="s">
        <v>5260</v>
      </c>
      <c r="M184" s="9" t="s">
        <v>5549</v>
      </c>
      <c r="N184" s="31">
        <v>124</v>
      </c>
      <c r="O184" s="31">
        <v>1000124</v>
      </c>
    </row>
    <row r="185" spans="1:45" ht="15" customHeight="1">
      <c r="K185" s="31"/>
      <c r="L185" s="31"/>
      <c r="M185" s="9"/>
      <c r="N185" s="31"/>
      <c r="O185" s="31"/>
    </row>
    <row r="186" spans="1:45" s="557" customFormat="1" ht="15" customHeight="1">
      <c r="A186" s="557" t="s">
        <v>5550</v>
      </c>
      <c r="B186" s="557" t="s">
        <v>5551</v>
      </c>
      <c r="K186" s="557" t="s">
        <v>5550</v>
      </c>
      <c r="L186" s="557" t="s">
        <v>5552</v>
      </c>
      <c r="M186" s="557" t="s">
        <v>5553</v>
      </c>
      <c r="N186" s="557">
        <v>125</v>
      </c>
      <c r="O186" s="557">
        <v>1000125</v>
      </c>
      <c r="P186" s="557" t="s">
        <v>5554</v>
      </c>
    </row>
    <row r="187" spans="1:45" s="557" customFormat="1" ht="15" customHeight="1">
      <c r="A187" s="560" t="s">
        <v>5485</v>
      </c>
      <c r="B187" s="560" t="s">
        <v>5553</v>
      </c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60"/>
      <c r="AB187" s="560"/>
      <c r="AC187" s="560"/>
      <c r="AD187" s="560"/>
      <c r="AE187" s="560"/>
      <c r="AF187" s="560"/>
      <c r="AG187" s="560"/>
      <c r="AH187" s="560"/>
      <c r="AI187" s="560"/>
      <c r="AJ187" s="560"/>
      <c r="AK187" s="560"/>
      <c r="AL187" s="560"/>
      <c r="AM187" s="560"/>
      <c r="AN187" s="560"/>
      <c r="AO187" s="560"/>
      <c r="AP187" s="560"/>
      <c r="AQ187" s="560"/>
      <c r="AR187" s="560"/>
      <c r="AS187" s="560"/>
    </row>
    <row r="188" spans="1:45" s="557" customFormat="1" ht="15" customHeight="1">
      <c r="A188" s="31" t="s">
        <v>5488</v>
      </c>
      <c r="B188" s="31" t="s">
        <v>5555</v>
      </c>
      <c r="C188" s="31"/>
      <c r="D188" s="31"/>
      <c r="E188" s="31"/>
      <c r="F188" s="31"/>
      <c r="G188" s="560"/>
      <c r="H188" s="560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  <c r="AA188" s="560"/>
      <c r="AB188" s="560"/>
      <c r="AC188" s="560"/>
      <c r="AD188" s="560"/>
      <c r="AE188" s="560"/>
      <c r="AF188" s="560"/>
      <c r="AG188" s="560"/>
      <c r="AH188" s="560"/>
      <c r="AI188" s="560"/>
      <c r="AJ188" s="560"/>
      <c r="AK188" s="560"/>
      <c r="AL188" s="560"/>
      <c r="AM188" s="560"/>
      <c r="AN188" s="560"/>
      <c r="AO188" s="560"/>
      <c r="AP188" s="560"/>
      <c r="AQ188" s="560"/>
      <c r="AR188" s="560"/>
      <c r="AS188" s="560"/>
    </row>
    <row r="189" spans="1:45" s="557" customFormat="1" ht="15" customHeight="1">
      <c r="A189" s="31" t="s">
        <v>5556</v>
      </c>
      <c r="B189" s="31"/>
      <c r="C189" s="31"/>
      <c r="D189" s="31"/>
      <c r="E189" s="31"/>
      <c r="F189" s="31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60"/>
      <c r="AB189" s="560"/>
      <c r="AC189" s="560"/>
      <c r="AD189" s="560"/>
      <c r="AE189" s="560"/>
      <c r="AF189" s="560"/>
      <c r="AG189" s="560"/>
      <c r="AH189" s="560"/>
      <c r="AI189" s="560"/>
      <c r="AJ189" s="560"/>
      <c r="AK189" s="560"/>
      <c r="AL189" s="560"/>
      <c r="AM189" s="560"/>
      <c r="AN189" s="560"/>
      <c r="AO189" s="560"/>
      <c r="AP189" s="560"/>
      <c r="AQ189" s="560"/>
      <c r="AR189" s="560"/>
      <c r="AS189" s="560"/>
    </row>
    <row r="190" spans="1:45" s="557" customFormat="1" ht="15" customHeight="1">
      <c r="A190" s="31" t="s">
        <v>5556</v>
      </c>
      <c r="B190" s="31"/>
      <c r="C190" s="31"/>
      <c r="D190" s="31"/>
      <c r="E190" s="31"/>
      <c r="F190" s="31"/>
      <c r="G190" s="560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60"/>
      <c r="AB190" s="560"/>
      <c r="AC190" s="560"/>
      <c r="AD190" s="560"/>
      <c r="AE190" s="560"/>
      <c r="AF190" s="560"/>
      <c r="AG190" s="560"/>
      <c r="AH190" s="560"/>
      <c r="AI190" s="560"/>
      <c r="AJ190" s="560"/>
      <c r="AK190" s="560"/>
      <c r="AL190" s="560"/>
      <c r="AM190" s="560"/>
      <c r="AN190" s="560"/>
      <c r="AO190" s="560"/>
      <c r="AP190" s="560"/>
      <c r="AQ190" s="560"/>
      <c r="AR190" s="560"/>
      <c r="AS190" s="560"/>
    </row>
    <row r="191" spans="1:45" ht="15" customHeight="1">
      <c r="A191" s="31" t="s">
        <v>5556</v>
      </c>
      <c r="K191" s="31" t="s">
        <v>5553</v>
      </c>
      <c r="L191" s="31" t="s">
        <v>5260</v>
      </c>
      <c r="M191" s="9" t="s">
        <v>5553</v>
      </c>
      <c r="N191" s="31">
        <v>125</v>
      </c>
      <c r="O191" s="31">
        <v>1000125</v>
      </c>
    </row>
    <row r="192" spans="1:45" ht="15" customHeight="1">
      <c r="A192" s="31" t="s">
        <v>5557</v>
      </c>
      <c r="K192" s="31"/>
      <c r="L192" s="31"/>
      <c r="M192" s="9"/>
      <c r="N192" s="31"/>
      <c r="O192" s="31"/>
    </row>
    <row r="193" spans="1:19" ht="15" customHeight="1">
      <c r="A193" s="31" t="s">
        <v>5558</v>
      </c>
      <c r="K193" s="31"/>
      <c r="L193" s="31"/>
      <c r="M193" s="9"/>
      <c r="N193" s="31"/>
      <c r="O193" s="31"/>
    </row>
    <row r="194" spans="1:19" s="557" customFormat="1" ht="15" customHeight="1">
      <c r="A194" s="557" t="s">
        <v>5559</v>
      </c>
      <c r="B194" s="557" t="s">
        <v>5560</v>
      </c>
      <c r="K194" s="557" t="s">
        <v>5559</v>
      </c>
      <c r="L194" s="557" t="s">
        <v>5561</v>
      </c>
      <c r="M194" s="557" t="s">
        <v>5562</v>
      </c>
      <c r="N194" s="557">
        <v>126</v>
      </c>
      <c r="O194" s="557">
        <v>1000126</v>
      </c>
      <c r="P194" s="557" t="s">
        <v>5563</v>
      </c>
    </row>
    <row r="195" spans="1:19" s="557" customFormat="1" ht="15" customHeight="1">
      <c r="A195" s="560" t="s">
        <v>5485</v>
      </c>
      <c r="B195" s="560" t="s">
        <v>5562</v>
      </c>
      <c r="C195" s="560"/>
      <c r="D195" s="560"/>
      <c r="E195" s="560"/>
      <c r="F195" s="560"/>
      <c r="G195" s="560"/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</row>
    <row r="196" spans="1:19" ht="15" customHeight="1">
      <c r="A196" s="31" t="s">
        <v>5501</v>
      </c>
      <c r="B196" s="31" t="s">
        <v>5564</v>
      </c>
      <c r="K196" s="31" t="s">
        <v>5562</v>
      </c>
      <c r="L196" s="31" t="s">
        <v>5260</v>
      </c>
      <c r="M196" s="9" t="s">
        <v>5562</v>
      </c>
      <c r="N196" s="31">
        <v>126</v>
      </c>
      <c r="O196" s="31">
        <v>1000126</v>
      </c>
    </row>
    <row r="197" spans="1:19" ht="15" customHeight="1">
      <c r="A197" s="31" t="s">
        <v>5565</v>
      </c>
      <c r="K197" s="31"/>
      <c r="L197" s="31"/>
      <c r="M197" s="9"/>
      <c r="N197" s="31"/>
      <c r="O197" s="31"/>
    </row>
    <row r="198" spans="1:19" ht="15" customHeight="1">
      <c r="A198" s="31" t="s">
        <v>5566</v>
      </c>
      <c r="K198" s="31"/>
      <c r="L198" s="31"/>
      <c r="M198" s="9"/>
      <c r="N198" s="31"/>
      <c r="O198" s="31"/>
    </row>
    <row r="199" spans="1:19" s="557" customFormat="1" ht="15" customHeight="1">
      <c r="A199" s="557" t="s">
        <v>5567</v>
      </c>
      <c r="B199" s="557" t="s">
        <v>5568</v>
      </c>
      <c r="K199" s="557" t="s">
        <v>5567</v>
      </c>
      <c r="L199" s="557" t="s">
        <v>5569</v>
      </c>
      <c r="M199" s="557" t="s">
        <v>5570</v>
      </c>
      <c r="N199" s="557">
        <v>127</v>
      </c>
      <c r="O199" s="557">
        <v>1000127</v>
      </c>
      <c r="P199" s="557" t="s">
        <v>5571</v>
      </c>
    </row>
    <row r="200" spans="1:19" ht="15" customHeight="1">
      <c r="A200" s="560" t="s">
        <v>5485</v>
      </c>
      <c r="B200" s="560" t="s">
        <v>5570</v>
      </c>
      <c r="C200" s="560"/>
      <c r="D200" s="560"/>
      <c r="E200" s="560"/>
      <c r="F200" s="560"/>
      <c r="K200" s="31" t="s">
        <v>5570</v>
      </c>
      <c r="L200" s="31" t="s">
        <v>5260</v>
      </c>
      <c r="M200" s="9" t="s">
        <v>5570</v>
      </c>
      <c r="N200" s="31">
        <v>127</v>
      </c>
      <c r="O200" s="31">
        <v>1000127</v>
      </c>
    </row>
    <row r="201" spans="1:19" ht="15" customHeight="1">
      <c r="A201" s="31" t="s">
        <v>5501</v>
      </c>
      <c r="B201" s="31" t="s">
        <v>5572</v>
      </c>
      <c r="K201" s="31"/>
      <c r="L201" s="31"/>
      <c r="M201" s="9"/>
      <c r="N201" s="31"/>
      <c r="O201" s="31"/>
    </row>
    <row r="202" spans="1:19" ht="15" customHeight="1">
      <c r="A202" s="31" t="s">
        <v>5573</v>
      </c>
      <c r="K202" s="31"/>
      <c r="L202" s="31"/>
      <c r="M202" s="9"/>
      <c r="N202" s="31"/>
      <c r="O202" s="31"/>
    </row>
    <row r="203" spans="1:19" ht="15" customHeight="1">
      <c r="A203" s="31" t="s">
        <v>5574</v>
      </c>
      <c r="K203" s="31"/>
      <c r="L203" s="31"/>
      <c r="M203" s="9"/>
      <c r="N203" s="31"/>
      <c r="O203" s="31"/>
    </row>
    <row r="204" spans="1:19" s="557" customFormat="1" ht="15" customHeight="1">
      <c r="A204" s="557" t="s">
        <v>5575</v>
      </c>
      <c r="B204" s="557" t="s">
        <v>5576</v>
      </c>
      <c r="K204" s="557" t="s">
        <v>5575</v>
      </c>
      <c r="L204" s="557" t="s">
        <v>5536</v>
      </c>
      <c r="M204" s="557" t="s">
        <v>5526</v>
      </c>
      <c r="N204" s="557">
        <v>1100</v>
      </c>
      <c r="O204" s="557">
        <v>1001100</v>
      </c>
      <c r="P204" s="557" t="s">
        <v>5525</v>
      </c>
    </row>
    <row r="205" spans="1:19" ht="15" customHeight="1">
      <c r="K205" s="31" t="s">
        <v>5526</v>
      </c>
      <c r="L205" s="31" t="s">
        <v>5260</v>
      </c>
      <c r="M205" s="9" t="s">
        <v>5526</v>
      </c>
      <c r="N205" s="31">
        <v>1100</v>
      </c>
      <c r="O205" s="31">
        <v>1001100</v>
      </c>
    </row>
    <row r="206" spans="1:19" ht="15" customHeight="1">
      <c r="K206" s="31"/>
      <c r="L206" s="31"/>
      <c r="M206" s="9"/>
      <c r="N206" s="31"/>
      <c r="O206" s="31"/>
    </row>
    <row r="207" spans="1:19" ht="15" customHeight="1">
      <c r="K207" s="31"/>
      <c r="L207" s="31"/>
      <c r="M207" s="9"/>
      <c r="N207" s="31"/>
      <c r="O207" s="31"/>
    </row>
    <row r="208" spans="1:19" ht="15" customHeight="1">
      <c r="B208" s="31" t="s">
        <v>5577</v>
      </c>
      <c r="K208" s="31" t="s">
        <v>5578</v>
      </c>
      <c r="L208" s="31" t="s">
        <v>5260</v>
      </c>
      <c r="M208" s="9" t="s">
        <v>5578</v>
      </c>
      <c r="N208" s="31">
        <v>1101</v>
      </c>
      <c r="O208" s="31">
        <v>1001101</v>
      </c>
      <c r="P208" s="31" t="s">
        <v>5579</v>
      </c>
    </row>
    <row r="209" spans="1:16" ht="15" customHeight="1">
      <c r="B209" s="31" t="s">
        <v>5580</v>
      </c>
      <c r="K209" s="31" t="s">
        <v>5581</v>
      </c>
      <c r="L209" s="31"/>
      <c r="M209" s="9"/>
      <c r="N209" s="31"/>
      <c r="O209" s="31"/>
    </row>
    <row r="210" spans="1:16" ht="15" customHeight="1">
      <c r="K210" s="31"/>
      <c r="L210" s="31"/>
      <c r="M210" s="9"/>
      <c r="N210" s="31"/>
      <c r="O210" s="31"/>
    </row>
    <row r="211" spans="1:16" s="31" customFormat="1" ht="15" customHeight="1"/>
    <row r="212" spans="1:16" s="557" customFormat="1" ht="15" customHeight="1">
      <c r="A212" s="557" t="s">
        <v>5582</v>
      </c>
      <c r="B212" s="557" t="s">
        <v>5583</v>
      </c>
      <c r="K212" s="557" t="s">
        <v>5582</v>
      </c>
      <c r="L212" s="557" t="s">
        <v>5584</v>
      </c>
      <c r="M212" s="557" t="s">
        <v>5585</v>
      </c>
      <c r="N212" s="557">
        <v>3001</v>
      </c>
      <c r="O212" s="557">
        <v>1003001</v>
      </c>
      <c r="P212" s="557" t="s">
        <v>5586</v>
      </c>
    </row>
    <row r="213" spans="1:16" s="31" customFormat="1" ht="15" customHeight="1">
      <c r="B213" s="31" t="s">
        <v>5587</v>
      </c>
      <c r="K213" s="31" t="s">
        <v>5585</v>
      </c>
      <c r="L213" s="31" t="s">
        <v>5588</v>
      </c>
      <c r="M213" s="31" t="s">
        <v>5585</v>
      </c>
      <c r="N213" s="31">
        <v>3001</v>
      </c>
      <c r="O213" s="31">
        <v>1003001</v>
      </c>
    </row>
    <row r="214" spans="1:16" s="31" customFormat="1" ht="15" customHeight="1">
      <c r="B214" s="31" t="s">
        <v>5589</v>
      </c>
      <c r="K214" s="31" t="s">
        <v>5590</v>
      </c>
      <c r="L214" s="31" t="s">
        <v>5588</v>
      </c>
      <c r="M214" s="31" t="s">
        <v>5585</v>
      </c>
      <c r="N214" s="31">
        <v>3001</v>
      </c>
      <c r="O214" s="31">
        <v>1003001</v>
      </c>
    </row>
    <row r="215" spans="1:16" s="31" customFormat="1" ht="15" customHeight="1">
      <c r="B215" s="31" t="s">
        <v>5591</v>
      </c>
      <c r="K215" s="31" t="s">
        <v>5592</v>
      </c>
      <c r="L215" s="31" t="s">
        <v>5588</v>
      </c>
      <c r="M215" s="31" t="s">
        <v>5585</v>
      </c>
      <c r="N215" s="31">
        <v>3001</v>
      </c>
      <c r="O215" s="31">
        <v>1003001</v>
      </c>
    </row>
    <row r="216" spans="1:16" s="31" customFormat="1" ht="15" customHeight="1">
      <c r="B216" s="31" t="s">
        <v>562</v>
      </c>
      <c r="K216" s="31" t="s">
        <v>5593</v>
      </c>
      <c r="L216" s="31" t="s">
        <v>5588</v>
      </c>
      <c r="M216" s="31" t="s">
        <v>5585</v>
      </c>
      <c r="N216" s="31">
        <v>3001</v>
      </c>
      <c r="O216" s="31">
        <v>1003001</v>
      </c>
    </row>
    <row r="217" spans="1:16" s="31" customFormat="1" ht="15" customHeight="1">
      <c r="B217" s="31" t="s">
        <v>562</v>
      </c>
      <c r="K217" s="31" t="s">
        <v>5594</v>
      </c>
      <c r="L217" s="31" t="s">
        <v>5588</v>
      </c>
      <c r="M217" s="31" t="s">
        <v>5585</v>
      </c>
      <c r="N217" s="31">
        <v>3001</v>
      </c>
      <c r="O217" s="31">
        <v>1003001</v>
      </c>
    </row>
    <row r="218" spans="1:16" s="31" customFormat="1" ht="15" customHeight="1">
      <c r="B218" s="31" t="s">
        <v>562</v>
      </c>
      <c r="K218" s="31" t="s">
        <v>5595</v>
      </c>
      <c r="L218" s="31" t="s">
        <v>5588</v>
      </c>
      <c r="M218" s="31" t="s">
        <v>5585</v>
      </c>
      <c r="N218" s="31">
        <v>3001</v>
      </c>
      <c r="O218" s="31">
        <v>1003001</v>
      </c>
    </row>
    <row r="219" spans="1:16" s="31" customFormat="1" ht="15" customHeight="1"/>
    <row r="220" spans="1:16" s="557" customFormat="1" ht="15" customHeight="1">
      <c r="A220" s="557" t="s">
        <v>5596</v>
      </c>
      <c r="B220" s="557" t="s">
        <v>5597</v>
      </c>
      <c r="K220" s="557" t="s">
        <v>5596</v>
      </c>
      <c r="L220" s="557" t="s">
        <v>5598</v>
      </c>
      <c r="N220" s="557">
        <v>3002</v>
      </c>
      <c r="O220" s="557">
        <v>1003002</v>
      </c>
      <c r="P220" s="557" t="s">
        <v>5599</v>
      </c>
    </row>
    <row r="221" spans="1:16" s="31" customFormat="1" ht="15" customHeight="1">
      <c r="B221" s="31" t="s">
        <v>5589</v>
      </c>
      <c r="K221" s="31" t="s">
        <v>5600</v>
      </c>
      <c r="L221" s="31" t="s">
        <v>5601</v>
      </c>
      <c r="N221" s="31">
        <v>3002</v>
      </c>
      <c r="O221" s="31">
        <v>1003002</v>
      </c>
    </row>
    <row r="222" spans="1:16" s="31" customFormat="1" ht="15" customHeight="1">
      <c r="B222" s="31" t="s">
        <v>5602</v>
      </c>
      <c r="K222" s="31" t="s">
        <v>5603</v>
      </c>
      <c r="L222" s="31" t="s">
        <v>5601</v>
      </c>
      <c r="N222" s="31">
        <v>3002</v>
      </c>
      <c r="O222" s="31">
        <v>1003002</v>
      </c>
    </row>
    <row r="223" spans="1:16" s="31" customFormat="1" ht="15" customHeight="1"/>
    <row r="224" spans="1:16" s="557" customFormat="1" ht="15" customHeight="1">
      <c r="A224" s="557" t="s">
        <v>109</v>
      </c>
      <c r="B224" s="557" t="s">
        <v>5604</v>
      </c>
      <c r="K224" s="557" t="s">
        <v>109</v>
      </c>
      <c r="L224" s="557" t="s">
        <v>109</v>
      </c>
      <c r="N224" s="557">
        <v>3003</v>
      </c>
      <c r="O224" s="557">
        <v>1003003</v>
      </c>
      <c r="P224" s="557" t="s">
        <v>109</v>
      </c>
    </row>
    <row r="225" spans="1:12" s="31" customFormat="1" ht="15" customHeight="1"/>
    <row r="226" spans="1:12" ht="15" customHeight="1">
      <c r="A226" s="31" t="s">
        <v>5605</v>
      </c>
    </row>
    <row r="227" spans="1:12" ht="15" customHeight="1">
      <c r="A227" s="31" t="s">
        <v>5606</v>
      </c>
    </row>
    <row r="228" spans="1:12" ht="15" customHeight="1">
      <c r="A228" s="31" t="s">
        <v>5607</v>
      </c>
      <c r="H228" s="31" t="s">
        <v>5608</v>
      </c>
      <c r="I228" s="9" t="s">
        <v>5609</v>
      </c>
      <c r="J228" s="9" t="s">
        <v>3066</v>
      </c>
      <c r="K228" s="43" t="s">
        <v>5610</v>
      </c>
      <c r="L228" s="43" t="s">
        <v>5611</v>
      </c>
    </row>
    <row r="229" spans="1:12" ht="15" customHeight="1">
      <c r="B229" s="31" t="s">
        <v>5612</v>
      </c>
      <c r="G229" s="31" t="s">
        <v>5613</v>
      </c>
      <c r="H229" s="31" t="s">
        <v>5477</v>
      </c>
      <c r="I229" s="9" t="s">
        <v>5614</v>
      </c>
      <c r="J229" s="9">
        <v>1505</v>
      </c>
      <c r="K229" s="43" t="s">
        <v>5615</v>
      </c>
      <c r="L229" s="43">
        <v>2001505</v>
      </c>
    </row>
    <row r="230" spans="1:12" ht="15" customHeight="1">
      <c r="B230" s="31" t="s">
        <v>5616</v>
      </c>
      <c r="G230" s="31" t="s">
        <v>5617</v>
      </c>
      <c r="H230" s="31" t="s">
        <v>5477</v>
      </c>
      <c r="I230" s="9" t="s">
        <v>5618</v>
      </c>
      <c r="J230" s="9">
        <v>1501</v>
      </c>
      <c r="K230" s="43" t="s">
        <v>5619</v>
      </c>
      <c r="L230" s="43">
        <v>2001501</v>
      </c>
    </row>
    <row r="231" spans="1:12" ht="15" customHeight="1">
      <c r="B231" s="31" t="s">
        <v>5620</v>
      </c>
      <c r="G231" s="31" t="s">
        <v>5621</v>
      </c>
      <c r="H231" s="31" t="s">
        <v>5477</v>
      </c>
      <c r="I231" s="9" t="s">
        <v>5622</v>
      </c>
      <c r="J231" s="9">
        <v>1502</v>
      </c>
      <c r="K231" s="43" t="s">
        <v>5623</v>
      </c>
      <c r="L231" s="43">
        <v>2001502</v>
      </c>
    </row>
    <row r="232" spans="1:12" ht="15" customHeight="1">
      <c r="B232" s="31" t="s">
        <v>5624</v>
      </c>
      <c r="G232" s="31" t="s">
        <v>5625</v>
      </c>
      <c r="H232" s="31" t="s">
        <v>5477</v>
      </c>
      <c r="I232" s="9" t="s">
        <v>5626</v>
      </c>
      <c r="J232" s="9">
        <v>1503</v>
      </c>
      <c r="K232" s="43" t="s">
        <v>5627</v>
      </c>
      <c r="L232" s="43">
        <v>2001503</v>
      </c>
    </row>
    <row r="233" spans="1:12" ht="15" customHeight="1">
      <c r="B233" s="31" t="s">
        <v>5628</v>
      </c>
      <c r="G233" s="31" t="s">
        <v>5629</v>
      </c>
      <c r="H233" s="31" t="s">
        <v>5477</v>
      </c>
      <c r="I233" s="9" t="s">
        <v>5630</v>
      </c>
      <c r="J233" s="9">
        <v>1504</v>
      </c>
      <c r="K233" s="43" t="s">
        <v>5631</v>
      </c>
      <c r="L233" s="43">
        <v>2001504</v>
      </c>
    </row>
    <row r="234" spans="1:12" ht="15" customHeight="1">
      <c r="B234" s="31" t="s">
        <v>5632</v>
      </c>
      <c r="G234" s="31" t="s">
        <v>5633</v>
      </c>
      <c r="H234" s="31" t="s">
        <v>5477</v>
      </c>
      <c r="I234" s="9" t="s">
        <v>5634</v>
      </c>
      <c r="J234" s="9">
        <v>1506</v>
      </c>
      <c r="K234" s="43" t="s">
        <v>5635</v>
      </c>
      <c r="L234" s="43">
        <v>2001506</v>
      </c>
    </row>
    <row r="235" spans="1:12" ht="15" customHeight="1">
      <c r="B235" s="559"/>
      <c r="C235" s="559"/>
      <c r="D235" s="559"/>
      <c r="E235" s="559"/>
      <c r="F235" s="559"/>
      <c r="G235" s="559"/>
      <c r="H235" s="559"/>
      <c r="I235" s="132"/>
      <c r="J235" s="132"/>
      <c r="K235" s="135"/>
    </row>
    <row r="236" spans="1:12" ht="15" customHeight="1">
      <c r="B236" s="559"/>
      <c r="C236" s="559"/>
      <c r="D236" s="559"/>
      <c r="E236" s="559"/>
      <c r="F236" s="559"/>
      <c r="G236" s="559"/>
      <c r="H236" s="559"/>
      <c r="I236" s="132"/>
      <c r="J236" s="132"/>
      <c r="K236" s="135"/>
    </row>
    <row r="237" spans="1:12" ht="15" customHeight="1">
      <c r="B237" s="559"/>
      <c r="C237" s="559"/>
      <c r="D237" s="559"/>
      <c r="E237" s="559"/>
      <c r="F237" s="559"/>
      <c r="G237" s="559"/>
      <c r="H237" s="559"/>
      <c r="I237" s="132"/>
      <c r="J237" s="132"/>
      <c r="K237" s="135"/>
    </row>
    <row r="238" spans="1:12" ht="15" customHeight="1">
      <c r="B238" s="559"/>
      <c r="C238" s="559"/>
      <c r="D238" s="559"/>
      <c r="E238" s="559"/>
      <c r="F238" s="559"/>
      <c r="G238" s="559"/>
      <c r="H238" s="559"/>
      <c r="I238" s="132"/>
      <c r="J238" s="132"/>
      <c r="K238" s="135"/>
    </row>
    <row r="239" spans="1:12" ht="15" customHeight="1">
      <c r="A239" s="617" t="s">
        <v>7198</v>
      </c>
      <c r="B239" s="559"/>
      <c r="C239" s="559"/>
      <c r="D239" s="559"/>
      <c r="E239" s="559"/>
      <c r="F239" s="559"/>
      <c r="G239" s="559"/>
      <c r="H239" s="559"/>
      <c r="I239" s="132"/>
      <c r="J239" s="132"/>
      <c r="K239" s="135"/>
    </row>
    <row r="240" spans="1:12" ht="15" customHeight="1">
      <c r="B240" s="559"/>
      <c r="C240" s="559"/>
      <c r="D240" s="559"/>
      <c r="E240" s="559"/>
      <c r="F240" s="559"/>
      <c r="G240" s="559"/>
      <c r="H240" s="559"/>
      <c r="I240" s="132"/>
      <c r="J240" s="132"/>
      <c r="K240" s="135"/>
    </row>
    <row r="241" spans="1:16" ht="15" customHeight="1">
      <c r="B241" s="559"/>
      <c r="C241" s="559"/>
      <c r="D241" s="559"/>
      <c r="E241" s="559"/>
      <c r="F241" s="559"/>
      <c r="G241" s="559"/>
      <c r="H241" s="559"/>
      <c r="I241" s="132"/>
      <c r="J241" s="132"/>
      <c r="K241" s="135"/>
    </row>
    <row r="242" spans="1:16" ht="15" customHeight="1">
      <c r="A242" s="611" t="s">
        <v>7195</v>
      </c>
      <c r="B242" s="559"/>
      <c r="C242" s="559"/>
      <c r="D242" s="559"/>
      <c r="E242" s="559"/>
      <c r="F242" s="559"/>
      <c r="G242" s="559"/>
      <c r="H242" s="559"/>
      <c r="I242" s="132"/>
      <c r="J242" s="132"/>
      <c r="K242" s="135"/>
    </row>
    <row r="243" spans="1:16" ht="15" customHeight="1">
      <c r="A243" s="31" t="s">
        <v>7193</v>
      </c>
      <c r="B243" s="559"/>
      <c r="C243" s="559"/>
      <c r="D243" s="559"/>
      <c r="E243" s="559"/>
      <c r="F243" s="559"/>
      <c r="G243" s="559"/>
      <c r="H243" s="559"/>
      <c r="I243" s="132"/>
      <c r="J243" s="132"/>
      <c r="K243" s="135"/>
    </row>
    <row r="244" spans="1:16" ht="15" customHeight="1">
      <c r="A244" s="31" t="s">
        <v>7191</v>
      </c>
      <c r="B244" s="31" t="s">
        <v>5636</v>
      </c>
      <c r="G244" s="31" t="s">
        <v>5633</v>
      </c>
      <c r="H244" s="31" t="s">
        <v>5477</v>
      </c>
      <c r="I244" s="9" t="s">
        <v>5634</v>
      </c>
      <c r="J244" s="9">
        <v>1506</v>
      </c>
      <c r="K244" s="31" t="s">
        <v>5637</v>
      </c>
      <c r="N244" s="43">
        <v>1506</v>
      </c>
      <c r="O244" s="43">
        <v>2001506</v>
      </c>
    </row>
    <row r="245" spans="1:16" ht="15" customHeight="1">
      <c r="A245" s="31" t="s">
        <v>7192</v>
      </c>
      <c r="B245" s="31" t="s">
        <v>5638</v>
      </c>
      <c r="G245" s="31" t="s">
        <v>5633</v>
      </c>
      <c r="H245" s="31" t="s">
        <v>5477</v>
      </c>
      <c r="I245" s="9" t="s">
        <v>5634</v>
      </c>
      <c r="J245" s="9">
        <v>1506</v>
      </c>
      <c r="K245" s="31" t="s">
        <v>5639</v>
      </c>
      <c r="N245" s="43">
        <v>1506</v>
      </c>
      <c r="O245" s="43">
        <v>2001506</v>
      </c>
    </row>
    <row r="246" spans="1:16" ht="15" customHeight="1">
      <c r="A246" s="31" t="s">
        <v>7194</v>
      </c>
      <c r="B246" s="31" t="s">
        <v>5640</v>
      </c>
      <c r="G246" s="31" t="s">
        <v>5633</v>
      </c>
      <c r="H246" s="31" t="s">
        <v>5477</v>
      </c>
      <c r="I246" s="9" t="s">
        <v>5634</v>
      </c>
      <c r="J246" s="9">
        <v>1506</v>
      </c>
      <c r="K246" s="31" t="s">
        <v>5641</v>
      </c>
      <c r="N246" s="43">
        <v>1506</v>
      </c>
      <c r="O246" s="43">
        <v>2001506</v>
      </c>
    </row>
    <row r="247" spans="1:16" ht="15" customHeight="1">
      <c r="A247" s="31" t="s">
        <v>7196</v>
      </c>
      <c r="B247" s="31" t="s">
        <v>5642</v>
      </c>
      <c r="G247" s="31" t="s">
        <v>5633</v>
      </c>
      <c r="H247" s="31" t="s">
        <v>5477</v>
      </c>
      <c r="I247" s="9" t="s">
        <v>5634</v>
      </c>
      <c r="J247" s="9">
        <v>1506</v>
      </c>
      <c r="K247" s="31" t="s">
        <v>5643</v>
      </c>
      <c r="N247" s="43">
        <v>1506</v>
      </c>
      <c r="O247" s="43">
        <v>2001506</v>
      </c>
    </row>
    <row r="248" spans="1:16" ht="15" customHeight="1">
      <c r="A248" s="31" t="s">
        <v>7197</v>
      </c>
      <c r="B248" s="31" t="s">
        <v>5644</v>
      </c>
      <c r="G248" s="31" t="s">
        <v>5633</v>
      </c>
      <c r="H248" s="31" t="s">
        <v>5477</v>
      </c>
      <c r="I248" s="9" t="s">
        <v>5634</v>
      </c>
      <c r="J248" s="9">
        <v>1506</v>
      </c>
      <c r="K248" s="31" t="s">
        <v>5645</v>
      </c>
      <c r="N248" s="43">
        <v>1506</v>
      </c>
      <c r="O248" s="43">
        <v>2001506</v>
      </c>
    </row>
    <row r="249" spans="1:16" ht="15" customHeight="1">
      <c r="G249" s="31" t="s">
        <v>5633</v>
      </c>
      <c r="H249" s="31" t="s">
        <v>5477</v>
      </c>
      <c r="I249" s="9" t="s">
        <v>5634</v>
      </c>
      <c r="J249" s="9">
        <v>1506</v>
      </c>
      <c r="K249" s="31" t="s">
        <v>5646</v>
      </c>
      <c r="N249" s="43">
        <v>1506</v>
      </c>
      <c r="O249" s="43">
        <v>2001506</v>
      </c>
    </row>
    <row r="251" spans="1:16" ht="15" customHeight="1">
      <c r="B251" s="31" t="s">
        <v>5647</v>
      </c>
      <c r="G251" s="31" t="s">
        <v>5648</v>
      </c>
      <c r="H251" s="31" t="s">
        <v>5477</v>
      </c>
      <c r="I251" s="9" t="s">
        <v>5649</v>
      </c>
      <c r="J251" s="9">
        <v>1507</v>
      </c>
      <c r="K251" s="43" t="s">
        <v>5650</v>
      </c>
      <c r="L251" s="43">
        <v>2001507</v>
      </c>
    </row>
    <row r="252" spans="1:16" ht="15" customHeight="1">
      <c r="A252" s="559" t="s">
        <v>7199</v>
      </c>
      <c r="B252" s="31" t="s">
        <v>5651</v>
      </c>
    </row>
    <row r="253" spans="1:16" ht="15" customHeight="1">
      <c r="A253" s="618" t="s">
        <v>5652</v>
      </c>
      <c r="K253" s="43" t="s">
        <v>5617</v>
      </c>
      <c r="L253" s="43" t="s">
        <v>5653</v>
      </c>
      <c r="M253" s="43" t="s">
        <v>5477</v>
      </c>
      <c r="P253" s="31" t="s">
        <v>5654</v>
      </c>
    </row>
    <row r="254" spans="1:16" ht="15" customHeight="1">
      <c r="A254" s="618" t="s">
        <v>7121</v>
      </c>
      <c r="B254" s="31" t="s">
        <v>7120</v>
      </c>
      <c r="G254" s="31" t="s">
        <v>5660</v>
      </c>
      <c r="K254" s="43" t="s">
        <v>5657</v>
      </c>
      <c r="L254" s="43" t="s">
        <v>5477</v>
      </c>
      <c r="M254" s="43" t="s">
        <v>5618</v>
      </c>
      <c r="N254" s="43">
        <v>1501</v>
      </c>
      <c r="O254" s="43">
        <v>2001501</v>
      </c>
      <c r="P254" s="31" t="s">
        <v>5658</v>
      </c>
    </row>
    <row r="255" spans="1:16" ht="15" customHeight="1">
      <c r="A255" s="618" t="s">
        <v>7130</v>
      </c>
      <c r="B255" s="31" t="s">
        <v>7119</v>
      </c>
      <c r="G255" s="31" t="s">
        <v>5660</v>
      </c>
      <c r="H255" s="31" t="s">
        <v>7116</v>
      </c>
      <c r="I255" s="9" t="s">
        <v>7117</v>
      </c>
      <c r="J255" s="9" t="s">
        <v>7118</v>
      </c>
      <c r="K255" s="43" t="s">
        <v>5661</v>
      </c>
      <c r="L255" s="43" t="s">
        <v>5477</v>
      </c>
      <c r="N255" s="43">
        <v>1501</v>
      </c>
      <c r="O255" s="43">
        <v>2001501</v>
      </c>
      <c r="P255" s="9" t="s">
        <v>5662</v>
      </c>
    </row>
    <row r="256" spans="1:16" ht="15" customHeight="1">
      <c r="A256" s="618" t="s">
        <v>7130</v>
      </c>
      <c r="B256" s="31" t="s">
        <v>5663</v>
      </c>
      <c r="G256" s="31" t="s">
        <v>5660</v>
      </c>
      <c r="H256" s="31" t="s">
        <v>7116</v>
      </c>
      <c r="I256" s="9" t="s">
        <v>7117</v>
      </c>
      <c r="J256" s="9" t="s">
        <v>7118</v>
      </c>
      <c r="K256" s="43" t="s">
        <v>5664</v>
      </c>
      <c r="L256" s="43" t="s">
        <v>5477</v>
      </c>
      <c r="N256" s="43">
        <v>1501</v>
      </c>
      <c r="O256" s="43">
        <v>2001501</v>
      </c>
    </row>
    <row r="257" spans="1:16" ht="15" customHeight="1">
      <c r="A257" s="618" t="s">
        <v>7130</v>
      </c>
      <c r="B257" s="31" t="s">
        <v>5665</v>
      </c>
      <c r="G257" s="31" t="s">
        <v>5660</v>
      </c>
      <c r="H257" s="31" t="s">
        <v>7116</v>
      </c>
      <c r="I257" s="9" t="s">
        <v>7117</v>
      </c>
      <c r="J257" s="9" t="s">
        <v>7118</v>
      </c>
      <c r="K257" s="43" t="s">
        <v>5666</v>
      </c>
      <c r="L257" s="43" t="s">
        <v>5477</v>
      </c>
      <c r="N257" s="43">
        <v>1501</v>
      </c>
      <c r="O257" s="43">
        <v>2001501</v>
      </c>
    </row>
    <row r="258" spans="1:16" ht="15" customHeight="1">
      <c r="A258" s="618" t="s">
        <v>7130</v>
      </c>
      <c r="B258" s="31" t="s">
        <v>5667</v>
      </c>
      <c r="G258" s="31" t="s">
        <v>5660</v>
      </c>
      <c r="H258" s="31" t="s">
        <v>7116</v>
      </c>
      <c r="I258" s="9" t="s">
        <v>7117</v>
      </c>
      <c r="J258" s="9" t="s">
        <v>7118</v>
      </c>
      <c r="K258" s="43" t="s">
        <v>5668</v>
      </c>
      <c r="L258" s="43" t="s">
        <v>5477</v>
      </c>
      <c r="N258" s="43">
        <v>1501</v>
      </c>
      <c r="O258" s="43">
        <v>2001501</v>
      </c>
    </row>
    <row r="259" spans="1:16" ht="15" customHeight="1">
      <c r="A259" s="618" t="s">
        <v>7130</v>
      </c>
      <c r="B259" s="31" t="s">
        <v>5669</v>
      </c>
      <c r="G259" s="31" t="s">
        <v>5660</v>
      </c>
      <c r="H259" s="31" t="s">
        <v>7116</v>
      </c>
      <c r="I259" s="9" t="s">
        <v>7117</v>
      </c>
      <c r="J259" s="9" t="s">
        <v>7118</v>
      </c>
      <c r="K259" s="43" t="s">
        <v>5670</v>
      </c>
      <c r="L259" s="43" t="s">
        <v>5477</v>
      </c>
      <c r="N259" s="43">
        <v>1501</v>
      </c>
      <c r="O259" s="43">
        <v>2001501</v>
      </c>
    </row>
    <row r="260" spans="1:16" ht="15" customHeight="1">
      <c r="A260" s="618" t="s">
        <v>7130</v>
      </c>
      <c r="B260" s="31" t="s">
        <v>5671</v>
      </c>
      <c r="G260" s="31" t="s">
        <v>5660</v>
      </c>
      <c r="H260" s="31" t="s">
        <v>7116</v>
      </c>
      <c r="I260" s="9" t="s">
        <v>7117</v>
      </c>
      <c r="J260" s="9" t="s">
        <v>7118</v>
      </c>
      <c r="K260" s="43" t="s">
        <v>5672</v>
      </c>
      <c r="L260" s="43" t="s">
        <v>5477</v>
      </c>
      <c r="N260" s="43">
        <v>1501</v>
      </c>
      <c r="O260" s="43">
        <v>2001501</v>
      </c>
    </row>
    <row r="261" spans="1:16" ht="15" customHeight="1">
      <c r="A261" s="618" t="s">
        <v>7126</v>
      </c>
      <c r="B261" s="31" t="s">
        <v>5673</v>
      </c>
      <c r="C261" s="31" t="s">
        <v>5674</v>
      </c>
      <c r="D261" s="31" t="s">
        <v>5675</v>
      </c>
      <c r="E261" s="613" t="s">
        <v>7122</v>
      </c>
      <c r="F261" s="576" t="s">
        <v>5275</v>
      </c>
      <c r="G261" s="31" t="s">
        <v>5660</v>
      </c>
      <c r="H261" s="31" t="s">
        <v>7116</v>
      </c>
      <c r="I261" s="9" t="s">
        <v>7117</v>
      </c>
      <c r="J261" s="9" t="s">
        <v>7118</v>
      </c>
      <c r="K261" s="43" t="s">
        <v>5677</v>
      </c>
      <c r="L261" s="43" t="s">
        <v>5477</v>
      </c>
      <c r="N261" s="43">
        <v>1501</v>
      </c>
      <c r="O261" s="43">
        <v>2001501</v>
      </c>
      <c r="P261" s="31" t="s">
        <v>5678</v>
      </c>
    </row>
    <row r="262" spans="1:16" ht="15" customHeight="1">
      <c r="A262" s="618" t="s">
        <v>7123</v>
      </c>
      <c r="B262" s="31" t="s">
        <v>5679</v>
      </c>
      <c r="F262" s="576" t="s">
        <v>5263</v>
      </c>
      <c r="G262" s="31" t="s">
        <v>5660</v>
      </c>
      <c r="H262" s="31" t="s">
        <v>7116</v>
      </c>
      <c r="I262" s="9" t="s">
        <v>7117</v>
      </c>
      <c r="J262" s="9" t="s">
        <v>7118</v>
      </c>
      <c r="K262" s="43" t="s">
        <v>7129</v>
      </c>
      <c r="L262" s="43" t="s">
        <v>5477</v>
      </c>
      <c r="N262" s="43">
        <v>1501</v>
      </c>
      <c r="O262" s="43">
        <v>2001501</v>
      </c>
    </row>
    <row r="263" spans="1:16" ht="15" customHeight="1">
      <c r="A263" s="618" t="s">
        <v>7123</v>
      </c>
      <c r="B263" s="31" t="s">
        <v>5681</v>
      </c>
      <c r="F263" s="576" t="s">
        <v>5682</v>
      </c>
      <c r="G263" s="31" t="s">
        <v>5660</v>
      </c>
      <c r="H263" s="31" t="s">
        <v>7116</v>
      </c>
      <c r="I263" s="9" t="s">
        <v>7117</v>
      </c>
      <c r="J263" s="9" t="s">
        <v>7118</v>
      </c>
      <c r="K263" s="43" t="s">
        <v>5683</v>
      </c>
      <c r="L263" s="43" t="s">
        <v>5477</v>
      </c>
      <c r="N263" s="43">
        <v>1501</v>
      </c>
      <c r="O263" s="43">
        <v>2001501</v>
      </c>
      <c r="P263" s="9" t="s">
        <v>5684</v>
      </c>
    </row>
    <row r="264" spans="1:16" ht="15" customHeight="1">
      <c r="A264" s="618" t="s">
        <v>7123</v>
      </c>
      <c r="B264" s="31" t="s">
        <v>5685</v>
      </c>
      <c r="G264" s="31" t="s">
        <v>5660</v>
      </c>
      <c r="H264" s="31" t="s">
        <v>7116</v>
      </c>
      <c r="I264" s="9" t="s">
        <v>7117</v>
      </c>
      <c r="J264" s="9" t="s">
        <v>7118</v>
      </c>
      <c r="K264" s="43" t="s">
        <v>5686</v>
      </c>
      <c r="L264" s="43" t="s">
        <v>5477</v>
      </c>
      <c r="N264" s="43">
        <v>1501</v>
      </c>
      <c r="O264" s="43">
        <v>2001501</v>
      </c>
    </row>
    <row r="265" spans="1:16" ht="15" customHeight="1">
      <c r="A265" s="618" t="s">
        <v>7123</v>
      </c>
      <c r="B265" s="31" t="s">
        <v>5687</v>
      </c>
      <c r="G265" s="31" t="s">
        <v>5660</v>
      </c>
      <c r="H265" s="31" t="s">
        <v>7116</v>
      </c>
      <c r="I265" s="9" t="s">
        <v>7117</v>
      </c>
      <c r="J265" s="9" t="s">
        <v>7118</v>
      </c>
      <c r="K265" s="43" t="s">
        <v>5688</v>
      </c>
      <c r="L265" s="43" t="s">
        <v>5477</v>
      </c>
      <c r="N265" s="43">
        <v>1501</v>
      </c>
      <c r="O265" s="43">
        <v>2001501</v>
      </c>
    </row>
    <row r="266" spans="1:16" ht="15" customHeight="1">
      <c r="A266" s="618" t="s">
        <v>7123</v>
      </c>
      <c r="B266" s="31" t="s">
        <v>5689</v>
      </c>
      <c r="G266" s="31" t="s">
        <v>5660</v>
      </c>
      <c r="H266" s="31" t="s">
        <v>7116</v>
      </c>
      <c r="I266" s="9" t="s">
        <v>7117</v>
      </c>
      <c r="J266" s="9" t="s">
        <v>7118</v>
      </c>
      <c r="K266" s="43" t="s">
        <v>5690</v>
      </c>
      <c r="L266" s="43" t="s">
        <v>5477</v>
      </c>
      <c r="N266" s="43">
        <v>1501</v>
      </c>
      <c r="O266" s="43">
        <v>2001501</v>
      </c>
    </row>
    <row r="267" spans="1:16" ht="15" customHeight="1">
      <c r="A267" s="618" t="s">
        <v>7123</v>
      </c>
      <c r="B267" s="31" t="s">
        <v>5691</v>
      </c>
      <c r="G267" s="31" t="s">
        <v>5660</v>
      </c>
      <c r="H267" s="31" t="s">
        <v>7116</v>
      </c>
      <c r="I267" s="9" t="s">
        <v>7117</v>
      </c>
      <c r="J267" s="9" t="s">
        <v>7118</v>
      </c>
      <c r="K267" s="43" t="s">
        <v>5692</v>
      </c>
      <c r="L267" s="43" t="s">
        <v>5477</v>
      </c>
      <c r="N267" s="43">
        <v>1501</v>
      </c>
      <c r="O267" s="43">
        <v>2001501</v>
      </c>
    </row>
    <row r="268" spans="1:16" ht="15" customHeight="1">
      <c r="A268" s="618" t="s">
        <v>7123</v>
      </c>
      <c r="B268" s="31" t="s">
        <v>5693</v>
      </c>
      <c r="G268" s="31" t="s">
        <v>5660</v>
      </c>
      <c r="H268" s="31" t="s">
        <v>7116</v>
      </c>
      <c r="I268" s="9" t="s">
        <v>7117</v>
      </c>
      <c r="J268" s="9" t="s">
        <v>7118</v>
      </c>
      <c r="K268" s="43" t="s">
        <v>5694</v>
      </c>
      <c r="L268" s="43" t="s">
        <v>5477</v>
      </c>
      <c r="N268" s="43">
        <v>1501</v>
      </c>
      <c r="O268" s="43">
        <v>2001501</v>
      </c>
    </row>
    <row r="269" spans="1:16" ht="15" customHeight="1">
      <c r="A269" s="618" t="s">
        <v>7123</v>
      </c>
      <c r="B269" s="31" t="s">
        <v>5695</v>
      </c>
      <c r="G269" s="31" t="s">
        <v>5660</v>
      </c>
      <c r="H269" s="31" t="s">
        <v>7116</v>
      </c>
      <c r="I269" s="9" t="s">
        <v>7117</v>
      </c>
      <c r="J269" s="9" t="s">
        <v>7118</v>
      </c>
      <c r="K269" s="43" t="s">
        <v>5696</v>
      </c>
      <c r="L269" s="43" t="s">
        <v>5477</v>
      </c>
      <c r="N269" s="43">
        <v>1501</v>
      </c>
      <c r="O269" s="43">
        <v>2001501</v>
      </c>
    </row>
    <row r="270" spans="1:16" ht="15" customHeight="1">
      <c r="A270" s="618" t="s">
        <v>7123</v>
      </c>
      <c r="B270" s="31" t="s">
        <v>5697</v>
      </c>
      <c r="G270" s="31" t="s">
        <v>5660</v>
      </c>
      <c r="H270" s="31" t="s">
        <v>7116</v>
      </c>
      <c r="I270" s="9" t="s">
        <v>7117</v>
      </c>
      <c r="J270" s="9" t="s">
        <v>7118</v>
      </c>
      <c r="K270" s="43" t="s">
        <v>5698</v>
      </c>
      <c r="L270" s="43" t="s">
        <v>5477</v>
      </c>
      <c r="N270" s="43">
        <v>1501</v>
      </c>
      <c r="O270" s="43">
        <v>2001501</v>
      </c>
    </row>
    <row r="271" spans="1:16" ht="15" customHeight="1">
      <c r="A271" s="618" t="s">
        <v>7123</v>
      </c>
      <c r="B271" s="31" t="s">
        <v>5699</v>
      </c>
      <c r="G271" s="31" t="s">
        <v>5660</v>
      </c>
      <c r="H271" s="31" t="s">
        <v>7116</v>
      </c>
      <c r="I271" s="9" t="s">
        <v>7117</v>
      </c>
      <c r="J271" s="9" t="s">
        <v>7118</v>
      </c>
      <c r="K271" s="43" t="s">
        <v>5700</v>
      </c>
      <c r="L271" s="43" t="s">
        <v>5477</v>
      </c>
      <c r="N271" s="43">
        <v>1501</v>
      </c>
      <c r="O271" s="43">
        <v>2001501</v>
      </c>
    </row>
    <row r="272" spans="1:16" ht="15" customHeight="1">
      <c r="A272" s="618" t="s">
        <v>7123</v>
      </c>
      <c r="B272" s="31" t="s">
        <v>5701</v>
      </c>
      <c r="G272" s="31" t="s">
        <v>5660</v>
      </c>
      <c r="H272" s="31" t="s">
        <v>7116</v>
      </c>
      <c r="I272" s="9" t="s">
        <v>7117</v>
      </c>
      <c r="J272" s="9" t="s">
        <v>7118</v>
      </c>
      <c r="K272" s="43" t="s">
        <v>5702</v>
      </c>
      <c r="L272" s="43" t="s">
        <v>5477</v>
      </c>
      <c r="N272" s="43">
        <v>1501</v>
      </c>
      <c r="O272" s="43">
        <v>2001501</v>
      </c>
    </row>
    <row r="273" spans="1:16" ht="15" customHeight="1">
      <c r="A273" s="618" t="s">
        <v>7126</v>
      </c>
      <c r="B273" s="31" t="s">
        <v>5703</v>
      </c>
      <c r="C273" s="31" t="s">
        <v>5674</v>
      </c>
      <c r="D273" s="31" t="s">
        <v>5675</v>
      </c>
      <c r="E273" s="613" t="s">
        <v>7122</v>
      </c>
      <c r="G273" s="31" t="s">
        <v>5660</v>
      </c>
      <c r="H273" s="31" t="s">
        <v>7116</v>
      </c>
      <c r="I273" s="9" t="s">
        <v>7117</v>
      </c>
      <c r="J273" s="9" t="s">
        <v>7118</v>
      </c>
      <c r="K273" s="43" t="s">
        <v>5704</v>
      </c>
      <c r="L273" s="43" t="s">
        <v>5477</v>
      </c>
      <c r="N273" s="43">
        <v>1501</v>
      </c>
      <c r="O273" s="43">
        <v>2001501</v>
      </c>
      <c r="P273" s="31" t="s">
        <v>5705</v>
      </c>
    </row>
    <row r="274" spans="1:16" ht="15" customHeight="1">
      <c r="A274" s="618" t="s">
        <v>7124</v>
      </c>
      <c r="B274" s="31" t="s">
        <v>7125</v>
      </c>
      <c r="G274" s="31" t="s">
        <v>5660</v>
      </c>
      <c r="H274" s="31" t="s">
        <v>7116</v>
      </c>
      <c r="I274" s="9" t="s">
        <v>7117</v>
      </c>
      <c r="J274" s="9" t="s">
        <v>7118</v>
      </c>
      <c r="K274" s="43" t="s">
        <v>7129</v>
      </c>
      <c r="L274" s="43" t="s">
        <v>5477</v>
      </c>
      <c r="N274" s="43">
        <v>1501</v>
      </c>
      <c r="O274" s="43">
        <v>2001501</v>
      </c>
    </row>
    <row r="275" spans="1:16" ht="15" customHeight="1">
      <c r="A275" s="618" t="s">
        <v>7124</v>
      </c>
      <c r="B275" s="31" t="s">
        <v>5706</v>
      </c>
      <c r="G275" s="31" t="s">
        <v>5660</v>
      </c>
      <c r="H275" s="31" t="s">
        <v>7116</v>
      </c>
      <c r="I275" s="9" t="s">
        <v>7117</v>
      </c>
      <c r="J275" s="9" t="s">
        <v>7118</v>
      </c>
      <c r="K275" s="43" t="s">
        <v>5707</v>
      </c>
      <c r="L275" s="43" t="s">
        <v>5477</v>
      </c>
      <c r="N275" s="43">
        <v>1501</v>
      </c>
      <c r="O275" s="43">
        <v>2001501</v>
      </c>
      <c r="P275" s="9" t="s">
        <v>5708</v>
      </c>
    </row>
    <row r="276" spans="1:16" ht="15" customHeight="1">
      <c r="A276" s="618" t="s">
        <v>7124</v>
      </c>
      <c r="B276" s="31" t="s">
        <v>5709</v>
      </c>
      <c r="G276" s="31" t="s">
        <v>5660</v>
      </c>
      <c r="H276" s="31" t="s">
        <v>7116</v>
      </c>
      <c r="I276" s="9" t="s">
        <v>7117</v>
      </c>
      <c r="J276" s="9" t="s">
        <v>7118</v>
      </c>
      <c r="K276" s="43" t="s">
        <v>5710</v>
      </c>
      <c r="L276" s="43" t="s">
        <v>5477</v>
      </c>
      <c r="N276" s="43">
        <v>1501</v>
      </c>
      <c r="O276" s="43">
        <v>2001501</v>
      </c>
      <c r="P276" s="9" t="s">
        <v>5711</v>
      </c>
    </row>
    <row r="277" spans="1:16" ht="15" customHeight="1">
      <c r="A277" s="618" t="s">
        <v>7124</v>
      </c>
      <c r="B277" s="31" t="s">
        <v>5712</v>
      </c>
      <c r="G277" s="31" t="s">
        <v>5660</v>
      </c>
      <c r="H277" s="31" t="s">
        <v>7116</v>
      </c>
      <c r="I277" s="9" t="s">
        <v>7117</v>
      </c>
      <c r="J277" s="9" t="s">
        <v>7118</v>
      </c>
      <c r="K277" s="43" t="s">
        <v>5713</v>
      </c>
      <c r="L277" s="43" t="s">
        <v>5477</v>
      </c>
      <c r="N277" s="43">
        <v>1501</v>
      </c>
      <c r="O277" s="43">
        <v>2001501</v>
      </c>
      <c r="P277" s="9"/>
    </row>
    <row r="278" spans="1:16" ht="15" customHeight="1">
      <c r="A278" s="618" t="s">
        <v>7124</v>
      </c>
      <c r="B278" s="31" t="s">
        <v>5714</v>
      </c>
      <c r="G278" s="31" t="s">
        <v>5660</v>
      </c>
      <c r="H278" s="31" t="s">
        <v>7116</v>
      </c>
      <c r="I278" s="9" t="s">
        <v>7117</v>
      </c>
      <c r="J278" s="9" t="s">
        <v>7118</v>
      </c>
      <c r="K278" s="43" t="s">
        <v>5715</v>
      </c>
      <c r="L278" s="43" t="s">
        <v>5477</v>
      </c>
      <c r="N278" s="43">
        <v>1501</v>
      </c>
      <c r="O278" s="43">
        <v>2001501</v>
      </c>
      <c r="P278" s="9" t="s">
        <v>5716</v>
      </c>
    </row>
    <row r="279" spans="1:16" ht="15" customHeight="1">
      <c r="A279" s="618" t="s">
        <v>7124</v>
      </c>
      <c r="B279" s="31" t="s">
        <v>5717</v>
      </c>
      <c r="G279" s="31" t="s">
        <v>5660</v>
      </c>
      <c r="H279" s="31" t="s">
        <v>7116</v>
      </c>
      <c r="I279" s="9" t="s">
        <v>7117</v>
      </c>
      <c r="J279" s="9" t="s">
        <v>7118</v>
      </c>
      <c r="K279" s="43" t="s">
        <v>5718</v>
      </c>
      <c r="L279" s="43" t="s">
        <v>5477</v>
      </c>
      <c r="N279" s="43">
        <v>1501</v>
      </c>
      <c r="O279" s="43">
        <v>2001501</v>
      </c>
      <c r="P279" s="9" t="s">
        <v>5719</v>
      </c>
    </row>
    <row r="280" spans="1:16" ht="15" customHeight="1">
      <c r="A280" s="618" t="s">
        <v>7124</v>
      </c>
      <c r="B280" s="31" t="s">
        <v>5720</v>
      </c>
      <c r="G280" s="31" t="s">
        <v>5660</v>
      </c>
      <c r="H280" s="31" t="s">
        <v>7116</v>
      </c>
      <c r="I280" s="9" t="s">
        <v>7117</v>
      </c>
      <c r="J280" s="9" t="s">
        <v>7118</v>
      </c>
      <c r="K280" s="43" t="s">
        <v>5721</v>
      </c>
      <c r="L280" s="43" t="s">
        <v>5477</v>
      </c>
      <c r="N280" s="43">
        <v>1501</v>
      </c>
      <c r="O280" s="43">
        <v>2001501</v>
      </c>
      <c r="P280" s="9" t="s">
        <v>5722</v>
      </c>
    </row>
    <row r="281" spans="1:16" ht="15" customHeight="1">
      <c r="A281" s="618" t="s">
        <v>7124</v>
      </c>
      <c r="B281" s="31" t="s">
        <v>5723</v>
      </c>
      <c r="G281" s="31" t="s">
        <v>5660</v>
      </c>
      <c r="H281" s="31" t="s">
        <v>7116</v>
      </c>
      <c r="I281" s="9" t="s">
        <v>7117</v>
      </c>
      <c r="J281" s="9" t="s">
        <v>7118</v>
      </c>
      <c r="K281" s="43" t="s">
        <v>5724</v>
      </c>
      <c r="L281" s="43" t="s">
        <v>5477</v>
      </c>
      <c r="N281" s="43">
        <v>1501</v>
      </c>
      <c r="O281" s="43">
        <v>2001501</v>
      </c>
    </row>
    <row r="282" spans="1:16" ht="15" customHeight="1">
      <c r="A282" s="618" t="s">
        <v>7124</v>
      </c>
      <c r="B282" s="31" t="s">
        <v>5725</v>
      </c>
      <c r="G282" s="31" t="s">
        <v>5660</v>
      </c>
      <c r="H282" s="31" t="s">
        <v>7116</v>
      </c>
      <c r="I282" s="9" t="s">
        <v>7117</v>
      </c>
      <c r="J282" s="9" t="s">
        <v>7118</v>
      </c>
      <c r="K282" s="43" t="s">
        <v>5726</v>
      </c>
      <c r="L282" s="43" t="s">
        <v>5477</v>
      </c>
      <c r="N282" s="43">
        <v>1501</v>
      </c>
      <c r="O282" s="43">
        <v>2001501</v>
      </c>
    </row>
    <row r="283" spans="1:16" ht="15" customHeight="1">
      <c r="A283" s="618" t="s">
        <v>7124</v>
      </c>
      <c r="B283" s="31" t="s">
        <v>5699</v>
      </c>
      <c r="G283" s="31" t="s">
        <v>5660</v>
      </c>
      <c r="H283" s="31" t="s">
        <v>7116</v>
      </c>
      <c r="I283" s="9" t="s">
        <v>7117</v>
      </c>
      <c r="J283" s="9" t="s">
        <v>7118</v>
      </c>
      <c r="K283" s="43" t="s">
        <v>5727</v>
      </c>
      <c r="L283" s="43" t="s">
        <v>5477</v>
      </c>
      <c r="N283" s="43">
        <v>1501</v>
      </c>
      <c r="O283" s="43">
        <v>2001501</v>
      </c>
    </row>
    <row r="284" spans="1:16" ht="15" customHeight="1">
      <c r="A284" s="618" t="s">
        <v>7124</v>
      </c>
      <c r="B284" s="31" t="s">
        <v>5701</v>
      </c>
      <c r="G284" s="31" t="s">
        <v>5660</v>
      </c>
      <c r="H284" s="31" t="s">
        <v>7116</v>
      </c>
      <c r="I284" s="9" t="s">
        <v>7117</v>
      </c>
      <c r="J284" s="9" t="s">
        <v>7118</v>
      </c>
      <c r="K284" s="43" t="s">
        <v>5728</v>
      </c>
      <c r="L284" s="43" t="s">
        <v>5477</v>
      </c>
      <c r="N284" s="43">
        <v>1501</v>
      </c>
      <c r="O284" s="43">
        <v>2001501</v>
      </c>
    </row>
    <row r="285" spans="1:16" ht="15" customHeight="1">
      <c r="A285" s="618" t="s">
        <v>7127</v>
      </c>
      <c r="B285" s="31" t="s">
        <v>5730</v>
      </c>
      <c r="C285" s="31" t="s">
        <v>5674</v>
      </c>
      <c r="D285" s="31" t="s">
        <v>5675</v>
      </c>
      <c r="E285" s="613" t="s">
        <v>7122</v>
      </c>
      <c r="G285" s="31" t="s">
        <v>5660</v>
      </c>
      <c r="H285" s="31" t="s">
        <v>7116</v>
      </c>
      <c r="I285" s="9" t="s">
        <v>7117</v>
      </c>
      <c r="J285" s="9" t="s">
        <v>7118</v>
      </c>
      <c r="K285" s="43" t="s">
        <v>5732</v>
      </c>
      <c r="L285" s="43" t="s">
        <v>5477</v>
      </c>
      <c r="N285" s="43">
        <v>1501</v>
      </c>
      <c r="O285" s="43">
        <v>2001501</v>
      </c>
      <c r="P285" s="31" t="s">
        <v>5733</v>
      </c>
    </row>
    <row r="286" spans="1:16" ht="15" customHeight="1">
      <c r="A286" s="618" t="s">
        <v>7128</v>
      </c>
      <c r="B286" s="31" t="s">
        <v>5734</v>
      </c>
      <c r="G286" s="31" t="s">
        <v>5660</v>
      </c>
      <c r="H286" s="31" t="s">
        <v>7116</v>
      </c>
      <c r="I286" s="9" t="s">
        <v>7117</v>
      </c>
      <c r="J286" s="9" t="s">
        <v>7118</v>
      </c>
      <c r="K286" s="43" t="s">
        <v>7129</v>
      </c>
      <c r="L286" s="43" t="s">
        <v>5477</v>
      </c>
      <c r="N286" s="43">
        <v>1501</v>
      </c>
      <c r="O286" s="43">
        <v>2001501</v>
      </c>
    </row>
    <row r="287" spans="1:16" ht="15" customHeight="1">
      <c r="A287" s="618" t="s">
        <v>7128</v>
      </c>
      <c r="B287" s="31" t="s">
        <v>5735</v>
      </c>
      <c r="G287" s="31" t="s">
        <v>5660</v>
      </c>
      <c r="H287" s="31" t="s">
        <v>7116</v>
      </c>
      <c r="I287" s="9" t="s">
        <v>7117</v>
      </c>
      <c r="J287" s="9" t="s">
        <v>7118</v>
      </c>
      <c r="K287" s="43" t="s">
        <v>5736</v>
      </c>
      <c r="L287" s="43" t="s">
        <v>5477</v>
      </c>
      <c r="N287" s="43">
        <v>1501</v>
      </c>
      <c r="O287" s="43">
        <v>2001501</v>
      </c>
      <c r="P287" s="9" t="s">
        <v>5737</v>
      </c>
    </row>
    <row r="288" spans="1:16" ht="15" customHeight="1">
      <c r="A288" s="618" t="s">
        <v>7128</v>
      </c>
      <c r="B288" s="31" t="s">
        <v>5738</v>
      </c>
      <c r="G288" s="31" t="s">
        <v>5660</v>
      </c>
      <c r="H288" s="31" t="s">
        <v>7116</v>
      </c>
      <c r="I288" s="9" t="s">
        <v>7117</v>
      </c>
      <c r="J288" s="9" t="s">
        <v>7118</v>
      </c>
      <c r="K288" s="43" t="s">
        <v>5739</v>
      </c>
      <c r="L288" s="43" t="s">
        <v>5477</v>
      </c>
      <c r="N288" s="43">
        <v>1501</v>
      </c>
      <c r="O288" s="43">
        <v>2001501</v>
      </c>
      <c r="P288" s="9" t="s">
        <v>5740</v>
      </c>
    </row>
    <row r="289" spans="1:16" ht="15" customHeight="1">
      <c r="A289" s="618" t="s">
        <v>7128</v>
      </c>
      <c r="B289" s="31" t="s">
        <v>5741</v>
      </c>
      <c r="G289" s="31" t="s">
        <v>5660</v>
      </c>
      <c r="H289" s="31" t="s">
        <v>7116</v>
      </c>
      <c r="I289" s="9" t="s">
        <v>7117</v>
      </c>
      <c r="J289" s="9" t="s">
        <v>7118</v>
      </c>
      <c r="K289" s="43" t="s">
        <v>5742</v>
      </c>
      <c r="L289" s="43" t="s">
        <v>5477</v>
      </c>
      <c r="N289" s="43">
        <v>1501</v>
      </c>
      <c r="O289" s="43">
        <v>2001501</v>
      </c>
      <c r="P289" s="9" t="s">
        <v>5743</v>
      </c>
    </row>
    <row r="290" spans="1:16" ht="15" customHeight="1">
      <c r="A290" s="618" t="s">
        <v>7128</v>
      </c>
      <c r="B290" s="31" t="s">
        <v>5744</v>
      </c>
      <c r="G290" s="31" t="s">
        <v>5660</v>
      </c>
      <c r="H290" s="31" t="s">
        <v>7116</v>
      </c>
      <c r="I290" s="9" t="s">
        <v>7117</v>
      </c>
      <c r="J290" s="9" t="s">
        <v>7118</v>
      </c>
      <c r="K290" s="43" t="s">
        <v>5745</v>
      </c>
      <c r="L290" s="43" t="s">
        <v>5477</v>
      </c>
      <c r="N290" s="43">
        <v>1501</v>
      </c>
      <c r="O290" s="43">
        <v>2001501</v>
      </c>
    </row>
    <row r="291" spans="1:16" ht="15" customHeight="1">
      <c r="A291" s="618" t="s">
        <v>7128</v>
      </c>
      <c r="B291" s="31" t="s">
        <v>5746</v>
      </c>
      <c r="G291" s="31" t="s">
        <v>5660</v>
      </c>
      <c r="H291" s="31" t="s">
        <v>7116</v>
      </c>
      <c r="I291" s="9" t="s">
        <v>7117</v>
      </c>
      <c r="J291" s="9" t="s">
        <v>7118</v>
      </c>
      <c r="K291" s="43" t="s">
        <v>5747</v>
      </c>
      <c r="L291" s="43" t="s">
        <v>5477</v>
      </c>
      <c r="N291" s="43">
        <v>1501</v>
      </c>
      <c r="O291" s="43">
        <v>2001501</v>
      </c>
      <c r="P291" s="9" t="s">
        <v>5748</v>
      </c>
    </row>
    <row r="292" spans="1:16" ht="15" customHeight="1">
      <c r="A292" s="618" t="s">
        <v>7128</v>
      </c>
      <c r="B292" s="31" t="s">
        <v>5749</v>
      </c>
      <c r="G292" s="31" t="s">
        <v>5660</v>
      </c>
      <c r="H292" s="31" t="s">
        <v>7116</v>
      </c>
      <c r="I292" s="9" t="s">
        <v>7117</v>
      </c>
      <c r="J292" s="9" t="s">
        <v>7118</v>
      </c>
      <c r="K292" s="43" t="s">
        <v>5750</v>
      </c>
      <c r="L292" s="43" t="s">
        <v>5477</v>
      </c>
      <c r="N292" s="43">
        <v>1501</v>
      </c>
      <c r="O292" s="43">
        <v>2001501</v>
      </c>
    </row>
    <row r="293" spans="1:16" ht="15" customHeight="1">
      <c r="A293" s="618" t="s">
        <v>7128</v>
      </c>
      <c r="B293" s="31" t="s">
        <v>5751</v>
      </c>
      <c r="G293" s="31" t="s">
        <v>5660</v>
      </c>
      <c r="H293" s="31" t="s">
        <v>7116</v>
      </c>
      <c r="I293" s="9" t="s">
        <v>7117</v>
      </c>
      <c r="J293" s="9" t="s">
        <v>7118</v>
      </c>
      <c r="K293" s="43" t="s">
        <v>5752</v>
      </c>
      <c r="L293" s="43" t="s">
        <v>5477</v>
      </c>
      <c r="N293" s="43">
        <v>1501</v>
      </c>
      <c r="O293" s="43">
        <v>2001501</v>
      </c>
    </row>
    <row r="294" spans="1:16" ht="15" customHeight="1">
      <c r="A294" s="618" t="s">
        <v>7128</v>
      </c>
      <c r="B294" s="31" t="s">
        <v>5753</v>
      </c>
      <c r="G294" s="31" t="s">
        <v>5660</v>
      </c>
      <c r="H294" s="31" t="s">
        <v>7116</v>
      </c>
      <c r="I294" s="9" t="s">
        <v>7117</v>
      </c>
      <c r="J294" s="9" t="s">
        <v>7118</v>
      </c>
      <c r="K294" s="43" t="s">
        <v>5754</v>
      </c>
      <c r="L294" s="43" t="s">
        <v>5477</v>
      </c>
      <c r="N294" s="43">
        <v>1501</v>
      </c>
      <c r="O294" s="43">
        <v>2001501</v>
      </c>
    </row>
    <row r="295" spans="1:16" ht="15" customHeight="1">
      <c r="A295" s="618" t="s">
        <v>7128</v>
      </c>
      <c r="B295" s="31" t="s">
        <v>5699</v>
      </c>
      <c r="G295" s="31" t="s">
        <v>5660</v>
      </c>
      <c r="H295" s="31" t="s">
        <v>7116</v>
      </c>
      <c r="I295" s="9" t="s">
        <v>7117</v>
      </c>
      <c r="J295" s="9" t="s">
        <v>7118</v>
      </c>
      <c r="K295" s="43" t="s">
        <v>5755</v>
      </c>
      <c r="L295" s="43" t="s">
        <v>5477</v>
      </c>
      <c r="N295" s="43">
        <v>1501</v>
      </c>
      <c r="O295" s="43">
        <v>2001501</v>
      </c>
    </row>
    <row r="296" spans="1:16" ht="15" customHeight="1">
      <c r="A296" s="618" t="s">
        <v>7128</v>
      </c>
      <c r="B296" s="31" t="s">
        <v>5701</v>
      </c>
      <c r="G296" s="31" t="s">
        <v>5660</v>
      </c>
      <c r="H296" s="31" t="s">
        <v>7116</v>
      </c>
      <c r="I296" s="9" t="s">
        <v>7117</v>
      </c>
      <c r="J296" s="9" t="s">
        <v>7118</v>
      </c>
      <c r="K296" s="43" t="s">
        <v>5756</v>
      </c>
      <c r="L296" s="43" t="s">
        <v>5477</v>
      </c>
      <c r="N296" s="43">
        <v>1501</v>
      </c>
      <c r="O296" s="43">
        <v>2001501</v>
      </c>
    </row>
    <row r="297" spans="1:16" ht="15" customHeight="1">
      <c r="A297" s="618" t="s">
        <v>7128</v>
      </c>
      <c r="B297" s="31" t="s">
        <v>5757</v>
      </c>
      <c r="G297" s="31" t="s">
        <v>5660</v>
      </c>
      <c r="H297" s="31" t="s">
        <v>7116</v>
      </c>
      <c r="I297" s="9" t="s">
        <v>7117</v>
      </c>
      <c r="J297" s="9" t="s">
        <v>7118</v>
      </c>
      <c r="K297" s="43" t="s">
        <v>7129</v>
      </c>
      <c r="N297" s="43">
        <v>1501</v>
      </c>
      <c r="O297" s="43">
        <v>2001501</v>
      </c>
      <c r="P297" s="31" t="s">
        <v>5759</v>
      </c>
    </row>
    <row r="298" spans="1:16" ht="15" customHeight="1">
      <c r="A298" s="618" t="s">
        <v>7132</v>
      </c>
      <c r="B298" s="31" t="s">
        <v>5760</v>
      </c>
      <c r="G298" s="31" t="s">
        <v>5660</v>
      </c>
      <c r="H298" s="31" t="s">
        <v>7116</v>
      </c>
      <c r="I298" s="9" t="s">
        <v>7117</v>
      </c>
      <c r="J298" s="9" t="s">
        <v>7118</v>
      </c>
      <c r="K298" s="43" t="s">
        <v>5761</v>
      </c>
      <c r="L298" s="43" t="s">
        <v>5477</v>
      </c>
      <c r="N298" s="43">
        <v>1501</v>
      </c>
      <c r="O298" s="43">
        <v>2001501</v>
      </c>
    </row>
    <row r="299" spans="1:16" ht="15" customHeight="1">
      <c r="A299" s="618" t="s">
        <v>7133</v>
      </c>
      <c r="B299" s="31" t="s">
        <v>5762</v>
      </c>
      <c r="G299" s="31" t="s">
        <v>5660</v>
      </c>
      <c r="H299" s="31" t="s">
        <v>7116</v>
      </c>
      <c r="I299" s="9" t="s">
        <v>7117</v>
      </c>
      <c r="J299" s="9" t="s">
        <v>7118</v>
      </c>
      <c r="K299" s="43" t="s">
        <v>5763</v>
      </c>
      <c r="L299" s="43" t="s">
        <v>5477</v>
      </c>
      <c r="N299" s="43">
        <v>1501</v>
      </c>
      <c r="O299" s="43">
        <v>2001501</v>
      </c>
    </row>
    <row r="300" spans="1:16" ht="15" customHeight="1">
      <c r="A300" s="618" t="s">
        <v>7134</v>
      </c>
      <c r="B300" s="31" t="s">
        <v>5765</v>
      </c>
      <c r="G300" s="31" t="s">
        <v>5660</v>
      </c>
      <c r="H300" s="31" t="s">
        <v>7116</v>
      </c>
      <c r="I300" s="9" t="s">
        <v>7117</v>
      </c>
      <c r="J300" s="9" t="s">
        <v>7118</v>
      </c>
      <c r="K300" s="43" t="s">
        <v>5766</v>
      </c>
      <c r="L300" s="43" t="s">
        <v>5477</v>
      </c>
      <c r="N300" s="43">
        <v>1501</v>
      </c>
      <c r="O300" s="43">
        <v>2001501</v>
      </c>
    </row>
    <row r="301" spans="1:16" ht="15" customHeight="1">
      <c r="A301" s="618" t="s">
        <v>7135</v>
      </c>
      <c r="B301" s="31" t="s">
        <v>5767</v>
      </c>
      <c r="G301" s="31" t="s">
        <v>5660</v>
      </c>
      <c r="H301" s="31" t="s">
        <v>7116</v>
      </c>
      <c r="I301" s="9" t="s">
        <v>7117</v>
      </c>
      <c r="J301" s="9" t="s">
        <v>7118</v>
      </c>
      <c r="K301" s="43" t="s">
        <v>5768</v>
      </c>
      <c r="L301" s="43" t="s">
        <v>5477</v>
      </c>
      <c r="N301" s="43">
        <v>1501</v>
      </c>
      <c r="O301" s="43">
        <v>2001501</v>
      </c>
    </row>
    <row r="302" spans="1:16" ht="15" customHeight="1">
      <c r="A302" s="618" t="s">
        <v>7136</v>
      </c>
      <c r="B302" s="31" t="s">
        <v>5769</v>
      </c>
      <c r="G302" s="31" t="s">
        <v>5660</v>
      </c>
      <c r="H302" s="31" t="s">
        <v>7116</v>
      </c>
      <c r="I302" s="9" t="s">
        <v>7117</v>
      </c>
      <c r="J302" s="9" t="s">
        <v>7118</v>
      </c>
      <c r="K302" s="43" t="s">
        <v>5770</v>
      </c>
      <c r="L302" s="43" t="s">
        <v>5477</v>
      </c>
      <c r="N302" s="43">
        <v>1501</v>
      </c>
      <c r="O302" s="43">
        <v>2001501</v>
      </c>
    </row>
    <row r="303" spans="1:16" ht="15" customHeight="1">
      <c r="A303" s="618" t="s">
        <v>7137</v>
      </c>
      <c r="B303" s="31" t="s">
        <v>5771</v>
      </c>
      <c r="G303" s="31" t="s">
        <v>5660</v>
      </c>
      <c r="H303" s="31" t="s">
        <v>7116</v>
      </c>
      <c r="I303" s="9" t="s">
        <v>7117</v>
      </c>
      <c r="J303" s="9" t="s">
        <v>7118</v>
      </c>
      <c r="K303" s="43" t="s">
        <v>5772</v>
      </c>
      <c r="L303" s="43" t="s">
        <v>5477</v>
      </c>
      <c r="N303" s="43">
        <v>1501</v>
      </c>
      <c r="O303" s="43">
        <v>2001501</v>
      </c>
    </row>
    <row r="304" spans="1:16" ht="15" customHeight="1">
      <c r="A304" s="618" t="s">
        <v>7138</v>
      </c>
      <c r="B304" s="31" t="s">
        <v>5773</v>
      </c>
      <c r="G304" s="31" t="s">
        <v>5660</v>
      </c>
      <c r="H304" s="31" t="s">
        <v>7116</v>
      </c>
      <c r="I304" s="9" t="s">
        <v>7117</v>
      </c>
      <c r="J304" s="9" t="s">
        <v>7118</v>
      </c>
      <c r="K304" s="43" t="s">
        <v>5774</v>
      </c>
      <c r="L304" s="43" t="s">
        <v>5477</v>
      </c>
      <c r="N304" s="43">
        <v>1501</v>
      </c>
      <c r="O304" s="43">
        <v>2001501</v>
      </c>
    </row>
    <row r="305" spans="1:15" ht="15" customHeight="1">
      <c r="A305" s="618" t="s">
        <v>7139</v>
      </c>
      <c r="B305" s="31" t="s">
        <v>5775</v>
      </c>
      <c r="G305" s="31" t="s">
        <v>5660</v>
      </c>
      <c r="H305" s="31" t="s">
        <v>7116</v>
      </c>
      <c r="I305" s="9" t="s">
        <v>7117</v>
      </c>
      <c r="J305" s="9" t="s">
        <v>7118</v>
      </c>
      <c r="K305" s="43" t="s">
        <v>5776</v>
      </c>
      <c r="L305" s="43" t="s">
        <v>5477</v>
      </c>
      <c r="N305" s="43">
        <v>1501</v>
      </c>
      <c r="O305" s="43">
        <v>2001501</v>
      </c>
    </row>
    <row r="306" spans="1:15" ht="15" customHeight="1">
      <c r="A306" s="618" t="s">
        <v>7140</v>
      </c>
      <c r="B306" s="31" t="s">
        <v>5777</v>
      </c>
      <c r="G306" s="31" t="s">
        <v>5660</v>
      </c>
      <c r="H306" s="31" t="s">
        <v>7116</v>
      </c>
      <c r="I306" s="9" t="s">
        <v>7117</v>
      </c>
      <c r="J306" s="9" t="s">
        <v>7118</v>
      </c>
      <c r="K306" s="43" t="s">
        <v>5778</v>
      </c>
      <c r="L306" s="43" t="s">
        <v>5477</v>
      </c>
      <c r="N306" s="43">
        <v>1501</v>
      </c>
      <c r="O306" s="43">
        <v>2001501</v>
      </c>
    </row>
    <row r="307" spans="1:15" ht="15" customHeight="1">
      <c r="A307" s="618" t="s">
        <v>7141</v>
      </c>
      <c r="B307" s="31" t="s">
        <v>5779</v>
      </c>
      <c r="G307" s="31" t="s">
        <v>5660</v>
      </c>
      <c r="H307" s="31" t="s">
        <v>7116</v>
      </c>
      <c r="I307" s="9" t="s">
        <v>7117</v>
      </c>
      <c r="J307" s="9" t="s">
        <v>7118</v>
      </c>
      <c r="K307" s="43" t="s">
        <v>5780</v>
      </c>
      <c r="L307" s="43" t="s">
        <v>5477</v>
      </c>
      <c r="N307" s="43">
        <v>1501</v>
      </c>
      <c r="O307" s="43">
        <v>2001501</v>
      </c>
    </row>
    <row r="308" spans="1:15" ht="15" customHeight="1">
      <c r="A308" s="618" t="s">
        <v>7142</v>
      </c>
      <c r="B308" s="31" t="s">
        <v>5781</v>
      </c>
      <c r="G308" s="31" t="s">
        <v>5660</v>
      </c>
      <c r="H308" s="31" t="s">
        <v>7116</v>
      </c>
      <c r="I308" s="9" t="s">
        <v>7117</v>
      </c>
      <c r="J308" s="9" t="s">
        <v>7118</v>
      </c>
      <c r="K308" s="43" t="s">
        <v>5782</v>
      </c>
      <c r="L308" s="43" t="s">
        <v>5477</v>
      </c>
      <c r="N308" s="43">
        <v>1501</v>
      </c>
      <c r="O308" s="43">
        <v>2001501</v>
      </c>
    </row>
    <row r="309" spans="1:15" ht="15" customHeight="1">
      <c r="A309" s="618" t="s">
        <v>7143</v>
      </c>
      <c r="B309" s="31" t="s">
        <v>5783</v>
      </c>
      <c r="G309" s="31" t="s">
        <v>5660</v>
      </c>
      <c r="H309" s="31" t="s">
        <v>7116</v>
      </c>
      <c r="I309" s="9" t="s">
        <v>7117</v>
      </c>
      <c r="J309" s="9" t="s">
        <v>7118</v>
      </c>
      <c r="K309" s="43" t="s">
        <v>5784</v>
      </c>
      <c r="L309" s="43" t="s">
        <v>5477</v>
      </c>
      <c r="N309" s="43">
        <v>1501</v>
      </c>
      <c r="O309" s="43">
        <v>2001501</v>
      </c>
    </row>
    <row r="310" spans="1:15" ht="15" customHeight="1">
      <c r="A310" s="618" t="s">
        <v>7144</v>
      </c>
      <c r="B310" s="31" t="s">
        <v>5785</v>
      </c>
      <c r="G310" s="31" t="s">
        <v>5660</v>
      </c>
      <c r="H310" s="31" t="s">
        <v>7116</v>
      </c>
      <c r="I310" s="9" t="s">
        <v>7117</v>
      </c>
      <c r="J310" s="9" t="s">
        <v>7118</v>
      </c>
      <c r="K310" s="43" t="s">
        <v>5786</v>
      </c>
      <c r="L310" s="43" t="s">
        <v>5477</v>
      </c>
      <c r="N310" s="43">
        <v>1501</v>
      </c>
      <c r="O310" s="43">
        <v>2001501</v>
      </c>
    </row>
    <row r="311" spans="1:15" ht="15" customHeight="1">
      <c r="A311" s="618" t="s">
        <v>7145</v>
      </c>
      <c r="B311" s="31" t="s">
        <v>5787</v>
      </c>
      <c r="G311" s="31" t="s">
        <v>5660</v>
      </c>
      <c r="H311" s="31" t="s">
        <v>7116</v>
      </c>
      <c r="I311" s="9" t="s">
        <v>7117</v>
      </c>
      <c r="J311" s="9" t="s">
        <v>7118</v>
      </c>
      <c r="K311" s="43" t="s">
        <v>5788</v>
      </c>
      <c r="L311" s="43" t="s">
        <v>5477</v>
      </c>
      <c r="N311" s="43">
        <v>1501</v>
      </c>
      <c r="O311" s="43">
        <v>2001501</v>
      </c>
    </row>
    <row r="312" spans="1:15" ht="15" customHeight="1">
      <c r="A312" s="618" t="s">
        <v>7146</v>
      </c>
      <c r="B312" s="31" t="s">
        <v>5789</v>
      </c>
      <c r="G312" s="31" t="s">
        <v>5660</v>
      </c>
      <c r="H312" s="31" t="s">
        <v>7116</v>
      </c>
      <c r="I312" s="9" t="s">
        <v>7117</v>
      </c>
      <c r="J312" s="9" t="s">
        <v>7118</v>
      </c>
      <c r="K312" s="43" t="s">
        <v>5790</v>
      </c>
      <c r="L312" s="43" t="s">
        <v>5477</v>
      </c>
      <c r="N312" s="43">
        <v>1501</v>
      </c>
      <c r="O312" s="43">
        <v>2001501</v>
      </c>
    </row>
    <row r="313" spans="1:15" ht="15" customHeight="1">
      <c r="A313" s="618" t="s">
        <v>7147</v>
      </c>
      <c r="B313" s="31" t="s">
        <v>5791</v>
      </c>
      <c r="G313" s="31" t="s">
        <v>5660</v>
      </c>
      <c r="H313" s="31" t="s">
        <v>7116</v>
      </c>
      <c r="I313" s="9" t="s">
        <v>7117</v>
      </c>
      <c r="J313" s="9" t="s">
        <v>7118</v>
      </c>
      <c r="K313" s="43" t="s">
        <v>5792</v>
      </c>
      <c r="L313" s="43" t="s">
        <v>5477</v>
      </c>
      <c r="N313" s="43">
        <v>1501</v>
      </c>
      <c r="O313" s="43">
        <v>2001501</v>
      </c>
    </row>
    <row r="314" spans="1:15" ht="15" customHeight="1">
      <c r="A314" s="618" t="s">
        <v>7148</v>
      </c>
      <c r="B314" s="31" t="s">
        <v>5793</v>
      </c>
      <c r="G314" s="31" t="s">
        <v>5660</v>
      </c>
      <c r="H314" s="31" t="s">
        <v>7116</v>
      </c>
      <c r="I314" s="9" t="s">
        <v>7117</v>
      </c>
      <c r="J314" s="9" t="s">
        <v>7118</v>
      </c>
      <c r="K314" s="43" t="s">
        <v>5794</v>
      </c>
      <c r="L314" s="43" t="s">
        <v>5477</v>
      </c>
      <c r="N314" s="43">
        <v>1501</v>
      </c>
      <c r="O314" s="43">
        <v>2001501</v>
      </c>
    </row>
    <row r="315" spans="1:15" ht="15" customHeight="1">
      <c r="A315" s="618" t="s">
        <v>7149</v>
      </c>
      <c r="B315" s="31" t="s">
        <v>5795</v>
      </c>
      <c r="G315" s="31" t="s">
        <v>5660</v>
      </c>
      <c r="H315" s="31" t="s">
        <v>7116</v>
      </c>
      <c r="I315" s="9" t="s">
        <v>7117</v>
      </c>
      <c r="J315" s="9" t="s">
        <v>7118</v>
      </c>
      <c r="K315" s="43" t="s">
        <v>5796</v>
      </c>
      <c r="L315" s="43" t="s">
        <v>5477</v>
      </c>
      <c r="N315" s="43">
        <v>1501</v>
      </c>
      <c r="O315" s="43">
        <v>2001501</v>
      </c>
    </row>
    <row r="316" spans="1:15" ht="15" customHeight="1">
      <c r="A316" s="618" t="s">
        <v>7150</v>
      </c>
      <c r="B316" s="31" t="s">
        <v>5797</v>
      </c>
      <c r="G316" s="31" t="s">
        <v>5660</v>
      </c>
      <c r="H316" s="31" t="s">
        <v>7116</v>
      </c>
      <c r="I316" s="9" t="s">
        <v>7117</v>
      </c>
      <c r="J316" s="9" t="s">
        <v>7118</v>
      </c>
      <c r="K316" s="43" t="s">
        <v>5798</v>
      </c>
      <c r="L316" s="43" t="s">
        <v>5477</v>
      </c>
      <c r="N316" s="43">
        <v>1501</v>
      </c>
      <c r="O316" s="43">
        <v>2001501</v>
      </c>
    </row>
    <row r="317" spans="1:15" ht="15" customHeight="1">
      <c r="A317" s="618" t="s">
        <v>7151</v>
      </c>
      <c r="B317" s="31" t="s">
        <v>5799</v>
      </c>
      <c r="G317" s="31" t="s">
        <v>5660</v>
      </c>
      <c r="H317" s="31" t="s">
        <v>7116</v>
      </c>
      <c r="I317" s="9" t="s">
        <v>7117</v>
      </c>
      <c r="J317" s="9" t="s">
        <v>7118</v>
      </c>
      <c r="K317" s="43" t="s">
        <v>5800</v>
      </c>
      <c r="L317" s="43" t="s">
        <v>5477</v>
      </c>
      <c r="N317" s="43">
        <v>1501</v>
      </c>
      <c r="O317" s="43">
        <v>2001501</v>
      </c>
    </row>
    <row r="318" spans="1:15" ht="15" customHeight="1">
      <c r="A318" s="618" t="s">
        <v>7152</v>
      </c>
      <c r="B318" s="31" t="s">
        <v>5801</v>
      </c>
      <c r="G318" s="31" t="s">
        <v>5660</v>
      </c>
      <c r="H318" s="31" t="s">
        <v>7116</v>
      </c>
      <c r="I318" s="9" t="s">
        <v>7117</v>
      </c>
      <c r="J318" s="9" t="s">
        <v>7118</v>
      </c>
      <c r="K318" s="43" t="s">
        <v>5802</v>
      </c>
      <c r="L318" s="43" t="s">
        <v>5477</v>
      </c>
      <c r="N318" s="43">
        <v>1501</v>
      </c>
      <c r="O318" s="43">
        <v>2001501</v>
      </c>
    </row>
    <row r="319" spans="1:15" ht="15" customHeight="1">
      <c r="A319" s="618" t="s">
        <v>7153</v>
      </c>
      <c r="B319" s="31" t="s">
        <v>5803</v>
      </c>
      <c r="G319" s="31" t="s">
        <v>5660</v>
      </c>
      <c r="H319" s="31" t="s">
        <v>7116</v>
      </c>
      <c r="I319" s="9" t="s">
        <v>7117</v>
      </c>
      <c r="J319" s="9" t="s">
        <v>7118</v>
      </c>
      <c r="K319" s="43" t="s">
        <v>5804</v>
      </c>
      <c r="L319" s="43" t="s">
        <v>5477</v>
      </c>
      <c r="N319" s="43">
        <v>1501</v>
      </c>
      <c r="O319" s="43">
        <v>2001501</v>
      </c>
    </row>
    <row r="320" spans="1:15" ht="15" customHeight="1">
      <c r="A320" s="618" t="s">
        <v>7154</v>
      </c>
      <c r="B320" s="31" t="s">
        <v>5805</v>
      </c>
      <c r="G320" s="31" t="s">
        <v>5660</v>
      </c>
      <c r="H320" s="31" t="s">
        <v>7116</v>
      </c>
      <c r="I320" s="9" t="s">
        <v>7117</v>
      </c>
      <c r="J320" s="9" t="s">
        <v>7118</v>
      </c>
      <c r="K320" s="43" t="s">
        <v>5806</v>
      </c>
      <c r="L320" s="43" t="s">
        <v>5477</v>
      </c>
      <c r="N320" s="43">
        <v>1501</v>
      </c>
      <c r="O320" s="43">
        <v>2001501</v>
      </c>
    </row>
    <row r="321" spans="1:15" ht="15" customHeight="1">
      <c r="A321" s="618" t="s">
        <v>7134</v>
      </c>
      <c r="B321" s="31" t="s">
        <v>5807</v>
      </c>
      <c r="G321" s="31" t="s">
        <v>5660</v>
      </c>
      <c r="H321" s="31" t="s">
        <v>7116</v>
      </c>
      <c r="I321" s="9" t="s">
        <v>7117</v>
      </c>
      <c r="J321" s="9" t="s">
        <v>7118</v>
      </c>
      <c r="K321" s="43" t="s">
        <v>5808</v>
      </c>
      <c r="L321" s="43" t="s">
        <v>5477</v>
      </c>
      <c r="N321" s="43">
        <v>1501</v>
      </c>
      <c r="O321" s="43">
        <v>2001501</v>
      </c>
    </row>
    <row r="322" spans="1:15" ht="15" customHeight="1">
      <c r="A322" s="618" t="s">
        <v>7134</v>
      </c>
      <c r="B322" s="31" t="s">
        <v>5809</v>
      </c>
      <c r="G322" s="31" t="s">
        <v>5660</v>
      </c>
      <c r="H322" s="31" t="s">
        <v>7116</v>
      </c>
      <c r="I322" s="9" t="s">
        <v>7117</v>
      </c>
      <c r="J322" s="9" t="s">
        <v>7118</v>
      </c>
      <c r="K322" s="43" t="s">
        <v>5810</v>
      </c>
      <c r="L322" s="43" t="s">
        <v>5477</v>
      </c>
      <c r="N322" s="43">
        <v>1501</v>
      </c>
      <c r="O322" s="43">
        <v>2001501</v>
      </c>
    </row>
    <row r="323" spans="1:15" ht="15" customHeight="1">
      <c r="A323" s="618" t="s">
        <v>7134</v>
      </c>
      <c r="B323" s="31" t="s">
        <v>5811</v>
      </c>
      <c r="G323" s="31" t="s">
        <v>5660</v>
      </c>
      <c r="H323" s="31" t="s">
        <v>7116</v>
      </c>
      <c r="I323" s="9" t="s">
        <v>7117</v>
      </c>
      <c r="J323" s="9" t="s">
        <v>7118</v>
      </c>
      <c r="K323" s="43" t="s">
        <v>5812</v>
      </c>
      <c r="L323" s="43" t="s">
        <v>5477</v>
      </c>
      <c r="N323" s="43">
        <v>1501</v>
      </c>
      <c r="O323" s="43">
        <v>2001501</v>
      </c>
    </row>
    <row r="324" spans="1:15" ht="15" customHeight="1">
      <c r="A324" s="618" t="s">
        <v>7134</v>
      </c>
      <c r="B324" s="31" t="s">
        <v>5813</v>
      </c>
      <c r="G324" s="31" t="s">
        <v>5660</v>
      </c>
      <c r="H324" s="31" t="s">
        <v>7116</v>
      </c>
      <c r="I324" s="9" t="s">
        <v>7117</v>
      </c>
      <c r="J324" s="9" t="s">
        <v>7118</v>
      </c>
      <c r="K324" s="43" t="s">
        <v>5814</v>
      </c>
      <c r="L324" s="43" t="s">
        <v>5477</v>
      </c>
      <c r="N324" s="43">
        <v>1501</v>
      </c>
      <c r="O324" s="43">
        <v>2001501</v>
      </c>
    </row>
    <row r="325" spans="1:15" ht="15" customHeight="1">
      <c r="A325" s="618" t="s">
        <v>5764</v>
      </c>
      <c r="B325" s="31" t="s">
        <v>5815</v>
      </c>
      <c r="G325" s="31" t="s">
        <v>5660</v>
      </c>
      <c r="H325" s="31" t="s">
        <v>7116</v>
      </c>
      <c r="I325" s="9" t="s">
        <v>7117</v>
      </c>
      <c r="J325" s="9" t="s">
        <v>7118</v>
      </c>
      <c r="K325" s="43" t="s">
        <v>5816</v>
      </c>
      <c r="L325" s="43" t="s">
        <v>5477</v>
      </c>
      <c r="N325" s="43">
        <v>1501</v>
      </c>
      <c r="O325" s="43">
        <v>2001501</v>
      </c>
    </row>
    <row r="326" spans="1:15" ht="15" customHeight="1">
      <c r="A326" s="618" t="s">
        <v>5764</v>
      </c>
      <c r="B326" s="31" t="s">
        <v>5817</v>
      </c>
      <c r="G326" s="31" t="s">
        <v>5660</v>
      </c>
      <c r="H326" s="31" t="s">
        <v>7116</v>
      </c>
      <c r="I326" s="9" t="s">
        <v>7117</v>
      </c>
      <c r="J326" s="9" t="s">
        <v>7118</v>
      </c>
      <c r="K326" s="43" t="s">
        <v>5818</v>
      </c>
      <c r="L326" s="43" t="s">
        <v>5477</v>
      </c>
      <c r="N326" s="43">
        <v>1501</v>
      </c>
      <c r="O326" s="43">
        <v>2001501</v>
      </c>
    </row>
    <row r="327" spans="1:15" ht="15" customHeight="1">
      <c r="A327" s="618" t="s">
        <v>5764</v>
      </c>
      <c r="B327" s="31" t="s">
        <v>5819</v>
      </c>
      <c r="G327" s="31" t="s">
        <v>5660</v>
      </c>
      <c r="H327" s="31" t="s">
        <v>7116</v>
      </c>
      <c r="I327" s="9" t="s">
        <v>7117</v>
      </c>
      <c r="J327" s="9" t="s">
        <v>7118</v>
      </c>
      <c r="K327" s="43" t="s">
        <v>5820</v>
      </c>
      <c r="L327" s="43" t="s">
        <v>5477</v>
      </c>
      <c r="N327" s="43">
        <v>1501</v>
      </c>
      <c r="O327" s="43">
        <v>2001501</v>
      </c>
    </row>
    <row r="328" spans="1:15" ht="15" customHeight="1">
      <c r="A328" s="618" t="s">
        <v>5821</v>
      </c>
      <c r="B328" s="31" t="s">
        <v>5822</v>
      </c>
      <c r="G328" s="31" t="s">
        <v>5660</v>
      </c>
      <c r="H328" s="31" t="s">
        <v>7116</v>
      </c>
      <c r="I328" s="9" t="s">
        <v>7117</v>
      </c>
      <c r="J328" s="9" t="s">
        <v>7118</v>
      </c>
      <c r="K328" s="43" t="s">
        <v>5823</v>
      </c>
      <c r="L328" s="43" t="s">
        <v>5477</v>
      </c>
      <c r="N328" s="43">
        <v>1501</v>
      </c>
      <c r="O328" s="43">
        <v>2001501</v>
      </c>
    </row>
    <row r="329" spans="1:15" ht="15" customHeight="1">
      <c r="A329" s="618" t="s">
        <v>5821</v>
      </c>
      <c r="B329" s="31" t="s">
        <v>5824</v>
      </c>
      <c r="G329" s="31" t="s">
        <v>5660</v>
      </c>
      <c r="H329" s="31" t="s">
        <v>7116</v>
      </c>
      <c r="I329" s="9" t="s">
        <v>7117</v>
      </c>
      <c r="J329" s="9" t="s">
        <v>7118</v>
      </c>
      <c r="K329" s="43" t="s">
        <v>5825</v>
      </c>
      <c r="L329" s="43" t="s">
        <v>5477</v>
      </c>
      <c r="N329" s="43">
        <v>1501</v>
      </c>
      <c r="O329" s="43">
        <v>2001501</v>
      </c>
    </row>
    <row r="330" spans="1:15" ht="15" customHeight="1">
      <c r="A330" s="618" t="s">
        <v>5821</v>
      </c>
      <c r="B330" s="31" t="s">
        <v>5826</v>
      </c>
      <c r="G330" s="31" t="s">
        <v>5660</v>
      </c>
      <c r="H330" s="31" t="s">
        <v>7116</v>
      </c>
      <c r="I330" s="9" t="s">
        <v>7117</v>
      </c>
      <c r="J330" s="9" t="s">
        <v>7118</v>
      </c>
      <c r="K330" s="43" t="s">
        <v>5827</v>
      </c>
      <c r="L330" s="43" t="s">
        <v>5477</v>
      </c>
      <c r="N330" s="43">
        <v>1501</v>
      </c>
      <c r="O330" s="43">
        <v>2001501</v>
      </c>
    </row>
    <row r="331" spans="1:15" ht="15" customHeight="1">
      <c r="A331" s="618" t="s">
        <v>5821</v>
      </c>
      <c r="B331" s="31" t="s">
        <v>5828</v>
      </c>
      <c r="G331" s="31" t="s">
        <v>5660</v>
      </c>
      <c r="H331" s="31" t="s">
        <v>7116</v>
      </c>
      <c r="I331" s="9" t="s">
        <v>7117</v>
      </c>
      <c r="J331" s="9" t="s">
        <v>7118</v>
      </c>
      <c r="K331" s="43" t="s">
        <v>5829</v>
      </c>
      <c r="L331" s="43" t="s">
        <v>5477</v>
      </c>
      <c r="N331" s="43">
        <v>1501</v>
      </c>
      <c r="O331" s="43">
        <v>2001501</v>
      </c>
    </row>
    <row r="332" spans="1:15" ht="15" customHeight="1">
      <c r="A332" s="618" t="s">
        <v>5821</v>
      </c>
      <c r="B332" s="31" t="s">
        <v>5830</v>
      </c>
      <c r="G332" s="31" t="s">
        <v>5660</v>
      </c>
      <c r="H332" s="31" t="s">
        <v>7116</v>
      </c>
      <c r="I332" s="9" t="s">
        <v>7117</v>
      </c>
      <c r="J332" s="9" t="s">
        <v>7118</v>
      </c>
      <c r="K332" s="43" t="s">
        <v>5831</v>
      </c>
      <c r="L332" s="43" t="s">
        <v>5477</v>
      </c>
      <c r="N332" s="43">
        <v>1501</v>
      </c>
      <c r="O332" s="43">
        <v>2001501</v>
      </c>
    </row>
    <row r="333" spans="1:15" ht="15" customHeight="1">
      <c r="A333" s="618" t="s">
        <v>5821</v>
      </c>
      <c r="B333" s="31" t="s">
        <v>5832</v>
      </c>
      <c r="G333" s="31" t="s">
        <v>5660</v>
      </c>
      <c r="H333" s="31" t="s">
        <v>7116</v>
      </c>
      <c r="I333" s="9" t="s">
        <v>7117</v>
      </c>
      <c r="J333" s="9" t="s">
        <v>7118</v>
      </c>
      <c r="K333" s="43" t="s">
        <v>5833</v>
      </c>
      <c r="L333" s="43" t="s">
        <v>5477</v>
      </c>
      <c r="N333" s="43">
        <v>1501</v>
      </c>
      <c r="O333" s="43">
        <v>2001501</v>
      </c>
    </row>
    <row r="334" spans="1:15" ht="15" customHeight="1">
      <c r="A334" s="611" t="s">
        <v>7131</v>
      </c>
      <c r="G334" s="31" t="s">
        <v>5660</v>
      </c>
      <c r="H334" s="31" t="s">
        <v>7116</v>
      </c>
      <c r="I334" s="9" t="s">
        <v>7117</v>
      </c>
      <c r="J334" s="9" t="s">
        <v>7118</v>
      </c>
      <c r="K334" s="43" t="s">
        <v>5834</v>
      </c>
      <c r="L334" s="43" t="s">
        <v>5477</v>
      </c>
      <c r="N334" s="43">
        <v>1501</v>
      </c>
      <c r="O334" s="43">
        <v>2001501</v>
      </c>
    </row>
    <row r="335" spans="1:15" ht="15" customHeight="1">
      <c r="A335" s="611" t="s">
        <v>7131</v>
      </c>
      <c r="G335" s="31" t="s">
        <v>5660</v>
      </c>
      <c r="H335" s="31" t="s">
        <v>7116</v>
      </c>
      <c r="I335" s="9" t="s">
        <v>7117</v>
      </c>
      <c r="J335" s="9" t="s">
        <v>7118</v>
      </c>
      <c r="K335" s="43" t="s">
        <v>5835</v>
      </c>
      <c r="L335" s="43" t="s">
        <v>5477</v>
      </c>
      <c r="N335" s="43">
        <v>1501</v>
      </c>
      <c r="O335" s="43">
        <v>2001501</v>
      </c>
    </row>
    <row r="336" spans="1:15" ht="15" customHeight="1">
      <c r="A336" s="611" t="s">
        <v>7131</v>
      </c>
      <c r="G336" s="31" t="s">
        <v>5660</v>
      </c>
      <c r="H336" s="31" t="s">
        <v>7116</v>
      </c>
      <c r="I336" s="9" t="s">
        <v>7117</v>
      </c>
      <c r="J336" s="9" t="s">
        <v>7118</v>
      </c>
      <c r="K336" s="43" t="s">
        <v>5836</v>
      </c>
      <c r="L336" s="43" t="s">
        <v>5477</v>
      </c>
      <c r="N336" s="43">
        <v>1501</v>
      </c>
      <c r="O336" s="43">
        <v>2001501</v>
      </c>
    </row>
    <row r="337" spans="1:15" ht="15" customHeight="1">
      <c r="A337" s="611" t="s">
        <v>7131</v>
      </c>
      <c r="G337" s="31" t="s">
        <v>5660</v>
      </c>
      <c r="H337" s="31" t="s">
        <v>7116</v>
      </c>
      <c r="I337" s="9" t="s">
        <v>7117</v>
      </c>
      <c r="J337" s="9" t="s">
        <v>7118</v>
      </c>
      <c r="K337" s="43" t="s">
        <v>5837</v>
      </c>
      <c r="L337" s="43" t="s">
        <v>5477</v>
      </c>
      <c r="N337" s="43">
        <v>1501</v>
      </c>
      <c r="O337" s="43">
        <v>2001501</v>
      </c>
    </row>
    <row r="338" spans="1:15" ht="15" customHeight="1">
      <c r="A338" s="611" t="s">
        <v>7131</v>
      </c>
      <c r="G338" s="31" t="s">
        <v>5660</v>
      </c>
      <c r="H338" s="31" t="s">
        <v>7116</v>
      </c>
      <c r="I338" s="9" t="s">
        <v>7117</v>
      </c>
      <c r="J338" s="9" t="s">
        <v>7118</v>
      </c>
      <c r="K338" s="43" t="s">
        <v>5838</v>
      </c>
      <c r="L338" s="43" t="s">
        <v>5477</v>
      </c>
      <c r="N338" s="43">
        <v>1501</v>
      </c>
      <c r="O338" s="43">
        <v>2001501</v>
      </c>
    </row>
    <row r="339" spans="1:15" ht="15" customHeight="1">
      <c r="A339" s="611" t="s">
        <v>7131</v>
      </c>
      <c r="G339" s="31" t="s">
        <v>5660</v>
      </c>
      <c r="H339" s="31" t="s">
        <v>7116</v>
      </c>
      <c r="I339" s="9" t="s">
        <v>7117</v>
      </c>
      <c r="J339" s="9" t="s">
        <v>7118</v>
      </c>
      <c r="K339" s="43" t="s">
        <v>5839</v>
      </c>
      <c r="L339" s="43" t="s">
        <v>5477</v>
      </c>
      <c r="N339" s="43">
        <v>1501</v>
      </c>
      <c r="O339" s="43">
        <v>2001501</v>
      </c>
    </row>
    <row r="340" spans="1:15" ht="15" customHeight="1">
      <c r="A340" s="611" t="s">
        <v>7131</v>
      </c>
      <c r="G340" s="31" t="s">
        <v>5660</v>
      </c>
      <c r="H340" s="31" t="s">
        <v>7116</v>
      </c>
      <c r="I340" s="9" t="s">
        <v>7117</v>
      </c>
      <c r="J340" s="9" t="s">
        <v>7118</v>
      </c>
      <c r="K340" s="43" t="s">
        <v>5840</v>
      </c>
      <c r="L340" s="43" t="s">
        <v>5477</v>
      </c>
      <c r="N340" s="43">
        <v>1501</v>
      </c>
      <c r="O340" s="43">
        <v>2001501</v>
      </c>
    </row>
    <row r="341" spans="1:15" ht="15" customHeight="1">
      <c r="A341" s="611" t="s">
        <v>7131</v>
      </c>
      <c r="G341" s="31" t="s">
        <v>5660</v>
      </c>
      <c r="H341" s="31" t="s">
        <v>7116</v>
      </c>
      <c r="I341" s="9" t="s">
        <v>7117</v>
      </c>
      <c r="J341" s="9" t="s">
        <v>7118</v>
      </c>
      <c r="K341" s="43" t="s">
        <v>5841</v>
      </c>
      <c r="L341" s="43" t="s">
        <v>5477</v>
      </c>
      <c r="N341" s="43">
        <v>1501</v>
      </c>
      <c r="O341" s="43">
        <v>2001501</v>
      </c>
    </row>
    <row r="342" spans="1:15" ht="15" customHeight="1">
      <c r="A342" s="611" t="s">
        <v>7131</v>
      </c>
      <c r="G342" s="31" t="s">
        <v>5660</v>
      </c>
      <c r="H342" s="31" t="s">
        <v>7116</v>
      </c>
      <c r="I342" s="9" t="s">
        <v>7117</v>
      </c>
      <c r="J342" s="9" t="s">
        <v>7118</v>
      </c>
      <c r="K342" s="43" t="s">
        <v>5842</v>
      </c>
      <c r="L342" s="43" t="s">
        <v>5477</v>
      </c>
      <c r="N342" s="43">
        <v>1501</v>
      </c>
      <c r="O342" s="43">
        <v>2001501</v>
      </c>
    </row>
    <row r="343" spans="1:15" ht="15" customHeight="1">
      <c r="A343" s="611" t="s">
        <v>7131</v>
      </c>
      <c r="G343" s="31" t="s">
        <v>5660</v>
      </c>
      <c r="H343" s="31" t="s">
        <v>7116</v>
      </c>
      <c r="I343" s="9" t="s">
        <v>7117</v>
      </c>
      <c r="J343" s="9" t="s">
        <v>7118</v>
      </c>
      <c r="K343" s="43" t="s">
        <v>5843</v>
      </c>
      <c r="L343" s="43" t="s">
        <v>5477</v>
      </c>
      <c r="N343" s="43">
        <v>1501</v>
      </c>
      <c r="O343" s="43">
        <v>2001501</v>
      </c>
    </row>
    <row r="344" spans="1:15" ht="15" customHeight="1">
      <c r="A344" s="611" t="s">
        <v>7131</v>
      </c>
      <c r="G344" s="31" t="s">
        <v>5660</v>
      </c>
      <c r="H344" s="31" t="s">
        <v>7116</v>
      </c>
      <c r="I344" s="9" t="s">
        <v>7117</v>
      </c>
      <c r="J344" s="9" t="s">
        <v>7118</v>
      </c>
      <c r="K344" s="43" t="s">
        <v>5844</v>
      </c>
      <c r="L344" s="43" t="s">
        <v>5477</v>
      </c>
      <c r="N344" s="43">
        <v>1501</v>
      </c>
      <c r="O344" s="43">
        <v>2001501</v>
      </c>
    </row>
    <row r="345" spans="1:15" ht="15" customHeight="1">
      <c r="A345" s="611" t="s">
        <v>7131</v>
      </c>
      <c r="G345" s="31" t="s">
        <v>5660</v>
      </c>
      <c r="H345" s="31" t="s">
        <v>7116</v>
      </c>
      <c r="I345" s="9" t="s">
        <v>7117</v>
      </c>
      <c r="J345" s="9" t="s">
        <v>7118</v>
      </c>
      <c r="K345" s="43" t="s">
        <v>5845</v>
      </c>
      <c r="L345" s="43" t="s">
        <v>5477</v>
      </c>
      <c r="N345" s="43">
        <v>1501</v>
      </c>
      <c r="O345" s="43">
        <v>2001501</v>
      </c>
    </row>
    <row r="346" spans="1:15" ht="15" customHeight="1">
      <c r="A346" s="611" t="s">
        <v>7131</v>
      </c>
      <c r="G346" s="31" t="s">
        <v>5660</v>
      </c>
      <c r="H346" s="31" t="s">
        <v>7116</v>
      </c>
      <c r="I346" s="9" t="s">
        <v>7117</v>
      </c>
      <c r="J346" s="9" t="s">
        <v>7118</v>
      </c>
      <c r="K346" s="43" t="s">
        <v>5846</v>
      </c>
      <c r="L346" s="43" t="s">
        <v>5477</v>
      </c>
      <c r="N346" s="43">
        <v>1501</v>
      </c>
      <c r="O346" s="43">
        <v>2001501</v>
      </c>
    </row>
    <row r="347" spans="1:15" ht="15" customHeight="1">
      <c r="A347" s="611" t="s">
        <v>7131</v>
      </c>
      <c r="G347" s="31" t="s">
        <v>5660</v>
      </c>
      <c r="H347" s="31" t="s">
        <v>7116</v>
      </c>
      <c r="I347" s="9" t="s">
        <v>7117</v>
      </c>
      <c r="J347" s="9" t="s">
        <v>7118</v>
      </c>
      <c r="K347" s="43" t="s">
        <v>5847</v>
      </c>
      <c r="L347" s="43" t="s">
        <v>5477</v>
      </c>
      <c r="N347" s="43">
        <v>1501</v>
      </c>
      <c r="O347" s="43">
        <v>2001501</v>
      </c>
    </row>
    <row r="348" spans="1:15" ht="15" customHeight="1">
      <c r="A348" s="611" t="s">
        <v>7131</v>
      </c>
      <c r="G348" s="31" t="s">
        <v>5660</v>
      </c>
      <c r="H348" s="31" t="s">
        <v>7116</v>
      </c>
      <c r="I348" s="9" t="s">
        <v>7117</v>
      </c>
      <c r="J348" s="9" t="s">
        <v>7118</v>
      </c>
      <c r="K348" s="43" t="s">
        <v>5848</v>
      </c>
      <c r="L348" s="43" t="s">
        <v>5477</v>
      </c>
      <c r="N348" s="43">
        <v>1501</v>
      </c>
      <c r="O348" s="43">
        <v>2001501</v>
      </c>
    </row>
    <row r="349" spans="1:15" ht="15" customHeight="1">
      <c r="A349" s="611" t="s">
        <v>7131</v>
      </c>
      <c r="G349" s="31" t="s">
        <v>5660</v>
      </c>
      <c r="H349" s="31" t="s">
        <v>7116</v>
      </c>
      <c r="I349" s="9" t="s">
        <v>7117</v>
      </c>
      <c r="J349" s="9" t="s">
        <v>7118</v>
      </c>
      <c r="K349" s="43" t="s">
        <v>5849</v>
      </c>
      <c r="L349" s="43" t="s">
        <v>5477</v>
      </c>
      <c r="N349" s="43">
        <v>1501</v>
      </c>
      <c r="O349" s="43">
        <v>2001501</v>
      </c>
    </row>
    <row r="350" spans="1:15" ht="15" customHeight="1">
      <c r="A350" s="611" t="s">
        <v>7131</v>
      </c>
      <c r="G350" s="31" t="s">
        <v>5660</v>
      </c>
      <c r="H350" s="31" t="s">
        <v>7116</v>
      </c>
      <c r="I350" s="9" t="s">
        <v>7117</v>
      </c>
      <c r="J350" s="9" t="s">
        <v>7118</v>
      </c>
      <c r="K350" s="43" t="s">
        <v>5850</v>
      </c>
      <c r="L350" s="43" t="s">
        <v>5477</v>
      </c>
      <c r="N350" s="43">
        <v>1501</v>
      </c>
      <c r="O350" s="43">
        <v>2001501</v>
      </c>
    </row>
    <row r="351" spans="1:15" ht="15" customHeight="1">
      <c r="A351" s="611" t="s">
        <v>7131</v>
      </c>
      <c r="G351" s="31" t="s">
        <v>5660</v>
      </c>
      <c r="H351" s="31" t="s">
        <v>7116</v>
      </c>
      <c r="I351" s="9" t="s">
        <v>7117</v>
      </c>
      <c r="J351" s="9" t="s">
        <v>7118</v>
      </c>
      <c r="K351" s="43" t="s">
        <v>5851</v>
      </c>
      <c r="L351" s="43" t="s">
        <v>5477</v>
      </c>
      <c r="N351" s="43">
        <v>1501</v>
      </c>
      <c r="O351" s="43">
        <v>2001501</v>
      </c>
    </row>
    <row r="352" spans="1:15" ht="15" customHeight="1">
      <c r="A352" s="611" t="s">
        <v>7131</v>
      </c>
      <c r="G352" s="31" t="s">
        <v>5660</v>
      </c>
      <c r="H352" s="31" t="s">
        <v>7116</v>
      </c>
      <c r="I352" s="9" t="s">
        <v>7117</v>
      </c>
      <c r="J352" s="9" t="s">
        <v>7118</v>
      </c>
      <c r="K352" s="43" t="s">
        <v>5852</v>
      </c>
      <c r="L352" s="43" t="s">
        <v>5477</v>
      </c>
      <c r="N352" s="43">
        <v>1501</v>
      </c>
      <c r="O352" s="43">
        <v>2001501</v>
      </c>
    </row>
    <row r="353" spans="1:15" ht="15" customHeight="1">
      <c r="A353" s="611" t="s">
        <v>7131</v>
      </c>
      <c r="G353" s="31" t="s">
        <v>5660</v>
      </c>
      <c r="H353" s="31" t="s">
        <v>7116</v>
      </c>
      <c r="I353" s="9" t="s">
        <v>7117</v>
      </c>
      <c r="J353" s="9" t="s">
        <v>7118</v>
      </c>
      <c r="K353" s="43" t="s">
        <v>5853</v>
      </c>
      <c r="L353" s="43" t="s">
        <v>5477</v>
      </c>
      <c r="N353" s="43">
        <v>1501</v>
      </c>
      <c r="O353" s="43">
        <v>2001501</v>
      </c>
    </row>
    <row r="354" spans="1:15" ht="15" customHeight="1">
      <c r="A354" s="611" t="s">
        <v>7131</v>
      </c>
      <c r="G354" s="31" t="s">
        <v>5660</v>
      </c>
      <c r="H354" s="31" t="s">
        <v>7116</v>
      </c>
      <c r="I354" s="9" t="s">
        <v>7117</v>
      </c>
      <c r="J354" s="9" t="s">
        <v>7118</v>
      </c>
      <c r="K354" s="43" t="s">
        <v>5854</v>
      </c>
      <c r="L354" s="43" t="s">
        <v>5477</v>
      </c>
      <c r="N354" s="43">
        <v>1501</v>
      </c>
      <c r="O354" s="43">
        <v>2001501</v>
      </c>
    </row>
    <row r="355" spans="1:15" ht="15" customHeight="1">
      <c r="A355" s="611" t="s">
        <v>7131</v>
      </c>
      <c r="G355" s="31" t="s">
        <v>5660</v>
      </c>
      <c r="H355" s="31" t="s">
        <v>7116</v>
      </c>
      <c r="I355" s="9" t="s">
        <v>7117</v>
      </c>
      <c r="J355" s="9" t="s">
        <v>7118</v>
      </c>
      <c r="K355" s="43" t="s">
        <v>5855</v>
      </c>
      <c r="L355" s="43" t="s">
        <v>5477</v>
      </c>
      <c r="N355" s="43">
        <v>1501</v>
      </c>
      <c r="O355" s="43">
        <v>2001501</v>
      </c>
    </row>
    <row r="356" spans="1:15" ht="15" customHeight="1">
      <c r="A356" s="611" t="s">
        <v>7131</v>
      </c>
      <c r="G356" s="31" t="s">
        <v>5660</v>
      </c>
      <c r="H356" s="31" t="s">
        <v>7116</v>
      </c>
      <c r="I356" s="9" t="s">
        <v>7117</v>
      </c>
      <c r="J356" s="9" t="s">
        <v>7118</v>
      </c>
      <c r="K356" s="43" t="s">
        <v>5856</v>
      </c>
      <c r="L356" s="43" t="s">
        <v>5477</v>
      </c>
      <c r="N356" s="43">
        <v>1501</v>
      </c>
      <c r="O356" s="43">
        <v>2001501</v>
      </c>
    </row>
    <row r="357" spans="1:15" ht="15" customHeight="1">
      <c r="A357" s="31" t="s">
        <v>7155</v>
      </c>
      <c r="B357" s="31" t="s">
        <v>5760</v>
      </c>
      <c r="G357" s="31" t="s">
        <v>5660</v>
      </c>
      <c r="H357" s="31" t="s">
        <v>7116</v>
      </c>
      <c r="I357" s="9" t="s">
        <v>7117</v>
      </c>
      <c r="J357" s="9" t="s">
        <v>7118</v>
      </c>
      <c r="K357" s="43" t="s">
        <v>5857</v>
      </c>
      <c r="L357" s="43" t="s">
        <v>5477</v>
      </c>
      <c r="N357" s="43">
        <v>1501</v>
      </c>
      <c r="O357" s="43">
        <v>2001501</v>
      </c>
    </row>
    <row r="358" spans="1:15" ht="15" customHeight="1">
      <c r="A358" s="31" t="s">
        <v>7156</v>
      </c>
      <c r="B358" s="31" t="s">
        <v>5858</v>
      </c>
      <c r="G358" s="31" t="s">
        <v>5660</v>
      </c>
      <c r="H358" s="31" t="s">
        <v>7116</v>
      </c>
      <c r="I358" s="9" t="s">
        <v>7117</v>
      </c>
      <c r="J358" s="9" t="s">
        <v>7118</v>
      </c>
      <c r="K358" s="43" t="s">
        <v>5859</v>
      </c>
      <c r="L358" s="43" t="s">
        <v>5477</v>
      </c>
      <c r="N358" s="43">
        <v>1501</v>
      </c>
      <c r="O358" s="43">
        <v>2001501</v>
      </c>
    </row>
    <row r="359" spans="1:15" ht="15" customHeight="1">
      <c r="A359" s="31" t="s">
        <v>7157</v>
      </c>
      <c r="B359" s="31" t="s">
        <v>5860</v>
      </c>
      <c r="G359" s="31" t="s">
        <v>5660</v>
      </c>
      <c r="H359" s="31" t="s">
        <v>7116</v>
      </c>
      <c r="I359" s="9" t="s">
        <v>7117</v>
      </c>
      <c r="J359" s="9" t="s">
        <v>7118</v>
      </c>
      <c r="K359" s="43" t="s">
        <v>5861</v>
      </c>
      <c r="L359" s="43" t="s">
        <v>5477</v>
      </c>
      <c r="N359" s="43">
        <v>1501</v>
      </c>
      <c r="O359" s="43">
        <v>2001501</v>
      </c>
    </row>
    <row r="360" spans="1:15" ht="15" customHeight="1">
      <c r="A360" s="31" t="s">
        <v>7158</v>
      </c>
      <c r="B360" s="31" t="s">
        <v>5862</v>
      </c>
      <c r="G360" s="31" t="s">
        <v>5660</v>
      </c>
      <c r="H360" s="31" t="s">
        <v>7116</v>
      </c>
      <c r="I360" s="9" t="s">
        <v>7117</v>
      </c>
      <c r="J360" s="9" t="s">
        <v>7118</v>
      </c>
      <c r="K360" s="43" t="s">
        <v>5863</v>
      </c>
      <c r="L360" s="43" t="s">
        <v>5477</v>
      </c>
      <c r="N360" s="43">
        <v>1501</v>
      </c>
      <c r="O360" s="43">
        <v>2001501</v>
      </c>
    </row>
    <row r="361" spans="1:15" ht="15" customHeight="1">
      <c r="A361" s="31" t="s">
        <v>7159</v>
      </c>
      <c r="B361" s="31" t="s">
        <v>5864</v>
      </c>
      <c r="G361" s="31" t="s">
        <v>5660</v>
      </c>
      <c r="H361" s="31" t="s">
        <v>7116</v>
      </c>
      <c r="I361" s="9" t="s">
        <v>7117</v>
      </c>
      <c r="J361" s="9" t="s">
        <v>7118</v>
      </c>
      <c r="K361" s="43" t="s">
        <v>5865</v>
      </c>
      <c r="L361" s="43" t="s">
        <v>5477</v>
      </c>
      <c r="N361" s="43">
        <v>1501</v>
      </c>
      <c r="O361" s="43">
        <v>2001501</v>
      </c>
    </row>
    <row r="362" spans="1:15" ht="15" customHeight="1">
      <c r="A362" s="31" t="s">
        <v>7160</v>
      </c>
      <c r="B362" s="31" t="s">
        <v>5866</v>
      </c>
      <c r="G362" s="31" t="s">
        <v>5660</v>
      </c>
      <c r="H362" s="31" t="s">
        <v>7116</v>
      </c>
      <c r="I362" s="9" t="s">
        <v>7117</v>
      </c>
      <c r="J362" s="9" t="s">
        <v>7118</v>
      </c>
      <c r="K362" s="43" t="s">
        <v>5867</v>
      </c>
      <c r="L362" s="43" t="s">
        <v>5477</v>
      </c>
      <c r="N362" s="43">
        <v>1501</v>
      </c>
      <c r="O362" s="43">
        <v>2001501</v>
      </c>
    </row>
    <row r="363" spans="1:15" ht="15" customHeight="1">
      <c r="A363" s="31" t="s">
        <v>7156</v>
      </c>
      <c r="B363" s="31" t="s">
        <v>5868</v>
      </c>
      <c r="G363" s="31" t="s">
        <v>5660</v>
      </c>
      <c r="H363" s="31" t="s">
        <v>7116</v>
      </c>
      <c r="I363" s="9" t="s">
        <v>7117</v>
      </c>
      <c r="J363" s="9" t="s">
        <v>7118</v>
      </c>
      <c r="K363" s="43" t="s">
        <v>5869</v>
      </c>
      <c r="L363" s="43" t="s">
        <v>5477</v>
      </c>
      <c r="N363" s="43">
        <v>1501</v>
      </c>
      <c r="O363" s="43">
        <v>2001501</v>
      </c>
    </row>
    <row r="364" spans="1:15" ht="15" customHeight="1">
      <c r="A364" s="31" t="s">
        <v>7200</v>
      </c>
      <c r="B364" s="31" t="s">
        <v>7201</v>
      </c>
      <c r="G364" s="31" t="s">
        <v>5660</v>
      </c>
      <c r="H364" s="31" t="s">
        <v>7116</v>
      </c>
      <c r="I364" s="9" t="s">
        <v>7117</v>
      </c>
      <c r="J364" s="9" t="s">
        <v>7118</v>
      </c>
      <c r="K364" s="43" t="s">
        <v>5870</v>
      </c>
      <c r="L364" s="43" t="s">
        <v>5477</v>
      </c>
      <c r="N364" s="43">
        <v>1501</v>
      </c>
      <c r="O364" s="43">
        <v>2001501</v>
      </c>
    </row>
    <row r="365" spans="1:15" ht="15" customHeight="1">
      <c r="A365" s="31" t="s">
        <v>7161</v>
      </c>
      <c r="B365" s="31" t="s">
        <v>5871</v>
      </c>
      <c r="G365" s="31" t="s">
        <v>5660</v>
      </c>
      <c r="H365" s="31" t="s">
        <v>7116</v>
      </c>
      <c r="I365" s="9" t="s">
        <v>7117</v>
      </c>
      <c r="J365" s="9" t="s">
        <v>7118</v>
      </c>
      <c r="K365" s="43" t="s">
        <v>5872</v>
      </c>
      <c r="L365" s="43" t="s">
        <v>5477</v>
      </c>
      <c r="N365" s="43">
        <v>1501</v>
      </c>
      <c r="O365" s="43">
        <v>2001501</v>
      </c>
    </row>
    <row r="366" spans="1:15" ht="15" customHeight="1">
      <c r="A366" s="31" t="s">
        <v>7156</v>
      </c>
      <c r="B366" s="31" t="s">
        <v>5873</v>
      </c>
      <c r="G366" s="31" t="s">
        <v>5660</v>
      </c>
      <c r="H366" s="31" t="s">
        <v>7116</v>
      </c>
      <c r="I366" s="9" t="s">
        <v>7117</v>
      </c>
      <c r="J366" s="9" t="s">
        <v>7118</v>
      </c>
      <c r="K366" s="43" t="s">
        <v>5874</v>
      </c>
      <c r="L366" s="43" t="s">
        <v>5477</v>
      </c>
      <c r="N366" s="43">
        <v>1501</v>
      </c>
      <c r="O366" s="43">
        <v>2001501</v>
      </c>
    </row>
    <row r="367" spans="1:15" ht="15" customHeight="1">
      <c r="A367" s="31" t="s">
        <v>7156</v>
      </c>
      <c r="B367" s="31" t="s">
        <v>5875</v>
      </c>
      <c r="G367" s="31" t="s">
        <v>5660</v>
      </c>
      <c r="H367" s="31" t="s">
        <v>7116</v>
      </c>
      <c r="I367" s="9" t="s">
        <v>7117</v>
      </c>
      <c r="J367" s="9" t="s">
        <v>7118</v>
      </c>
      <c r="K367" s="43" t="s">
        <v>5876</v>
      </c>
      <c r="L367" s="43" t="s">
        <v>5477</v>
      </c>
      <c r="N367" s="43">
        <v>1501</v>
      </c>
      <c r="O367" s="43">
        <v>2001501</v>
      </c>
    </row>
    <row r="368" spans="1:15" ht="15" customHeight="1">
      <c r="A368" s="31" t="s">
        <v>7162</v>
      </c>
      <c r="B368" s="31" t="s">
        <v>5877</v>
      </c>
      <c r="G368" s="31" t="s">
        <v>5660</v>
      </c>
      <c r="H368" s="31" t="s">
        <v>7116</v>
      </c>
      <c r="I368" s="9" t="s">
        <v>7117</v>
      </c>
      <c r="J368" s="9" t="s">
        <v>7118</v>
      </c>
      <c r="K368" s="43" t="s">
        <v>5878</v>
      </c>
      <c r="L368" s="43" t="s">
        <v>5477</v>
      </c>
      <c r="N368" s="43">
        <v>1501</v>
      </c>
      <c r="O368" s="43">
        <v>2001501</v>
      </c>
    </row>
    <row r="369" spans="1:16" ht="15" customHeight="1">
      <c r="A369" s="31" t="s">
        <v>7163</v>
      </c>
      <c r="B369" s="31" t="s">
        <v>5879</v>
      </c>
      <c r="G369" s="31" t="s">
        <v>5660</v>
      </c>
      <c r="H369" s="31" t="s">
        <v>7116</v>
      </c>
      <c r="I369" s="9" t="s">
        <v>7117</v>
      </c>
      <c r="J369" s="9" t="s">
        <v>7118</v>
      </c>
      <c r="K369" s="43" t="s">
        <v>5880</v>
      </c>
      <c r="L369" s="43" t="s">
        <v>5477</v>
      </c>
      <c r="N369" s="43">
        <v>1501</v>
      </c>
      <c r="O369" s="43">
        <v>2001501</v>
      </c>
    </row>
    <row r="370" spans="1:16" ht="15" customHeight="1">
      <c r="A370" s="31" t="s">
        <v>7156</v>
      </c>
      <c r="B370" s="31" t="s">
        <v>5881</v>
      </c>
      <c r="G370" s="31" t="s">
        <v>5660</v>
      </c>
      <c r="H370" s="31" t="s">
        <v>7116</v>
      </c>
      <c r="I370" s="9" t="s">
        <v>7117</v>
      </c>
      <c r="J370" s="9" t="s">
        <v>7118</v>
      </c>
      <c r="K370" s="43" t="s">
        <v>5882</v>
      </c>
      <c r="L370" s="43" t="s">
        <v>5477</v>
      </c>
      <c r="N370" s="43">
        <v>1501</v>
      </c>
      <c r="O370" s="43">
        <v>2001501</v>
      </c>
    </row>
    <row r="371" spans="1:16" ht="15" customHeight="1">
      <c r="A371" s="31" t="s">
        <v>7156</v>
      </c>
      <c r="B371" s="31" t="s">
        <v>5883</v>
      </c>
      <c r="G371" s="31" t="s">
        <v>5660</v>
      </c>
      <c r="H371" s="31" t="s">
        <v>7116</v>
      </c>
      <c r="I371" s="9" t="s">
        <v>7117</v>
      </c>
      <c r="J371" s="9" t="s">
        <v>7118</v>
      </c>
      <c r="K371" s="43" t="s">
        <v>5884</v>
      </c>
      <c r="L371" s="43" t="s">
        <v>5477</v>
      </c>
      <c r="N371" s="43">
        <v>1501</v>
      </c>
      <c r="O371" s="43">
        <v>2001501</v>
      </c>
    </row>
    <row r="372" spans="1:16" ht="15" customHeight="1">
      <c r="A372" s="31" t="s">
        <v>7156</v>
      </c>
      <c r="B372" s="31" t="s">
        <v>5885</v>
      </c>
      <c r="G372" s="31" t="s">
        <v>5660</v>
      </c>
      <c r="H372" s="31" t="s">
        <v>7116</v>
      </c>
      <c r="I372" s="9" t="s">
        <v>7117</v>
      </c>
      <c r="J372" s="9" t="s">
        <v>7118</v>
      </c>
      <c r="K372" s="43" t="s">
        <v>5886</v>
      </c>
      <c r="L372" s="43" t="s">
        <v>5477</v>
      </c>
      <c r="N372" s="43">
        <v>1501</v>
      </c>
      <c r="O372" s="43">
        <v>2001501</v>
      </c>
    </row>
    <row r="373" spans="1:16" ht="15" customHeight="1">
      <c r="A373" s="31" t="s">
        <v>7156</v>
      </c>
      <c r="B373" s="31" t="s">
        <v>5887</v>
      </c>
      <c r="G373" s="31" t="s">
        <v>5660</v>
      </c>
      <c r="H373" s="31" t="s">
        <v>7116</v>
      </c>
      <c r="I373" s="9" t="s">
        <v>7117</v>
      </c>
      <c r="J373" s="9" t="s">
        <v>7118</v>
      </c>
      <c r="K373" s="43" t="s">
        <v>5888</v>
      </c>
      <c r="L373" s="43" t="s">
        <v>5477</v>
      </c>
      <c r="N373" s="43">
        <v>1501</v>
      </c>
      <c r="O373" s="43">
        <v>2001501</v>
      </c>
    </row>
    <row r="374" spans="1:16" s="295" customFormat="1" ht="15" customHeight="1">
      <c r="A374" s="613" t="s">
        <v>7164</v>
      </c>
      <c r="B374" s="613" t="s">
        <v>5889</v>
      </c>
      <c r="C374" s="561"/>
      <c r="D374" s="561"/>
      <c r="E374" s="561"/>
      <c r="F374" s="561"/>
      <c r="G374" s="613" t="s">
        <v>5660</v>
      </c>
      <c r="H374" s="613" t="s">
        <v>7116</v>
      </c>
      <c r="I374" s="9" t="s">
        <v>7117</v>
      </c>
      <c r="J374" s="9" t="s">
        <v>7118</v>
      </c>
      <c r="K374" s="614" t="s">
        <v>5890</v>
      </c>
      <c r="L374" s="614" t="s">
        <v>5477</v>
      </c>
      <c r="M374" s="614"/>
      <c r="N374" s="614">
        <v>1501</v>
      </c>
      <c r="O374" s="614">
        <v>2001501</v>
      </c>
      <c r="P374" s="561"/>
    </row>
    <row r="375" spans="1:16" s="295" customFormat="1" ht="15" customHeight="1">
      <c r="A375" s="561"/>
      <c r="B375" s="561"/>
      <c r="C375" s="561"/>
      <c r="D375" s="561"/>
      <c r="E375" s="561"/>
      <c r="F375" s="561"/>
      <c r="G375" s="561"/>
      <c r="H375" s="561"/>
      <c r="I375" s="9"/>
      <c r="J375" s="314"/>
      <c r="K375" s="221"/>
      <c r="L375" s="221"/>
      <c r="M375" s="221"/>
      <c r="N375" s="221"/>
      <c r="O375" s="221"/>
      <c r="P375" s="561"/>
    </row>
    <row r="376" spans="1:16" s="295" customFormat="1" ht="15" customHeight="1">
      <c r="A376" s="559" t="s">
        <v>7202</v>
      </c>
      <c r="B376" s="31"/>
      <c r="C376" s="31"/>
      <c r="D376" s="31"/>
      <c r="E376" s="31"/>
      <c r="F376" s="31"/>
      <c r="G376" s="31" t="s">
        <v>5660</v>
      </c>
      <c r="H376" s="31" t="s">
        <v>7107</v>
      </c>
      <c r="I376" s="9" t="s">
        <v>7117</v>
      </c>
      <c r="J376" s="9" t="s">
        <v>7118</v>
      </c>
      <c r="K376" s="43" t="s">
        <v>7165</v>
      </c>
      <c r="L376" s="43" t="s">
        <v>5477</v>
      </c>
      <c r="M376" s="43" t="s">
        <v>5618</v>
      </c>
      <c r="N376" s="27">
        <v>1501</v>
      </c>
      <c r="O376" s="43">
        <v>2001501</v>
      </c>
      <c r="P376" s="31" t="s">
        <v>7111</v>
      </c>
    </row>
    <row r="377" spans="1:16" ht="15" customHeight="1">
      <c r="A377" s="31" t="s">
        <v>5891</v>
      </c>
      <c r="B377" s="31" t="s">
        <v>5891</v>
      </c>
      <c r="G377" s="31" t="s">
        <v>5891</v>
      </c>
      <c r="H377" s="31" t="s">
        <v>5891</v>
      </c>
      <c r="K377" s="43" t="s">
        <v>5891</v>
      </c>
      <c r="L377" s="43" t="s">
        <v>5477</v>
      </c>
      <c r="N377" s="43">
        <v>1501</v>
      </c>
      <c r="O377" s="43">
        <v>2001501</v>
      </c>
    </row>
    <row r="378" spans="1:16" ht="15" customHeight="1">
      <c r="A378" s="613" t="s">
        <v>5892</v>
      </c>
      <c r="B378" s="559"/>
      <c r="C378" s="559"/>
      <c r="D378" s="559"/>
      <c r="E378" s="559"/>
      <c r="F378" s="559"/>
      <c r="G378" s="559"/>
      <c r="H378" s="559"/>
      <c r="I378" s="132"/>
      <c r="J378" s="132"/>
      <c r="K378" s="614" t="s">
        <v>5619</v>
      </c>
    </row>
    <row r="379" spans="1:16" ht="15" customHeight="1">
      <c r="A379" s="31" t="s">
        <v>5893</v>
      </c>
      <c r="G379" s="31" t="s">
        <v>5660</v>
      </c>
      <c r="H379" s="31" t="s">
        <v>7116</v>
      </c>
      <c r="I379" s="9" t="s">
        <v>7117</v>
      </c>
      <c r="J379" s="9" t="s">
        <v>7118</v>
      </c>
      <c r="K379" s="43" t="s">
        <v>5894</v>
      </c>
      <c r="L379" s="43" t="s">
        <v>5477</v>
      </c>
      <c r="N379" s="43">
        <v>1501</v>
      </c>
      <c r="O379" s="43">
        <v>2001501</v>
      </c>
    </row>
    <row r="382" spans="1:16" ht="15" customHeight="1">
      <c r="A382" s="31" t="s">
        <v>5895</v>
      </c>
      <c r="K382" s="43" t="s">
        <v>5621</v>
      </c>
      <c r="L382" s="43" t="s">
        <v>5896</v>
      </c>
      <c r="M382" s="43" t="s">
        <v>5477</v>
      </c>
      <c r="N382" s="43">
        <v>1502</v>
      </c>
      <c r="O382" s="43">
        <v>2001502</v>
      </c>
      <c r="P382" s="31" t="s">
        <v>5897</v>
      </c>
    </row>
    <row r="383" spans="1:16" ht="15" customHeight="1">
      <c r="B383" s="31" t="s">
        <v>5655</v>
      </c>
      <c r="G383" s="31" t="s">
        <v>5660</v>
      </c>
      <c r="H383" s="31" t="s">
        <v>7107</v>
      </c>
      <c r="K383" s="43" t="s">
        <v>5657</v>
      </c>
      <c r="L383" s="43" t="s">
        <v>5477</v>
      </c>
      <c r="M383" s="43" t="s">
        <v>5622</v>
      </c>
      <c r="N383" s="43">
        <v>1502</v>
      </c>
      <c r="O383" s="43">
        <v>2001502</v>
      </c>
      <c r="P383" s="9" t="s">
        <v>5658</v>
      </c>
    </row>
    <row r="384" spans="1:16" ht="15" customHeight="1">
      <c r="A384" s="31" t="s">
        <v>5659</v>
      </c>
      <c r="B384" s="31" t="s">
        <v>5898</v>
      </c>
      <c r="G384" s="31" t="s">
        <v>5660</v>
      </c>
      <c r="H384" s="31" t="s">
        <v>7107</v>
      </c>
      <c r="I384" s="9" t="s">
        <v>1710</v>
      </c>
      <c r="K384" s="43" t="s">
        <v>5899</v>
      </c>
      <c r="L384" s="43" t="s">
        <v>5477</v>
      </c>
      <c r="N384" s="43">
        <v>1502</v>
      </c>
      <c r="O384" s="43">
        <v>2001502</v>
      </c>
      <c r="P384" s="9"/>
    </row>
    <row r="385" spans="1:16" ht="15" customHeight="1">
      <c r="A385" s="31" t="s">
        <v>5659</v>
      </c>
      <c r="B385" s="31" t="s">
        <v>5663</v>
      </c>
      <c r="G385" s="31" t="s">
        <v>5660</v>
      </c>
      <c r="H385" s="31" t="s">
        <v>7107</v>
      </c>
      <c r="I385" s="9" t="s">
        <v>1710</v>
      </c>
      <c r="K385" s="43" t="s">
        <v>5900</v>
      </c>
      <c r="L385" s="43" t="s">
        <v>5477</v>
      </c>
      <c r="N385" s="43">
        <v>1502</v>
      </c>
      <c r="O385" s="43">
        <v>2001502</v>
      </c>
    </row>
    <row r="386" spans="1:16" ht="15" customHeight="1">
      <c r="A386" s="31" t="s">
        <v>5659</v>
      </c>
      <c r="B386" s="31" t="s">
        <v>5665</v>
      </c>
      <c r="G386" s="31" t="s">
        <v>5660</v>
      </c>
      <c r="H386" s="31" t="s">
        <v>7107</v>
      </c>
      <c r="I386" s="9" t="s">
        <v>1710</v>
      </c>
      <c r="K386" s="43" t="s">
        <v>5901</v>
      </c>
      <c r="L386" s="43" t="s">
        <v>5477</v>
      </c>
      <c r="N386" s="43">
        <v>1502</v>
      </c>
      <c r="O386" s="43">
        <v>2001502</v>
      </c>
    </row>
    <row r="387" spans="1:16" ht="15" customHeight="1">
      <c r="A387" s="31" t="s">
        <v>5659</v>
      </c>
      <c r="B387" s="31" t="s">
        <v>5667</v>
      </c>
      <c r="G387" s="31" t="s">
        <v>5660</v>
      </c>
      <c r="H387" s="31" t="s">
        <v>7107</v>
      </c>
      <c r="I387" s="9" t="s">
        <v>1710</v>
      </c>
      <c r="K387" s="43" t="s">
        <v>5902</v>
      </c>
      <c r="L387" s="43" t="s">
        <v>5477</v>
      </c>
      <c r="N387" s="43">
        <v>1502</v>
      </c>
      <c r="O387" s="43">
        <v>2001502</v>
      </c>
    </row>
    <row r="388" spans="1:16" ht="15" customHeight="1">
      <c r="A388" s="31" t="s">
        <v>5659</v>
      </c>
      <c r="B388" s="31" t="s">
        <v>5669</v>
      </c>
      <c r="G388" s="31" t="s">
        <v>5660</v>
      </c>
      <c r="H388" s="31" t="s">
        <v>7107</v>
      </c>
      <c r="I388" s="9" t="s">
        <v>1710</v>
      </c>
      <c r="K388" s="43" t="s">
        <v>5903</v>
      </c>
      <c r="L388" s="43" t="s">
        <v>5477</v>
      </c>
      <c r="N388" s="43">
        <v>1502</v>
      </c>
      <c r="O388" s="43">
        <v>2001502</v>
      </c>
    </row>
    <row r="389" spans="1:16" ht="15" customHeight="1">
      <c r="A389" s="31" t="s">
        <v>5659</v>
      </c>
      <c r="B389" s="31" t="s">
        <v>5671</v>
      </c>
      <c r="G389" s="31" t="s">
        <v>5660</v>
      </c>
      <c r="H389" s="31" t="s">
        <v>7107</v>
      </c>
      <c r="I389" s="9" t="s">
        <v>1710</v>
      </c>
      <c r="K389" s="43" t="s">
        <v>5904</v>
      </c>
      <c r="L389" s="43" t="s">
        <v>5477</v>
      </c>
      <c r="N389" s="43">
        <v>1502</v>
      </c>
      <c r="O389" s="43">
        <v>2001502</v>
      </c>
    </row>
    <row r="390" spans="1:16" ht="15" customHeight="1">
      <c r="A390" s="31" t="s">
        <v>5905</v>
      </c>
      <c r="B390" s="31" t="s">
        <v>5906</v>
      </c>
      <c r="C390" s="31" t="s">
        <v>5674</v>
      </c>
      <c r="D390" s="31" t="s">
        <v>5675</v>
      </c>
      <c r="G390" s="31" t="s">
        <v>5660</v>
      </c>
      <c r="H390" s="31" t="s">
        <v>7107</v>
      </c>
      <c r="I390" s="9" t="s">
        <v>5907</v>
      </c>
      <c r="J390" s="9" t="s">
        <v>5908</v>
      </c>
      <c r="K390" s="43" t="s">
        <v>5909</v>
      </c>
      <c r="L390" s="43" t="s">
        <v>5477</v>
      </c>
      <c r="N390" s="43">
        <v>1502</v>
      </c>
      <c r="O390" s="43">
        <v>2001502</v>
      </c>
      <c r="P390" s="31" t="s">
        <v>5910</v>
      </c>
    </row>
    <row r="391" spans="1:16" ht="15" customHeight="1">
      <c r="A391" s="31" t="s">
        <v>5911</v>
      </c>
      <c r="B391" s="31" t="s">
        <v>5912</v>
      </c>
      <c r="G391" s="31" t="s">
        <v>5660</v>
      </c>
      <c r="H391" s="31" t="s">
        <v>7107</v>
      </c>
      <c r="I391" s="9" t="s">
        <v>5907</v>
      </c>
      <c r="J391" s="9" t="s">
        <v>5908</v>
      </c>
      <c r="K391" s="43" t="s">
        <v>5680</v>
      </c>
      <c r="L391" s="43" t="s">
        <v>5477</v>
      </c>
      <c r="N391" s="43">
        <v>1502</v>
      </c>
      <c r="O391" s="43">
        <v>2001502</v>
      </c>
    </row>
    <row r="392" spans="1:16" ht="15" customHeight="1">
      <c r="A392" s="31" t="s">
        <v>5911</v>
      </c>
      <c r="B392" s="31" t="s">
        <v>5913</v>
      </c>
      <c r="G392" s="31" t="s">
        <v>5660</v>
      </c>
      <c r="H392" s="31" t="s">
        <v>7107</v>
      </c>
      <c r="I392" s="9" t="s">
        <v>5907</v>
      </c>
      <c r="J392" s="9" t="s">
        <v>5908</v>
      </c>
      <c r="K392" s="43" t="s">
        <v>5914</v>
      </c>
      <c r="L392" s="43" t="s">
        <v>5477</v>
      </c>
      <c r="N392" s="43">
        <v>1502</v>
      </c>
      <c r="O392" s="43">
        <v>2001502</v>
      </c>
      <c r="P392" s="9" t="s">
        <v>5915</v>
      </c>
    </row>
    <row r="393" spans="1:16" ht="15" customHeight="1">
      <c r="A393" s="31" t="s">
        <v>5911</v>
      </c>
      <c r="B393" s="31" t="s">
        <v>5916</v>
      </c>
      <c r="G393" s="31" t="s">
        <v>5660</v>
      </c>
      <c r="H393" s="31" t="s">
        <v>7107</v>
      </c>
      <c r="I393" s="9" t="s">
        <v>5907</v>
      </c>
      <c r="J393" s="9" t="s">
        <v>5908</v>
      </c>
      <c r="K393" s="43" t="s">
        <v>5917</v>
      </c>
      <c r="L393" s="43" t="s">
        <v>5477</v>
      </c>
      <c r="N393" s="43">
        <v>1502</v>
      </c>
      <c r="O393" s="43">
        <v>2001502</v>
      </c>
      <c r="P393" s="9" t="s">
        <v>5918</v>
      </c>
    </row>
    <row r="394" spans="1:16" ht="15" customHeight="1">
      <c r="A394" s="31" t="s">
        <v>5911</v>
      </c>
      <c r="B394" s="31" t="s">
        <v>5919</v>
      </c>
      <c r="G394" s="31" t="s">
        <v>5660</v>
      </c>
      <c r="H394" s="31" t="s">
        <v>7107</v>
      </c>
      <c r="I394" s="9" t="s">
        <v>5907</v>
      </c>
      <c r="J394" s="9" t="s">
        <v>5908</v>
      </c>
      <c r="K394" s="43" t="s">
        <v>5920</v>
      </c>
      <c r="L394" s="43" t="s">
        <v>5477</v>
      </c>
      <c r="N394" s="43">
        <v>1502</v>
      </c>
      <c r="O394" s="43">
        <v>2001502</v>
      </c>
      <c r="P394" s="9" t="s">
        <v>5921</v>
      </c>
    </row>
    <row r="395" spans="1:16" ht="15" customHeight="1">
      <c r="A395" s="31" t="s">
        <v>5911</v>
      </c>
      <c r="B395" s="31" t="s">
        <v>5922</v>
      </c>
      <c r="G395" s="31" t="s">
        <v>5660</v>
      </c>
      <c r="H395" s="31" t="s">
        <v>7107</v>
      </c>
      <c r="I395" s="9" t="s">
        <v>5907</v>
      </c>
      <c r="J395" s="9" t="s">
        <v>5908</v>
      </c>
      <c r="K395" s="43" t="s">
        <v>5923</v>
      </c>
      <c r="L395" s="43" t="s">
        <v>5477</v>
      </c>
      <c r="N395" s="43">
        <v>1502</v>
      </c>
      <c r="O395" s="43">
        <v>2001502</v>
      </c>
    </row>
    <row r="396" spans="1:16" ht="15" customHeight="1">
      <c r="A396" s="31" t="s">
        <v>5911</v>
      </c>
      <c r="B396" s="31" t="s">
        <v>5924</v>
      </c>
      <c r="G396" s="31" t="s">
        <v>5660</v>
      </c>
      <c r="H396" s="31" t="s">
        <v>7107</v>
      </c>
      <c r="I396" s="9" t="s">
        <v>5907</v>
      </c>
      <c r="J396" s="9" t="s">
        <v>5908</v>
      </c>
      <c r="K396" s="43" t="s">
        <v>5925</v>
      </c>
      <c r="L396" s="43" t="s">
        <v>5477</v>
      </c>
      <c r="N396" s="43">
        <v>1502</v>
      </c>
      <c r="O396" s="43">
        <v>2001502</v>
      </c>
    </row>
    <row r="397" spans="1:16" ht="15" customHeight="1">
      <c r="A397" s="31" t="s">
        <v>5911</v>
      </c>
      <c r="B397" s="31" t="s">
        <v>5926</v>
      </c>
      <c r="G397" s="31" t="s">
        <v>5660</v>
      </c>
      <c r="H397" s="31" t="s">
        <v>7107</v>
      </c>
      <c r="I397" s="9" t="s">
        <v>5907</v>
      </c>
      <c r="J397" s="9" t="s">
        <v>5908</v>
      </c>
      <c r="K397" s="43" t="s">
        <v>5927</v>
      </c>
      <c r="L397" s="43" t="s">
        <v>5477</v>
      </c>
      <c r="N397" s="43">
        <v>1502</v>
      </c>
      <c r="O397" s="43">
        <v>2001502</v>
      </c>
    </row>
    <row r="398" spans="1:16" ht="15" customHeight="1">
      <c r="A398" s="31" t="s">
        <v>5911</v>
      </c>
      <c r="B398" s="31" t="s">
        <v>5928</v>
      </c>
      <c r="G398" s="31" t="s">
        <v>5660</v>
      </c>
      <c r="H398" s="31" t="s">
        <v>7107</v>
      </c>
      <c r="I398" s="9" t="s">
        <v>5907</v>
      </c>
      <c r="J398" s="9" t="s">
        <v>5908</v>
      </c>
      <c r="K398" s="43" t="s">
        <v>5929</v>
      </c>
      <c r="L398" s="43" t="s">
        <v>5477</v>
      </c>
      <c r="N398" s="43">
        <v>1502</v>
      </c>
      <c r="O398" s="43">
        <v>2001502</v>
      </c>
    </row>
    <row r="399" spans="1:16" ht="15" customHeight="1">
      <c r="A399" s="31" t="s">
        <v>5911</v>
      </c>
      <c r="B399" s="31" t="s">
        <v>5930</v>
      </c>
      <c r="G399" s="31" t="s">
        <v>5660</v>
      </c>
      <c r="H399" s="31" t="s">
        <v>7107</v>
      </c>
      <c r="I399" s="9" t="s">
        <v>5907</v>
      </c>
      <c r="J399" s="9" t="s">
        <v>5908</v>
      </c>
      <c r="K399" s="43" t="s">
        <v>5931</v>
      </c>
      <c r="L399" s="43" t="s">
        <v>5477</v>
      </c>
      <c r="N399" s="43">
        <v>1502</v>
      </c>
      <c r="O399" s="43">
        <v>2001502</v>
      </c>
    </row>
    <row r="400" spans="1:16" ht="15" customHeight="1">
      <c r="A400" s="31" t="s">
        <v>5911</v>
      </c>
      <c r="B400" s="31" t="s">
        <v>5699</v>
      </c>
      <c r="G400" s="31" t="s">
        <v>5660</v>
      </c>
      <c r="H400" s="31" t="s">
        <v>7107</v>
      </c>
      <c r="I400" s="9" t="s">
        <v>5907</v>
      </c>
      <c r="J400" s="9" t="s">
        <v>5908</v>
      </c>
      <c r="K400" s="43" t="s">
        <v>5932</v>
      </c>
      <c r="L400" s="43" t="s">
        <v>5477</v>
      </c>
      <c r="N400" s="43">
        <v>1502</v>
      </c>
      <c r="O400" s="43">
        <v>2001502</v>
      </c>
    </row>
    <row r="401" spans="1:16" ht="15" customHeight="1">
      <c r="A401" s="31" t="s">
        <v>5911</v>
      </c>
      <c r="B401" s="31" t="s">
        <v>5701</v>
      </c>
      <c r="G401" s="31" t="s">
        <v>5660</v>
      </c>
      <c r="H401" s="31" t="s">
        <v>7107</v>
      </c>
      <c r="I401" s="9" t="s">
        <v>5907</v>
      </c>
      <c r="J401" s="9" t="s">
        <v>5908</v>
      </c>
      <c r="K401" s="43" t="s">
        <v>5933</v>
      </c>
      <c r="L401" s="43" t="s">
        <v>5477</v>
      </c>
      <c r="N401" s="43">
        <v>1502</v>
      </c>
      <c r="O401" s="43">
        <v>2001502</v>
      </c>
    </row>
    <row r="402" spans="1:16" ht="15" customHeight="1">
      <c r="A402" s="31" t="s">
        <v>5905</v>
      </c>
      <c r="B402" s="31" t="s">
        <v>5934</v>
      </c>
      <c r="C402" s="31" t="s">
        <v>5674</v>
      </c>
      <c r="D402" s="31" t="s">
        <v>5675</v>
      </c>
      <c r="G402" s="31" t="s">
        <v>5660</v>
      </c>
      <c r="H402" s="31" t="s">
        <v>7107</v>
      </c>
      <c r="I402" s="9" t="s">
        <v>5935</v>
      </c>
      <c r="J402" s="9" t="s">
        <v>5908</v>
      </c>
      <c r="K402" s="43" t="s">
        <v>5936</v>
      </c>
      <c r="L402" s="43" t="s">
        <v>5477</v>
      </c>
      <c r="N402" s="43">
        <v>1502</v>
      </c>
      <c r="O402" s="43">
        <v>2001502</v>
      </c>
      <c r="P402" s="31" t="s">
        <v>5937</v>
      </c>
    </row>
    <row r="403" spans="1:16" ht="15" customHeight="1">
      <c r="A403" s="31" t="s">
        <v>5938</v>
      </c>
      <c r="B403" s="31" t="s">
        <v>5912</v>
      </c>
      <c r="G403" s="31" t="s">
        <v>5660</v>
      </c>
      <c r="H403" s="31" t="s">
        <v>7107</v>
      </c>
      <c r="I403" s="9" t="s">
        <v>5935</v>
      </c>
      <c r="J403" s="9" t="s">
        <v>5908</v>
      </c>
      <c r="K403" s="43" t="s">
        <v>5680</v>
      </c>
      <c r="L403" s="43" t="s">
        <v>5477</v>
      </c>
      <c r="N403" s="43">
        <v>1502</v>
      </c>
      <c r="O403" s="43">
        <v>2001502</v>
      </c>
    </row>
    <row r="404" spans="1:16" ht="15" customHeight="1">
      <c r="A404" s="31" t="s">
        <v>5938</v>
      </c>
      <c r="B404" s="31" t="s">
        <v>5913</v>
      </c>
      <c r="G404" s="31" t="s">
        <v>5660</v>
      </c>
      <c r="H404" s="31" t="s">
        <v>7107</v>
      </c>
      <c r="I404" s="9" t="s">
        <v>5935</v>
      </c>
      <c r="J404" s="9" t="s">
        <v>5908</v>
      </c>
      <c r="K404" s="43" t="s">
        <v>5939</v>
      </c>
      <c r="L404" s="43" t="s">
        <v>5477</v>
      </c>
      <c r="N404" s="43">
        <v>1502</v>
      </c>
      <c r="O404" s="43">
        <v>2001502</v>
      </c>
      <c r="P404" s="9" t="s">
        <v>5940</v>
      </c>
    </row>
    <row r="405" spans="1:16" ht="15" customHeight="1">
      <c r="A405" s="31" t="s">
        <v>5938</v>
      </c>
      <c r="B405" s="31" t="s">
        <v>5941</v>
      </c>
      <c r="G405" s="31" t="s">
        <v>5660</v>
      </c>
      <c r="H405" s="31" t="s">
        <v>7107</v>
      </c>
      <c r="I405" s="9" t="s">
        <v>5935</v>
      </c>
      <c r="J405" s="9" t="s">
        <v>5908</v>
      </c>
      <c r="K405" s="43" t="s">
        <v>5942</v>
      </c>
      <c r="L405" s="43" t="s">
        <v>5477</v>
      </c>
      <c r="N405" s="43">
        <v>1502</v>
      </c>
      <c r="O405" s="43">
        <v>2001502</v>
      </c>
      <c r="P405" s="9" t="s">
        <v>5943</v>
      </c>
    </row>
    <row r="406" spans="1:16" ht="15" customHeight="1">
      <c r="A406" s="31" t="s">
        <v>5938</v>
      </c>
      <c r="B406" s="31" t="s">
        <v>5919</v>
      </c>
      <c r="G406" s="31" t="s">
        <v>5660</v>
      </c>
      <c r="H406" s="31" t="s">
        <v>7107</v>
      </c>
      <c r="I406" s="9" t="s">
        <v>5935</v>
      </c>
      <c r="J406" s="9" t="s">
        <v>5908</v>
      </c>
      <c r="K406" s="43" t="s">
        <v>5944</v>
      </c>
      <c r="L406" s="43" t="s">
        <v>5477</v>
      </c>
      <c r="N406" s="43">
        <v>1502</v>
      </c>
      <c r="O406" s="43">
        <v>2001502</v>
      </c>
      <c r="P406" s="9" t="s">
        <v>5945</v>
      </c>
    </row>
    <row r="407" spans="1:16" ht="15" customHeight="1">
      <c r="A407" s="31" t="s">
        <v>5938</v>
      </c>
      <c r="B407" s="31" t="s">
        <v>5922</v>
      </c>
      <c r="G407" s="31" t="s">
        <v>5660</v>
      </c>
      <c r="H407" s="31" t="s">
        <v>7107</v>
      </c>
      <c r="I407" s="9" t="s">
        <v>5935</v>
      </c>
      <c r="J407" s="9" t="s">
        <v>5908</v>
      </c>
      <c r="K407" s="43" t="s">
        <v>5946</v>
      </c>
      <c r="L407" s="43" t="s">
        <v>5477</v>
      </c>
      <c r="N407" s="43">
        <v>1502</v>
      </c>
      <c r="O407" s="43">
        <v>2001502</v>
      </c>
    </row>
    <row r="408" spans="1:16" ht="15" customHeight="1">
      <c r="A408" s="31" t="s">
        <v>5938</v>
      </c>
      <c r="B408" s="31" t="s">
        <v>5947</v>
      </c>
      <c r="G408" s="31" t="s">
        <v>5660</v>
      </c>
      <c r="H408" s="31" t="s">
        <v>7107</v>
      </c>
      <c r="I408" s="9" t="s">
        <v>5935</v>
      </c>
      <c r="J408" s="9" t="s">
        <v>5908</v>
      </c>
      <c r="K408" s="43" t="s">
        <v>5948</v>
      </c>
      <c r="L408" s="43" t="s">
        <v>5477</v>
      </c>
      <c r="N408" s="43">
        <v>1502</v>
      </c>
      <c r="O408" s="43">
        <v>2001502</v>
      </c>
    </row>
    <row r="409" spans="1:16" ht="15" customHeight="1">
      <c r="A409" s="31" t="s">
        <v>5938</v>
      </c>
      <c r="B409" s="31" t="s">
        <v>5949</v>
      </c>
      <c r="G409" s="31" t="s">
        <v>5660</v>
      </c>
      <c r="H409" s="31" t="s">
        <v>7107</v>
      </c>
      <c r="I409" s="9" t="s">
        <v>5935</v>
      </c>
      <c r="J409" s="9" t="s">
        <v>5908</v>
      </c>
      <c r="K409" s="43" t="s">
        <v>5950</v>
      </c>
      <c r="L409" s="43" t="s">
        <v>5477</v>
      </c>
      <c r="N409" s="43">
        <v>1502</v>
      </c>
      <c r="O409" s="43">
        <v>2001502</v>
      </c>
    </row>
    <row r="410" spans="1:16" ht="15" customHeight="1">
      <c r="A410" s="31" t="s">
        <v>5938</v>
      </c>
      <c r="B410" s="31" t="s">
        <v>5951</v>
      </c>
      <c r="G410" s="31" t="s">
        <v>5660</v>
      </c>
      <c r="H410" s="31" t="s">
        <v>7107</v>
      </c>
      <c r="I410" s="9" t="s">
        <v>5935</v>
      </c>
      <c r="J410" s="9" t="s">
        <v>5908</v>
      </c>
      <c r="K410" s="43" t="s">
        <v>5952</v>
      </c>
      <c r="L410" s="43" t="s">
        <v>5477</v>
      </c>
      <c r="N410" s="43">
        <v>1502</v>
      </c>
      <c r="O410" s="43">
        <v>2001502</v>
      </c>
    </row>
    <row r="411" spans="1:16" ht="15" customHeight="1">
      <c r="A411" s="31" t="s">
        <v>5938</v>
      </c>
      <c r="B411" s="31" t="s">
        <v>5953</v>
      </c>
      <c r="G411" s="31" t="s">
        <v>5660</v>
      </c>
      <c r="H411" s="31" t="s">
        <v>7107</v>
      </c>
      <c r="I411" s="9" t="s">
        <v>5935</v>
      </c>
      <c r="J411" s="9" t="s">
        <v>5908</v>
      </c>
      <c r="K411" s="43" t="s">
        <v>5954</v>
      </c>
      <c r="L411" s="43" t="s">
        <v>5477</v>
      </c>
      <c r="N411" s="43">
        <v>1502</v>
      </c>
      <c r="O411" s="43">
        <v>2001502</v>
      </c>
    </row>
    <row r="412" spans="1:16" ht="15" customHeight="1">
      <c r="A412" s="31" t="s">
        <v>5905</v>
      </c>
      <c r="B412" s="31" t="s">
        <v>5699</v>
      </c>
      <c r="G412" s="31" t="s">
        <v>5660</v>
      </c>
      <c r="H412" s="31" t="s">
        <v>7107</v>
      </c>
      <c r="I412" s="9" t="s">
        <v>5935</v>
      </c>
      <c r="J412" s="9" t="s">
        <v>5908</v>
      </c>
      <c r="K412" s="43" t="s">
        <v>5955</v>
      </c>
      <c r="L412" s="43" t="s">
        <v>5477</v>
      </c>
      <c r="N412" s="43">
        <v>1502</v>
      </c>
      <c r="O412" s="43">
        <v>2001502</v>
      </c>
    </row>
    <row r="413" spans="1:16" ht="15" customHeight="1">
      <c r="A413" s="31" t="s">
        <v>5905</v>
      </c>
      <c r="B413" s="31" t="s">
        <v>5701</v>
      </c>
      <c r="G413" s="31" t="s">
        <v>5660</v>
      </c>
      <c r="H413" s="31" t="s">
        <v>7107</v>
      </c>
      <c r="I413" s="9" t="s">
        <v>5935</v>
      </c>
      <c r="J413" s="9" t="s">
        <v>5908</v>
      </c>
      <c r="K413" s="43" t="s">
        <v>5956</v>
      </c>
      <c r="L413" s="43" t="s">
        <v>5477</v>
      </c>
      <c r="N413" s="43">
        <v>1502</v>
      </c>
      <c r="O413" s="43">
        <v>2001502</v>
      </c>
    </row>
    <row r="414" spans="1:16" ht="15" customHeight="1">
      <c r="A414" s="31" t="s">
        <v>5957</v>
      </c>
      <c r="B414" s="31" t="s">
        <v>5958</v>
      </c>
      <c r="C414" s="31" t="s">
        <v>5674</v>
      </c>
      <c r="D414" s="31" t="s">
        <v>5675</v>
      </c>
      <c r="G414" s="31" t="s">
        <v>5660</v>
      </c>
      <c r="H414" s="31" t="s">
        <v>7107</v>
      </c>
      <c r="I414" s="9" t="s">
        <v>5959</v>
      </c>
      <c r="J414" s="9" t="s">
        <v>5908</v>
      </c>
      <c r="K414" s="43" t="s">
        <v>5960</v>
      </c>
      <c r="L414" s="43" t="s">
        <v>5477</v>
      </c>
      <c r="N414" s="43">
        <v>1502</v>
      </c>
      <c r="O414" s="43">
        <v>2001502</v>
      </c>
      <c r="P414" s="31" t="s">
        <v>5961</v>
      </c>
    </row>
    <row r="415" spans="1:16" ht="15" customHeight="1">
      <c r="A415" s="31" t="s">
        <v>5962</v>
      </c>
      <c r="B415" s="31" t="s">
        <v>5912</v>
      </c>
      <c r="G415" s="31" t="s">
        <v>5660</v>
      </c>
      <c r="H415" s="31" t="s">
        <v>7107</v>
      </c>
      <c r="I415" s="9" t="s">
        <v>5959</v>
      </c>
      <c r="J415" s="9" t="s">
        <v>5908</v>
      </c>
      <c r="K415" s="43" t="s">
        <v>5680</v>
      </c>
      <c r="L415" s="43" t="s">
        <v>5477</v>
      </c>
      <c r="N415" s="43">
        <v>1502</v>
      </c>
      <c r="O415" s="43">
        <v>2001502</v>
      </c>
    </row>
    <row r="416" spans="1:16" ht="15" customHeight="1">
      <c r="A416" s="31" t="s">
        <v>5962</v>
      </c>
      <c r="B416" s="31" t="s">
        <v>5963</v>
      </c>
      <c r="G416" s="31" t="s">
        <v>5660</v>
      </c>
      <c r="H416" s="31" t="s">
        <v>7107</v>
      </c>
      <c r="I416" s="9" t="s">
        <v>5959</v>
      </c>
      <c r="J416" s="9" t="s">
        <v>5908</v>
      </c>
      <c r="K416" s="43" t="s">
        <v>5964</v>
      </c>
      <c r="L416" s="43" t="s">
        <v>5477</v>
      </c>
      <c r="N416" s="43">
        <v>1502</v>
      </c>
      <c r="O416" s="43">
        <v>2001502</v>
      </c>
      <c r="P416" s="9" t="s">
        <v>5965</v>
      </c>
    </row>
    <row r="417" spans="1:16" ht="15" customHeight="1">
      <c r="A417" s="31" t="s">
        <v>5962</v>
      </c>
      <c r="B417" s="31" t="s">
        <v>5966</v>
      </c>
      <c r="G417" s="31" t="s">
        <v>5660</v>
      </c>
      <c r="H417" s="31" t="s">
        <v>7107</v>
      </c>
      <c r="I417" s="9" t="s">
        <v>5959</v>
      </c>
      <c r="J417" s="9" t="s">
        <v>5908</v>
      </c>
      <c r="K417" s="43" t="s">
        <v>5967</v>
      </c>
      <c r="L417" s="43" t="s">
        <v>5477</v>
      </c>
      <c r="N417" s="43">
        <v>1502</v>
      </c>
      <c r="O417" s="43">
        <v>2001502</v>
      </c>
      <c r="P417" s="9" t="s">
        <v>5968</v>
      </c>
    </row>
    <row r="418" spans="1:16" ht="15" customHeight="1">
      <c r="A418" s="31" t="s">
        <v>5962</v>
      </c>
      <c r="B418" s="31" t="s">
        <v>5969</v>
      </c>
      <c r="G418" s="31" t="s">
        <v>5660</v>
      </c>
      <c r="H418" s="31" t="s">
        <v>7107</v>
      </c>
      <c r="I418" s="9" t="s">
        <v>5959</v>
      </c>
      <c r="J418" s="9" t="s">
        <v>5908</v>
      </c>
      <c r="K418" s="43" t="s">
        <v>5970</v>
      </c>
      <c r="L418" s="43" t="s">
        <v>5477</v>
      </c>
      <c r="N418" s="43">
        <v>1502</v>
      </c>
      <c r="O418" s="43">
        <v>2001502</v>
      </c>
      <c r="P418" s="9" t="s">
        <v>5971</v>
      </c>
    </row>
    <row r="419" spans="1:16" ht="15" customHeight="1">
      <c r="A419" s="31" t="s">
        <v>5962</v>
      </c>
      <c r="B419" s="31" t="s">
        <v>5972</v>
      </c>
      <c r="G419" s="31" t="s">
        <v>5660</v>
      </c>
      <c r="H419" s="31" t="s">
        <v>7107</v>
      </c>
      <c r="I419" s="9" t="s">
        <v>5959</v>
      </c>
      <c r="J419" s="9" t="s">
        <v>5908</v>
      </c>
      <c r="K419" s="43" t="s">
        <v>5973</v>
      </c>
      <c r="L419" s="43" t="s">
        <v>5477</v>
      </c>
      <c r="N419" s="43">
        <v>1502</v>
      </c>
      <c r="O419" s="43">
        <v>2001502</v>
      </c>
    </row>
    <row r="420" spans="1:16" ht="15" customHeight="1">
      <c r="A420" s="31" t="s">
        <v>5962</v>
      </c>
      <c r="B420" s="31" t="s">
        <v>5974</v>
      </c>
      <c r="G420" s="31" t="s">
        <v>5660</v>
      </c>
      <c r="H420" s="31" t="s">
        <v>7107</v>
      </c>
      <c r="I420" s="9" t="s">
        <v>5959</v>
      </c>
      <c r="J420" s="9" t="s">
        <v>5908</v>
      </c>
      <c r="K420" s="43" t="s">
        <v>5975</v>
      </c>
      <c r="L420" s="43" t="s">
        <v>5477</v>
      </c>
      <c r="N420" s="43">
        <v>1502</v>
      </c>
      <c r="O420" s="43">
        <v>2001502</v>
      </c>
    </row>
    <row r="421" spans="1:16" ht="15" customHeight="1">
      <c r="A421" s="31" t="s">
        <v>5962</v>
      </c>
      <c r="B421" s="31" t="s">
        <v>5976</v>
      </c>
      <c r="G421" s="31" t="s">
        <v>5660</v>
      </c>
      <c r="H421" s="31" t="s">
        <v>7107</v>
      </c>
      <c r="I421" s="9" t="s">
        <v>5959</v>
      </c>
      <c r="J421" s="9" t="s">
        <v>5908</v>
      </c>
      <c r="K421" s="43" t="s">
        <v>5977</v>
      </c>
      <c r="L421" s="43" t="s">
        <v>5477</v>
      </c>
      <c r="N421" s="43">
        <v>1502</v>
      </c>
      <c r="O421" s="43">
        <v>2001502</v>
      </c>
    </row>
    <row r="422" spans="1:16" ht="15" customHeight="1">
      <c r="A422" s="31" t="s">
        <v>5962</v>
      </c>
      <c r="B422" s="31" t="s">
        <v>5978</v>
      </c>
      <c r="G422" s="31" t="s">
        <v>5660</v>
      </c>
      <c r="H422" s="31" t="s">
        <v>7107</v>
      </c>
      <c r="I422" s="9" t="s">
        <v>5959</v>
      </c>
      <c r="J422" s="9" t="s">
        <v>5908</v>
      </c>
      <c r="K422" s="43" t="s">
        <v>5979</v>
      </c>
      <c r="L422" s="43" t="s">
        <v>5477</v>
      </c>
      <c r="N422" s="43">
        <v>1502</v>
      </c>
      <c r="O422" s="43">
        <v>2001502</v>
      </c>
    </row>
    <row r="423" spans="1:16" ht="15" customHeight="1">
      <c r="A423" s="31" t="s">
        <v>5962</v>
      </c>
      <c r="B423" s="31" t="s">
        <v>5980</v>
      </c>
      <c r="G423" s="31" t="s">
        <v>5660</v>
      </c>
      <c r="H423" s="31" t="s">
        <v>7107</v>
      </c>
      <c r="I423" s="9" t="s">
        <v>5959</v>
      </c>
      <c r="J423" s="9" t="s">
        <v>5908</v>
      </c>
      <c r="K423" s="43" t="s">
        <v>5981</v>
      </c>
      <c r="L423" s="43" t="s">
        <v>5477</v>
      </c>
      <c r="N423" s="43">
        <v>1502</v>
      </c>
      <c r="O423" s="43">
        <v>2001502</v>
      </c>
    </row>
    <row r="424" spans="1:16" ht="15" customHeight="1">
      <c r="A424" s="31" t="s">
        <v>5729</v>
      </c>
      <c r="B424" s="31" t="s">
        <v>5699</v>
      </c>
      <c r="G424" s="31" t="s">
        <v>5660</v>
      </c>
      <c r="H424" s="31" t="s">
        <v>7107</v>
      </c>
      <c r="I424" s="9" t="s">
        <v>5959</v>
      </c>
      <c r="J424" s="9" t="s">
        <v>5908</v>
      </c>
      <c r="K424" s="43" t="s">
        <v>5982</v>
      </c>
      <c r="L424" s="43" t="s">
        <v>5477</v>
      </c>
      <c r="N424" s="43">
        <v>1502</v>
      </c>
      <c r="O424" s="43">
        <v>2001502</v>
      </c>
    </row>
    <row r="425" spans="1:16" ht="15" customHeight="1">
      <c r="A425" s="31" t="s">
        <v>5729</v>
      </c>
      <c r="B425" s="31" t="s">
        <v>5701</v>
      </c>
      <c r="G425" s="31" t="s">
        <v>5660</v>
      </c>
      <c r="H425" s="31" t="s">
        <v>7107</v>
      </c>
      <c r="I425" s="9" t="s">
        <v>5959</v>
      </c>
      <c r="J425" s="9" t="s">
        <v>5908</v>
      </c>
      <c r="K425" s="43" t="s">
        <v>5983</v>
      </c>
      <c r="L425" s="43" t="s">
        <v>5477</v>
      </c>
      <c r="N425" s="43">
        <v>1502</v>
      </c>
      <c r="O425" s="43">
        <v>2001502</v>
      </c>
    </row>
    <row r="426" spans="1:16" ht="15" customHeight="1">
      <c r="A426" s="31" t="s">
        <v>5984</v>
      </c>
      <c r="B426" s="31" t="s">
        <v>5985</v>
      </c>
      <c r="G426" s="31" t="s">
        <v>5660</v>
      </c>
      <c r="H426" s="31" t="s">
        <v>7107</v>
      </c>
      <c r="K426" s="43" t="s">
        <v>5986</v>
      </c>
      <c r="L426" s="43" t="s">
        <v>5477</v>
      </c>
      <c r="N426" s="43">
        <v>1502</v>
      </c>
      <c r="O426" s="43">
        <v>2001502</v>
      </c>
    </row>
    <row r="427" spans="1:16" ht="15" customHeight="1">
      <c r="A427" s="31" t="s">
        <v>5987</v>
      </c>
      <c r="B427" s="31" t="s">
        <v>5988</v>
      </c>
      <c r="G427" s="31" t="s">
        <v>5660</v>
      </c>
      <c r="H427" s="31" t="s">
        <v>7107</v>
      </c>
      <c r="K427" s="43" t="s">
        <v>5989</v>
      </c>
      <c r="L427" s="43" t="s">
        <v>5477</v>
      </c>
      <c r="N427" s="43">
        <v>1502</v>
      </c>
      <c r="O427" s="43">
        <v>2001502</v>
      </c>
    </row>
    <row r="428" spans="1:16" ht="15" customHeight="1">
      <c r="A428" s="31" t="s">
        <v>5990</v>
      </c>
      <c r="B428" s="31" t="s">
        <v>5991</v>
      </c>
      <c r="G428" s="31" t="s">
        <v>5660</v>
      </c>
      <c r="H428" s="31" t="s">
        <v>7107</v>
      </c>
      <c r="K428" s="43" t="s">
        <v>5992</v>
      </c>
      <c r="L428" s="43" t="s">
        <v>5477</v>
      </c>
      <c r="N428" s="43">
        <v>1502</v>
      </c>
      <c r="O428" s="43">
        <v>2001502</v>
      </c>
    </row>
    <row r="429" spans="1:16" ht="15" customHeight="1">
      <c r="A429" s="31" t="s">
        <v>5993</v>
      </c>
      <c r="B429" s="31" t="s">
        <v>5994</v>
      </c>
      <c r="G429" s="31" t="s">
        <v>5660</v>
      </c>
      <c r="H429" s="31" t="s">
        <v>7107</v>
      </c>
      <c r="K429" s="43" t="s">
        <v>5995</v>
      </c>
      <c r="L429" s="43" t="s">
        <v>5477</v>
      </c>
      <c r="N429" s="43">
        <v>1502</v>
      </c>
      <c r="O429" s="43">
        <v>2001502</v>
      </c>
    </row>
    <row r="430" spans="1:16" ht="15" customHeight="1">
      <c r="A430" s="31" t="s">
        <v>5996</v>
      </c>
      <c r="B430" s="31" t="s">
        <v>5997</v>
      </c>
      <c r="G430" s="31" t="s">
        <v>5660</v>
      </c>
      <c r="H430" s="31" t="s">
        <v>7107</v>
      </c>
      <c r="K430" s="43" t="s">
        <v>5998</v>
      </c>
      <c r="L430" s="43" t="s">
        <v>5477</v>
      </c>
      <c r="N430" s="43">
        <v>1502</v>
      </c>
      <c r="O430" s="43">
        <v>2001502</v>
      </c>
    </row>
    <row r="431" spans="1:16" ht="15" customHeight="1">
      <c r="A431" s="31" t="s">
        <v>5999</v>
      </c>
      <c r="B431" s="31" t="s">
        <v>6000</v>
      </c>
      <c r="G431" s="31" t="s">
        <v>5660</v>
      </c>
      <c r="H431" s="31" t="s">
        <v>7107</v>
      </c>
      <c r="K431" s="43" t="s">
        <v>6001</v>
      </c>
      <c r="L431" s="43" t="s">
        <v>5477</v>
      </c>
      <c r="N431" s="43">
        <v>1502</v>
      </c>
      <c r="O431" s="43">
        <v>2001502</v>
      </c>
    </row>
    <row r="432" spans="1:16" ht="15" customHeight="1">
      <c r="A432" s="31" t="s">
        <v>6002</v>
      </c>
      <c r="B432" s="31" t="s">
        <v>6003</v>
      </c>
      <c r="G432" s="31" t="s">
        <v>5660</v>
      </c>
      <c r="H432" s="31" t="s">
        <v>7107</v>
      </c>
      <c r="K432" s="43" t="s">
        <v>6004</v>
      </c>
      <c r="L432" s="43" t="s">
        <v>5477</v>
      </c>
      <c r="N432" s="43">
        <v>1502</v>
      </c>
      <c r="O432" s="43">
        <v>2001502</v>
      </c>
    </row>
    <row r="433" spans="1:15" ht="15" customHeight="1">
      <c r="A433" s="31" t="s">
        <v>6005</v>
      </c>
      <c r="B433" s="31" t="s">
        <v>6006</v>
      </c>
      <c r="G433" s="31" t="s">
        <v>5660</v>
      </c>
      <c r="H433" s="31" t="s">
        <v>7107</v>
      </c>
      <c r="K433" s="43" t="s">
        <v>6007</v>
      </c>
      <c r="L433" s="43" t="s">
        <v>5477</v>
      </c>
      <c r="N433" s="43">
        <v>1502</v>
      </c>
      <c r="O433" s="43">
        <v>2001502</v>
      </c>
    </row>
    <row r="434" spans="1:15" ht="15" customHeight="1">
      <c r="A434" s="31" t="s">
        <v>6008</v>
      </c>
      <c r="B434" s="31" t="s">
        <v>6009</v>
      </c>
      <c r="G434" s="31" t="s">
        <v>5660</v>
      </c>
      <c r="H434" s="31" t="s">
        <v>7107</v>
      </c>
      <c r="K434" s="43" t="s">
        <v>6010</v>
      </c>
      <c r="L434" s="43" t="s">
        <v>5477</v>
      </c>
      <c r="N434" s="43">
        <v>1502</v>
      </c>
      <c r="O434" s="43">
        <v>2001502</v>
      </c>
    </row>
    <row r="435" spans="1:15" ht="15" customHeight="1">
      <c r="A435" s="31" t="s">
        <v>6011</v>
      </c>
      <c r="B435" s="31" t="s">
        <v>6012</v>
      </c>
      <c r="G435" s="31" t="s">
        <v>5660</v>
      </c>
      <c r="H435" s="31" t="s">
        <v>7107</v>
      </c>
      <c r="K435" s="43" t="s">
        <v>6013</v>
      </c>
      <c r="L435" s="43" t="s">
        <v>5477</v>
      </c>
      <c r="N435" s="43">
        <v>1502</v>
      </c>
      <c r="O435" s="43">
        <v>2001502</v>
      </c>
    </row>
    <row r="436" spans="1:15" ht="15" customHeight="1">
      <c r="A436" s="31" t="s">
        <v>6014</v>
      </c>
      <c r="B436" s="31" t="s">
        <v>6015</v>
      </c>
      <c r="G436" s="31" t="s">
        <v>5660</v>
      </c>
      <c r="H436" s="31" t="s">
        <v>7107</v>
      </c>
      <c r="K436" s="43" t="s">
        <v>6016</v>
      </c>
      <c r="L436" s="43" t="s">
        <v>5477</v>
      </c>
      <c r="N436" s="43">
        <v>1502</v>
      </c>
      <c r="O436" s="43">
        <v>2001502</v>
      </c>
    </row>
    <row r="437" spans="1:15" ht="15" customHeight="1">
      <c r="A437" s="31" t="s">
        <v>6017</v>
      </c>
      <c r="B437" s="31" t="s">
        <v>6018</v>
      </c>
      <c r="G437" s="31" t="s">
        <v>5660</v>
      </c>
      <c r="H437" s="31" t="s">
        <v>7107</v>
      </c>
      <c r="K437" s="43" t="s">
        <v>6019</v>
      </c>
      <c r="L437" s="43" t="s">
        <v>5477</v>
      </c>
      <c r="N437" s="43">
        <v>1502</v>
      </c>
      <c r="O437" s="43">
        <v>2001502</v>
      </c>
    </row>
    <row r="438" spans="1:15" ht="15" customHeight="1">
      <c r="A438" s="31" t="s">
        <v>6020</v>
      </c>
      <c r="B438" s="31" t="s">
        <v>6021</v>
      </c>
      <c r="G438" s="31" t="s">
        <v>5660</v>
      </c>
      <c r="H438" s="31" t="s">
        <v>7107</v>
      </c>
      <c r="K438" s="43" t="s">
        <v>6022</v>
      </c>
      <c r="L438" s="43" t="s">
        <v>5477</v>
      </c>
      <c r="N438" s="43">
        <v>1502</v>
      </c>
      <c r="O438" s="43">
        <v>2001502</v>
      </c>
    </row>
    <row r="439" spans="1:15" ht="15" customHeight="1">
      <c r="A439" s="31" t="s">
        <v>6023</v>
      </c>
      <c r="B439" s="31" t="s">
        <v>6024</v>
      </c>
      <c r="G439" s="31" t="s">
        <v>5660</v>
      </c>
      <c r="H439" s="31" t="s">
        <v>7107</v>
      </c>
      <c r="K439" s="43" t="s">
        <v>6025</v>
      </c>
      <c r="L439" s="43" t="s">
        <v>5477</v>
      </c>
      <c r="N439" s="43">
        <v>1502</v>
      </c>
      <c r="O439" s="43">
        <v>2001502</v>
      </c>
    </row>
    <row r="440" spans="1:15" ht="15" customHeight="1">
      <c r="A440" s="31" t="s">
        <v>6026</v>
      </c>
      <c r="B440" s="31" t="s">
        <v>6027</v>
      </c>
      <c r="G440" s="31" t="s">
        <v>5660</v>
      </c>
      <c r="H440" s="31" t="s">
        <v>7107</v>
      </c>
      <c r="K440" s="43" t="s">
        <v>6028</v>
      </c>
      <c r="L440" s="43" t="s">
        <v>5477</v>
      </c>
      <c r="N440" s="43">
        <v>1502</v>
      </c>
      <c r="O440" s="43">
        <v>2001502</v>
      </c>
    </row>
    <row r="441" spans="1:15" ht="15" customHeight="1">
      <c r="A441" s="31" t="s">
        <v>5821</v>
      </c>
      <c r="B441" s="31" t="s">
        <v>6029</v>
      </c>
      <c r="G441" s="31" t="s">
        <v>5660</v>
      </c>
      <c r="H441" s="31" t="s">
        <v>7107</v>
      </c>
      <c r="K441" s="43" t="s">
        <v>6030</v>
      </c>
      <c r="L441" s="43" t="s">
        <v>5477</v>
      </c>
      <c r="N441" s="43">
        <v>1502</v>
      </c>
      <c r="O441" s="43">
        <v>2001502</v>
      </c>
    </row>
    <row r="442" spans="1:15" ht="15" customHeight="1">
      <c r="A442" s="31" t="s">
        <v>5821</v>
      </c>
      <c r="B442" s="31" t="s">
        <v>6031</v>
      </c>
      <c r="G442" s="31" t="s">
        <v>5660</v>
      </c>
      <c r="H442" s="31" t="s">
        <v>7107</v>
      </c>
      <c r="K442" s="43" t="s">
        <v>6032</v>
      </c>
      <c r="L442" s="43" t="s">
        <v>5477</v>
      </c>
      <c r="N442" s="43">
        <v>1502</v>
      </c>
      <c r="O442" s="43">
        <v>2001502</v>
      </c>
    </row>
    <row r="443" spans="1:15" ht="15" customHeight="1">
      <c r="A443" s="31" t="s">
        <v>5821</v>
      </c>
      <c r="B443" s="31" t="s">
        <v>6033</v>
      </c>
      <c r="G443" s="31" t="s">
        <v>5660</v>
      </c>
      <c r="H443" s="31" t="s">
        <v>7107</v>
      </c>
      <c r="K443" s="43" t="s">
        <v>6034</v>
      </c>
      <c r="L443" s="43" t="s">
        <v>5477</v>
      </c>
      <c r="N443" s="43">
        <v>1502</v>
      </c>
      <c r="O443" s="43">
        <v>2001502</v>
      </c>
    </row>
    <row r="444" spans="1:15" ht="15" customHeight="1">
      <c r="A444" s="31" t="s">
        <v>5821</v>
      </c>
      <c r="B444" s="31" t="s">
        <v>6035</v>
      </c>
      <c r="G444" s="31" t="s">
        <v>5660</v>
      </c>
      <c r="H444" s="31" t="s">
        <v>7107</v>
      </c>
      <c r="K444" s="43" t="s">
        <v>6036</v>
      </c>
      <c r="L444" s="43" t="s">
        <v>5477</v>
      </c>
      <c r="N444" s="43">
        <v>1502</v>
      </c>
      <c r="O444" s="43">
        <v>2001502</v>
      </c>
    </row>
    <row r="445" spans="1:15" ht="15" customHeight="1">
      <c r="A445" s="31" t="s">
        <v>5821</v>
      </c>
      <c r="B445" s="31" t="s">
        <v>6037</v>
      </c>
      <c r="G445" s="31" t="s">
        <v>5660</v>
      </c>
      <c r="H445" s="31" t="s">
        <v>7107</v>
      </c>
      <c r="K445" s="43" t="s">
        <v>6038</v>
      </c>
      <c r="L445" s="43" t="s">
        <v>5477</v>
      </c>
      <c r="N445" s="43">
        <v>1502</v>
      </c>
      <c r="O445" s="43">
        <v>2001502</v>
      </c>
    </row>
    <row r="446" spans="1:15" ht="15" customHeight="1">
      <c r="A446" s="31" t="s">
        <v>5821</v>
      </c>
      <c r="B446" s="31" t="s">
        <v>6039</v>
      </c>
      <c r="G446" s="31" t="s">
        <v>5660</v>
      </c>
      <c r="H446" s="31" t="s">
        <v>7107</v>
      </c>
      <c r="K446" s="43" t="s">
        <v>6040</v>
      </c>
      <c r="L446" s="43" t="s">
        <v>5477</v>
      </c>
      <c r="N446" s="43">
        <v>1502</v>
      </c>
      <c r="O446" s="43">
        <v>2001502</v>
      </c>
    </row>
    <row r="447" spans="1:15" ht="15" customHeight="1">
      <c r="A447" s="613" t="s">
        <v>6041</v>
      </c>
      <c r="B447" s="613" t="s">
        <v>6042</v>
      </c>
      <c r="C447" s="613"/>
      <c r="D447" s="613"/>
      <c r="E447" s="613"/>
      <c r="F447" s="613"/>
      <c r="G447" s="613" t="s">
        <v>5660</v>
      </c>
      <c r="H447" s="613" t="s">
        <v>7107</v>
      </c>
      <c r="I447" s="314"/>
      <c r="J447" s="314"/>
      <c r="K447" s="614" t="s">
        <v>6043</v>
      </c>
      <c r="L447" s="614" t="s">
        <v>5477</v>
      </c>
      <c r="M447" s="614"/>
      <c r="N447" s="614">
        <v>1502</v>
      </c>
      <c r="O447" s="614">
        <v>2001502</v>
      </c>
    </row>
    <row r="448" spans="1:15" ht="15" customHeight="1">
      <c r="A448" s="613" t="s">
        <v>6044</v>
      </c>
      <c r="B448" s="613" t="s">
        <v>6045</v>
      </c>
      <c r="C448" s="613"/>
      <c r="D448" s="613"/>
      <c r="E448" s="613"/>
      <c r="F448" s="613"/>
      <c r="G448" s="613" t="s">
        <v>5660</v>
      </c>
      <c r="H448" s="613" t="s">
        <v>7107</v>
      </c>
      <c r="I448" s="314"/>
      <c r="J448" s="314"/>
      <c r="K448" s="614" t="s">
        <v>6046</v>
      </c>
      <c r="L448" s="614" t="s">
        <v>5477</v>
      </c>
      <c r="M448" s="614"/>
      <c r="N448" s="614">
        <v>1502</v>
      </c>
      <c r="O448" s="614">
        <v>2001502</v>
      </c>
    </row>
    <row r="449" spans="7:15" ht="15" customHeight="1">
      <c r="G449" s="31" t="s">
        <v>5660</v>
      </c>
      <c r="H449" s="31" t="s">
        <v>7107</v>
      </c>
      <c r="K449" s="43" t="s">
        <v>6047</v>
      </c>
      <c r="L449" s="43" t="s">
        <v>5477</v>
      </c>
      <c r="N449" s="43">
        <v>1502</v>
      </c>
      <c r="O449" s="43">
        <v>2001502</v>
      </c>
    </row>
    <row r="450" spans="7:15" ht="15" customHeight="1">
      <c r="G450" s="31" t="s">
        <v>5660</v>
      </c>
      <c r="H450" s="31" t="s">
        <v>7107</v>
      </c>
      <c r="K450" s="43" t="s">
        <v>6048</v>
      </c>
      <c r="L450" s="43" t="s">
        <v>5477</v>
      </c>
      <c r="N450" s="43">
        <v>1502</v>
      </c>
      <c r="O450" s="43">
        <v>2001502</v>
      </c>
    </row>
    <row r="451" spans="7:15" ht="15" customHeight="1">
      <c r="G451" s="31" t="s">
        <v>5660</v>
      </c>
      <c r="H451" s="31" t="s">
        <v>7107</v>
      </c>
      <c r="K451" s="43" t="s">
        <v>6049</v>
      </c>
      <c r="L451" s="43" t="s">
        <v>5477</v>
      </c>
      <c r="N451" s="43">
        <v>1502</v>
      </c>
      <c r="O451" s="43">
        <v>2001502</v>
      </c>
    </row>
    <row r="452" spans="7:15" ht="15" customHeight="1">
      <c r="G452" s="31" t="s">
        <v>5660</v>
      </c>
      <c r="H452" s="31" t="s">
        <v>7107</v>
      </c>
      <c r="K452" s="43" t="s">
        <v>6050</v>
      </c>
      <c r="L452" s="43" t="s">
        <v>5477</v>
      </c>
      <c r="N452" s="43">
        <v>1502</v>
      </c>
      <c r="O452" s="43">
        <v>2001502</v>
      </c>
    </row>
    <row r="453" spans="7:15" ht="15" customHeight="1">
      <c r="G453" s="31" t="s">
        <v>5660</v>
      </c>
      <c r="H453" s="31" t="s">
        <v>7107</v>
      </c>
      <c r="K453" s="43" t="s">
        <v>6051</v>
      </c>
      <c r="L453" s="43" t="s">
        <v>5477</v>
      </c>
      <c r="N453" s="43">
        <v>1502</v>
      </c>
      <c r="O453" s="43">
        <v>2001502</v>
      </c>
    </row>
    <row r="454" spans="7:15" ht="15" customHeight="1">
      <c r="G454" s="31" t="s">
        <v>5660</v>
      </c>
      <c r="H454" s="31" t="s">
        <v>7107</v>
      </c>
      <c r="K454" s="43" t="s">
        <v>6052</v>
      </c>
      <c r="L454" s="43" t="s">
        <v>5477</v>
      </c>
      <c r="N454" s="43">
        <v>1502</v>
      </c>
      <c r="O454" s="43">
        <v>2001502</v>
      </c>
    </row>
    <row r="455" spans="7:15" ht="15" customHeight="1">
      <c r="G455" s="31" t="s">
        <v>5660</v>
      </c>
      <c r="H455" s="31" t="s">
        <v>7107</v>
      </c>
      <c r="K455" s="43" t="s">
        <v>6053</v>
      </c>
      <c r="L455" s="43" t="s">
        <v>5477</v>
      </c>
      <c r="N455" s="43">
        <v>1502</v>
      </c>
      <c r="O455" s="43">
        <v>2001502</v>
      </c>
    </row>
    <row r="456" spans="7:15" ht="15" customHeight="1">
      <c r="G456" s="31" t="s">
        <v>5660</v>
      </c>
      <c r="H456" s="31" t="s">
        <v>7107</v>
      </c>
      <c r="K456" s="43" t="s">
        <v>6054</v>
      </c>
      <c r="L456" s="43" t="s">
        <v>5477</v>
      </c>
      <c r="N456" s="43">
        <v>1502</v>
      </c>
      <c r="O456" s="43">
        <v>2001502</v>
      </c>
    </row>
    <row r="457" spans="7:15" ht="15" customHeight="1">
      <c r="G457" s="31" t="s">
        <v>5660</v>
      </c>
      <c r="H457" s="31" t="s">
        <v>7107</v>
      </c>
      <c r="K457" s="43" t="s">
        <v>6055</v>
      </c>
      <c r="L457" s="43" t="s">
        <v>5477</v>
      </c>
      <c r="N457" s="43">
        <v>1502</v>
      </c>
      <c r="O457" s="43">
        <v>2001502</v>
      </c>
    </row>
    <row r="458" spans="7:15" ht="15" customHeight="1">
      <c r="G458" s="31" t="s">
        <v>5660</v>
      </c>
      <c r="H458" s="31" t="s">
        <v>7107</v>
      </c>
      <c r="K458" s="43" t="s">
        <v>6056</v>
      </c>
      <c r="L458" s="43" t="s">
        <v>5477</v>
      </c>
      <c r="N458" s="43">
        <v>1502</v>
      </c>
      <c r="O458" s="43">
        <v>2001502</v>
      </c>
    </row>
    <row r="459" spans="7:15" ht="15" customHeight="1">
      <c r="G459" s="31" t="s">
        <v>5660</v>
      </c>
      <c r="H459" s="31" t="s">
        <v>7107</v>
      </c>
      <c r="K459" s="43" t="s">
        <v>6057</v>
      </c>
      <c r="L459" s="43" t="s">
        <v>5477</v>
      </c>
      <c r="N459" s="43">
        <v>1502</v>
      </c>
      <c r="O459" s="43">
        <v>2001502</v>
      </c>
    </row>
    <row r="460" spans="7:15" ht="15" customHeight="1">
      <c r="G460" s="31" t="s">
        <v>5660</v>
      </c>
      <c r="H460" s="31" t="s">
        <v>7107</v>
      </c>
      <c r="K460" s="43" t="s">
        <v>6058</v>
      </c>
      <c r="L460" s="43" t="s">
        <v>5477</v>
      </c>
      <c r="N460" s="43">
        <v>1502</v>
      </c>
      <c r="O460" s="43">
        <v>2001502</v>
      </c>
    </row>
    <row r="461" spans="7:15" ht="15" customHeight="1">
      <c r="G461" s="31" t="s">
        <v>5660</v>
      </c>
      <c r="H461" s="31" t="s">
        <v>7107</v>
      </c>
      <c r="K461" s="43" t="s">
        <v>6059</v>
      </c>
      <c r="L461" s="43" t="s">
        <v>5477</v>
      </c>
      <c r="N461" s="43">
        <v>1502</v>
      </c>
      <c r="O461" s="43">
        <v>2001502</v>
      </c>
    </row>
    <row r="462" spans="7:15" ht="15" customHeight="1">
      <c r="G462" s="31" t="s">
        <v>5660</v>
      </c>
      <c r="H462" s="31" t="s">
        <v>7107</v>
      </c>
      <c r="K462" s="43" t="s">
        <v>6060</v>
      </c>
      <c r="L462" s="43" t="s">
        <v>5477</v>
      </c>
      <c r="N462" s="43">
        <v>1502</v>
      </c>
      <c r="O462" s="43">
        <v>2001502</v>
      </c>
    </row>
    <row r="463" spans="7:15" ht="15" customHeight="1">
      <c r="G463" s="31" t="s">
        <v>5660</v>
      </c>
      <c r="H463" s="31" t="s">
        <v>7107</v>
      </c>
      <c r="K463" s="43" t="s">
        <v>6061</v>
      </c>
      <c r="L463" s="43" t="s">
        <v>5477</v>
      </c>
      <c r="N463" s="43">
        <v>1502</v>
      </c>
      <c r="O463" s="43">
        <v>2001502</v>
      </c>
    </row>
    <row r="464" spans="7:15" ht="15" customHeight="1">
      <c r="G464" s="31" t="s">
        <v>5660</v>
      </c>
      <c r="H464" s="31" t="s">
        <v>7107</v>
      </c>
      <c r="K464" s="43" t="s">
        <v>6062</v>
      </c>
      <c r="L464" s="43" t="s">
        <v>5477</v>
      </c>
      <c r="N464" s="43">
        <v>1502</v>
      </c>
      <c r="O464" s="43">
        <v>2001502</v>
      </c>
    </row>
    <row r="465" spans="7:15" ht="15" customHeight="1">
      <c r="G465" s="31" t="s">
        <v>5660</v>
      </c>
      <c r="H465" s="31" t="s">
        <v>7107</v>
      </c>
      <c r="K465" s="43" t="s">
        <v>6063</v>
      </c>
      <c r="L465" s="43" t="s">
        <v>5477</v>
      </c>
      <c r="N465" s="43">
        <v>1502</v>
      </c>
      <c r="O465" s="43">
        <v>2001502</v>
      </c>
    </row>
    <row r="466" spans="7:15" ht="15" customHeight="1">
      <c r="G466" s="31" t="s">
        <v>5660</v>
      </c>
      <c r="H466" s="31" t="s">
        <v>7107</v>
      </c>
      <c r="K466" s="43" t="s">
        <v>6064</v>
      </c>
      <c r="L466" s="43" t="s">
        <v>5477</v>
      </c>
      <c r="N466" s="43">
        <v>1502</v>
      </c>
      <c r="O466" s="43">
        <v>2001502</v>
      </c>
    </row>
    <row r="467" spans="7:15" ht="15" customHeight="1">
      <c r="G467" s="31" t="s">
        <v>5660</v>
      </c>
      <c r="H467" s="31" t="s">
        <v>7107</v>
      </c>
      <c r="K467" s="43" t="s">
        <v>6065</v>
      </c>
      <c r="L467" s="43" t="s">
        <v>5477</v>
      </c>
      <c r="N467" s="43">
        <v>1502</v>
      </c>
      <c r="O467" s="43">
        <v>2001502</v>
      </c>
    </row>
    <row r="468" spans="7:15" ht="15" customHeight="1">
      <c r="G468" s="31" t="s">
        <v>5660</v>
      </c>
      <c r="H468" s="31" t="s">
        <v>7107</v>
      </c>
      <c r="K468" s="43" t="s">
        <v>6066</v>
      </c>
      <c r="L468" s="43" t="s">
        <v>5477</v>
      </c>
      <c r="N468" s="43">
        <v>1502</v>
      </c>
      <c r="O468" s="43">
        <v>2001502</v>
      </c>
    </row>
    <row r="469" spans="7:15" ht="15" customHeight="1">
      <c r="G469" s="31" t="s">
        <v>5660</v>
      </c>
      <c r="H469" s="31" t="s">
        <v>7107</v>
      </c>
      <c r="K469" s="43" t="s">
        <v>6067</v>
      </c>
      <c r="L469" s="43" t="s">
        <v>5477</v>
      </c>
      <c r="N469" s="43">
        <v>1502</v>
      </c>
      <c r="O469" s="43">
        <v>2001502</v>
      </c>
    </row>
    <row r="470" spans="7:15" ht="15" customHeight="1">
      <c r="G470" s="31" t="s">
        <v>5660</v>
      </c>
      <c r="H470" s="31" t="s">
        <v>7107</v>
      </c>
      <c r="K470" s="43" t="s">
        <v>6068</v>
      </c>
      <c r="L470" s="43" t="s">
        <v>5477</v>
      </c>
      <c r="N470" s="43">
        <v>1502</v>
      </c>
      <c r="O470" s="43">
        <v>2001502</v>
      </c>
    </row>
    <row r="471" spans="7:15" ht="15" customHeight="1">
      <c r="G471" s="31" t="s">
        <v>5660</v>
      </c>
      <c r="H471" s="31" t="s">
        <v>7107</v>
      </c>
      <c r="K471" s="43" t="s">
        <v>6069</v>
      </c>
      <c r="L471" s="43" t="s">
        <v>5477</v>
      </c>
      <c r="N471" s="43">
        <v>1502</v>
      </c>
      <c r="O471" s="43">
        <v>2001502</v>
      </c>
    </row>
    <row r="472" spans="7:15" ht="15" customHeight="1">
      <c r="G472" s="31" t="s">
        <v>5660</v>
      </c>
      <c r="H472" s="31" t="s">
        <v>7107</v>
      </c>
      <c r="K472" s="43" t="s">
        <v>6070</v>
      </c>
      <c r="L472" s="43" t="s">
        <v>5477</v>
      </c>
      <c r="N472" s="43">
        <v>1502</v>
      </c>
      <c r="O472" s="43">
        <v>2001502</v>
      </c>
    </row>
    <row r="473" spans="7:15" ht="15" customHeight="1">
      <c r="G473" s="31" t="s">
        <v>5660</v>
      </c>
      <c r="H473" s="31" t="s">
        <v>7107</v>
      </c>
      <c r="K473" s="43" t="s">
        <v>6071</v>
      </c>
      <c r="L473" s="43" t="s">
        <v>5477</v>
      </c>
      <c r="N473" s="43">
        <v>1502</v>
      </c>
      <c r="O473" s="43">
        <v>2001502</v>
      </c>
    </row>
    <row r="474" spans="7:15" ht="15" customHeight="1">
      <c r="G474" s="31" t="s">
        <v>5660</v>
      </c>
      <c r="H474" s="31" t="s">
        <v>7107</v>
      </c>
      <c r="K474" s="43" t="s">
        <v>6072</v>
      </c>
      <c r="L474" s="43" t="s">
        <v>5477</v>
      </c>
      <c r="N474" s="43">
        <v>1502</v>
      </c>
      <c r="O474" s="43">
        <v>2001502</v>
      </c>
    </row>
    <row r="475" spans="7:15" ht="15" customHeight="1">
      <c r="G475" s="31" t="s">
        <v>5660</v>
      </c>
      <c r="H475" s="31" t="s">
        <v>7107</v>
      </c>
      <c r="K475" s="43" t="s">
        <v>6073</v>
      </c>
      <c r="L475" s="43" t="s">
        <v>5477</v>
      </c>
      <c r="N475" s="43">
        <v>1502</v>
      </c>
      <c r="O475" s="43">
        <v>2001502</v>
      </c>
    </row>
    <row r="476" spans="7:15" ht="15" customHeight="1">
      <c r="G476" s="31" t="s">
        <v>5660</v>
      </c>
      <c r="H476" s="31" t="s">
        <v>7107</v>
      </c>
      <c r="K476" s="43" t="s">
        <v>6074</v>
      </c>
      <c r="L476" s="43" t="s">
        <v>5477</v>
      </c>
      <c r="N476" s="43">
        <v>1502</v>
      </c>
      <c r="O476" s="43">
        <v>2001502</v>
      </c>
    </row>
    <row r="477" spans="7:15" ht="15" customHeight="1">
      <c r="G477" s="31" t="s">
        <v>5660</v>
      </c>
      <c r="H477" s="31" t="s">
        <v>7107</v>
      </c>
      <c r="K477" s="43" t="s">
        <v>6075</v>
      </c>
      <c r="L477" s="43" t="s">
        <v>5477</v>
      </c>
      <c r="N477" s="43">
        <v>1502</v>
      </c>
      <c r="O477" s="43">
        <v>2001502</v>
      </c>
    </row>
    <row r="478" spans="7:15" ht="15" customHeight="1">
      <c r="G478" s="31" t="s">
        <v>5660</v>
      </c>
      <c r="H478" s="31" t="s">
        <v>7107</v>
      </c>
      <c r="K478" s="43" t="s">
        <v>6076</v>
      </c>
      <c r="L478" s="43" t="s">
        <v>5477</v>
      </c>
      <c r="N478" s="43">
        <v>1502</v>
      </c>
      <c r="O478" s="43">
        <v>2001502</v>
      </c>
    </row>
    <row r="479" spans="7:15" ht="15" customHeight="1">
      <c r="G479" s="31" t="s">
        <v>5660</v>
      </c>
      <c r="H479" s="31" t="s">
        <v>7107</v>
      </c>
      <c r="K479" s="43" t="s">
        <v>6077</v>
      </c>
      <c r="L479" s="43" t="s">
        <v>5477</v>
      </c>
      <c r="N479" s="43">
        <v>1502</v>
      </c>
      <c r="O479" s="43">
        <v>2001502</v>
      </c>
    </row>
    <row r="480" spans="7:15" ht="15" customHeight="1">
      <c r="G480" s="31" t="s">
        <v>5660</v>
      </c>
      <c r="H480" s="31" t="s">
        <v>7107</v>
      </c>
      <c r="K480" s="43" t="s">
        <v>6078</v>
      </c>
      <c r="L480" s="43" t="s">
        <v>5477</v>
      </c>
      <c r="N480" s="43">
        <v>1502</v>
      </c>
      <c r="O480" s="43">
        <v>2001502</v>
      </c>
    </row>
    <row r="481" spans="7:15" ht="15" customHeight="1">
      <c r="G481" s="31" t="s">
        <v>5660</v>
      </c>
      <c r="H481" s="31" t="s">
        <v>7107</v>
      </c>
      <c r="K481" s="43" t="s">
        <v>6079</v>
      </c>
      <c r="L481" s="43" t="s">
        <v>5477</v>
      </c>
      <c r="N481" s="43">
        <v>1502</v>
      </c>
      <c r="O481" s="43">
        <v>2001502</v>
      </c>
    </row>
    <row r="482" spans="7:15" ht="15" customHeight="1">
      <c r="G482" s="31" t="s">
        <v>5660</v>
      </c>
      <c r="H482" s="31" t="s">
        <v>7107</v>
      </c>
      <c r="K482" s="43" t="s">
        <v>6080</v>
      </c>
      <c r="L482" s="43" t="s">
        <v>5477</v>
      </c>
      <c r="N482" s="43">
        <v>1502</v>
      </c>
      <c r="O482" s="43">
        <v>2001502</v>
      </c>
    </row>
    <row r="483" spans="7:15" ht="15" customHeight="1">
      <c r="G483" s="31" t="s">
        <v>5660</v>
      </c>
      <c r="H483" s="31" t="s">
        <v>7107</v>
      </c>
      <c r="K483" s="43" t="s">
        <v>6081</v>
      </c>
      <c r="L483" s="43" t="s">
        <v>5477</v>
      </c>
      <c r="N483" s="43">
        <v>1502</v>
      </c>
      <c r="O483" s="43">
        <v>2001502</v>
      </c>
    </row>
    <row r="484" spans="7:15" ht="15" customHeight="1">
      <c r="G484" s="31" t="s">
        <v>5660</v>
      </c>
      <c r="H484" s="31" t="s">
        <v>7107</v>
      </c>
      <c r="K484" s="43" t="s">
        <v>6082</v>
      </c>
      <c r="L484" s="43" t="s">
        <v>5477</v>
      </c>
      <c r="N484" s="43">
        <v>1502</v>
      </c>
      <c r="O484" s="43">
        <v>2001502</v>
      </c>
    </row>
    <row r="485" spans="7:15" ht="15" customHeight="1">
      <c r="G485" s="31" t="s">
        <v>5660</v>
      </c>
      <c r="H485" s="31" t="s">
        <v>7107</v>
      </c>
      <c r="K485" s="43" t="s">
        <v>6083</v>
      </c>
      <c r="L485" s="43" t="s">
        <v>5477</v>
      </c>
      <c r="N485" s="43">
        <v>1502</v>
      </c>
      <c r="O485" s="43">
        <v>2001502</v>
      </c>
    </row>
    <row r="486" spans="7:15" ht="15" customHeight="1">
      <c r="G486" s="31" t="s">
        <v>5660</v>
      </c>
      <c r="H486" s="31" t="s">
        <v>7107</v>
      </c>
      <c r="K486" s="43" t="s">
        <v>6084</v>
      </c>
      <c r="L486" s="43" t="s">
        <v>5477</v>
      </c>
      <c r="N486" s="43">
        <v>1502</v>
      </c>
      <c r="O486" s="43">
        <v>2001502</v>
      </c>
    </row>
    <row r="487" spans="7:15" ht="15" customHeight="1">
      <c r="G487" s="31" t="s">
        <v>5660</v>
      </c>
      <c r="H487" s="31" t="s">
        <v>7107</v>
      </c>
      <c r="K487" s="43" t="s">
        <v>6085</v>
      </c>
      <c r="L487" s="43" t="s">
        <v>5477</v>
      </c>
      <c r="N487" s="43">
        <v>1502</v>
      </c>
      <c r="O487" s="43">
        <v>2001502</v>
      </c>
    </row>
    <row r="488" spans="7:15" ht="15" customHeight="1">
      <c r="G488" s="31" t="s">
        <v>5660</v>
      </c>
      <c r="H488" s="31" t="s">
        <v>7107</v>
      </c>
      <c r="K488" s="43" t="s">
        <v>6086</v>
      </c>
      <c r="L488" s="43" t="s">
        <v>5477</v>
      </c>
      <c r="N488" s="43">
        <v>1502</v>
      </c>
      <c r="O488" s="43">
        <v>2001502</v>
      </c>
    </row>
    <row r="489" spans="7:15" ht="15" customHeight="1">
      <c r="G489" s="31" t="s">
        <v>5660</v>
      </c>
      <c r="H489" s="31" t="s">
        <v>7107</v>
      </c>
      <c r="K489" s="43" t="s">
        <v>6087</v>
      </c>
      <c r="L489" s="43" t="s">
        <v>5477</v>
      </c>
      <c r="N489" s="43">
        <v>1502</v>
      </c>
      <c r="O489" s="43">
        <v>2001502</v>
      </c>
    </row>
    <row r="490" spans="7:15" ht="15" customHeight="1">
      <c r="G490" s="31" t="s">
        <v>5660</v>
      </c>
      <c r="H490" s="31" t="s">
        <v>7107</v>
      </c>
      <c r="K490" s="43" t="s">
        <v>6088</v>
      </c>
      <c r="L490" s="43" t="s">
        <v>5477</v>
      </c>
      <c r="N490" s="43">
        <v>1502</v>
      </c>
      <c r="O490" s="43">
        <v>2001502</v>
      </c>
    </row>
    <row r="491" spans="7:15" ht="15" customHeight="1">
      <c r="G491" s="31" t="s">
        <v>5660</v>
      </c>
      <c r="H491" s="31" t="s">
        <v>7107</v>
      </c>
      <c r="K491" s="43" t="s">
        <v>6089</v>
      </c>
      <c r="L491" s="43" t="s">
        <v>5477</v>
      </c>
      <c r="N491" s="43">
        <v>1502</v>
      </c>
      <c r="O491" s="43">
        <v>2001502</v>
      </c>
    </row>
    <row r="492" spans="7:15" ht="15" customHeight="1">
      <c r="G492" s="31" t="s">
        <v>5660</v>
      </c>
      <c r="H492" s="31" t="s">
        <v>7107</v>
      </c>
      <c r="K492" s="43" t="s">
        <v>6090</v>
      </c>
      <c r="L492" s="43" t="s">
        <v>5477</v>
      </c>
      <c r="N492" s="43">
        <v>1502</v>
      </c>
      <c r="O492" s="43">
        <v>2001502</v>
      </c>
    </row>
    <row r="493" spans="7:15" ht="15" customHeight="1">
      <c r="G493" s="31" t="s">
        <v>5660</v>
      </c>
      <c r="H493" s="31" t="s">
        <v>7107</v>
      </c>
      <c r="K493" s="43" t="s">
        <v>6091</v>
      </c>
      <c r="L493" s="43" t="s">
        <v>5477</v>
      </c>
      <c r="N493" s="43">
        <v>1502</v>
      </c>
      <c r="O493" s="43">
        <v>2001502</v>
      </c>
    </row>
    <row r="494" spans="7:15" ht="15" customHeight="1">
      <c r="G494" s="31" t="s">
        <v>5660</v>
      </c>
      <c r="H494" s="31" t="s">
        <v>7107</v>
      </c>
      <c r="K494" s="43" t="s">
        <v>6092</v>
      </c>
      <c r="L494" s="43" t="s">
        <v>5477</v>
      </c>
      <c r="N494" s="43">
        <v>1502</v>
      </c>
      <c r="O494" s="43">
        <v>2001502</v>
      </c>
    </row>
    <row r="495" spans="7:15" ht="15" customHeight="1">
      <c r="G495" s="31" t="s">
        <v>5660</v>
      </c>
      <c r="H495" s="31" t="s">
        <v>7107</v>
      </c>
      <c r="K495" s="43" t="s">
        <v>6093</v>
      </c>
      <c r="L495" s="43" t="s">
        <v>5477</v>
      </c>
      <c r="N495" s="43">
        <v>1502</v>
      </c>
      <c r="O495" s="43">
        <v>2001502</v>
      </c>
    </row>
    <row r="496" spans="7:15" ht="15" customHeight="1">
      <c r="G496" s="31" t="s">
        <v>5660</v>
      </c>
      <c r="H496" s="31" t="s">
        <v>7107</v>
      </c>
      <c r="K496" s="43" t="s">
        <v>6094</v>
      </c>
      <c r="L496" s="43" t="s">
        <v>5477</v>
      </c>
      <c r="N496" s="43">
        <v>1502</v>
      </c>
      <c r="O496" s="43">
        <v>2001502</v>
      </c>
    </row>
    <row r="497" spans="1:16384" ht="15" customHeight="1">
      <c r="G497" s="31" t="s">
        <v>5660</v>
      </c>
      <c r="H497" s="31" t="s">
        <v>7107</v>
      </c>
      <c r="K497" s="43" t="s">
        <v>6095</v>
      </c>
      <c r="L497" s="43" t="s">
        <v>5477</v>
      </c>
      <c r="N497" s="43">
        <v>1502</v>
      </c>
      <c r="O497" s="43">
        <v>2001502</v>
      </c>
    </row>
    <row r="498" spans="1:16384" ht="15" customHeight="1">
      <c r="G498" s="31" t="s">
        <v>5660</v>
      </c>
      <c r="H498" s="31" t="s">
        <v>7107</v>
      </c>
      <c r="K498" s="43" t="s">
        <v>6096</v>
      </c>
      <c r="L498" s="43" t="s">
        <v>5477</v>
      </c>
      <c r="N498" s="43">
        <v>1502</v>
      </c>
      <c r="O498" s="43">
        <v>2001502</v>
      </c>
    </row>
    <row r="499" spans="1:16384" ht="15" customHeight="1">
      <c r="G499" s="31" t="s">
        <v>5660</v>
      </c>
      <c r="H499" s="31" t="s">
        <v>7107</v>
      </c>
      <c r="K499" s="43" t="s">
        <v>6097</v>
      </c>
      <c r="L499" s="43" t="s">
        <v>5477</v>
      </c>
      <c r="N499" s="43">
        <v>1502</v>
      </c>
      <c r="O499" s="43">
        <v>2001502</v>
      </c>
    </row>
    <row r="500" spans="1:16384" ht="15" customHeight="1">
      <c r="G500" s="31" t="s">
        <v>5660</v>
      </c>
      <c r="H500" s="31" t="s">
        <v>7107</v>
      </c>
      <c r="K500" s="43" t="s">
        <v>6098</v>
      </c>
      <c r="L500" s="43" t="s">
        <v>5477</v>
      </c>
      <c r="N500" s="43">
        <v>1502</v>
      </c>
      <c r="O500" s="43">
        <v>2001502</v>
      </c>
    </row>
    <row r="501" spans="1:16384" ht="15" customHeight="1">
      <c r="G501" s="31" t="s">
        <v>5660</v>
      </c>
      <c r="H501" s="31" t="s">
        <v>7107</v>
      </c>
      <c r="K501" s="43" t="s">
        <v>6099</v>
      </c>
      <c r="L501" s="43" t="s">
        <v>5477</v>
      </c>
      <c r="N501" s="43">
        <v>1502</v>
      </c>
      <c r="O501" s="43">
        <v>2001502</v>
      </c>
    </row>
    <row r="502" spans="1:16384" ht="15" customHeight="1">
      <c r="G502" s="31" t="s">
        <v>5660</v>
      </c>
      <c r="H502" s="31" t="s">
        <v>7107</v>
      </c>
      <c r="K502" s="43" t="s">
        <v>6100</v>
      </c>
      <c r="L502" s="43" t="s">
        <v>5477</v>
      </c>
      <c r="N502" s="43">
        <v>1502</v>
      </c>
      <c r="O502" s="43">
        <v>2001502</v>
      </c>
    </row>
    <row r="503" spans="1:16384" s="31" customFormat="1" ht="15" customHeight="1">
      <c r="A503" s="559" t="s">
        <v>7202</v>
      </c>
      <c r="G503" s="31" t="s">
        <v>5660</v>
      </c>
      <c r="H503" s="31" t="s">
        <v>7107</v>
      </c>
      <c r="I503" s="9" t="s">
        <v>1710</v>
      </c>
      <c r="J503" s="9" t="s">
        <v>7114</v>
      </c>
      <c r="K503" s="43" t="s">
        <v>7115</v>
      </c>
      <c r="L503" s="43" t="s">
        <v>5477</v>
      </c>
      <c r="M503" s="43" t="s">
        <v>5622</v>
      </c>
      <c r="N503" s="27">
        <v>1502</v>
      </c>
      <c r="O503" s="43">
        <v>2001502</v>
      </c>
      <c r="P503" s="31" t="s">
        <v>7111</v>
      </c>
      <c r="Q503" s="559" t="s">
        <v>7106</v>
      </c>
      <c r="Y503" s="9"/>
      <c r="Z503" s="9"/>
      <c r="AA503" s="43"/>
      <c r="AB503" s="43"/>
      <c r="AC503" s="43"/>
      <c r="AD503" s="27"/>
      <c r="AE503" s="43"/>
      <c r="AG503" s="559"/>
      <c r="AO503" s="9"/>
      <c r="AP503" s="9"/>
      <c r="AQ503" s="43"/>
      <c r="AR503" s="43"/>
      <c r="AS503" s="43"/>
      <c r="AT503" s="27"/>
      <c r="AU503" s="43"/>
      <c r="AW503" s="559"/>
      <c r="BE503" s="9"/>
      <c r="BF503" s="9"/>
      <c r="BG503" s="43"/>
      <c r="BH503" s="43"/>
      <c r="BI503" s="43"/>
      <c r="BJ503" s="27">
        <v>1503</v>
      </c>
      <c r="BK503" s="43">
        <v>2001503</v>
      </c>
      <c r="BL503" s="31" t="s">
        <v>7111</v>
      </c>
      <c r="BM503" s="559" t="s">
        <v>7106</v>
      </c>
      <c r="BS503" s="31" t="s">
        <v>5660</v>
      </c>
      <c r="BT503" s="31" t="s">
        <v>7107</v>
      </c>
      <c r="BU503" s="9" t="s">
        <v>1770</v>
      </c>
      <c r="BV503" s="9" t="s">
        <v>7113</v>
      </c>
      <c r="BW503" s="43" t="s">
        <v>7112</v>
      </c>
      <c r="BX503" s="43" t="s">
        <v>5477</v>
      </c>
      <c r="BY503" s="43"/>
      <c r="BZ503" s="27">
        <v>1503</v>
      </c>
      <c r="CA503" s="43">
        <v>2001503</v>
      </c>
      <c r="CB503" s="31" t="s">
        <v>7111</v>
      </c>
      <c r="CC503" s="559" t="s">
        <v>7106</v>
      </c>
      <c r="CI503" s="31" t="s">
        <v>5660</v>
      </c>
      <c r="CJ503" s="31" t="s">
        <v>7107</v>
      </c>
      <c r="CK503" s="9" t="s">
        <v>1770</v>
      </c>
      <c r="CL503" s="9" t="s">
        <v>7113</v>
      </c>
      <c r="CM503" s="43" t="s">
        <v>7112</v>
      </c>
      <c r="CN503" s="43" t="s">
        <v>5477</v>
      </c>
      <c r="CO503" s="43"/>
      <c r="CP503" s="27">
        <v>1503</v>
      </c>
      <c r="CQ503" s="43">
        <v>2001503</v>
      </c>
      <c r="CR503" s="31" t="s">
        <v>7111</v>
      </c>
      <c r="CS503" s="559" t="s">
        <v>7106</v>
      </c>
      <c r="CY503" s="31" t="s">
        <v>5660</v>
      </c>
      <c r="CZ503" s="31" t="s">
        <v>7107</v>
      </c>
      <c r="DA503" s="9" t="s">
        <v>1770</v>
      </c>
      <c r="DB503" s="9" t="s">
        <v>7113</v>
      </c>
      <c r="DC503" s="43" t="s">
        <v>7112</v>
      </c>
      <c r="DD503" s="43" t="s">
        <v>5477</v>
      </c>
      <c r="DE503" s="43"/>
      <c r="DF503" s="27">
        <v>1503</v>
      </c>
      <c r="DG503" s="43">
        <v>2001503</v>
      </c>
      <c r="DH503" s="31" t="s">
        <v>7111</v>
      </c>
      <c r="DI503" s="559" t="s">
        <v>7106</v>
      </c>
      <c r="DO503" s="31" t="s">
        <v>5660</v>
      </c>
      <c r="DP503" s="31" t="s">
        <v>7107</v>
      </c>
      <c r="DQ503" s="9" t="s">
        <v>1770</v>
      </c>
      <c r="DR503" s="9" t="s">
        <v>7113</v>
      </c>
      <c r="DS503" s="43" t="s">
        <v>7112</v>
      </c>
      <c r="DT503" s="43" t="s">
        <v>5477</v>
      </c>
      <c r="DU503" s="43"/>
      <c r="DV503" s="27">
        <v>1503</v>
      </c>
      <c r="DW503" s="43">
        <v>2001503</v>
      </c>
      <c r="DX503" s="31" t="s">
        <v>7111</v>
      </c>
      <c r="DY503" s="559" t="s">
        <v>7106</v>
      </c>
      <c r="EE503" s="31" t="s">
        <v>5660</v>
      </c>
      <c r="EF503" s="31" t="s">
        <v>7107</v>
      </c>
      <c r="EG503" s="9" t="s">
        <v>1770</v>
      </c>
      <c r="EH503" s="9" t="s">
        <v>7113</v>
      </c>
      <c r="EI503" s="43" t="s">
        <v>7112</v>
      </c>
      <c r="EJ503" s="43" t="s">
        <v>5477</v>
      </c>
      <c r="EK503" s="43"/>
      <c r="EL503" s="27">
        <v>1503</v>
      </c>
      <c r="EM503" s="43">
        <v>2001503</v>
      </c>
      <c r="EN503" s="31" t="s">
        <v>7111</v>
      </c>
      <c r="EO503" s="559" t="s">
        <v>7106</v>
      </c>
      <c r="EU503" s="31" t="s">
        <v>5660</v>
      </c>
      <c r="EV503" s="31" t="s">
        <v>7107</v>
      </c>
      <c r="EW503" s="9" t="s">
        <v>1770</v>
      </c>
      <c r="EX503" s="9" t="s">
        <v>7113</v>
      </c>
      <c r="EY503" s="43" t="s">
        <v>7112</v>
      </c>
      <c r="EZ503" s="43" t="s">
        <v>5477</v>
      </c>
      <c r="FA503" s="43"/>
      <c r="FB503" s="27">
        <v>1503</v>
      </c>
      <c r="FC503" s="43">
        <v>2001503</v>
      </c>
      <c r="FD503" s="31" t="s">
        <v>7111</v>
      </c>
      <c r="FE503" s="559" t="s">
        <v>7106</v>
      </c>
      <c r="FK503" s="31" t="s">
        <v>5660</v>
      </c>
      <c r="FL503" s="31" t="s">
        <v>7107</v>
      </c>
      <c r="FM503" s="9" t="s">
        <v>1770</v>
      </c>
      <c r="FN503" s="9" t="s">
        <v>7113</v>
      </c>
      <c r="FO503" s="43" t="s">
        <v>7112</v>
      </c>
      <c r="FP503" s="43" t="s">
        <v>5477</v>
      </c>
      <c r="FQ503" s="43"/>
      <c r="FR503" s="27">
        <v>1503</v>
      </c>
      <c r="FS503" s="43">
        <v>2001503</v>
      </c>
      <c r="FT503" s="31" t="s">
        <v>7111</v>
      </c>
      <c r="FU503" s="559" t="s">
        <v>7106</v>
      </c>
      <c r="GA503" s="31" t="s">
        <v>5660</v>
      </c>
      <c r="GB503" s="31" t="s">
        <v>7107</v>
      </c>
      <c r="GC503" s="9" t="s">
        <v>1770</v>
      </c>
      <c r="GD503" s="9" t="s">
        <v>7113</v>
      </c>
      <c r="GE503" s="43" t="s">
        <v>7112</v>
      </c>
      <c r="GF503" s="43" t="s">
        <v>5477</v>
      </c>
      <c r="GG503" s="43"/>
      <c r="GH503" s="27">
        <v>1503</v>
      </c>
      <c r="GI503" s="43">
        <v>2001503</v>
      </c>
      <c r="GJ503" s="31" t="s">
        <v>7111</v>
      </c>
      <c r="GK503" s="559" t="s">
        <v>7106</v>
      </c>
      <c r="GQ503" s="31" t="s">
        <v>5660</v>
      </c>
      <c r="GR503" s="31" t="s">
        <v>7107</v>
      </c>
      <c r="GS503" s="9" t="s">
        <v>1770</v>
      </c>
      <c r="GT503" s="9" t="s">
        <v>7113</v>
      </c>
      <c r="GU503" s="43" t="s">
        <v>7112</v>
      </c>
      <c r="GV503" s="43" t="s">
        <v>5477</v>
      </c>
      <c r="GW503" s="43"/>
      <c r="GX503" s="27">
        <v>1503</v>
      </c>
      <c r="GY503" s="43">
        <v>2001503</v>
      </c>
      <c r="GZ503" s="31" t="s">
        <v>7111</v>
      </c>
      <c r="HA503" s="559" t="s">
        <v>7106</v>
      </c>
      <c r="HG503" s="31" t="s">
        <v>5660</v>
      </c>
      <c r="HH503" s="31" t="s">
        <v>7107</v>
      </c>
      <c r="HI503" s="9" t="s">
        <v>1770</v>
      </c>
      <c r="HJ503" s="9" t="s">
        <v>7113</v>
      </c>
      <c r="HK503" s="43" t="s">
        <v>7112</v>
      </c>
      <c r="HL503" s="43" t="s">
        <v>5477</v>
      </c>
      <c r="HM503" s="43"/>
      <c r="HN503" s="27">
        <v>1503</v>
      </c>
      <c r="HO503" s="43">
        <v>2001503</v>
      </c>
      <c r="HP503" s="31" t="s">
        <v>7111</v>
      </c>
      <c r="HQ503" s="559" t="s">
        <v>7106</v>
      </c>
      <c r="HW503" s="31" t="s">
        <v>5660</v>
      </c>
      <c r="HX503" s="31" t="s">
        <v>7107</v>
      </c>
      <c r="HY503" s="9" t="s">
        <v>1770</v>
      </c>
      <c r="HZ503" s="9" t="s">
        <v>7113</v>
      </c>
      <c r="IA503" s="43" t="s">
        <v>7112</v>
      </c>
      <c r="IB503" s="43" t="s">
        <v>5477</v>
      </c>
      <c r="IC503" s="43"/>
      <c r="ID503" s="27">
        <v>1503</v>
      </c>
      <c r="IE503" s="43">
        <v>2001503</v>
      </c>
      <c r="IF503" s="31" t="s">
        <v>7111</v>
      </c>
      <c r="IG503" s="559" t="s">
        <v>7106</v>
      </c>
      <c r="IM503" s="31" t="s">
        <v>5660</v>
      </c>
      <c r="IN503" s="31" t="s">
        <v>7107</v>
      </c>
      <c r="IO503" s="9" t="s">
        <v>1770</v>
      </c>
      <c r="IP503" s="9" t="s">
        <v>7113</v>
      </c>
      <c r="IQ503" s="43" t="s">
        <v>7112</v>
      </c>
      <c r="IR503" s="43" t="s">
        <v>5477</v>
      </c>
      <c r="IS503" s="43"/>
      <c r="IT503" s="27">
        <v>1503</v>
      </c>
      <c r="IU503" s="43">
        <v>2001503</v>
      </c>
      <c r="IV503" s="31" t="s">
        <v>7111</v>
      </c>
      <c r="IW503" s="559" t="s">
        <v>7106</v>
      </c>
      <c r="JC503" s="31" t="s">
        <v>5660</v>
      </c>
      <c r="JD503" s="31" t="s">
        <v>7107</v>
      </c>
      <c r="JE503" s="9" t="s">
        <v>1770</v>
      </c>
      <c r="JF503" s="9" t="s">
        <v>7113</v>
      </c>
      <c r="JG503" s="43" t="s">
        <v>7112</v>
      </c>
      <c r="JH503" s="43" t="s">
        <v>5477</v>
      </c>
      <c r="JI503" s="43"/>
      <c r="JJ503" s="27">
        <v>1503</v>
      </c>
      <c r="JK503" s="43">
        <v>2001503</v>
      </c>
      <c r="JL503" s="31" t="s">
        <v>7111</v>
      </c>
      <c r="JM503" s="559" t="s">
        <v>7106</v>
      </c>
      <c r="JS503" s="31" t="s">
        <v>5660</v>
      </c>
      <c r="JT503" s="31" t="s">
        <v>7107</v>
      </c>
      <c r="JU503" s="9" t="s">
        <v>1770</v>
      </c>
      <c r="JV503" s="9" t="s">
        <v>7113</v>
      </c>
      <c r="JW503" s="43" t="s">
        <v>7112</v>
      </c>
      <c r="JX503" s="43" t="s">
        <v>5477</v>
      </c>
      <c r="JY503" s="43"/>
      <c r="JZ503" s="27">
        <v>1503</v>
      </c>
      <c r="KA503" s="43">
        <v>2001503</v>
      </c>
      <c r="KB503" s="31" t="s">
        <v>7111</v>
      </c>
      <c r="KC503" s="559" t="s">
        <v>7106</v>
      </c>
      <c r="KI503" s="31" t="s">
        <v>5660</v>
      </c>
      <c r="KJ503" s="31" t="s">
        <v>7107</v>
      </c>
      <c r="KK503" s="9" t="s">
        <v>1770</v>
      </c>
      <c r="KL503" s="9" t="s">
        <v>7113</v>
      </c>
      <c r="KM503" s="43" t="s">
        <v>7112</v>
      </c>
      <c r="KN503" s="43" t="s">
        <v>5477</v>
      </c>
      <c r="KO503" s="43"/>
      <c r="KP503" s="27">
        <v>1503</v>
      </c>
      <c r="KQ503" s="43">
        <v>2001503</v>
      </c>
      <c r="KR503" s="31" t="s">
        <v>7111</v>
      </c>
      <c r="KS503" s="559" t="s">
        <v>7106</v>
      </c>
      <c r="KY503" s="31" t="s">
        <v>5660</v>
      </c>
      <c r="KZ503" s="31" t="s">
        <v>7107</v>
      </c>
      <c r="LA503" s="9" t="s">
        <v>1770</v>
      </c>
      <c r="LB503" s="9" t="s">
        <v>7113</v>
      </c>
      <c r="LC503" s="43" t="s">
        <v>7112</v>
      </c>
      <c r="LD503" s="43" t="s">
        <v>5477</v>
      </c>
      <c r="LE503" s="43"/>
      <c r="LF503" s="27">
        <v>1503</v>
      </c>
      <c r="LG503" s="43">
        <v>2001503</v>
      </c>
      <c r="LH503" s="31" t="s">
        <v>7111</v>
      </c>
      <c r="LI503" s="559" t="s">
        <v>7106</v>
      </c>
      <c r="LO503" s="31" t="s">
        <v>5660</v>
      </c>
      <c r="LP503" s="31" t="s">
        <v>7107</v>
      </c>
      <c r="LQ503" s="9" t="s">
        <v>1770</v>
      </c>
      <c r="LR503" s="9" t="s">
        <v>7113</v>
      </c>
      <c r="LS503" s="43" t="s">
        <v>7112</v>
      </c>
      <c r="LT503" s="43" t="s">
        <v>5477</v>
      </c>
      <c r="LU503" s="43"/>
      <c r="LV503" s="27">
        <v>1503</v>
      </c>
      <c r="LW503" s="43">
        <v>2001503</v>
      </c>
      <c r="LX503" s="31" t="s">
        <v>7111</v>
      </c>
      <c r="LY503" s="559" t="s">
        <v>7106</v>
      </c>
      <c r="ME503" s="31" t="s">
        <v>5660</v>
      </c>
      <c r="MF503" s="31" t="s">
        <v>7107</v>
      </c>
      <c r="MG503" s="9" t="s">
        <v>1770</v>
      </c>
      <c r="MH503" s="9" t="s">
        <v>7113</v>
      </c>
      <c r="MI503" s="43" t="s">
        <v>7112</v>
      </c>
      <c r="MJ503" s="43" t="s">
        <v>5477</v>
      </c>
      <c r="MK503" s="43"/>
      <c r="ML503" s="27">
        <v>1503</v>
      </c>
      <c r="MM503" s="43">
        <v>2001503</v>
      </c>
      <c r="MN503" s="31" t="s">
        <v>7111</v>
      </c>
      <c r="MO503" s="559" t="s">
        <v>7106</v>
      </c>
      <c r="MU503" s="31" t="s">
        <v>5660</v>
      </c>
      <c r="MV503" s="31" t="s">
        <v>7107</v>
      </c>
      <c r="MW503" s="9" t="s">
        <v>1770</v>
      </c>
      <c r="MX503" s="9" t="s">
        <v>7113</v>
      </c>
      <c r="MY503" s="43" t="s">
        <v>7112</v>
      </c>
      <c r="MZ503" s="43" t="s">
        <v>5477</v>
      </c>
      <c r="NA503" s="43"/>
      <c r="NB503" s="27">
        <v>1503</v>
      </c>
      <c r="NC503" s="43">
        <v>2001503</v>
      </c>
      <c r="ND503" s="31" t="s">
        <v>7111</v>
      </c>
      <c r="NE503" s="559" t="s">
        <v>7106</v>
      </c>
      <c r="NK503" s="31" t="s">
        <v>5660</v>
      </c>
      <c r="NL503" s="31" t="s">
        <v>7107</v>
      </c>
      <c r="NM503" s="9" t="s">
        <v>1770</v>
      </c>
      <c r="NN503" s="9" t="s">
        <v>7113</v>
      </c>
      <c r="NO503" s="43" t="s">
        <v>7112</v>
      </c>
      <c r="NP503" s="43" t="s">
        <v>5477</v>
      </c>
      <c r="NQ503" s="43"/>
      <c r="NR503" s="27">
        <v>1503</v>
      </c>
      <c r="NS503" s="43">
        <v>2001503</v>
      </c>
      <c r="NT503" s="31" t="s">
        <v>7111</v>
      </c>
      <c r="NU503" s="559" t="s">
        <v>7106</v>
      </c>
      <c r="OA503" s="31" t="s">
        <v>5660</v>
      </c>
      <c r="OB503" s="31" t="s">
        <v>7107</v>
      </c>
      <c r="OC503" s="9" t="s">
        <v>1770</v>
      </c>
      <c r="OD503" s="9" t="s">
        <v>7113</v>
      </c>
      <c r="OE503" s="43" t="s">
        <v>7112</v>
      </c>
      <c r="OF503" s="43" t="s">
        <v>5477</v>
      </c>
      <c r="OG503" s="43"/>
      <c r="OH503" s="27">
        <v>1503</v>
      </c>
      <c r="OI503" s="43">
        <v>2001503</v>
      </c>
      <c r="OJ503" s="31" t="s">
        <v>7111</v>
      </c>
      <c r="OK503" s="559" t="s">
        <v>7106</v>
      </c>
      <c r="OQ503" s="31" t="s">
        <v>5660</v>
      </c>
      <c r="OR503" s="31" t="s">
        <v>7107</v>
      </c>
      <c r="OS503" s="9" t="s">
        <v>1770</v>
      </c>
      <c r="OT503" s="9" t="s">
        <v>7113</v>
      </c>
      <c r="OU503" s="43" t="s">
        <v>7112</v>
      </c>
      <c r="OV503" s="43" t="s">
        <v>5477</v>
      </c>
      <c r="OW503" s="43"/>
      <c r="OX503" s="27">
        <v>1503</v>
      </c>
      <c r="OY503" s="43">
        <v>2001503</v>
      </c>
      <c r="OZ503" s="31" t="s">
        <v>7111</v>
      </c>
      <c r="PA503" s="559" t="s">
        <v>7106</v>
      </c>
      <c r="PG503" s="31" t="s">
        <v>5660</v>
      </c>
      <c r="PH503" s="31" t="s">
        <v>7107</v>
      </c>
      <c r="PI503" s="9" t="s">
        <v>1770</v>
      </c>
      <c r="PJ503" s="9" t="s">
        <v>7113</v>
      </c>
      <c r="PK503" s="43" t="s">
        <v>7112</v>
      </c>
      <c r="PL503" s="43" t="s">
        <v>5477</v>
      </c>
      <c r="PM503" s="43"/>
      <c r="PN503" s="27">
        <v>1503</v>
      </c>
      <c r="PO503" s="43">
        <v>2001503</v>
      </c>
      <c r="PP503" s="31" t="s">
        <v>7111</v>
      </c>
      <c r="PQ503" s="559" t="s">
        <v>7106</v>
      </c>
      <c r="PW503" s="31" t="s">
        <v>5660</v>
      </c>
      <c r="PX503" s="31" t="s">
        <v>7107</v>
      </c>
      <c r="PY503" s="9" t="s">
        <v>1770</v>
      </c>
      <c r="PZ503" s="9" t="s">
        <v>7113</v>
      </c>
      <c r="QA503" s="43" t="s">
        <v>7112</v>
      </c>
      <c r="QB503" s="43" t="s">
        <v>5477</v>
      </c>
      <c r="QC503" s="43"/>
      <c r="QD503" s="27">
        <v>1503</v>
      </c>
      <c r="QE503" s="43">
        <v>2001503</v>
      </c>
      <c r="QF503" s="31" t="s">
        <v>7111</v>
      </c>
      <c r="QG503" s="559" t="s">
        <v>7106</v>
      </c>
      <c r="QM503" s="31" t="s">
        <v>5660</v>
      </c>
      <c r="QN503" s="31" t="s">
        <v>7107</v>
      </c>
      <c r="QO503" s="9" t="s">
        <v>1770</v>
      </c>
      <c r="QP503" s="9" t="s">
        <v>7113</v>
      </c>
      <c r="QQ503" s="43" t="s">
        <v>7112</v>
      </c>
      <c r="QR503" s="43" t="s">
        <v>5477</v>
      </c>
      <c r="QS503" s="43"/>
      <c r="QT503" s="27">
        <v>1503</v>
      </c>
      <c r="QU503" s="43">
        <v>2001503</v>
      </c>
      <c r="QV503" s="31" t="s">
        <v>7111</v>
      </c>
      <c r="QW503" s="559" t="s">
        <v>7106</v>
      </c>
      <c r="RC503" s="31" t="s">
        <v>5660</v>
      </c>
      <c r="RD503" s="31" t="s">
        <v>7107</v>
      </c>
      <c r="RE503" s="9" t="s">
        <v>1770</v>
      </c>
      <c r="RF503" s="9" t="s">
        <v>7113</v>
      </c>
      <c r="RG503" s="43" t="s">
        <v>7112</v>
      </c>
      <c r="RH503" s="43" t="s">
        <v>5477</v>
      </c>
      <c r="RI503" s="43"/>
      <c r="RJ503" s="27">
        <v>1503</v>
      </c>
      <c r="RK503" s="43">
        <v>2001503</v>
      </c>
      <c r="RL503" s="31" t="s">
        <v>7111</v>
      </c>
      <c r="RM503" s="559" t="s">
        <v>7106</v>
      </c>
      <c r="RS503" s="31" t="s">
        <v>5660</v>
      </c>
      <c r="RT503" s="31" t="s">
        <v>7107</v>
      </c>
      <c r="RU503" s="9" t="s">
        <v>1770</v>
      </c>
      <c r="RV503" s="9" t="s">
        <v>7113</v>
      </c>
      <c r="RW503" s="43" t="s">
        <v>7112</v>
      </c>
      <c r="RX503" s="43" t="s">
        <v>5477</v>
      </c>
      <c r="RY503" s="43"/>
      <c r="RZ503" s="27">
        <v>1503</v>
      </c>
      <c r="SA503" s="43">
        <v>2001503</v>
      </c>
      <c r="SB503" s="31" t="s">
        <v>7111</v>
      </c>
      <c r="SC503" s="559" t="s">
        <v>7106</v>
      </c>
      <c r="SI503" s="31" t="s">
        <v>5660</v>
      </c>
      <c r="SJ503" s="31" t="s">
        <v>7107</v>
      </c>
      <c r="SK503" s="9" t="s">
        <v>1770</v>
      </c>
      <c r="SL503" s="9" t="s">
        <v>7113</v>
      </c>
      <c r="SM503" s="43" t="s">
        <v>7112</v>
      </c>
      <c r="SN503" s="43" t="s">
        <v>5477</v>
      </c>
      <c r="SO503" s="43"/>
      <c r="SP503" s="27">
        <v>1503</v>
      </c>
      <c r="SQ503" s="43">
        <v>2001503</v>
      </c>
      <c r="SR503" s="31" t="s">
        <v>7111</v>
      </c>
      <c r="SS503" s="559" t="s">
        <v>7106</v>
      </c>
      <c r="SY503" s="31" t="s">
        <v>5660</v>
      </c>
      <c r="SZ503" s="31" t="s">
        <v>7107</v>
      </c>
      <c r="TA503" s="9" t="s">
        <v>1770</v>
      </c>
      <c r="TB503" s="9" t="s">
        <v>7113</v>
      </c>
      <c r="TC503" s="43" t="s">
        <v>7112</v>
      </c>
      <c r="TD503" s="43" t="s">
        <v>5477</v>
      </c>
      <c r="TE503" s="43"/>
      <c r="TF503" s="27">
        <v>1503</v>
      </c>
      <c r="TG503" s="43">
        <v>2001503</v>
      </c>
      <c r="TH503" s="31" t="s">
        <v>7111</v>
      </c>
      <c r="TI503" s="559" t="s">
        <v>7106</v>
      </c>
      <c r="TO503" s="31" t="s">
        <v>5660</v>
      </c>
      <c r="TP503" s="31" t="s">
        <v>7107</v>
      </c>
      <c r="TQ503" s="9" t="s">
        <v>1770</v>
      </c>
      <c r="TR503" s="9" t="s">
        <v>7113</v>
      </c>
      <c r="TS503" s="43" t="s">
        <v>7112</v>
      </c>
      <c r="TT503" s="43" t="s">
        <v>5477</v>
      </c>
      <c r="TU503" s="43"/>
      <c r="TV503" s="27">
        <v>1503</v>
      </c>
      <c r="TW503" s="43">
        <v>2001503</v>
      </c>
      <c r="TX503" s="31" t="s">
        <v>7111</v>
      </c>
      <c r="TY503" s="559" t="s">
        <v>7106</v>
      </c>
      <c r="UE503" s="31" t="s">
        <v>5660</v>
      </c>
      <c r="UF503" s="31" t="s">
        <v>7107</v>
      </c>
      <c r="UG503" s="9" t="s">
        <v>1770</v>
      </c>
      <c r="UH503" s="9" t="s">
        <v>7113</v>
      </c>
      <c r="UI503" s="43" t="s">
        <v>7112</v>
      </c>
      <c r="UJ503" s="43" t="s">
        <v>5477</v>
      </c>
      <c r="UK503" s="43"/>
      <c r="UL503" s="27">
        <v>1503</v>
      </c>
      <c r="UM503" s="43">
        <v>2001503</v>
      </c>
      <c r="UN503" s="31" t="s">
        <v>7111</v>
      </c>
      <c r="UO503" s="559" t="s">
        <v>7106</v>
      </c>
      <c r="UU503" s="31" t="s">
        <v>5660</v>
      </c>
      <c r="UV503" s="31" t="s">
        <v>7107</v>
      </c>
      <c r="UW503" s="9" t="s">
        <v>1770</v>
      </c>
      <c r="UX503" s="9" t="s">
        <v>7113</v>
      </c>
      <c r="UY503" s="43" t="s">
        <v>7112</v>
      </c>
      <c r="UZ503" s="43" t="s">
        <v>5477</v>
      </c>
      <c r="VA503" s="43"/>
      <c r="VB503" s="27">
        <v>1503</v>
      </c>
      <c r="VC503" s="43">
        <v>2001503</v>
      </c>
      <c r="VD503" s="31" t="s">
        <v>7111</v>
      </c>
      <c r="VE503" s="559" t="s">
        <v>7106</v>
      </c>
      <c r="VK503" s="31" t="s">
        <v>5660</v>
      </c>
      <c r="VL503" s="31" t="s">
        <v>7107</v>
      </c>
      <c r="VM503" s="9" t="s">
        <v>1770</v>
      </c>
      <c r="VN503" s="9" t="s">
        <v>7113</v>
      </c>
      <c r="VO503" s="43" t="s">
        <v>7112</v>
      </c>
      <c r="VP503" s="43" t="s">
        <v>5477</v>
      </c>
      <c r="VQ503" s="43"/>
      <c r="VR503" s="27">
        <v>1503</v>
      </c>
      <c r="VS503" s="43">
        <v>2001503</v>
      </c>
      <c r="VT503" s="31" t="s">
        <v>7111</v>
      </c>
      <c r="VU503" s="559" t="s">
        <v>7106</v>
      </c>
      <c r="WA503" s="31" t="s">
        <v>5660</v>
      </c>
      <c r="WB503" s="31" t="s">
        <v>7107</v>
      </c>
      <c r="WC503" s="9" t="s">
        <v>1770</v>
      </c>
      <c r="WD503" s="9" t="s">
        <v>7113</v>
      </c>
      <c r="WE503" s="43" t="s">
        <v>7112</v>
      </c>
      <c r="WF503" s="43" t="s">
        <v>5477</v>
      </c>
      <c r="WG503" s="43"/>
      <c r="WH503" s="27">
        <v>1503</v>
      </c>
      <c r="WI503" s="43">
        <v>2001503</v>
      </c>
      <c r="WJ503" s="31" t="s">
        <v>7111</v>
      </c>
      <c r="WK503" s="559" t="s">
        <v>7106</v>
      </c>
      <c r="WQ503" s="31" t="s">
        <v>5660</v>
      </c>
      <c r="WR503" s="31" t="s">
        <v>7107</v>
      </c>
      <c r="WS503" s="9" t="s">
        <v>1770</v>
      </c>
      <c r="WT503" s="9" t="s">
        <v>7113</v>
      </c>
      <c r="WU503" s="43" t="s">
        <v>7112</v>
      </c>
      <c r="WV503" s="43" t="s">
        <v>5477</v>
      </c>
      <c r="WW503" s="43"/>
      <c r="WX503" s="27">
        <v>1503</v>
      </c>
      <c r="WY503" s="43">
        <v>2001503</v>
      </c>
      <c r="WZ503" s="31" t="s">
        <v>7111</v>
      </c>
      <c r="XA503" s="559" t="s">
        <v>7106</v>
      </c>
      <c r="XG503" s="31" t="s">
        <v>5660</v>
      </c>
      <c r="XH503" s="31" t="s">
        <v>7107</v>
      </c>
      <c r="XI503" s="9" t="s">
        <v>1770</v>
      </c>
      <c r="XJ503" s="9" t="s">
        <v>7113</v>
      </c>
      <c r="XK503" s="43" t="s">
        <v>7112</v>
      </c>
      <c r="XL503" s="43" t="s">
        <v>5477</v>
      </c>
      <c r="XM503" s="43"/>
      <c r="XN503" s="27">
        <v>1503</v>
      </c>
      <c r="XO503" s="43">
        <v>2001503</v>
      </c>
      <c r="XP503" s="31" t="s">
        <v>7111</v>
      </c>
      <c r="XQ503" s="559" t="s">
        <v>7106</v>
      </c>
      <c r="XW503" s="31" t="s">
        <v>5660</v>
      </c>
      <c r="XX503" s="31" t="s">
        <v>7107</v>
      </c>
      <c r="XY503" s="9" t="s">
        <v>1770</v>
      </c>
      <c r="XZ503" s="9" t="s">
        <v>7113</v>
      </c>
      <c r="YA503" s="43" t="s">
        <v>7112</v>
      </c>
      <c r="YB503" s="43" t="s">
        <v>5477</v>
      </c>
      <c r="YC503" s="43"/>
      <c r="YD503" s="27">
        <v>1503</v>
      </c>
      <c r="YE503" s="43">
        <v>2001503</v>
      </c>
      <c r="YF503" s="31" t="s">
        <v>7111</v>
      </c>
      <c r="YG503" s="559" t="s">
        <v>7106</v>
      </c>
      <c r="YM503" s="31" t="s">
        <v>5660</v>
      </c>
      <c r="YN503" s="31" t="s">
        <v>7107</v>
      </c>
      <c r="YO503" s="9" t="s">
        <v>1770</v>
      </c>
      <c r="YP503" s="9" t="s">
        <v>7113</v>
      </c>
      <c r="YQ503" s="43" t="s">
        <v>7112</v>
      </c>
      <c r="YR503" s="43" t="s">
        <v>5477</v>
      </c>
      <c r="YS503" s="43"/>
      <c r="YT503" s="27">
        <v>1503</v>
      </c>
      <c r="YU503" s="43">
        <v>2001503</v>
      </c>
      <c r="YV503" s="31" t="s">
        <v>7111</v>
      </c>
      <c r="YW503" s="559" t="s">
        <v>7106</v>
      </c>
      <c r="ZC503" s="31" t="s">
        <v>5660</v>
      </c>
      <c r="ZD503" s="31" t="s">
        <v>7107</v>
      </c>
      <c r="ZE503" s="9" t="s">
        <v>1770</v>
      </c>
      <c r="ZF503" s="9" t="s">
        <v>7113</v>
      </c>
      <c r="ZG503" s="43" t="s">
        <v>7112</v>
      </c>
      <c r="ZH503" s="43" t="s">
        <v>5477</v>
      </c>
      <c r="ZI503" s="43"/>
      <c r="ZJ503" s="27">
        <v>1503</v>
      </c>
      <c r="ZK503" s="43">
        <v>2001503</v>
      </c>
      <c r="ZL503" s="31" t="s">
        <v>7111</v>
      </c>
      <c r="ZM503" s="559" t="s">
        <v>7106</v>
      </c>
      <c r="ZS503" s="31" t="s">
        <v>5660</v>
      </c>
      <c r="ZT503" s="31" t="s">
        <v>7107</v>
      </c>
      <c r="ZU503" s="9" t="s">
        <v>1770</v>
      </c>
      <c r="ZV503" s="9" t="s">
        <v>7113</v>
      </c>
      <c r="ZW503" s="43" t="s">
        <v>7112</v>
      </c>
      <c r="ZX503" s="43" t="s">
        <v>5477</v>
      </c>
      <c r="ZY503" s="43"/>
      <c r="ZZ503" s="27">
        <v>1503</v>
      </c>
      <c r="AAA503" s="43">
        <v>2001503</v>
      </c>
      <c r="AAB503" s="31" t="s">
        <v>7111</v>
      </c>
      <c r="AAC503" s="559" t="s">
        <v>7106</v>
      </c>
      <c r="AAI503" s="31" t="s">
        <v>5660</v>
      </c>
      <c r="AAJ503" s="31" t="s">
        <v>7107</v>
      </c>
      <c r="AAK503" s="9" t="s">
        <v>1770</v>
      </c>
      <c r="AAL503" s="9" t="s">
        <v>7113</v>
      </c>
      <c r="AAM503" s="43" t="s">
        <v>7112</v>
      </c>
      <c r="AAN503" s="43" t="s">
        <v>5477</v>
      </c>
      <c r="AAO503" s="43"/>
      <c r="AAP503" s="27">
        <v>1503</v>
      </c>
      <c r="AAQ503" s="43">
        <v>2001503</v>
      </c>
      <c r="AAR503" s="31" t="s">
        <v>7111</v>
      </c>
      <c r="AAS503" s="559" t="s">
        <v>7106</v>
      </c>
      <c r="AAY503" s="31" t="s">
        <v>5660</v>
      </c>
      <c r="AAZ503" s="31" t="s">
        <v>7107</v>
      </c>
      <c r="ABA503" s="9" t="s">
        <v>1770</v>
      </c>
      <c r="ABB503" s="9" t="s">
        <v>7113</v>
      </c>
      <c r="ABC503" s="43" t="s">
        <v>7112</v>
      </c>
      <c r="ABD503" s="43" t="s">
        <v>5477</v>
      </c>
      <c r="ABE503" s="43"/>
      <c r="ABF503" s="27">
        <v>1503</v>
      </c>
      <c r="ABG503" s="43">
        <v>2001503</v>
      </c>
      <c r="ABH503" s="31" t="s">
        <v>7111</v>
      </c>
      <c r="ABI503" s="559" t="s">
        <v>7106</v>
      </c>
      <c r="ABO503" s="31" t="s">
        <v>5660</v>
      </c>
      <c r="ABP503" s="31" t="s">
        <v>7107</v>
      </c>
      <c r="ABQ503" s="9" t="s">
        <v>1770</v>
      </c>
      <c r="ABR503" s="9" t="s">
        <v>7113</v>
      </c>
      <c r="ABS503" s="43" t="s">
        <v>7112</v>
      </c>
      <c r="ABT503" s="43" t="s">
        <v>5477</v>
      </c>
      <c r="ABU503" s="43"/>
      <c r="ABV503" s="27">
        <v>1503</v>
      </c>
      <c r="ABW503" s="43">
        <v>2001503</v>
      </c>
      <c r="ABX503" s="31" t="s">
        <v>7111</v>
      </c>
      <c r="ABY503" s="559" t="s">
        <v>7106</v>
      </c>
      <c r="ACE503" s="31" t="s">
        <v>5660</v>
      </c>
      <c r="ACF503" s="31" t="s">
        <v>7107</v>
      </c>
      <c r="ACG503" s="9" t="s">
        <v>1770</v>
      </c>
      <c r="ACH503" s="9" t="s">
        <v>7113</v>
      </c>
      <c r="ACI503" s="43" t="s">
        <v>7112</v>
      </c>
      <c r="ACJ503" s="43" t="s">
        <v>5477</v>
      </c>
      <c r="ACK503" s="43"/>
      <c r="ACL503" s="27">
        <v>1503</v>
      </c>
      <c r="ACM503" s="43">
        <v>2001503</v>
      </c>
      <c r="ACN503" s="31" t="s">
        <v>7111</v>
      </c>
      <c r="ACO503" s="559" t="s">
        <v>7106</v>
      </c>
      <c r="ACU503" s="31" t="s">
        <v>5660</v>
      </c>
      <c r="ACV503" s="31" t="s">
        <v>7107</v>
      </c>
      <c r="ACW503" s="9" t="s">
        <v>1770</v>
      </c>
      <c r="ACX503" s="9" t="s">
        <v>7113</v>
      </c>
      <c r="ACY503" s="43" t="s">
        <v>7112</v>
      </c>
      <c r="ACZ503" s="43" t="s">
        <v>5477</v>
      </c>
      <c r="ADA503" s="43"/>
      <c r="ADB503" s="27">
        <v>1503</v>
      </c>
      <c r="ADC503" s="43">
        <v>2001503</v>
      </c>
      <c r="ADD503" s="31" t="s">
        <v>7111</v>
      </c>
      <c r="ADE503" s="559" t="s">
        <v>7106</v>
      </c>
      <c r="ADK503" s="31" t="s">
        <v>5660</v>
      </c>
      <c r="ADL503" s="31" t="s">
        <v>7107</v>
      </c>
      <c r="ADM503" s="9" t="s">
        <v>1770</v>
      </c>
      <c r="ADN503" s="9" t="s">
        <v>7113</v>
      </c>
      <c r="ADO503" s="43" t="s">
        <v>7112</v>
      </c>
      <c r="ADP503" s="43" t="s">
        <v>5477</v>
      </c>
      <c r="ADQ503" s="43"/>
      <c r="ADR503" s="27">
        <v>1503</v>
      </c>
      <c r="ADS503" s="43">
        <v>2001503</v>
      </c>
      <c r="ADT503" s="31" t="s">
        <v>7111</v>
      </c>
      <c r="ADU503" s="559" t="s">
        <v>7106</v>
      </c>
      <c r="AEA503" s="31" t="s">
        <v>5660</v>
      </c>
      <c r="AEB503" s="31" t="s">
        <v>7107</v>
      </c>
      <c r="AEC503" s="9" t="s">
        <v>1770</v>
      </c>
      <c r="AED503" s="9" t="s">
        <v>7113</v>
      </c>
      <c r="AEE503" s="43" t="s">
        <v>7112</v>
      </c>
      <c r="AEF503" s="43" t="s">
        <v>5477</v>
      </c>
      <c r="AEG503" s="43"/>
      <c r="AEH503" s="27">
        <v>1503</v>
      </c>
      <c r="AEI503" s="43">
        <v>2001503</v>
      </c>
      <c r="AEJ503" s="31" t="s">
        <v>7111</v>
      </c>
      <c r="AEK503" s="559" t="s">
        <v>7106</v>
      </c>
      <c r="AEQ503" s="31" t="s">
        <v>5660</v>
      </c>
      <c r="AER503" s="31" t="s">
        <v>7107</v>
      </c>
      <c r="AES503" s="9" t="s">
        <v>1770</v>
      </c>
      <c r="AET503" s="9" t="s">
        <v>7113</v>
      </c>
      <c r="AEU503" s="43" t="s">
        <v>7112</v>
      </c>
      <c r="AEV503" s="43" t="s">
        <v>5477</v>
      </c>
      <c r="AEW503" s="43"/>
      <c r="AEX503" s="27">
        <v>1503</v>
      </c>
      <c r="AEY503" s="43">
        <v>2001503</v>
      </c>
      <c r="AEZ503" s="31" t="s">
        <v>7111</v>
      </c>
      <c r="AFA503" s="559" t="s">
        <v>7106</v>
      </c>
      <c r="AFG503" s="31" t="s">
        <v>5660</v>
      </c>
      <c r="AFH503" s="31" t="s">
        <v>7107</v>
      </c>
      <c r="AFI503" s="9" t="s">
        <v>1770</v>
      </c>
      <c r="AFJ503" s="9" t="s">
        <v>7113</v>
      </c>
      <c r="AFK503" s="43" t="s">
        <v>7112</v>
      </c>
      <c r="AFL503" s="43" t="s">
        <v>5477</v>
      </c>
      <c r="AFM503" s="43"/>
      <c r="AFN503" s="27">
        <v>1503</v>
      </c>
      <c r="AFO503" s="43">
        <v>2001503</v>
      </c>
      <c r="AFP503" s="31" t="s">
        <v>7111</v>
      </c>
      <c r="AFQ503" s="559" t="s">
        <v>7106</v>
      </c>
      <c r="AFW503" s="31" t="s">
        <v>5660</v>
      </c>
      <c r="AFX503" s="31" t="s">
        <v>7107</v>
      </c>
      <c r="AFY503" s="9" t="s">
        <v>1770</v>
      </c>
      <c r="AFZ503" s="9" t="s">
        <v>7113</v>
      </c>
      <c r="AGA503" s="43" t="s">
        <v>7112</v>
      </c>
      <c r="AGB503" s="43" t="s">
        <v>5477</v>
      </c>
      <c r="AGC503" s="43"/>
      <c r="AGD503" s="27">
        <v>1503</v>
      </c>
      <c r="AGE503" s="43">
        <v>2001503</v>
      </c>
      <c r="AGF503" s="31" t="s">
        <v>7111</v>
      </c>
      <c r="AGG503" s="559" t="s">
        <v>7106</v>
      </c>
      <c r="AGM503" s="31" t="s">
        <v>5660</v>
      </c>
      <c r="AGN503" s="31" t="s">
        <v>7107</v>
      </c>
      <c r="AGO503" s="9" t="s">
        <v>1770</v>
      </c>
      <c r="AGP503" s="9" t="s">
        <v>7113</v>
      </c>
      <c r="AGQ503" s="43" t="s">
        <v>7112</v>
      </c>
      <c r="AGR503" s="43" t="s">
        <v>5477</v>
      </c>
      <c r="AGS503" s="43"/>
      <c r="AGT503" s="27">
        <v>1503</v>
      </c>
      <c r="AGU503" s="43">
        <v>2001503</v>
      </c>
      <c r="AGV503" s="31" t="s">
        <v>7111</v>
      </c>
      <c r="AGW503" s="559" t="s">
        <v>7106</v>
      </c>
      <c r="AHC503" s="31" t="s">
        <v>5660</v>
      </c>
      <c r="AHD503" s="31" t="s">
        <v>7107</v>
      </c>
      <c r="AHE503" s="9" t="s">
        <v>1770</v>
      </c>
      <c r="AHF503" s="9" t="s">
        <v>7113</v>
      </c>
      <c r="AHG503" s="43" t="s">
        <v>7112</v>
      </c>
      <c r="AHH503" s="43" t="s">
        <v>5477</v>
      </c>
      <c r="AHI503" s="43"/>
      <c r="AHJ503" s="27">
        <v>1503</v>
      </c>
      <c r="AHK503" s="43">
        <v>2001503</v>
      </c>
      <c r="AHL503" s="31" t="s">
        <v>7111</v>
      </c>
      <c r="AHM503" s="559" t="s">
        <v>7106</v>
      </c>
      <c r="AHS503" s="31" t="s">
        <v>5660</v>
      </c>
      <c r="AHT503" s="31" t="s">
        <v>7107</v>
      </c>
      <c r="AHU503" s="9" t="s">
        <v>1770</v>
      </c>
      <c r="AHV503" s="9" t="s">
        <v>7113</v>
      </c>
      <c r="AHW503" s="43" t="s">
        <v>7112</v>
      </c>
      <c r="AHX503" s="43" t="s">
        <v>5477</v>
      </c>
      <c r="AHY503" s="43"/>
      <c r="AHZ503" s="27">
        <v>1503</v>
      </c>
      <c r="AIA503" s="43">
        <v>2001503</v>
      </c>
      <c r="AIB503" s="31" t="s">
        <v>7111</v>
      </c>
      <c r="AIC503" s="559" t="s">
        <v>7106</v>
      </c>
      <c r="AII503" s="31" t="s">
        <v>5660</v>
      </c>
      <c r="AIJ503" s="31" t="s">
        <v>7107</v>
      </c>
      <c r="AIK503" s="9" t="s">
        <v>1770</v>
      </c>
      <c r="AIL503" s="9" t="s">
        <v>7113</v>
      </c>
      <c r="AIM503" s="43" t="s">
        <v>7112</v>
      </c>
      <c r="AIN503" s="43" t="s">
        <v>5477</v>
      </c>
      <c r="AIO503" s="43"/>
      <c r="AIP503" s="27">
        <v>1503</v>
      </c>
      <c r="AIQ503" s="43">
        <v>2001503</v>
      </c>
      <c r="AIR503" s="31" t="s">
        <v>7111</v>
      </c>
      <c r="AIS503" s="559" t="s">
        <v>7106</v>
      </c>
      <c r="AIY503" s="31" t="s">
        <v>5660</v>
      </c>
      <c r="AIZ503" s="31" t="s">
        <v>7107</v>
      </c>
      <c r="AJA503" s="9" t="s">
        <v>1770</v>
      </c>
      <c r="AJB503" s="9" t="s">
        <v>7113</v>
      </c>
      <c r="AJC503" s="43" t="s">
        <v>7112</v>
      </c>
      <c r="AJD503" s="43" t="s">
        <v>5477</v>
      </c>
      <c r="AJE503" s="43"/>
      <c r="AJF503" s="27">
        <v>1503</v>
      </c>
      <c r="AJG503" s="43">
        <v>2001503</v>
      </c>
      <c r="AJH503" s="31" t="s">
        <v>7111</v>
      </c>
      <c r="AJI503" s="559" t="s">
        <v>7106</v>
      </c>
      <c r="AJO503" s="31" t="s">
        <v>5660</v>
      </c>
      <c r="AJP503" s="31" t="s">
        <v>7107</v>
      </c>
      <c r="AJQ503" s="9" t="s">
        <v>1770</v>
      </c>
      <c r="AJR503" s="9" t="s">
        <v>7113</v>
      </c>
      <c r="AJS503" s="43" t="s">
        <v>7112</v>
      </c>
      <c r="AJT503" s="43" t="s">
        <v>5477</v>
      </c>
      <c r="AJU503" s="43"/>
      <c r="AJV503" s="27">
        <v>1503</v>
      </c>
      <c r="AJW503" s="43">
        <v>2001503</v>
      </c>
      <c r="AJX503" s="31" t="s">
        <v>7111</v>
      </c>
      <c r="AJY503" s="559" t="s">
        <v>7106</v>
      </c>
      <c r="AKE503" s="31" t="s">
        <v>5660</v>
      </c>
      <c r="AKF503" s="31" t="s">
        <v>7107</v>
      </c>
      <c r="AKG503" s="9" t="s">
        <v>1770</v>
      </c>
      <c r="AKH503" s="9" t="s">
        <v>7113</v>
      </c>
      <c r="AKI503" s="43" t="s">
        <v>7112</v>
      </c>
      <c r="AKJ503" s="43" t="s">
        <v>5477</v>
      </c>
      <c r="AKK503" s="43"/>
      <c r="AKL503" s="27">
        <v>1503</v>
      </c>
      <c r="AKM503" s="43">
        <v>2001503</v>
      </c>
      <c r="AKN503" s="31" t="s">
        <v>7111</v>
      </c>
      <c r="AKO503" s="559" t="s">
        <v>7106</v>
      </c>
      <c r="AKU503" s="31" t="s">
        <v>5660</v>
      </c>
      <c r="AKV503" s="31" t="s">
        <v>7107</v>
      </c>
      <c r="AKW503" s="9" t="s">
        <v>1770</v>
      </c>
      <c r="AKX503" s="9" t="s">
        <v>7113</v>
      </c>
      <c r="AKY503" s="43" t="s">
        <v>7112</v>
      </c>
      <c r="AKZ503" s="43" t="s">
        <v>5477</v>
      </c>
      <c r="ALA503" s="43"/>
      <c r="ALB503" s="27">
        <v>1503</v>
      </c>
      <c r="ALC503" s="43">
        <v>2001503</v>
      </c>
      <c r="ALD503" s="31" t="s">
        <v>7111</v>
      </c>
      <c r="ALE503" s="559" t="s">
        <v>7106</v>
      </c>
      <c r="ALK503" s="31" t="s">
        <v>5660</v>
      </c>
      <c r="ALL503" s="31" t="s">
        <v>7107</v>
      </c>
      <c r="ALM503" s="9" t="s">
        <v>1770</v>
      </c>
      <c r="ALN503" s="9" t="s">
        <v>7113</v>
      </c>
      <c r="ALO503" s="43" t="s">
        <v>7112</v>
      </c>
      <c r="ALP503" s="43" t="s">
        <v>5477</v>
      </c>
      <c r="ALQ503" s="43"/>
      <c r="ALR503" s="27">
        <v>1503</v>
      </c>
      <c r="ALS503" s="43">
        <v>2001503</v>
      </c>
      <c r="ALT503" s="31" t="s">
        <v>7111</v>
      </c>
      <c r="ALU503" s="559" t="s">
        <v>7106</v>
      </c>
      <c r="AMA503" s="31" t="s">
        <v>5660</v>
      </c>
      <c r="AMB503" s="31" t="s">
        <v>7107</v>
      </c>
      <c r="AMC503" s="9" t="s">
        <v>1770</v>
      </c>
      <c r="AMD503" s="9" t="s">
        <v>7113</v>
      </c>
      <c r="AME503" s="43" t="s">
        <v>7112</v>
      </c>
      <c r="AMF503" s="43" t="s">
        <v>5477</v>
      </c>
      <c r="AMG503" s="43"/>
      <c r="AMH503" s="27">
        <v>1503</v>
      </c>
      <c r="AMI503" s="43">
        <v>2001503</v>
      </c>
      <c r="AMJ503" s="31" t="s">
        <v>7111</v>
      </c>
      <c r="AMK503" s="559" t="s">
        <v>7106</v>
      </c>
      <c r="AMQ503" s="31" t="s">
        <v>5660</v>
      </c>
      <c r="AMR503" s="31" t="s">
        <v>7107</v>
      </c>
      <c r="AMS503" s="9" t="s">
        <v>1770</v>
      </c>
      <c r="AMT503" s="9" t="s">
        <v>7113</v>
      </c>
      <c r="AMU503" s="43" t="s">
        <v>7112</v>
      </c>
      <c r="AMV503" s="43" t="s">
        <v>5477</v>
      </c>
      <c r="AMW503" s="43"/>
      <c r="AMX503" s="27">
        <v>1503</v>
      </c>
      <c r="AMY503" s="43">
        <v>2001503</v>
      </c>
      <c r="AMZ503" s="31" t="s">
        <v>7111</v>
      </c>
      <c r="ANA503" s="559" t="s">
        <v>7106</v>
      </c>
      <c r="ANG503" s="31" t="s">
        <v>5660</v>
      </c>
      <c r="ANH503" s="31" t="s">
        <v>7107</v>
      </c>
      <c r="ANI503" s="9" t="s">
        <v>1770</v>
      </c>
      <c r="ANJ503" s="9" t="s">
        <v>7113</v>
      </c>
      <c r="ANK503" s="43" t="s">
        <v>7112</v>
      </c>
      <c r="ANL503" s="43" t="s">
        <v>5477</v>
      </c>
      <c r="ANM503" s="43"/>
      <c r="ANN503" s="27">
        <v>1503</v>
      </c>
      <c r="ANO503" s="43">
        <v>2001503</v>
      </c>
      <c r="ANP503" s="31" t="s">
        <v>7111</v>
      </c>
      <c r="ANQ503" s="559" t="s">
        <v>7106</v>
      </c>
      <c r="ANW503" s="31" t="s">
        <v>5660</v>
      </c>
      <c r="ANX503" s="31" t="s">
        <v>7107</v>
      </c>
      <c r="ANY503" s="9" t="s">
        <v>1770</v>
      </c>
      <c r="ANZ503" s="9" t="s">
        <v>7113</v>
      </c>
      <c r="AOA503" s="43" t="s">
        <v>7112</v>
      </c>
      <c r="AOB503" s="43" t="s">
        <v>5477</v>
      </c>
      <c r="AOC503" s="43"/>
      <c r="AOD503" s="27">
        <v>1503</v>
      </c>
      <c r="AOE503" s="43">
        <v>2001503</v>
      </c>
      <c r="AOF503" s="31" t="s">
        <v>7111</v>
      </c>
      <c r="AOG503" s="559" t="s">
        <v>7106</v>
      </c>
      <c r="AOM503" s="31" t="s">
        <v>5660</v>
      </c>
      <c r="AON503" s="31" t="s">
        <v>7107</v>
      </c>
      <c r="AOO503" s="9" t="s">
        <v>1770</v>
      </c>
      <c r="AOP503" s="9" t="s">
        <v>7113</v>
      </c>
      <c r="AOQ503" s="43" t="s">
        <v>7112</v>
      </c>
      <c r="AOR503" s="43" t="s">
        <v>5477</v>
      </c>
      <c r="AOS503" s="43"/>
      <c r="AOT503" s="27">
        <v>1503</v>
      </c>
      <c r="AOU503" s="43">
        <v>2001503</v>
      </c>
      <c r="AOV503" s="31" t="s">
        <v>7111</v>
      </c>
      <c r="AOW503" s="559" t="s">
        <v>7106</v>
      </c>
      <c r="APC503" s="31" t="s">
        <v>5660</v>
      </c>
      <c r="APD503" s="31" t="s">
        <v>7107</v>
      </c>
      <c r="APE503" s="9" t="s">
        <v>1770</v>
      </c>
      <c r="APF503" s="9" t="s">
        <v>7113</v>
      </c>
      <c r="APG503" s="43" t="s">
        <v>7112</v>
      </c>
      <c r="APH503" s="43" t="s">
        <v>5477</v>
      </c>
      <c r="API503" s="43"/>
      <c r="APJ503" s="27">
        <v>1503</v>
      </c>
      <c r="APK503" s="43">
        <v>2001503</v>
      </c>
      <c r="APL503" s="31" t="s">
        <v>7111</v>
      </c>
      <c r="APM503" s="559" t="s">
        <v>7106</v>
      </c>
      <c r="APS503" s="31" t="s">
        <v>5660</v>
      </c>
      <c r="APT503" s="31" t="s">
        <v>7107</v>
      </c>
      <c r="APU503" s="9" t="s">
        <v>1770</v>
      </c>
      <c r="APV503" s="9" t="s">
        <v>7113</v>
      </c>
      <c r="APW503" s="43" t="s">
        <v>7112</v>
      </c>
      <c r="APX503" s="43" t="s">
        <v>5477</v>
      </c>
      <c r="APY503" s="43"/>
      <c r="APZ503" s="27">
        <v>1503</v>
      </c>
      <c r="AQA503" s="43">
        <v>2001503</v>
      </c>
      <c r="AQB503" s="31" t="s">
        <v>7111</v>
      </c>
      <c r="AQC503" s="559" t="s">
        <v>7106</v>
      </c>
      <c r="AQI503" s="31" t="s">
        <v>5660</v>
      </c>
      <c r="AQJ503" s="31" t="s">
        <v>7107</v>
      </c>
      <c r="AQK503" s="9" t="s">
        <v>1770</v>
      </c>
      <c r="AQL503" s="9" t="s">
        <v>7113</v>
      </c>
      <c r="AQM503" s="43" t="s">
        <v>7112</v>
      </c>
      <c r="AQN503" s="43" t="s">
        <v>5477</v>
      </c>
      <c r="AQO503" s="43"/>
      <c r="AQP503" s="27">
        <v>1503</v>
      </c>
      <c r="AQQ503" s="43">
        <v>2001503</v>
      </c>
      <c r="AQR503" s="31" t="s">
        <v>7111</v>
      </c>
      <c r="AQS503" s="559" t="s">
        <v>7106</v>
      </c>
      <c r="AQY503" s="31" t="s">
        <v>5660</v>
      </c>
      <c r="AQZ503" s="31" t="s">
        <v>7107</v>
      </c>
      <c r="ARA503" s="9" t="s">
        <v>1770</v>
      </c>
      <c r="ARB503" s="9" t="s">
        <v>7113</v>
      </c>
      <c r="ARC503" s="43" t="s">
        <v>7112</v>
      </c>
      <c r="ARD503" s="43" t="s">
        <v>5477</v>
      </c>
      <c r="ARE503" s="43"/>
      <c r="ARF503" s="27">
        <v>1503</v>
      </c>
      <c r="ARG503" s="43">
        <v>2001503</v>
      </c>
      <c r="ARH503" s="31" t="s">
        <v>7111</v>
      </c>
      <c r="ARI503" s="559" t="s">
        <v>7106</v>
      </c>
      <c r="ARO503" s="31" t="s">
        <v>5660</v>
      </c>
      <c r="ARP503" s="31" t="s">
        <v>7107</v>
      </c>
      <c r="ARQ503" s="9" t="s">
        <v>1770</v>
      </c>
      <c r="ARR503" s="9" t="s">
        <v>7113</v>
      </c>
      <c r="ARS503" s="43" t="s">
        <v>7112</v>
      </c>
      <c r="ART503" s="43" t="s">
        <v>5477</v>
      </c>
      <c r="ARU503" s="43"/>
      <c r="ARV503" s="27">
        <v>1503</v>
      </c>
      <c r="ARW503" s="43">
        <v>2001503</v>
      </c>
      <c r="ARX503" s="31" t="s">
        <v>7111</v>
      </c>
      <c r="ARY503" s="559" t="s">
        <v>7106</v>
      </c>
      <c r="ASE503" s="31" t="s">
        <v>5660</v>
      </c>
      <c r="ASF503" s="31" t="s">
        <v>7107</v>
      </c>
      <c r="ASG503" s="9" t="s">
        <v>1770</v>
      </c>
      <c r="ASH503" s="9" t="s">
        <v>7113</v>
      </c>
      <c r="ASI503" s="43" t="s">
        <v>7112</v>
      </c>
      <c r="ASJ503" s="43" t="s">
        <v>5477</v>
      </c>
      <c r="ASK503" s="43"/>
      <c r="ASL503" s="27">
        <v>1503</v>
      </c>
      <c r="ASM503" s="43">
        <v>2001503</v>
      </c>
      <c r="ASN503" s="31" t="s">
        <v>7111</v>
      </c>
      <c r="ASO503" s="559" t="s">
        <v>7106</v>
      </c>
      <c r="ASU503" s="31" t="s">
        <v>5660</v>
      </c>
      <c r="ASV503" s="31" t="s">
        <v>7107</v>
      </c>
      <c r="ASW503" s="9" t="s">
        <v>1770</v>
      </c>
      <c r="ASX503" s="9" t="s">
        <v>7113</v>
      </c>
      <c r="ASY503" s="43" t="s">
        <v>7112</v>
      </c>
      <c r="ASZ503" s="43" t="s">
        <v>5477</v>
      </c>
      <c r="ATA503" s="43"/>
      <c r="ATB503" s="27">
        <v>1503</v>
      </c>
      <c r="ATC503" s="43">
        <v>2001503</v>
      </c>
      <c r="ATD503" s="31" t="s">
        <v>7111</v>
      </c>
      <c r="ATE503" s="559" t="s">
        <v>7106</v>
      </c>
      <c r="ATK503" s="31" t="s">
        <v>5660</v>
      </c>
      <c r="ATL503" s="31" t="s">
        <v>7107</v>
      </c>
      <c r="ATM503" s="9" t="s">
        <v>1770</v>
      </c>
      <c r="ATN503" s="9" t="s">
        <v>7113</v>
      </c>
      <c r="ATO503" s="43" t="s">
        <v>7112</v>
      </c>
      <c r="ATP503" s="43" t="s">
        <v>5477</v>
      </c>
      <c r="ATQ503" s="43"/>
      <c r="ATR503" s="27">
        <v>1503</v>
      </c>
      <c r="ATS503" s="43">
        <v>2001503</v>
      </c>
      <c r="ATT503" s="31" t="s">
        <v>7111</v>
      </c>
      <c r="ATU503" s="559" t="s">
        <v>7106</v>
      </c>
      <c r="AUA503" s="31" t="s">
        <v>5660</v>
      </c>
      <c r="AUB503" s="31" t="s">
        <v>7107</v>
      </c>
      <c r="AUC503" s="9" t="s">
        <v>1770</v>
      </c>
      <c r="AUD503" s="9" t="s">
        <v>7113</v>
      </c>
      <c r="AUE503" s="43" t="s">
        <v>7112</v>
      </c>
      <c r="AUF503" s="43" t="s">
        <v>5477</v>
      </c>
      <c r="AUG503" s="43"/>
      <c r="AUH503" s="27">
        <v>1503</v>
      </c>
      <c r="AUI503" s="43">
        <v>2001503</v>
      </c>
      <c r="AUJ503" s="31" t="s">
        <v>7111</v>
      </c>
      <c r="AUK503" s="559" t="s">
        <v>7106</v>
      </c>
      <c r="AUQ503" s="31" t="s">
        <v>5660</v>
      </c>
      <c r="AUR503" s="31" t="s">
        <v>7107</v>
      </c>
      <c r="AUS503" s="9" t="s">
        <v>1770</v>
      </c>
      <c r="AUT503" s="9" t="s">
        <v>7113</v>
      </c>
      <c r="AUU503" s="43" t="s">
        <v>7112</v>
      </c>
      <c r="AUV503" s="43" t="s">
        <v>5477</v>
      </c>
      <c r="AUW503" s="43"/>
      <c r="AUX503" s="27">
        <v>1503</v>
      </c>
      <c r="AUY503" s="43">
        <v>2001503</v>
      </c>
      <c r="AUZ503" s="31" t="s">
        <v>7111</v>
      </c>
      <c r="AVA503" s="559" t="s">
        <v>7106</v>
      </c>
      <c r="AVG503" s="31" t="s">
        <v>5660</v>
      </c>
      <c r="AVH503" s="31" t="s">
        <v>7107</v>
      </c>
      <c r="AVI503" s="9" t="s">
        <v>1770</v>
      </c>
      <c r="AVJ503" s="9" t="s">
        <v>7113</v>
      </c>
      <c r="AVK503" s="43" t="s">
        <v>7112</v>
      </c>
      <c r="AVL503" s="43" t="s">
        <v>5477</v>
      </c>
      <c r="AVM503" s="43"/>
      <c r="AVN503" s="27">
        <v>1503</v>
      </c>
      <c r="AVO503" s="43">
        <v>2001503</v>
      </c>
      <c r="AVP503" s="31" t="s">
        <v>7111</v>
      </c>
      <c r="AVQ503" s="559" t="s">
        <v>7106</v>
      </c>
      <c r="AVW503" s="31" t="s">
        <v>5660</v>
      </c>
      <c r="AVX503" s="31" t="s">
        <v>7107</v>
      </c>
      <c r="AVY503" s="9" t="s">
        <v>1770</v>
      </c>
      <c r="AVZ503" s="9" t="s">
        <v>7113</v>
      </c>
      <c r="AWA503" s="43" t="s">
        <v>7112</v>
      </c>
      <c r="AWB503" s="43" t="s">
        <v>5477</v>
      </c>
      <c r="AWC503" s="43"/>
      <c r="AWD503" s="27">
        <v>1503</v>
      </c>
      <c r="AWE503" s="43">
        <v>2001503</v>
      </c>
      <c r="AWF503" s="31" t="s">
        <v>7111</v>
      </c>
      <c r="AWG503" s="559" t="s">
        <v>7106</v>
      </c>
      <c r="AWM503" s="31" t="s">
        <v>5660</v>
      </c>
      <c r="AWN503" s="31" t="s">
        <v>7107</v>
      </c>
      <c r="AWO503" s="9" t="s">
        <v>1770</v>
      </c>
      <c r="AWP503" s="9" t="s">
        <v>7113</v>
      </c>
      <c r="AWQ503" s="43" t="s">
        <v>7112</v>
      </c>
      <c r="AWR503" s="43" t="s">
        <v>5477</v>
      </c>
      <c r="AWS503" s="43"/>
      <c r="AWT503" s="27">
        <v>1503</v>
      </c>
      <c r="AWU503" s="43">
        <v>2001503</v>
      </c>
      <c r="AWV503" s="31" t="s">
        <v>7111</v>
      </c>
      <c r="AWW503" s="559" t="s">
        <v>7106</v>
      </c>
      <c r="AXC503" s="31" t="s">
        <v>5660</v>
      </c>
      <c r="AXD503" s="31" t="s">
        <v>7107</v>
      </c>
      <c r="AXE503" s="9" t="s">
        <v>1770</v>
      </c>
      <c r="AXF503" s="9" t="s">
        <v>7113</v>
      </c>
      <c r="AXG503" s="43" t="s">
        <v>7112</v>
      </c>
      <c r="AXH503" s="43" t="s">
        <v>5477</v>
      </c>
      <c r="AXI503" s="43"/>
      <c r="AXJ503" s="27">
        <v>1503</v>
      </c>
      <c r="AXK503" s="43">
        <v>2001503</v>
      </c>
      <c r="AXL503" s="31" t="s">
        <v>7111</v>
      </c>
      <c r="AXM503" s="559" t="s">
        <v>7106</v>
      </c>
      <c r="AXS503" s="31" t="s">
        <v>5660</v>
      </c>
      <c r="AXT503" s="31" t="s">
        <v>7107</v>
      </c>
      <c r="AXU503" s="9" t="s">
        <v>1770</v>
      </c>
      <c r="AXV503" s="9" t="s">
        <v>7113</v>
      </c>
      <c r="AXW503" s="43" t="s">
        <v>7112</v>
      </c>
      <c r="AXX503" s="43" t="s">
        <v>5477</v>
      </c>
      <c r="AXY503" s="43"/>
      <c r="AXZ503" s="27">
        <v>1503</v>
      </c>
      <c r="AYA503" s="43">
        <v>2001503</v>
      </c>
      <c r="AYB503" s="31" t="s">
        <v>7111</v>
      </c>
      <c r="AYC503" s="559" t="s">
        <v>7106</v>
      </c>
      <c r="AYI503" s="31" t="s">
        <v>5660</v>
      </c>
      <c r="AYJ503" s="31" t="s">
        <v>7107</v>
      </c>
      <c r="AYK503" s="9" t="s">
        <v>1770</v>
      </c>
      <c r="AYL503" s="9" t="s">
        <v>7113</v>
      </c>
      <c r="AYM503" s="43" t="s">
        <v>7112</v>
      </c>
      <c r="AYN503" s="43" t="s">
        <v>5477</v>
      </c>
      <c r="AYO503" s="43"/>
      <c r="AYP503" s="27">
        <v>1503</v>
      </c>
      <c r="AYQ503" s="43">
        <v>2001503</v>
      </c>
      <c r="AYR503" s="31" t="s">
        <v>7111</v>
      </c>
      <c r="AYS503" s="559" t="s">
        <v>7106</v>
      </c>
      <c r="AYY503" s="31" t="s">
        <v>5660</v>
      </c>
      <c r="AYZ503" s="31" t="s">
        <v>7107</v>
      </c>
      <c r="AZA503" s="9" t="s">
        <v>1770</v>
      </c>
      <c r="AZB503" s="9" t="s">
        <v>7113</v>
      </c>
      <c r="AZC503" s="43" t="s">
        <v>7112</v>
      </c>
      <c r="AZD503" s="43" t="s">
        <v>5477</v>
      </c>
      <c r="AZE503" s="43"/>
      <c r="AZF503" s="27">
        <v>1503</v>
      </c>
      <c r="AZG503" s="43">
        <v>2001503</v>
      </c>
      <c r="AZH503" s="31" t="s">
        <v>7111</v>
      </c>
      <c r="AZI503" s="559" t="s">
        <v>7106</v>
      </c>
      <c r="AZO503" s="31" t="s">
        <v>5660</v>
      </c>
      <c r="AZP503" s="31" t="s">
        <v>7107</v>
      </c>
      <c r="AZQ503" s="9" t="s">
        <v>1770</v>
      </c>
      <c r="AZR503" s="9" t="s">
        <v>7113</v>
      </c>
      <c r="AZS503" s="43" t="s">
        <v>7112</v>
      </c>
      <c r="AZT503" s="43" t="s">
        <v>5477</v>
      </c>
      <c r="AZU503" s="43"/>
      <c r="AZV503" s="27">
        <v>1503</v>
      </c>
      <c r="AZW503" s="43">
        <v>2001503</v>
      </c>
      <c r="AZX503" s="31" t="s">
        <v>7111</v>
      </c>
      <c r="AZY503" s="559" t="s">
        <v>7106</v>
      </c>
      <c r="BAE503" s="31" t="s">
        <v>5660</v>
      </c>
      <c r="BAF503" s="31" t="s">
        <v>7107</v>
      </c>
      <c r="BAG503" s="9" t="s">
        <v>1770</v>
      </c>
      <c r="BAH503" s="9" t="s">
        <v>7113</v>
      </c>
      <c r="BAI503" s="43" t="s">
        <v>7112</v>
      </c>
      <c r="BAJ503" s="43" t="s">
        <v>5477</v>
      </c>
      <c r="BAK503" s="43"/>
      <c r="BAL503" s="27">
        <v>1503</v>
      </c>
      <c r="BAM503" s="43">
        <v>2001503</v>
      </c>
      <c r="BAN503" s="31" t="s">
        <v>7111</v>
      </c>
      <c r="BAO503" s="559" t="s">
        <v>7106</v>
      </c>
      <c r="BAU503" s="31" t="s">
        <v>5660</v>
      </c>
      <c r="BAV503" s="31" t="s">
        <v>7107</v>
      </c>
      <c r="BAW503" s="9" t="s">
        <v>1770</v>
      </c>
      <c r="BAX503" s="9" t="s">
        <v>7113</v>
      </c>
      <c r="BAY503" s="43" t="s">
        <v>7112</v>
      </c>
      <c r="BAZ503" s="43" t="s">
        <v>5477</v>
      </c>
      <c r="BBA503" s="43"/>
      <c r="BBB503" s="27">
        <v>1503</v>
      </c>
      <c r="BBC503" s="43">
        <v>2001503</v>
      </c>
      <c r="BBD503" s="31" t="s">
        <v>7111</v>
      </c>
      <c r="BBE503" s="559" t="s">
        <v>7106</v>
      </c>
      <c r="BBK503" s="31" t="s">
        <v>5660</v>
      </c>
      <c r="BBL503" s="31" t="s">
        <v>7107</v>
      </c>
      <c r="BBM503" s="9" t="s">
        <v>1770</v>
      </c>
      <c r="BBN503" s="9" t="s">
        <v>7113</v>
      </c>
      <c r="BBO503" s="43" t="s">
        <v>7112</v>
      </c>
      <c r="BBP503" s="43" t="s">
        <v>5477</v>
      </c>
      <c r="BBQ503" s="43"/>
      <c r="BBR503" s="27">
        <v>1503</v>
      </c>
      <c r="BBS503" s="43">
        <v>2001503</v>
      </c>
      <c r="BBT503" s="31" t="s">
        <v>7111</v>
      </c>
      <c r="BBU503" s="559" t="s">
        <v>7106</v>
      </c>
      <c r="BCA503" s="31" t="s">
        <v>5660</v>
      </c>
      <c r="BCB503" s="31" t="s">
        <v>7107</v>
      </c>
      <c r="BCC503" s="9" t="s">
        <v>1770</v>
      </c>
      <c r="BCD503" s="9" t="s">
        <v>7113</v>
      </c>
      <c r="BCE503" s="43" t="s">
        <v>7112</v>
      </c>
      <c r="BCF503" s="43" t="s">
        <v>5477</v>
      </c>
      <c r="BCG503" s="43"/>
      <c r="BCH503" s="27">
        <v>1503</v>
      </c>
      <c r="BCI503" s="43">
        <v>2001503</v>
      </c>
      <c r="BCJ503" s="31" t="s">
        <v>7111</v>
      </c>
      <c r="BCK503" s="559" t="s">
        <v>7106</v>
      </c>
      <c r="BCQ503" s="31" t="s">
        <v>5660</v>
      </c>
      <c r="BCR503" s="31" t="s">
        <v>7107</v>
      </c>
      <c r="BCS503" s="9" t="s">
        <v>1770</v>
      </c>
      <c r="BCT503" s="9" t="s">
        <v>7113</v>
      </c>
      <c r="BCU503" s="43" t="s">
        <v>7112</v>
      </c>
      <c r="BCV503" s="43" t="s">
        <v>5477</v>
      </c>
      <c r="BCW503" s="43"/>
      <c r="BCX503" s="27">
        <v>1503</v>
      </c>
      <c r="BCY503" s="43">
        <v>2001503</v>
      </c>
      <c r="BCZ503" s="31" t="s">
        <v>7111</v>
      </c>
      <c r="BDA503" s="559" t="s">
        <v>7106</v>
      </c>
      <c r="BDG503" s="31" t="s">
        <v>5660</v>
      </c>
      <c r="BDH503" s="31" t="s">
        <v>7107</v>
      </c>
      <c r="BDI503" s="9" t="s">
        <v>1770</v>
      </c>
      <c r="BDJ503" s="9" t="s">
        <v>7113</v>
      </c>
      <c r="BDK503" s="43" t="s">
        <v>7112</v>
      </c>
      <c r="BDL503" s="43" t="s">
        <v>5477</v>
      </c>
      <c r="BDM503" s="43"/>
      <c r="BDN503" s="27">
        <v>1503</v>
      </c>
      <c r="BDO503" s="43">
        <v>2001503</v>
      </c>
      <c r="BDP503" s="31" t="s">
        <v>7111</v>
      </c>
      <c r="BDQ503" s="559" t="s">
        <v>7106</v>
      </c>
      <c r="BDW503" s="31" t="s">
        <v>5660</v>
      </c>
      <c r="BDX503" s="31" t="s">
        <v>7107</v>
      </c>
      <c r="BDY503" s="9" t="s">
        <v>1770</v>
      </c>
      <c r="BDZ503" s="9" t="s">
        <v>7113</v>
      </c>
      <c r="BEA503" s="43" t="s">
        <v>7112</v>
      </c>
      <c r="BEB503" s="43" t="s">
        <v>5477</v>
      </c>
      <c r="BEC503" s="43"/>
      <c r="BED503" s="27">
        <v>1503</v>
      </c>
      <c r="BEE503" s="43">
        <v>2001503</v>
      </c>
      <c r="BEF503" s="31" t="s">
        <v>7111</v>
      </c>
      <c r="BEG503" s="559" t="s">
        <v>7106</v>
      </c>
      <c r="BEM503" s="31" t="s">
        <v>5660</v>
      </c>
      <c r="BEN503" s="31" t="s">
        <v>7107</v>
      </c>
      <c r="BEO503" s="9" t="s">
        <v>1770</v>
      </c>
      <c r="BEP503" s="9" t="s">
        <v>7113</v>
      </c>
      <c r="BEQ503" s="43" t="s">
        <v>7112</v>
      </c>
      <c r="BER503" s="43" t="s">
        <v>5477</v>
      </c>
      <c r="BES503" s="43"/>
      <c r="BET503" s="27">
        <v>1503</v>
      </c>
      <c r="BEU503" s="43">
        <v>2001503</v>
      </c>
      <c r="BEV503" s="31" t="s">
        <v>7111</v>
      </c>
      <c r="BEW503" s="559" t="s">
        <v>7106</v>
      </c>
      <c r="BFC503" s="31" t="s">
        <v>5660</v>
      </c>
      <c r="BFD503" s="31" t="s">
        <v>7107</v>
      </c>
      <c r="BFE503" s="9" t="s">
        <v>1770</v>
      </c>
      <c r="BFF503" s="9" t="s">
        <v>7113</v>
      </c>
      <c r="BFG503" s="43" t="s">
        <v>7112</v>
      </c>
      <c r="BFH503" s="43" t="s">
        <v>5477</v>
      </c>
      <c r="BFI503" s="43"/>
      <c r="BFJ503" s="27">
        <v>1503</v>
      </c>
      <c r="BFK503" s="43">
        <v>2001503</v>
      </c>
      <c r="BFL503" s="31" t="s">
        <v>7111</v>
      </c>
      <c r="BFM503" s="559" t="s">
        <v>7106</v>
      </c>
      <c r="BFS503" s="31" t="s">
        <v>5660</v>
      </c>
      <c r="BFT503" s="31" t="s">
        <v>7107</v>
      </c>
      <c r="BFU503" s="9" t="s">
        <v>1770</v>
      </c>
      <c r="BFV503" s="9" t="s">
        <v>7113</v>
      </c>
      <c r="BFW503" s="43" t="s">
        <v>7112</v>
      </c>
      <c r="BFX503" s="43" t="s">
        <v>5477</v>
      </c>
      <c r="BFY503" s="43"/>
      <c r="BFZ503" s="27">
        <v>1503</v>
      </c>
      <c r="BGA503" s="43">
        <v>2001503</v>
      </c>
      <c r="BGB503" s="31" t="s">
        <v>7111</v>
      </c>
      <c r="BGC503" s="559" t="s">
        <v>7106</v>
      </c>
      <c r="BGI503" s="31" t="s">
        <v>5660</v>
      </c>
      <c r="BGJ503" s="31" t="s">
        <v>7107</v>
      </c>
      <c r="BGK503" s="9" t="s">
        <v>1770</v>
      </c>
      <c r="BGL503" s="9" t="s">
        <v>7113</v>
      </c>
      <c r="BGM503" s="43" t="s">
        <v>7112</v>
      </c>
      <c r="BGN503" s="43" t="s">
        <v>5477</v>
      </c>
      <c r="BGO503" s="43"/>
      <c r="BGP503" s="27">
        <v>1503</v>
      </c>
      <c r="BGQ503" s="43">
        <v>2001503</v>
      </c>
      <c r="BGR503" s="31" t="s">
        <v>7111</v>
      </c>
      <c r="BGS503" s="559" t="s">
        <v>7106</v>
      </c>
      <c r="BGY503" s="31" t="s">
        <v>5660</v>
      </c>
      <c r="BGZ503" s="31" t="s">
        <v>7107</v>
      </c>
      <c r="BHA503" s="9" t="s">
        <v>1770</v>
      </c>
      <c r="BHB503" s="9" t="s">
        <v>7113</v>
      </c>
      <c r="BHC503" s="43" t="s">
        <v>7112</v>
      </c>
      <c r="BHD503" s="43" t="s">
        <v>5477</v>
      </c>
      <c r="BHE503" s="43"/>
      <c r="BHF503" s="27">
        <v>1503</v>
      </c>
      <c r="BHG503" s="43">
        <v>2001503</v>
      </c>
      <c r="BHH503" s="31" t="s">
        <v>7111</v>
      </c>
      <c r="BHI503" s="559" t="s">
        <v>7106</v>
      </c>
      <c r="BHO503" s="31" t="s">
        <v>5660</v>
      </c>
      <c r="BHP503" s="31" t="s">
        <v>7107</v>
      </c>
      <c r="BHQ503" s="9" t="s">
        <v>1770</v>
      </c>
      <c r="BHR503" s="9" t="s">
        <v>7113</v>
      </c>
      <c r="BHS503" s="43" t="s">
        <v>7112</v>
      </c>
      <c r="BHT503" s="43" t="s">
        <v>5477</v>
      </c>
      <c r="BHU503" s="43"/>
      <c r="BHV503" s="27">
        <v>1503</v>
      </c>
      <c r="BHW503" s="43">
        <v>2001503</v>
      </c>
      <c r="BHX503" s="31" t="s">
        <v>7111</v>
      </c>
      <c r="BHY503" s="559" t="s">
        <v>7106</v>
      </c>
      <c r="BIE503" s="31" t="s">
        <v>5660</v>
      </c>
      <c r="BIF503" s="31" t="s">
        <v>7107</v>
      </c>
      <c r="BIG503" s="9" t="s">
        <v>1770</v>
      </c>
      <c r="BIH503" s="9" t="s">
        <v>7113</v>
      </c>
      <c r="BII503" s="43" t="s">
        <v>7112</v>
      </c>
      <c r="BIJ503" s="43" t="s">
        <v>5477</v>
      </c>
      <c r="BIK503" s="43"/>
      <c r="BIL503" s="27">
        <v>1503</v>
      </c>
      <c r="BIM503" s="43">
        <v>2001503</v>
      </c>
      <c r="BIN503" s="31" t="s">
        <v>7111</v>
      </c>
      <c r="BIO503" s="559" t="s">
        <v>7106</v>
      </c>
      <c r="BIU503" s="31" t="s">
        <v>5660</v>
      </c>
      <c r="BIV503" s="31" t="s">
        <v>7107</v>
      </c>
      <c r="BIW503" s="9" t="s">
        <v>1770</v>
      </c>
      <c r="BIX503" s="9" t="s">
        <v>7113</v>
      </c>
      <c r="BIY503" s="43" t="s">
        <v>7112</v>
      </c>
      <c r="BIZ503" s="43" t="s">
        <v>5477</v>
      </c>
      <c r="BJA503" s="43"/>
      <c r="BJB503" s="27">
        <v>1503</v>
      </c>
      <c r="BJC503" s="43">
        <v>2001503</v>
      </c>
      <c r="BJD503" s="31" t="s">
        <v>7111</v>
      </c>
      <c r="BJE503" s="559" t="s">
        <v>7106</v>
      </c>
      <c r="BJK503" s="31" t="s">
        <v>5660</v>
      </c>
      <c r="BJL503" s="31" t="s">
        <v>7107</v>
      </c>
      <c r="BJM503" s="9" t="s">
        <v>1770</v>
      </c>
      <c r="BJN503" s="9" t="s">
        <v>7113</v>
      </c>
      <c r="BJO503" s="43" t="s">
        <v>7112</v>
      </c>
      <c r="BJP503" s="43" t="s">
        <v>5477</v>
      </c>
      <c r="BJQ503" s="43"/>
      <c r="BJR503" s="27">
        <v>1503</v>
      </c>
      <c r="BJS503" s="43">
        <v>2001503</v>
      </c>
      <c r="BJT503" s="31" t="s">
        <v>7111</v>
      </c>
      <c r="BJU503" s="559" t="s">
        <v>7106</v>
      </c>
      <c r="BKA503" s="31" t="s">
        <v>5660</v>
      </c>
      <c r="BKB503" s="31" t="s">
        <v>7107</v>
      </c>
      <c r="BKC503" s="9" t="s">
        <v>1770</v>
      </c>
      <c r="BKD503" s="9" t="s">
        <v>7113</v>
      </c>
      <c r="BKE503" s="43" t="s">
        <v>7112</v>
      </c>
      <c r="BKF503" s="43" t="s">
        <v>5477</v>
      </c>
      <c r="BKG503" s="43"/>
      <c r="BKH503" s="27">
        <v>1503</v>
      </c>
      <c r="BKI503" s="43">
        <v>2001503</v>
      </c>
      <c r="BKJ503" s="31" t="s">
        <v>7111</v>
      </c>
      <c r="BKK503" s="559" t="s">
        <v>7106</v>
      </c>
      <c r="BKQ503" s="31" t="s">
        <v>5660</v>
      </c>
      <c r="BKR503" s="31" t="s">
        <v>7107</v>
      </c>
      <c r="BKS503" s="9" t="s">
        <v>1770</v>
      </c>
      <c r="BKT503" s="9" t="s">
        <v>7113</v>
      </c>
      <c r="BKU503" s="43" t="s">
        <v>7112</v>
      </c>
      <c r="BKV503" s="43" t="s">
        <v>5477</v>
      </c>
      <c r="BKW503" s="43"/>
      <c r="BKX503" s="27">
        <v>1503</v>
      </c>
      <c r="BKY503" s="43">
        <v>2001503</v>
      </c>
      <c r="BKZ503" s="31" t="s">
        <v>7111</v>
      </c>
      <c r="BLA503" s="559" t="s">
        <v>7106</v>
      </c>
      <c r="BLG503" s="31" t="s">
        <v>5660</v>
      </c>
      <c r="BLH503" s="31" t="s">
        <v>7107</v>
      </c>
      <c r="BLI503" s="9" t="s">
        <v>1770</v>
      </c>
      <c r="BLJ503" s="9" t="s">
        <v>7113</v>
      </c>
      <c r="BLK503" s="43" t="s">
        <v>7112</v>
      </c>
      <c r="BLL503" s="43" t="s">
        <v>5477</v>
      </c>
      <c r="BLM503" s="43"/>
      <c r="BLN503" s="27">
        <v>1503</v>
      </c>
      <c r="BLO503" s="43">
        <v>2001503</v>
      </c>
      <c r="BLP503" s="31" t="s">
        <v>7111</v>
      </c>
      <c r="BLQ503" s="559" t="s">
        <v>7106</v>
      </c>
      <c r="BLW503" s="31" t="s">
        <v>5660</v>
      </c>
      <c r="BLX503" s="31" t="s">
        <v>7107</v>
      </c>
      <c r="BLY503" s="9" t="s">
        <v>1770</v>
      </c>
      <c r="BLZ503" s="9" t="s">
        <v>7113</v>
      </c>
      <c r="BMA503" s="43" t="s">
        <v>7112</v>
      </c>
      <c r="BMB503" s="43" t="s">
        <v>5477</v>
      </c>
      <c r="BMC503" s="43"/>
      <c r="BMD503" s="27">
        <v>1503</v>
      </c>
      <c r="BME503" s="43">
        <v>2001503</v>
      </c>
      <c r="BMF503" s="31" t="s">
        <v>7111</v>
      </c>
      <c r="BMG503" s="559" t="s">
        <v>7106</v>
      </c>
      <c r="BMM503" s="31" t="s">
        <v>5660</v>
      </c>
      <c r="BMN503" s="31" t="s">
        <v>7107</v>
      </c>
      <c r="BMO503" s="9" t="s">
        <v>1770</v>
      </c>
      <c r="BMP503" s="9" t="s">
        <v>7113</v>
      </c>
      <c r="BMQ503" s="43" t="s">
        <v>7112</v>
      </c>
      <c r="BMR503" s="43" t="s">
        <v>5477</v>
      </c>
      <c r="BMS503" s="43"/>
      <c r="BMT503" s="27">
        <v>1503</v>
      </c>
      <c r="BMU503" s="43">
        <v>2001503</v>
      </c>
      <c r="BMV503" s="31" t="s">
        <v>7111</v>
      </c>
      <c r="BMW503" s="559" t="s">
        <v>7106</v>
      </c>
      <c r="BNC503" s="31" t="s">
        <v>5660</v>
      </c>
      <c r="BND503" s="31" t="s">
        <v>7107</v>
      </c>
      <c r="BNE503" s="9" t="s">
        <v>1770</v>
      </c>
      <c r="BNF503" s="9" t="s">
        <v>7113</v>
      </c>
      <c r="BNG503" s="43" t="s">
        <v>7112</v>
      </c>
      <c r="BNH503" s="43" t="s">
        <v>5477</v>
      </c>
      <c r="BNI503" s="43"/>
      <c r="BNJ503" s="27">
        <v>1503</v>
      </c>
      <c r="BNK503" s="43">
        <v>2001503</v>
      </c>
      <c r="BNL503" s="31" t="s">
        <v>7111</v>
      </c>
      <c r="BNM503" s="559" t="s">
        <v>7106</v>
      </c>
      <c r="BNS503" s="31" t="s">
        <v>5660</v>
      </c>
      <c r="BNT503" s="31" t="s">
        <v>7107</v>
      </c>
      <c r="BNU503" s="9" t="s">
        <v>1770</v>
      </c>
      <c r="BNV503" s="9" t="s">
        <v>7113</v>
      </c>
      <c r="BNW503" s="43" t="s">
        <v>7112</v>
      </c>
      <c r="BNX503" s="43" t="s">
        <v>5477</v>
      </c>
      <c r="BNY503" s="43"/>
      <c r="BNZ503" s="27">
        <v>1503</v>
      </c>
      <c r="BOA503" s="43">
        <v>2001503</v>
      </c>
      <c r="BOB503" s="31" t="s">
        <v>7111</v>
      </c>
      <c r="BOC503" s="559" t="s">
        <v>7106</v>
      </c>
      <c r="BOI503" s="31" t="s">
        <v>5660</v>
      </c>
      <c r="BOJ503" s="31" t="s">
        <v>7107</v>
      </c>
      <c r="BOK503" s="9" t="s">
        <v>1770</v>
      </c>
      <c r="BOL503" s="9" t="s">
        <v>7113</v>
      </c>
      <c r="BOM503" s="43" t="s">
        <v>7112</v>
      </c>
      <c r="BON503" s="43" t="s">
        <v>5477</v>
      </c>
      <c r="BOO503" s="43"/>
      <c r="BOP503" s="27">
        <v>1503</v>
      </c>
      <c r="BOQ503" s="43">
        <v>2001503</v>
      </c>
      <c r="BOR503" s="31" t="s">
        <v>7111</v>
      </c>
      <c r="BOS503" s="559" t="s">
        <v>7106</v>
      </c>
      <c r="BOY503" s="31" t="s">
        <v>5660</v>
      </c>
      <c r="BOZ503" s="31" t="s">
        <v>7107</v>
      </c>
      <c r="BPA503" s="9" t="s">
        <v>1770</v>
      </c>
      <c r="BPB503" s="9" t="s">
        <v>7113</v>
      </c>
      <c r="BPC503" s="43" t="s">
        <v>7112</v>
      </c>
      <c r="BPD503" s="43" t="s">
        <v>5477</v>
      </c>
      <c r="BPE503" s="43"/>
      <c r="BPF503" s="27">
        <v>1503</v>
      </c>
      <c r="BPG503" s="43">
        <v>2001503</v>
      </c>
      <c r="BPH503" s="31" t="s">
        <v>7111</v>
      </c>
      <c r="BPI503" s="559" t="s">
        <v>7106</v>
      </c>
      <c r="BPO503" s="31" t="s">
        <v>5660</v>
      </c>
      <c r="BPP503" s="31" t="s">
        <v>7107</v>
      </c>
      <c r="BPQ503" s="9" t="s">
        <v>1770</v>
      </c>
      <c r="BPR503" s="9" t="s">
        <v>7113</v>
      </c>
      <c r="BPS503" s="43" t="s">
        <v>7112</v>
      </c>
      <c r="BPT503" s="43" t="s">
        <v>5477</v>
      </c>
      <c r="BPU503" s="43"/>
      <c r="BPV503" s="27">
        <v>1503</v>
      </c>
      <c r="BPW503" s="43">
        <v>2001503</v>
      </c>
      <c r="BPX503" s="31" t="s">
        <v>7111</v>
      </c>
      <c r="BPY503" s="559" t="s">
        <v>7106</v>
      </c>
      <c r="BQE503" s="31" t="s">
        <v>5660</v>
      </c>
      <c r="BQF503" s="31" t="s">
        <v>7107</v>
      </c>
      <c r="BQG503" s="9" t="s">
        <v>1770</v>
      </c>
      <c r="BQH503" s="9" t="s">
        <v>7113</v>
      </c>
      <c r="BQI503" s="43" t="s">
        <v>7112</v>
      </c>
      <c r="BQJ503" s="43" t="s">
        <v>5477</v>
      </c>
      <c r="BQK503" s="43"/>
      <c r="BQL503" s="27">
        <v>1503</v>
      </c>
      <c r="BQM503" s="43">
        <v>2001503</v>
      </c>
      <c r="BQN503" s="31" t="s">
        <v>7111</v>
      </c>
      <c r="BQO503" s="559" t="s">
        <v>7106</v>
      </c>
      <c r="BQU503" s="31" t="s">
        <v>5660</v>
      </c>
      <c r="BQV503" s="31" t="s">
        <v>7107</v>
      </c>
      <c r="BQW503" s="9" t="s">
        <v>1770</v>
      </c>
      <c r="BQX503" s="9" t="s">
        <v>7113</v>
      </c>
      <c r="BQY503" s="43" t="s">
        <v>7112</v>
      </c>
      <c r="BQZ503" s="43" t="s">
        <v>5477</v>
      </c>
      <c r="BRA503" s="43"/>
      <c r="BRB503" s="27">
        <v>1503</v>
      </c>
      <c r="BRC503" s="43">
        <v>2001503</v>
      </c>
      <c r="BRD503" s="31" t="s">
        <v>7111</v>
      </c>
      <c r="BRE503" s="559" t="s">
        <v>7106</v>
      </c>
      <c r="BRK503" s="31" t="s">
        <v>5660</v>
      </c>
      <c r="BRL503" s="31" t="s">
        <v>7107</v>
      </c>
      <c r="BRM503" s="9" t="s">
        <v>1770</v>
      </c>
      <c r="BRN503" s="9" t="s">
        <v>7113</v>
      </c>
      <c r="BRO503" s="43" t="s">
        <v>7112</v>
      </c>
      <c r="BRP503" s="43" t="s">
        <v>5477</v>
      </c>
      <c r="BRQ503" s="43"/>
      <c r="BRR503" s="27">
        <v>1503</v>
      </c>
      <c r="BRS503" s="43">
        <v>2001503</v>
      </c>
      <c r="BRT503" s="31" t="s">
        <v>7111</v>
      </c>
      <c r="BRU503" s="559" t="s">
        <v>7106</v>
      </c>
      <c r="BSA503" s="31" t="s">
        <v>5660</v>
      </c>
      <c r="BSB503" s="31" t="s">
        <v>7107</v>
      </c>
      <c r="BSC503" s="9" t="s">
        <v>1770</v>
      </c>
      <c r="BSD503" s="9" t="s">
        <v>7113</v>
      </c>
      <c r="BSE503" s="43" t="s">
        <v>7112</v>
      </c>
      <c r="BSF503" s="43" t="s">
        <v>5477</v>
      </c>
      <c r="BSG503" s="43"/>
      <c r="BSH503" s="27">
        <v>1503</v>
      </c>
      <c r="BSI503" s="43">
        <v>2001503</v>
      </c>
      <c r="BSJ503" s="31" t="s">
        <v>7111</v>
      </c>
      <c r="BSK503" s="559" t="s">
        <v>7106</v>
      </c>
      <c r="BSQ503" s="31" t="s">
        <v>5660</v>
      </c>
      <c r="BSR503" s="31" t="s">
        <v>7107</v>
      </c>
      <c r="BSS503" s="9" t="s">
        <v>1770</v>
      </c>
      <c r="BST503" s="9" t="s">
        <v>7113</v>
      </c>
      <c r="BSU503" s="43" t="s">
        <v>7112</v>
      </c>
      <c r="BSV503" s="43" t="s">
        <v>5477</v>
      </c>
      <c r="BSW503" s="43"/>
      <c r="BSX503" s="27">
        <v>1503</v>
      </c>
      <c r="BSY503" s="43">
        <v>2001503</v>
      </c>
      <c r="BSZ503" s="31" t="s">
        <v>7111</v>
      </c>
      <c r="BTA503" s="559" t="s">
        <v>7106</v>
      </c>
      <c r="BTG503" s="31" t="s">
        <v>5660</v>
      </c>
      <c r="BTH503" s="31" t="s">
        <v>7107</v>
      </c>
      <c r="BTI503" s="9" t="s">
        <v>1770</v>
      </c>
      <c r="BTJ503" s="9" t="s">
        <v>7113</v>
      </c>
      <c r="BTK503" s="43" t="s">
        <v>7112</v>
      </c>
      <c r="BTL503" s="43" t="s">
        <v>5477</v>
      </c>
      <c r="BTM503" s="43"/>
      <c r="BTN503" s="27">
        <v>1503</v>
      </c>
      <c r="BTO503" s="43">
        <v>2001503</v>
      </c>
      <c r="BTP503" s="31" t="s">
        <v>7111</v>
      </c>
      <c r="BTQ503" s="559" t="s">
        <v>7106</v>
      </c>
      <c r="BTW503" s="31" t="s">
        <v>5660</v>
      </c>
      <c r="BTX503" s="31" t="s">
        <v>7107</v>
      </c>
      <c r="BTY503" s="9" t="s">
        <v>1770</v>
      </c>
      <c r="BTZ503" s="9" t="s">
        <v>7113</v>
      </c>
      <c r="BUA503" s="43" t="s">
        <v>7112</v>
      </c>
      <c r="BUB503" s="43" t="s">
        <v>5477</v>
      </c>
      <c r="BUC503" s="43"/>
      <c r="BUD503" s="27">
        <v>1503</v>
      </c>
      <c r="BUE503" s="43">
        <v>2001503</v>
      </c>
      <c r="BUF503" s="31" t="s">
        <v>7111</v>
      </c>
      <c r="BUG503" s="559" t="s">
        <v>7106</v>
      </c>
      <c r="BUM503" s="31" t="s">
        <v>5660</v>
      </c>
      <c r="BUN503" s="31" t="s">
        <v>7107</v>
      </c>
      <c r="BUO503" s="9" t="s">
        <v>1770</v>
      </c>
      <c r="BUP503" s="9" t="s">
        <v>7113</v>
      </c>
      <c r="BUQ503" s="43" t="s">
        <v>7112</v>
      </c>
      <c r="BUR503" s="43" t="s">
        <v>5477</v>
      </c>
      <c r="BUS503" s="43"/>
      <c r="BUT503" s="27">
        <v>1503</v>
      </c>
      <c r="BUU503" s="43">
        <v>2001503</v>
      </c>
      <c r="BUV503" s="31" t="s">
        <v>7111</v>
      </c>
      <c r="BUW503" s="559" t="s">
        <v>7106</v>
      </c>
      <c r="BVC503" s="31" t="s">
        <v>5660</v>
      </c>
      <c r="BVD503" s="31" t="s">
        <v>7107</v>
      </c>
      <c r="BVE503" s="9" t="s">
        <v>1770</v>
      </c>
      <c r="BVF503" s="9" t="s">
        <v>7113</v>
      </c>
      <c r="BVG503" s="43" t="s">
        <v>7112</v>
      </c>
      <c r="BVH503" s="43" t="s">
        <v>5477</v>
      </c>
      <c r="BVI503" s="43"/>
      <c r="BVJ503" s="27">
        <v>1503</v>
      </c>
      <c r="BVK503" s="43">
        <v>2001503</v>
      </c>
      <c r="BVL503" s="31" t="s">
        <v>7111</v>
      </c>
      <c r="BVM503" s="559" t="s">
        <v>7106</v>
      </c>
      <c r="BVS503" s="31" t="s">
        <v>5660</v>
      </c>
      <c r="BVT503" s="31" t="s">
        <v>7107</v>
      </c>
      <c r="BVU503" s="9" t="s">
        <v>1770</v>
      </c>
      <c r="BVV503" s="9" t="s">
        <v>7113</v>
      </c>
      <c r="BVW503" s="43" t="s">
        <v>7112</v>
      </c>
      <c r="BVX503" s="43" t="s">
        <v>5477</v>
      </c>
      <c r="BVY503" s="43"/>
      <c r="BVZ503" s="27">
        <v>1503</v>
      </c>
      <c r="BWA503" s="43">
        <v>2001503</v>
      </c>
      <c r="BWB503" s="31" t="s">
        <v>7111</v>
      </c>
      <c r="BWC503" s="559" t="s">
        <v>7106</v>
      </c>
      <c r="BWI503" s="31" t="s">
        <v>5660</v>
      </c>
      <c r="BWJ503" s="31" t="s">
        <v>7107</v>
      </c>
      <c r="BWK503" s="9" t="s">
        <v>1770</v>
      </c>
      <c r="BWL503" s="9" t="s">
        <v>7113</v>
      </c>
      <c r="BWM503" s="43" t="s">
        <v>7112</v>
      </c>
      <c r="BWN503" s="43" t="s">
        <v>5477</v>
      </c>
      <c r="BWO503" s="43"/>
      <c r="BWP503" s="27">
        <v>1503</v>
      </c>
      <c r="BWQ503" s="43">
        <v>2001503</v>
      </c>
      <c r="BWR503" s="31" t="s">
        <v>7111</v>
      </c>
      <c r="BWS503" s="559" t="s">
        <v>7106</v>
      </c>
      <c r="BWY503" s="31" t="s">
        <v>5660</v>
      </c>
      <c r="BWZ503" s="31" t="s">
        <v>7107</v>
      </c>
      <c r="BXA503" s="9" t="s">
        <v>1770</v>
      </c>
      <c r="BXB503" s="9" t="s">
        <v>7113</v>
      </c>
      <c r="BXC503" s="43" t="s">
        <v>7112</v>
      </c>
      <c r="BXD503" s="43" t="s">
        <v>5477</v>
      </c>
      <c r="BXE503" s="43"/>
      <c r="BXF503" s="27">
        <v>1503</v>
      </c>
      <c r="BXG503" s="43">
        <v>2001503</v>
      </c>
      <c r="BXH503" s="31" t="s">
        <v>7111</v>
      </c>
      <c r="BXI503" s="559" t="s">
        <v>7106</v>
      </c>
      <c r="BXO503" s="31" t="s">
        <v>5660</v>
      </c>
      <c r="BXP503" s="31" t="s">
        <v>7107</v>
      </c>
      <c r="BXQ503" s="9" t="s">
        <v>1770</v>
      </c>
      <c r="BXR503" s="9" t="s">
        <v>7113</v>
      </c>
      <c r="BXS503" s="43" t="s">
        <v>7112</v>
      </c>
      <c r="BXT503" s="43" t="s">
        <v>5477</v>
      </c>
      <c r="BXU503" s="43"/>
      <c r="BXV503" s="27">
        <v>1503</v>
      </c>
      <c r="BXW503" s="43">
        <v>2001503</v>
      </c>
      <c r="BXX503" s="31" t="s">
        <v>7111</v>
      </c>
      <c r="BXY503" s="559" t="s">
        <v>7106</v>
      </c>
      <c r="BYE503" s="31" t="s">
        <v>5660</v>
      </c>
      <c r="BYF503" s="31" t="s">
        <v>7107</v>
      </c>
      <c r="BYG503" s="9" t="s">
        <v>1770</v>
      </c>
      <c r="BYH503" s="9" t="s">
        <v>7113</v>
      </c>
      <c r="BYI503" s="43" t="s">
        <v>7112</v>
      </c>
      <c r="BYJ503" s="43" t="s">
        <v>5477</v>
      </c>
      <c r="BYK503" s="43"/>
      <c r="BYL503" s="27">
        <v>1503</v>
      </c>
      <c r="BYM503" s="43">
        <v>2001503</v>
      </c>
      <c r="BYN503" s="31" t="s">
        <v>7111</v>
      </c>
      <c r="BYO503" s="559" t="s">
        <v>7106</v>
      </c>
      <c r="BYU503" s="31" t="s">
        <v>5660</v>
      </c>
      <c r="BYV503" s="31" t="s">
        <v>7107</v>
      </c>
      <c r="BYW503" s="9" t="s">
        <v>1770</v>
      </c>
      <c r="BYX503" s="9" t="s">
        <v>7113</v>
      </c>
      <c r="BYY503" s="43" t="s">
        <v>7112</v>
      </c>
      <c r="BYZ503" s="43" t="s">
        <v>5477</v>
      </c>
      <c r="BZA503" s="43"/>
      <c r="BZB503" s="27">
        <v>1503</v>
      </c>
      <c r="BZC503" s="43">
        <v>2001503</v>
      </c>
      <c r="BZD503" s="31" t="s">
        <v>7111</v>
      </c>
      <c r="BZE503" s="559" t="s">
        <v>7106</v>
      </c>
      <c r="BZK503" s="31" t="s">
        <v>5660</v>
      </c>
      <c r="BZL503" s="31" t="s">
        <v>7107</v>
      </c>
      <c r="BZM503" s="9" t="s">
        <v>1770</v>
      </c>
      <c r="BZN503" s="9" t="s">
        <v>7113</v>
      </c>
      <c r="BZO503" s="43" t="s">
        <v>7112</v>
      </c>
      <c r="BZP503" s="43" t="s">
        <v>5477</v>
      </c>
      <c r="BZQ503" s="43"/>
      <c r="BZR503" s="27">
        <v>1503</v>
      </c>
      <c r="BZS503" s="43">
        <v>2001503</v>
      </c>
      <c r="BZT503" s="31" t="s">
        <v>7111</v>
      </c>
      <c r="BZU503" s="559" t="s">
        <v>7106</v>
      </c>
      <c r="CAA503" s="31" t="s">
        <v>5660</v>
      </c>
      <c r="CAB503" s="31" t="s">
        <v>7107</v>
      </c>
      <c r="CAC503" s="9" t="s">
        <v>1770</v>
      </c>
      <c r="CAD503" s="9" t="s">
        <v>7113</v>
      </c>
      <c r="CAE503" s="43" t="s">
        <v>7112</v>
      </c>
      <c r="CAF503" s="43" t="s">
        <v>5477</v>
      </c>
      <c r="CAG503" s="43"/>
      <c r="CAH503" s="27">
        <v>1503</v>
      </c>
      <c r="CAI503" s="43">
        <v>2001503</v>
      </c>
      <c r="CAJ503" s="31" t="s">
        <v>7111</v>
      </c>
      <c r="CAK503" s="559" t="s">
        <v>7106</v>
      </c>
      <c r="CAQ503" s="31" t="s">
        <v>5660</v>
      </c>
      <c r="CAR503" s="31" t="s">
        <v>7107</v>
      </c>
      <c r="CAS503" s="9" t="s">
        <v>1770</v>
      </c>
      <c r="CAT503" s="9" t="s">
        <v>7113</v>
      </c>
      <c r="CAU503" s="43" t="s">
        <v>7112</v>
      </c>
      <c r="CAV503" s="43" t="s">
        <v>5477</v>
      </c>
      <c r="CAW503" s="43"/>
      <c r="CAX503" s="27">
        <v>1503</v>
      </c>
      <c r="CAY503" s="43">
        <v>2001503</v>
      </c>
      <c r="CAZ503" s="31" t="s">
        <v>7111</v>
      </c>
      <c r="CBA503" s="559" t="s">
        <v>7106</v>
      </c>
      <c r="CBG503" s="31" t="s">
        <v>5660</v>
      </c>
      <c r="CBH503" s="31" t="s">
        <v>7107</v>
      </c>
      <c r="CBI503" s="9" t="s">
        <v>1770</v>
      </c>
      <c r="CBJ503" s="9" t="s">
        <v>7113</v>
      </c>
      <c r="CBK503" s="43" t="s">
        <v>7112</v>
      </c>
      <c r="CBL503" s="43" t="s">
        <v>5477</v>
      </c>
      <c r="CBM503" s="43"/>
      <c r="CBN503" s="27">
        <v>1503</v>
      </c>
      <c r="CBO503" s="43">
        <v>2001503</v>
      </c>
      <c r="CBP503" s="31" t="s">
        <v>7111</v>
      </c>
      <c r="CBQ503" s="559" t="s">
        <v>7106</v>
      </c>
      <c r="CBW503" s="31" t="s">
        <v>5660</v>
      </c>
      <c r="CBX503" s="31" t="s">
        <v>7107</v>
      </c>
      <c r="CBY503" s="9" t="s">
        <v>1770</v>
      </c>
      <c r="CBZ503" s="9" t="s">
        <v>7113</v>
      </c>
      <c r="CCA503" s="43" t="s">
        <v>7112</v>
      </c>
      <c r="CCB503" s="43" t="s">
        <v>5477</v>
      </c>
      <c r="CCC503" s="43"/>
      <c r="CCD503" s="27">
        <v>1503</v>
      </c>
      <c r="CCE503" s="43">
        <v>2001503</v>
      </c>
      <c r="CCF503" s="31" t="s">
        <v>7111</v>
      </c>
      <c r="CCG503" s="559" t="s">
        <v>7106</v>
      </c>
      <c r="CCM503" s="31" t="s">
        <v>5660</v>
      </c>
      <c r="CCN503" s="31" t="s">
        <v>7107</v>
      </c>
      <c r="CCO503" s="9" t="s">
        <v>1770</v>
      </c>
      <c r="CCP503" s="9" t="s">
        <v>7113</v>
      </c>
      <c r="CCQ503" s="43" t="s">
        <v>7112</v>
      </c>
      <c r="CCR503" s="43" t="s">
        <v>5477</v>
      </c>
      <c r="CCS503" s="43"/>
      <c r="CCT503" s="27">
        <v>1503</v>
      </c>
      <c r="CCU503" s="43">
        <v>2001503</v>
      </c>
      <c r="CCV503" s="31" t="s">
        <v>7111</v>
      </c>
      <c r="CCW503" s="559" t="s">
        <v>7106</v>
      </c>
      <c r="CDC503" s="31" t="s">
        <v>5660</v>
      </c>
      <c r="CDD503" s="31" t="s">
        <v>7107</v>
      </c>
      <c r="CDE503" s="9" t="s">
        <v>1770</v>
      </c>
      <c r="CDF503" s="9" t="s">
        <v>7113</v>
      </c>
      <c r="CDG503" s="43" t="s">
        <v>7112</v>
      </c>
      <c r="CDH503" s="43" t="s">
        <v>5477</v>
      </c>
      <c r="CDI503" s="43"/>
      <c r="CDJ503" s="27">
        <v>1503</v>
      </c>
      <c r="CDK503" s="43">
        <v>2001503</v>
      </c>
      <c r="CDL503" s="31" t="s">
        <v>7111</v>
      </c>
      <c r="CDM503" s="559" t="s">
        <v>7106</v>
      </c>
      <c r="CDS503" s="31" t="s">
        <v>5660</v>
      </c>
      <c r="CDT503" s="31" t="s">
        <v>7107</v>
      </c>
      <c r="CDU503" s="9" t="s">
        <v>1770</v>
      </c>
      <c r="CDV503" s="9" t="s">
        <v>7113</v>
      </c>
      <c r="CDW503" s="43" t="s">
        <v>7112</v>
      </c>
      <c r="CDX503" s="43" t="s">
        <v>5477</v>
      </c>
      <c r="CDY503" s="43"/>
      <c r="CDZ503" s="27">
        <v>1503</v>
      </c>
      <c r="CEA503" s="43">
        <v>2001503</v>
      </c>
      <c r="CEB503" s="31" t="s">
        <v>7111</v>
      </c>
      <c r="CEC503" s="559" t="s">
        <v>7106</v>
      </c>
      <c r="CEI503" s="31" t="s">
        <v>5660</v>
      </c>
      <c r="CEJ503" s="31" t="s">
        <v>7107</v>
      </c>
      <c r="CEK503" s="9" t="s">
        <v>1770</v>
      </c>
      <c r="CEL503" s="9" t="s">
        <v>7113</v>
      </c>
      <c r="CEM503" s="43" t="s">
        <v>7112</v>
      </c>
      <c r="CEN503" s="43" t="s">
        <v>5477</v>
      </c>
      <c r="CEO503" s="43"/>
      <c r="CEP503" s="27">
        <v>1503</v>
      </c>
      <c r="CEQ503" s="43">
        <v>2001503</v>
      </c>
      <c r="CER503" s="31" t="s">
        <v>7111</v>
      </c>
      <c r="CES503" s="559" t="s">
        <v>7106</v>
      </c>
      <c r="CEY503" s="31" t="s">
        <v>5660</v>
      </c>
      <c r="CEZ503" s="31" t="s">
        <v>7107</v>
      </c>
      <c r="CFA503" s="9" t="s">
        <v>1770</v>
      </c>
      <c r="CFB503" s="9" t="s">
        <v>7113</v>
      </c>
      <c r="CFC503" s="43" t="s">
        <v>7112</v>
      </c>
      <c r="CFD503" s="43" t="s">
        <v>5477</v>
      </c>
      <c r="CFE503" s="43"/>
      <c r="CFF503" s="27">
        <v>1503</v>
      </c>
      <c r="CFG503" s="43">
        <v>2001503</v>
      </c>
      <c r="CFH503" s="31" t="s">
        <v>7111</v>
      </c>
      <c r="CFI503" s="559" t="s">
        <v>7106</v>
      </c>
      <c r="CFO503" s="31" t="s">
        <v>5660</v>
      </c>
      <c r="CFP503" s="31" t="s">
        <v>7107</v>
      </c>
      <c r="CFQ503" s="9" t="s">
        <v>1770</v>
      </c>
      <c r="CFR503" s="9" t="s">
        <v>7113</v>
      </c>
      <c r="CFS503" s="43" t="s">
        <v>7112</v>
      </c>
      <c r="CFT503" s="43" t="s">
        <v>5477</v>
      </c>
      <c r="CFU503" s="43"/>
      <c r="CFV503" s="27">
        <v>1503</v>
      </c>
      <c r="CFW503" s="43">
        <v>2001503</v>
      </c>
      <c r="CFX503" s="31" t="s">
        <v>7111</v>
      </c>
      <c r="CFY503" s="559" t="s">
        <v>7106</v>
      </c>
      <c r="CGE503" s="31" t="s">
        <v>5660</v>
      </c>
      <c r="CGF503" s="31" t="s">
        <v>7107</v>
      </c>
      <c r="CGG503" s="9" t="s">
        <v>1770</v>
      </c>
      <c r="CGH503" s="9" t="s">
        <v>7113</v>
      </c>
      <c r="CGI503" s="43" t="s">
        <v>7112</v>
      </c>
      <c r="CGJ503" s="43" t="s">
        <v>5477</v>
      </c>
      <c r="CGK503" s="43"/>
      <c r="CGL503" s="27">
        <v>1503</v>
      </c>
      <c r="CGM503" s="43">
        <v>2001503</v>
      </c>
      <c r="CGN503" s="31" t="s">
        <v>7111</v>
      </c>
      <c r="CGO503" s="559" t="s">
        <v>7106</v>
      </c>
      <c r="CGU503" s="31" t="s">
        <v>5660</v>
      </c>
      <c r="CGV503" s="31" t="s">
        <v>7107</v>
      </c>
      <c r="CGW503" s="9" t="s">
        <v>1770</v>
      </c>
      <c r="CGX503" s="9" t="s">
        <v>7113</v>
      </c>
      <c r="CGY503" s="43" t="s">
        <v>7112</v>
      </c>
      <c r="CGZ503" s="43" t="s">
        <v>5477</v>
      </c>
      <c r="CHA503" s="43"/>
      <c r="CHB503" s="27">
        <v>1503</v>
      </c>
      <c r="CHC503" s="43">
        <v>2001503</v>
      </c>
      <c r="CHD503" s="31" t="s">
        <v>7111</v>
      </c>
      <c r="CHE503" s="559" t="s">
        <v>7106</v>
      </c>
      <c r="CHK503" s="31" t="s">
        <v>5660</v>
      </c>
      <c r="CHL503" s="31" t="s">
        <v>7107</v>
      </c>
      <c r="CHM503" s="9" t="s">
        <v>1770</v>
      </c>
      <c r="CHN503" s="9" t="s">
        <v>7113</v>
      </c>
      <c r="CHO503" s="43" t="s">
        <v>7112</v>
      </c>
      <c r="CHP503" s="43" t="s">
        <v>5477</v>
      </c>
      <c r="CHQ503" s="43"/>
      <c r="CHR503" s="27">
        <v>1503</v>
      </c>
      <c r="CHS503" s="43">
        <v>2001503</v>
      </c>
      <c r="CHT503" s="31" t="s">
        <v>7111</v>
      </c>
      <c r="CHU503" s="559" t="s">
        <v>7106</v>
      </c>
      <c r="CIA503" s="31" t="s">
        <v>5660</v>
      </c>
      <c r="CIB503" s="31" t="s">
        <v>7107</v>
      </c>
      <c r="CIC503" s="9" t="s">
        <v>1770</v>
      </c>
      <c r="CID503" s="9" t="s">
        <v>7113</v>
      </c>
      <c r="CIE503" s="43" t="s">
        <v>7112</v>
      </c>
      <c r="CIF503" s="43" t="s">
        <v>5477</v>
      </c>
      <c r="CIG503" s="43"/>
      <c r="CIH503" s="27">
        <v>1503</v>
      </c>
      <c r="CII503" s="43">
        <v>2001503</v>
      </c>
      <c r="CIJ503" s="31" t="s">
        <v>7111</v>
      </c>
      <c r="CIK503" s="559" t="s">
        <v>7106</v>
      </c>
      <c r="CIQ503" s="31" t="s">
        <v>5660</v>
      </c>
      <c r="CIR503" s="31" t="s">
        <v>7107</v>
      </c>
      <c r="CIS503" s="9" t="s">
        <v>1770</v>
      </c>
      <c r="CIT503" s="9" t="s">
        <v>7113</v>
      </c>
      <c r="CIU503" s="43" t="s">
        <v>7112</v>
      </c>
      <c r="CIV503" s="43" t="s">
        <v>5477</v>
      </c>
      <c r="CIW503" s="43"/>
      <c r="CIX503" s="27">
        <v>1503</v>
      </c>
      <c r="CIY503" s="43">
        <v>2001503</v>
      </c>
      <c r="CIZ503" s="31" t="s">
        <v>7111</v>
      </c>
      <c r="CJA503" s="559" t="s">
        <v>7106</v>
      </c>
      <c r="CJG503" s="31" t="s">
        <v>5660</v>
      </c>
      <c r="CJH503" s="31" t="s">
        <v>7107</v>
      </c>
      <c r="CJI503" s="9" t="s">
        <v>1770</v>
      </c>
      <c r="CJJ503" s="9" t="s">
        <v>7113</v>
      </c>
      <c r="CJK503" s="43" t="s">
        <v>7112</v>
      </c>
      <c r="CJL503" s="43" t="s">
        <v>5477</v>
      </c>
      <c r="CJM503" s="43"/>
      <c r="CJN503" s="27">
        <v>1503</v>
      </c>
      <c r="CJO503" s="43">
        <v>2001503</v>
      </c>
      <c r="CJP503" s="31" t="s">
        <v>7111</v>
      </c>
      <c r="CJQ503" s="559" t="s">
        <v>7106</v>
      </c>
      <c r="CJW503" s="31" t="s">
        <v>5660</v>
      </c>
      <c r="CJX503" s="31" t="s">
        <v>7107</v>
      </c>
      <c r="CJY503" s="9" t="s">
        <v>1770</v>
      </c>
      <c r="CJZ503" s="9" t="s">
        <v>7113</v>
      </c>
      <c r="CKA503" s="43" t="s">
        <v>7112</v>
      </c>
      <c r="CKB503" s="43" t="s">
        <v>5477</v>
      </c>
      <c r="CKC503" s="43"/>
      <c r="CKD503" s="27">
        <v>1503</v>
      </c>
      <c r="CKE503" s="43">
        <v>2001503</v>
      </c>
      <c r="CKF503" s="31" t="s">
        <v>7111</v>
      </c>
      <c r="CKG503" s="559" t="s">
        <v>7106</v>
      </c>
      <c r="CKM503" s="31" t="s">
        <v>5660</v>
      </c>
      <c r="CKN503" s="31" t="s">
        <v>7107</v>
      </c>
      <c r="CKO503" s="9" t="s">
        <v>1770</v>
      </c>
      <c r="CKP503" s="9" t="s">
        <v>7113</v>
      </c>
      <c r="CKQ503" s="43" t="s">
        <v>7112</v>
      </c>
      <c r="CKR503" s="43" t="s">
        <v>5477</v>
      </c>
      <c r="CKS503" s="43"/>
      <c r="CKT503" s="27">
        <v>1503</v>
      </c>
      <c r="CKU503" s="43">
        <v>2001503</v>
      </c>
      <c r="CKV503" s="31" t="s">
        <v>7111</v>
      </c>
      <c r="CKW503" s="559" t="s">
        <v>7106</v>
      </c>
      <c r="CLC503" s="31" t="s">
        <v>5660</v>
      </c>
      <c r="CLD503" s="31" t="s">
        <v>7107</v>
      </c>
      <c r="CLE503" s="9" t="s">
        <v>1770</v>
      </c>
      <c r="CLF503" s="9" t="s">
        <v>7113</v>
      </c>
      <c r="CLG503" s="43" t="s">
        <v>7112</v>
      </c>
      <c r="CLH503" s="43" t="s">
        <v>5477</v>
      </c>
      <c r="CLI503" s="43"/>
      <c r="CLJ503" s="27">
        <v>1503</v>
      </c>
      <c r="CLK503" s="43">
        <v>2001503</v>
      </c>
      <c r="CLL503" s="31" t="s">
        <v>7111</v>
      </c>
      <c r="CLM503" s="559" t="s">
        <v>7106</v>
      </c>
      <c r="CLS503" s="31" t="s">
        <v>5660</v>
      </c>
      <c r="CLT503" s="31" t="s">
        <v>7107</v>
      </c>
      <c r="CLU503" s="9" t="s">
        <v>1770</v>
      </c>
      <c r="CLV503" s="9" t="s">
        <v>7113</v>
      </c>
      <c r="CLW503" s="43" t="s">
        <v>7112</v>
      </c>
      <c r="CLX503" s="43" t="s">
        <v>5477</v>
      </c>
      <c r="CLY503" s="43"/>
      <c r="CLZ503" s="27">
        <v>1503</v>
      </c>
      <c r="CMA503" s="43">
        <v>2001503</v>
      </c>
      <c r="CMB503" s="31" t="s">
        <v>7111</v>
      </c>
      <c r="CMC503" s="559" t="s">
        <v>7106</v>
      </c>
      <c r="CMI503" s="31" t="s">
        <v>5660</v>
      </c>
      <c r="CMJ503" s="31" t="s">
        <v>7107</v>
      </c>
      <c r="CMK503" s="9" t="s">
        <v>1770</v>
      </c>
      <c r="CML503" s="9" t="s">
        <v>7113</v>
      </c>
      <c r="CMM503" s="43" t="s">
        <v>7112</v>
      </c>
      <c r="CMN503" s="43" t="s">
        <v>5477</v>
      </c>
      <c r="CMO503" s="43"/>
      <c r="CMP503" s="27">
        <v>1503</v>
      </c>
      <c r="CMQ503" s="43">
        <v>2001503</v>
      </c>
      <c r="CMR503" s="31" t="s">
        <v>7111</v>
      </c>
      <c r="CMS503" s="559" t="s">
        <v>7106</v>
      </c>
      <c r="CMY503" s="31" t="s">
        <v>5660</v>
      </c>
      <c r="CMZ503" s="31" t="s">
        <v>7107</v>
      </c>
      <c r="CNA503" s="9" t="s">
        <v>1770</v>
      </c>
      <c r="CNB503" s="9" t="s">
        <v>7113</v>
      </c>
      <c r="CNC503" s="43" t="s">
        <v>7112</v>
      </c>
      <c r="CND503" s="43" t="s">
        <v>5477</v>
      </c>
      <c r="CNE503" s="43"/>
      <c r="CNF503" s="27">
        <v>1503</v>
      </c>
      <c r="CNG503" s="43">
        <v>2001503</v>
      </c>
      <c r="CNH503" s="31" t="s">
        <v>7111</v>
      </c>
      <c r="CNI503" s="559" t="s">
        <v>7106</v>
      </c>
      <c r="CNO503" s="31" t="s">
        <v>5660</v>
      </c>
      <c r="CNP503" s="31" t="s">
        <v>7107</v>
      </c>
      <c r="CNQ503" s="9" t="s">
        <v>1770</v>
      </c>
      <c r="CNR503" s="9" t="s">
        <v>7113</v>
      </c>
      <c r="CNS503" s="43" t="s">
        <v>7112</v>
      </c>
      <c r="CNT503" s="43" t="s">
        <v>5477</v>
      </c>
      <c r="CNU503" s="43"/>
      <c r="CNV503" s="27">
        <v>1503</v>
      </c>
      <c r="CNW503" s="43">
        <v>2001503</v>
      </c>
      <c r="CNX503" s="31" t="s">
        <v>7111</v>
      </c>
      <c r="CNY503" s="559" t="s">
        <v>7106</v>
      </c>
      <c r="COE503" s="31" t="s">
        <v>5660</v>
      </c>
      <c r="COF503" s="31" t="s">
        <v>7107</v>
      </c>
      <c r="COG503" s="9" t="s">
        <v>1770</v>
      </c>
      <c r="COH503" s="9" t="s">
        <v>7113</v>
      </c>
      <c r="COI503" s="43" t="s">
        <v>7112</v>
      </c>
      <c r="COJ503" s="43" t="s">
        <v>5477</v>
      </c>
      <c r="COK503" s="43"/>
      <c r="COL503" s="27">
        <v>1503</v>
      </c>
      <c r="COM503" s="43">
        <v>2001503</v>
      </c>
      <c r="CON503" s="31" t="s">
        <v>7111</v>
      </c>
      <c r="COO503" s="559" t="s">
        <v>7106</v>
      </c>
      <c r="COU503" s="31" t="s">
        <v>5660</v>
      </c>
      <c r="COV503" s="31" t="s">
        <v>7107</v>
      </c>
      <c r="COW503" s="9" t="s">
        <v>1770</v>
      </c>
      <c r="COX503" s="9" t="s">
        <v>7113</v>
      </c>
      <c r="COY503" s="43" t="s">
        <v>7112</v>
      </c>
      <c r="COZ503" s="43" t="s">
        <v>5477</v>
      </c>
      <c r="CPA503" s="43"/>
      <c r="CPB503" s="27">
        <v>1503</v>
      </c>
      <c r="CPC503" s="43">
        <v>2001503</v>
      </c>
      <c r="CPD503" s="31" t="s">
        <v>7111</v>
      </c>
      <c r="CPE503" s="559" t="s">
        <v>7106</v>
      </c>
      <c r="CPK503" s="31" t="s">
        <v>5660</v>
      </c>
      <c r="CPL503" s="31" t="s">
        <v>7107</v>
      </c>
      <c r="CPM503" s="9" t="s">
        <v>1770</v>
      </c>
      <c r="CPN503" s="9" t="s">
        <v>7113</v>
      </c>
      <c r="CPO503" s="43" t="s">
        <v>7112</v>
      </c>
      <c r="CPP503" s="43" t="s">
        <v>5477</v>
      </c>
      <c r="CPQ503" s="43"/>
      <c r="CPR503" s="27">
        <v>1503</v>
      </c>
      <c r="CPS503" s="43">
        <v>2001503</v>
      </c>
      <c r="CPT503" s="31" t="s">
        <v>7111</v>
      </c>
      <c r="CPU503" s="559" t="s">
        <v>7106</v>
      </c>
      <c r="CQA503" s="31" t="s">
        <v>5660</v>
      </c>
      <c r="CQB503" s="31" t="s">
        <v>7107</v>
      </c>
      <c r="CQC503" s="9" t="s">
        <v>1770</v>
      </c>
      <c r="CQD503" s="9" t="s">
        <v>7113</v>
      </c>
      <c r="CQE503" s="43" t="s">
        <v>7112</v>
      </c>
      <c r="CQF503" s="43" t="s">
        <v>5477</v>
      </c>
      <c r="CQG503" s="43"/>
      <c r="CQH503" s="27">
        <v>1503</v>
      </c>
      <c r="CQI503" s="43">
        <v>2001503</v>
      </c>
      <c r="CQJ503" s="31" t="s">
        <v>7111</v>
      </c>
      <c r="CQK503" s="559" t="s">
        <v>7106</v>
      </c>
      <c r="CQQ503" s="31" t="s">
        <v>5660</v>
      </c>
      <c r="CQR503" s="31" t="s">
        <v>7107</v>
      </c>
      <c r="CQS503" s="9" t="s">
        <v>1770</v>
      </c>
      <c r="CQT503" s="9" t="s">
        <v>7113</v>
      </c>
      <c r="CQU503" s="43" t="s">
        <v>7112</v>
      </c>
      <c r="CQV503" s="43" t="s">
        <v>5477</v>
      </c>
      <c r="CQW503" s="43"/>
      <c r="CQX503" s="27">
        <v>1503</v>
      </c>
      <c r="CQY503" s="43">
        <v>2001503</v>
      </c>
      <c r="CQZ503" s="31" t="s">
        <v>7111</v>
      </c>
      <c r="CRA503" s="559" t="s">
        <v>7106</v>
      </c>
      <c r="CRG503" s="31" t="s">
        <v>5660</v>
      </c>
      <c r="CRH503" s="31" t="s">
        <v>7107</v>
      </c>
      <c r="CRI503" s="9" t="s">
        <v>1770</v>
      </c>
      <c r="CRJ503" s="9" t="s">
        <v>7113</v>
      </c>
      <c r="CRK503" s="43" t="s">
        <v>7112</v>
      </c>
      <c r="CRL503" s="43" t="s">
        <v>5477</v>
      </c>
      <c r="CRM503" s="43"/>
      <c r="CRN503" s="27">
        <v>1503</v>
      </c>
      <c r="CRO503" s="43">
        <v>2001503</v>
      </c>
      <c r="CRP503" s="31" t="s">
        <v>7111</v>
      </c>
      <c r="CRQ503" s="559" t="s">
        <v>7106</v>
      </c>
      <c r="CRW503" s="31" t="s">
        <v>5660</v>
      </c>
      <c r="CRX503" s="31" t="s">
        <v>7107</v>
      </c>
      <c r="CRY503" s="9" t="s">
        <v>1770</v>
      </c>
      <c r="CRZ503" s="9" t="s">
        <v>7113</v>
      </c>
      <c r="CSA503" s="43" t="s">
        <v>7112</v>
      </c>
      <c r="CSB503" s="43" t="s">
        <v>5477</v>
      </c>
      <c r="CSC503" s="43"/>
      <c r="CSD503" s="27">
        <v>1503</v>
      </c>
      <c r="CSE503" s="43">
        <v>2001503</v>
      </c>
      <c r="CSF503" s="31" t="s">
        <v>7111</v>
      </c>
      <c r="CSG503" s="559" t="s">
        <v>7106</v>
      </c>
      <c r="CSM503" s="31" t="s">
        <v>5660</v>
      </c>
      <c r="CSN503" s="31" t="s">
        <v>7107</v>
      </c>
      <c r="CSO503" s="9" t="s">
        <v>1770</v>
      </c>
      <c r="CSP503" s="9" t="s">
        <v>7113</v>
      </c>
      <c r="CSQ503" s="43" t="s">
        <v>7112</v>
      </c>
      <c r="CSR503" s="43" t="s">
        <v>5477</v>
      </c>
      <c r="CSS503" s="43"/>
      <c r="CST503" s="27">
        <v>1503</v>
      </c>
      <c r="CSU503" s="43">
        <v>2001503</v>
      </c>
      <c r="CSV503" s="31" t="s">
        <v>7111</v>
      </c>
      <c r="CSW503" s="559" t="s">
        <v>7106</v>
      </c>
      <c r="CTC503" s="31" t="s">
        <v>5660</v>
      </c>
      <c r="CTD503" s="31" t="s">
        <v>7107</v>
      </c>
      <c r="CTE503" s="9" t="s">
        <v>1770</v>
      </c>
      <c r="CTF503" s="9" t="s">
        <v>7113</v>
      </c>
      <c r="CTG503" s="43" t="s">
        <v>7112</v>
      </c>
      <c r="CTH503" s="43" t="s">
        <v>5477</v>
      </c>
      <c r="CTI503" s="43"/>
      <c r="CTJ503" s="27">
        <v>1503</v>
      </c>
      <c r="CTK503" s="43">
        <v>2001503</v>
      </c>
      <c r="CTL503" s="31" t="s">
        <v>7111</v>
      </c>
      <c r="CTM503" s="559" t="s">
        <v>7106</v>
      </c>
      <c r="CTS503" s="31" t="s">
        <v>5660</v>
      </c>
      <c r="CTT503" s="31" t="s">
        <v>7107</v>
      </c>
      <c r="CTU503" s="9" t="s">
        <v>1770</v>
      </c>
      <c r="CTV503" s="9" t="s">
        <v>7113</v>
      </c>
      <c r="CTW503" s="43" t="s">
        <v>7112</v>
      </c>
      <c r="CTX503" s="43" t="s">
        <v>5477</v>
      </c>
      <c r="CTY503" s="43"/>
      <c r="CTZ503" s="27">
        <v>1503</v>
      </c>
      <c r="CUA503" s="43">
        <v>2001503</v>
      </c>
      <c r="CUB503" s="31" t="s">
        <v>7111</v>
      </c>
      <c r="CUC503" s="559" t="s">
        <v>7106</v>
      </c>
      <c r="CUI503" s="31" t="s">
        <v>5660</v>
      </c>
      <c r="CUJ503" s="31" t="s">
        <v>7107</v>
      </c>
      <c r="CUK503" s="9" t="s">
        <v>1770</v>
      </c>
      <c r="CUL503" s="9" t="s">
        <v>7113</v>
      </c>
      <c r="CUM503" s="43" t="s">
        <v>7112</v>
      </c>
      <c r="CUN503" s="43" t="s">
        <v>5477</v>
      </c>
      <c r="CUO503" s="43"/>
      <c r="CUP503" s="27">
        <v>1503</v>
      </c>
      <c r="CUQ503" s="43">
        <v>2001503</v>
      </c>
      <c r="CUR503" s="31" t="s">
        <v>7111</v>
      </c>
      <c r="CUS503" s="559" t="s">
        <v>7106</v>
      </c>
      <c r="CUY503" s="31" t="s">
        <v>5660</v>
      </c>
      <c r="CUZ503" s="31" t="s">
        <v>7107</v>
      </c>
      <c r="CVA503" s="9" t="s">
        <v>1770</v>
      </c>
      <c r="CVB503" s="9" t="s">
        <v>7113</v>
      </c>
      <c r="CVC503" s="43" t="s">
        <v>7112</v>
      </c>
      <c r="CVD503" s="43" t="s">
        <v>5477</v>
      </c>
      <c r="CVE503" s="43"/>
      <c r="CVF503" s="27">
        <v>1503</v>
      </c>
      <c r="CVG503" s="43">
        <v>2001503</v>
      </c>
      <c r="CVH503" s="31" t="s">
        <v>7111</v>
      </c>
      <c r="CVI503" s="559" t="s">
        <v>7106</v>
      </c>
      <c r="CVO503" s="31" t="s">
        <v>5660</v>
      </c>
      <c r="CVP503" s="31" t="s">
        <v>7107</v>
      </c>
      <c r="CVQ503" s="9" t="s">
        <v>1770</v>
      </c>
      <c r="CVR503" s="9" t="s">
        <v>7113</v>
      </c>
      <c r="CVS503" s="43" t="s">
        <v>7112</v>
      </c>
      <c r="CVT503" s="43" t="s">
        <v>5477</v>
      </c>
      <c r="CVU503" s="43"/>
      <c r="CVV503" s="27">
        <v>1503</v>
      </c>
      <c r="CVW503" s="43">
        <v>2001503</v>
      </c>
      <c r="CVX503" s="31" t="s">
        <v>7111</v>
      </c>
      <c r="CVY503" s="559" t="s">
        <v>7106</v>
      </c>
      <c r="CWE503" s="31" t="s">
        <v>5660</v>
      </c>
      <c r="CWF503" s="31" t="s">
        <v>7107</v>
      </c>
      <c r="CWG503" s="9" t="s">
        <v>1770</v>
      </c>
      <c r="CWH503" s="9" t="s">
        <v>7113</v>
      </c>
      <c r="CWI503" s="43" t="s">
        <v>7112</v>
      </c>
      <c r="CWJ503" s="43" t="s">
        <v>5477</v>
      </c>
      <c r="CWK503" s="43"/>
      <c r="CWL503" s="27">
        <v>1503</v>
      </c>
      <c r="CWM503" s="43">
        <v>2001503</v>
      </c>
      <c r="CWN503" s="31" t="s">
        <v>7111</v>
      </c>
      <c r="CWO503" s="559" t="s">
        <v>7106</v>
      </c>
      <c r="CWU503" s="31" t="s">
        <v>5660</v>
      </c>
      <c r="CWV503" s="31" t="s">
        <v>7107</v>
      </c>
      <c r="CWW503" s="9" t="s">
        <v>1770</v>
      </c>
      <c r="CWX503" s="9" t="s">
        <v>7113</v>
      </c>
      <c r="CWY503" s="43" t="s">
        <v>7112</v>
      </c>
      <c r="CWZ503" s="43" t="s">
        <v>5477</v>
      </c>
      <c r="CXA503" s="43"/>
      <c r="CXB503" s="27">
        <v>1503</v>
      </c>
      <c r="CXC503" s="43">
        <v>2001503</v>
      </c>
      <c r="CXD503" s="31" t="s">
        <v>7111</v>
      </c>
      <c r="CXE503" s="559" t="s">
        <v>7106</v>
      </c>
      <c r="CXK503" s="31" t="s">
        <v>5660</v>
      </c>
      <c r="CXL503" s="31" t="s">
        <v>7107</v>
      </c>
      <c r="CXM503" s="9" t="s">
        <v>1770</v>
      </c>
      <c r="CXN503" s="9" t="s">
        <v>7113</v>
      </c>
      <c r="CXO503" s="43" t="s">
        <v>7112</v>
      </c>
      <c r="CXP503" s="43" t="s">
        <v>5477</v>
      </c>
      <c r="CXQ503" s="43"/>
      <c r="CXR503" s="27">
        <v>1503</v>
      </c>
      <c r="CXS503" s="43">
        <v>2001503</v>
      </c>
      <c r="CXT503" s="31" t="s">
        <v>7111</v>
      </c>
      <c r="CXU503" s="559" t="s">
        <v>7106</v>
      </c>
      <c r="CYA503" s="31" t="s">
        <v>5660</v>
      </c>
      <c r="CYB503" s="31" t="s">
        <v>7107</v>
      </c>
      <c r="CYC503" s="9" t="s">
        <v>1770</v>
      </c>
      <c r="CYD503" s="9" t="s">
        <v>7113</v>
      </c>
      <c r="CYE503" s="43" t="s">
        <v>7112</v>
      </c>
      <c r="CYF503" s="43" t="s">
        <v>5477</v>
      </c>
      <c r="CYG503" s="43"/>
      <c r="CYH503" s="27">
        <v>1503</v>
      </c>
      <c r="CYI503" s="43">
        <v>2001503</v>
      </c>
      <c r="CYJ503" s="31" t="s">
        <v>7111</v>
      </c>
      <c r="CYK503" s="559" t="s">
        <v>7106</v>
      </c>
      <c r="CYQ503" s="31" t="s">
        <v>5660</v>
      </c>
      <c r="CYR503" s="31" t="s">
        <v>7107</v>
      </c>
      <c r="CYS503" s="9" t="s">
        <v>1770</v>
      </c>
      <c r="CYT503" s="9" t="s">
        <v>7113</v>
      </c>
      <c r="CYU503" s="43" t="s">
        <v>7112</v>
      </c>
      <c r="CYV503" s="43" t="s">
        <v>5477</v>
      </c>
      <c r="CYW503" s="43"/>
      <c r="CYX503" s="27">
        <v>1503</v>
      </c>
      <c r="CYY503" s="43">
        <v>2001503</v>
      </c>
      <c r="CYZ503" s="31" t="s">
        <v>7111</v>
      </c>
      <c r="CZA503" s="559" t="s">
        <v>7106</v>
      </c>
      <c r="CZG503" s="31" t="s">
        <v>5660</v>
      </c>
      <c r="CZH503" s="31" t="s">
        <v>7107</v>
      </c>
      <c r="CZI503" s="9" t="s">
        <v>1770</v>
      </c>
      <c r="CZJ503" s="9" t="s">
        <v>7113</v>
      </c>
      <c r="CZK503" s="43" t="s">
        <v>7112</v>
      </c>
      <c r="CZL503" s="43" t="s">
        <v>5477</v>
      </c>
      <c r="CZM503" s="43"/>
      <c r="CZN503" s="27">
        <v>1503</v>
      </c>
      <c r="CZO503" s="43">
        <v>2001503</v>
      </c>
      <c r="CZP503" s="31" t="s">
        <v>7111</v>
      </c>
      <c r="CZQ503" s="559" t="s">
        <v>7106</v>
      </c>
      <c r="CZW503" s="31" t="s">
        <v>5660</v>
      </c>
      <c r="CZX503" s="31" t="s">
        <v>7107</v>
      </c>
      <c r="CZY503" s="9" t="s">
        <v>1770</v>
      </c>
      <c r="CZZ503" s="9" t="s">
        <v>7113</v>
      </c>
      <c r="DAA503" s="43" t="s">
        <v>7112</v>
      </c>
      <c r="DAB503" s="43" t="s">
        <v>5477</v>
      </c>
      <c r="DAC503" s="43"/>
      <c r="DAD503" s="27">
        <v>1503</v>
      </c>
      <c r="DAE503" s="43">
        <v>2001503</v>
      </c>
      <c r="DAF503" s="31" t="s">
        <v>7111</v>
      </c>
      <c r="DAG503" s="559" t="s">
        <v>7106</v>
      </c>
      <c r="DAM503" s="31" t="s">
        <v>5660</v>
      </c>
      <c r="DAN503" s="31" t="s">
        <v>7107</v>
      </c>
      <c r="DAO503" s="9" t="s">
        <v>1770</v>
      </c>
      <c r="DAP503" s="9" t="s">
        <v>7113</v>
      </c>
      <c r="DAQ503" s="43" t="s">
        <v>7112</v>
      </c>
      <c r="DAR503" s="43" t="s">
        <v>5477</v>
      </c>
      <c r="DAS503" s="43"/>
      <c r="DAT503" s="27">
        <v>1503</v>
      </c>
      <c r="DAU503" s="43">
        <v>2001503</v>
      </c>
      <c r="DAV503" s="31" t="s">
        <v>7111</v>
      </c>
      <c r="DAW503" s="559" t="s">
        <v>7106</v>
      </c>
      <c r="DBC503" s="31" t="s">
        <v>5660</v>
      </c>
      <c r="DBD503" s="31" t="s">
        <v>7107</v>
      </c>
      <c r="DBE503" s="9" t="s">
        <v>1770</v>
      </c>
      <c r="DBF503" s="9" t="s">
        <v>7113</v>
      </c>
      <c r="DBG503" s="43" t="s">
        <v>7112</v>
      </c>
      <c r="DBH503" s="43" t="s">
        <v>5477</v>
      </c>
      <c r="DBI503" s="43"/>
      <c r="DBJ503" s="27">
        <v>1503</v>
      </c>
      <c r="DBK503" s="43">
        <v>2001503</v>
      </c>
      <c r="DBL503" s="31" t="s">
        <v>7111</v>
      </c>
      <c r="DBM503" s="559" t="s">
        <v>7106</v>
      </c>
      <c r="DBS503" s="31" t="s">
        <v>5660</v>
      </c>
      <c r="DBT503" s="31" t="s">
        <v>7107</v>
      </c>
      <c r="DBU503" s="9" t="s">
        <v>1770</v>
      </c>
      <c r="DBV503" s="9" t="s">
        <v>7113</v>
      </c>
      <c r="DBW503" s="43" t="s">
        <v>7112</v>
      </c>
      <c r="DBX503" s="43" t="s">
        <v>5477</v>
      </c>
      <c r="DBY503" s="43"/>
      <c r="DBZ503" s="27">
        <v>1503</v>
      </c>
      <c r="DCA503" s="43">
        <v>2001503</v>
      </c>
      <c r="DCB503" s="31" t="s">
        <v>7111</v>
      </c>
      <c r="DCC503" s="559" t="s">
        <v>7106</v>
      </c>
      <c r="DCI503" s="31" t="s">
        <v>5660</v>
      </c>
      <c r="DCJ503" s="31" t="s">
        <v>7107</v>
      </c>
      <c r="DCK503" s="9" t="s">
        <v>1770</v>
      </c>
      <c r="DCL503" s="9" t="s">
        <v>7113</v>
      </c>
      <c r="DCM503" s="43" t="s">
        <v>7112</v>
      </c>
      <c r="DCN503" s="43" t="s">
        <v>5477</v>
      </c>
      <c r="DCO503" s="43"/>
      <c r="DCP503" s="27">
        <v>1503</v>
      </c>
      <c r="DCQ503" s="43">
        <v>2001503</v>
      </c>
      <c r="DCR503" s="31" t="s">
        <v>7111</v>
      </c>
      <c r="DCS503" s="559" t="s">
        <v>7106</v>
      </c>
      <c r="DCY503" s="31" t="s">
        <v>5660</v>
      </c>
      <c r="DCZ503" s="31" t="s">
        <v>7107</v>
      </c>
      <c r="DDA503" s="9" t="s">
        <v>1770</v>
      </c>
      <c r="DDB503" s="9" t="s">
        <v>7113</v>
      </c>
      <c r="DDC503" s="43" t="s">
        <v>7112</v>
      </c>
      <c r="DDD503" s="43" t="s">
        <v>5477</v>
      </c>
      <c r="DDE503" s="43"/>
      <c r="DDF503" s="27">
        <v>1503</v>
      </c>
      <c r="DDG503" s="43">
        <v>2001503</v>
      </c>
      <c r="DDH503" s="31" t="s">
        <v>7111</v>
      </c>
      <c r="DDI503" s="559" t="s">
        <v>7106</v>
      </c>
      <c r="DDO503" s="31" t="s">
        <v>5660</v>
      </c>
      <c r="DDP503" s="31" t="s">
        <v>7107</v>
      </c>
      <c r="DDQ503" s="9" t="s">
        <v>1770</v>
      </c>
      <c r="DDR503" s="9" t="s">
        <v>7113</v>
      </c>
      <c r="DDS503" s="43" t="s">
        <v>7112</v>
      </c>
      <c r="DDT503" s="43" t="s">
        <v>5477</v>
      </c>
      <c r="DDU503" s="43"/>
      <c r="DDV503" s="27">
        <v>1503</v>
      </c>
      <c r="DDW503" s="43">
        <v>2001503</v>
      </c>
      <c r="DDX503" s="31" t="s">
        <v>7111</v>
      </c>
      <c r="DDY503" s="559" t="s">
        <v>7106</v>
      </c>
      <c r="DEE503" s="31" t="s">
        <v>5660</v>
      </c>
      <c r="DEF503" s="31" t="s">
        <v>7107</v>
      </c>
      <c r="DEG503" s="9" t="s">
        <v>1770</v>
      </c>
      <c r="DEH503" s="9" t="s">
        <v>7113</v>
      </c>
      <c r="DEI503" s="43" t="s">
        <v>7112</v>
      </c>
      <c r="DEJ503" s="43" t="s">
        <v>5477</v>
      </c>
      <c r="DEK503" s="43"/>
      <c r="DEL503" s="27">
        <v>1503</v>
      </c>
      <c r="DEM503" s="43">
        <v>2001503</v>
      </c>
      <c r="DEN503" s="31" t="s">
        <v>7111</v>
      </c>
      <c r="DEO503" s="559" t="s">
        <v>7106</v>
      </c>
      <c r="DEU503" s="31" t="s">
        <v>5660</v>
      </c>
      <c r="DEV503" s="31" t="s">
        <v>7107</v>
      </c>
      <c r="DEW503" s="9" t="s">
        <v>1770</v>
      </c>
      <c r="DEX503" s="9" t="s">
        <v>7113</v>
      </c>
      <c r="DEY503" s="43" t="s">
        <v>7112</v>
      </c>
      <c r="DEZ503" s="43" t="s">
        <v>5477</v>
      </c>
      <c r="DFA503" s="43"/>
      <c r="DFB503" s="27">
        <v>1503</v>
      </c>
      <c r="DFC503" s="43">
        <v>2001503</v>
      </c>
      <c r="DFD503" s="31" t="s">
        <v>7111</v>
      </c>
      <c r="DFE503" s="559" t="s">
        <v>7106</v>
      </c>
      <c r="DFK503" s="31" t="s">
        <v>5660</v>
      </c>
      <c r="DFL503" s="31" t="s">
        <v>7107</v>
      </c>
      <c r="DFM503" s="9" t="s">
        <v>1770</v>
      </c>
      <c r="DFN503" s="9" t="s">
        <v>7113</v>
      </c>
      <c r="DFO503" s="43" t="s">
        <v>7112</v>
      </c>
      <c r="DFP503" s="43" t="s">
        <v>5477</v>
      </c>
      <c r="DFQ503" s="43"/>
      <c r="DFR503" s="27">
        <v>1503</v>
      </c>
      <c r="DFS503" s="43">
        <v>2001503</v>
      </c>
      <c r="DFT503" s="31" t="s">
        <v>7111</v>
      </c>
      <c r="DFU503" s="559" t="s">
        <v>7106</v>
      </c>
      <c r="DGA503" s="31" t="s">
        <v>5660</v>
      </c>
      <c r="DGB503" s="31" t="s">
        <v>7107</v>
      </c>
      <c r="DGC503" s="9" t="s">
        <v>1770</v>
      </c>
      <c r="DGD503" s="9" t="s">
        <v>7113</v>
      </c>
      <c r="DGE503" s="43" t="s">
        <v>7112</v>
      </c>
      <c r="DGF503" s="43" t="s">
        <v>5477</v>
      </c>
      <c r="DGG503" s="43"/>
      <c r="DGH503" s="27">
        <v>1503</v>
      </c>
      <c r="DGI503" s="43">
        <v>2001503</v>
      </c>
      <c r="DGJ503" s="31" t="s">
        <v>7111</v>
      </c>
      <c r="DGK503" s="559" t="s">
        <v>7106</v>
      </c>
      <c r="DGQ503" s="31" t="s">
        <v>5660</v>
      </c>
      <c r="DGR503" s="31" t="s">
        <v>7107</v>
      </c>
      <c r="DGS503" s="9" t="s">
        <v>1770</v>
      </c>
      <c r="DGT503" s="9" t="s">
        <v>7113</v>
      </c>
      <c r="DGU503" s="43" t="s">
        <v>7112</v>
      </c>
      <c r="DGV503" s="43" t="s">
        <v>5477</v>
      </c>
      <c r="DGW503" s="43"/>
      <c r="DGX503" s="27">
        <v>1503</v>
      </c>
      <c r="DGY503" s="43">
        <v>2001503</v>
      </c>
      <c r="DGZ503" s="31" t="s">
        <v>7111</v>
      </c>
      <c r="DHA503" s="559" t="s">
        <v>7106</v>
      </c>
      <c r="DHG503" s="31" t="s">
        <v>5660</v>
      </c>
      <c r="DHH503" s="31" t="s">
        <v>7107</v>
      </c>
      <c r="DHI503" s="9" t="s">
        <v>1770</v>
      </c>
      <c r="DHJ503" s="9" t="s">
        <v>7113</v>
      </c>
      <c r="DHK503" s="43" t="s">
        <v>7112</v>
      </c>
      <c r="DHL503" s="43" t="s">
        <v>5477</v>
      </c>
      <c r="DHM503" s="43"/>
      <c r="DHN503" s="27">
        <v>1503</v>
      </c>
      <c r="DHO503" s="43">
        <v>2001503</v>
      </c>
      <c r="DHP503" s="31" t="s">
        <v>7111</v>
      </c>
      <c r="DHQ503" s="559" t="s">
        <v>7106</v>
      </c>
      <c r="DHW503" s="31" t="s">
        <v>5660</v>
      </c>
      <c r="DHX503" s="31" t="s">
        <v>7107</v>
      </c>
      <c r="DHY503" s="9" t="s">
        <v>1770</v>
      </c>
      <c r="DHZ503" s="9" t="s">
        <v>7113</v>
      </c>
      <c r="DIA503" s="43" t="s">
        <v>7112</v>
      </c>
      <c r="DIB503" s="43" t="s">
        <v>5477</v>
      </c>
      <c r="DIC503" s="43"/>
      <c r="DID503" s="27">
        <v>1503</v>
      </c>
      <c r="DIE503" s="43">
        <v>2001503</v>
      </c>
      <c r="DIF503" s="31" t="s">
        <v>7111</v>
      </c>
      <c r="DIG503" s="559" t="s">
        <v>7106</v>
      </c>
      <c r="DIM503" s="31" t="s">
        <v>5660</v>
      </c>
      <c r="DIN503" s="31" t="s">
        <v>7107</v>
      </c>
      <c r="DIO503" s="9" t="s">
        <v>1770</v>
      </c>
      <c r="DIP503" s="9" t="s">
        <v>7113</v>
      </c>
      <c r="DIQ503" s="43" t="s">
        <v>7112</v>
      </c>
      <c r="DIR503" s="43" t="s">
        <v>5477</v>
      </c>
      <c r="DIS503" s="43"/>
      <c r="DIT503" s="27">
        <v>1503</v>
      </c>
      <c r="DIU503" s="43">
        <v>2001503</v>
      </c>
      <c r="DIV503" s="31" t="s">
        <v>7111</v>
      </c>
      <c r="DIW503" s="559" t="s">
        <v>7106</v>
      </c>
      <c r="DJC503" s="31" t="s">
        <v>5660</v>
      </c>
      <c r="DJD503" s="31" t="s">
        <v>7107</v>
      </c>
      <c r="DJE503" s="9" t="s">
        <v>1770</v>
      </c>
      <c r="DJF503" s="9" t="s">
        <v>7113</v>
      </c>
      <c r="DJG503" s="43" t="s">
        <v>7112</v>
      </c>
      <c r="DJH503" s="43" t="s">
        <v>5477</v>
      </c>
      <c r="DJI503" s="43"/>
      <c r="DJJ503" s="27">
        <v>1503</v>
      </c>
      <c r="DJK503" s="43">
        <v>2001503</v>
      </c>
      <c r="DJL503" s="31" t="s">
        <v>7111</v>
      </c>
      <c r="DJM503" s="559" t="s">
        <v>7106</v>
      </c>
      <c r="DJS503" s="31" t="s">
        <v>5660</v>
      </c>
      <c r="DJT503" s="31" t="s">
        <v>7107</v>
      </c>
      <c r="DJU503" s="9" t="s">
        <v>1770</v>
      </c>
      <c r="DJV503" s="9" t="s">
        <v>7113</v>
      </c>
      <c r="DJW503" s="43" t="s">
        <v>7112</v>
      </c>
      <c r="DJX503" s="43" t="s">
        <v>5477</v>
      </c>
      <c r="DJY503" s="43"/>
      <c r="DJZ503" s="27">
        <v>1503</v>
      </c>
      <c r="DKA503" s="43">
        <v>2001503</v>
      </c>
      <c r="DKB503" s="31" t="s">
        <v>7111</v>
      </c>
      <c r="DKC503" s="559" t="s">
        <v>7106</v>
      </c>
      <c r="DKI503" s="31" t="s">
        <v>5660</v>
      </c>
      <c r="DKJ503" s="31" t="s">
        <v>7107</v>
      </c>
      <c r="DKK503" s="9" t="s">
        <v>1770</v>
      </c>
      <c r="DKL503" s="9" t="s">
        <v>7113</v>
      </c>
      <c r="DKM503" s="43" t="s">
        <v>7112</v>
      </c>
      <c r="DKN503" s="43" t="s">
        <v>5477</v>
      </c>
      <c r="DKO503" s="43"/>
      <c r="DKP503" s="27">
        <v>1503</v>
      </c>
      <c r="DKQ503" s="43">
        <v>2001503</v>
      </c>
      <c r="DKR503" s="31" t="s">
        <v>7111</v>
      </c>
      <c r="DKS503" s="559" t="s">
        <v>7106</v>
      </c>
      <c r="DKY503" s="31" t="s">
        <v>5660</v>
      </c>
      <c r="DKZ503" s="31" t="s">
        <v>7107</v>
      </c>
      <c r="DLA503" s="9" t="s">
        <v>1770</v>
      </c>
      <c r="DLB503" s="9" t="s">
        <v>7113</v>
      </c>
      <c r="DLC503" s="43" t="s">
        <v>7112</v>
      </c>
      <c r="DLD503" s="43" t="s">
        <v>5477</v>
      </c>
      <c r="DLE503" s="43"/>
      <c r="DLF503" s="27">
        <v>1503</v>
      </c>
      <c r="DLG503" s="43">
        <v>2001503</v>
      </c>
      <c r="DLH503" s="31" t="s">
        <v>7111</v>
      </c>
      <c r="DLI503" s="559" t="s">
        <v>7106</v>
      </c>
      <c r="DLO503" s="31" t="s">
        <v>5660</v>
      </c>
      <c r="DLP503" s="31" t="s">
        <v>7107</v>
      </c>
      <c r="DLQ503" s="9" t="s">
        <v>1770</v>
      </c>
      <c r="DLR503" s="9" t="s">
        <v>7113</v>
      </c>
      <c r="DLS503" s="43" t="s">
        <v>7112</v>
      </c>
      <c r="DLT503" s="43" t="s">
        <v>5477</v>
      </c>
      <c r="DLU503" s="43"/>
      <c r="DLV503" s="27">
        <v>1503</v>
      </c>
      <c r="DLW503" s="43">
        <v>2001503</v>
      </c>
      <c r="DLX503" s="31" t="s">
        <v>7111</v>
      </c>
      <c r="DLY503" s="559" t="s">
        <v>7106</v>
      </c>
      <c r="DME503" s="31" t="s">
        <v>5660</v>
      </c>
      <c r="DMF503" s="31" t="s">
        <v>7107</v>
      </c>
      <c r="DMG503" s="9" t="s">
        <v>1770</v>
      </c>
      <c r="DMH503" s="9" t="s">
        <v>7113</v>
      </c>
      <c r="DMI503" s="43" t="s">
        <v>7112</v>
      </c>
      <c r="DMJ503" s="43" t="s">
        <v>5477</v>
      </c>
      <c r="DMK503" s="43"/>
      <c r="DML503" s="27">
        <v>1503</v>
      </c>
      <c r="DMM503" s="43">
        <v>2001503</v>
      </c>
      <c r="DMN503" s="31" t="s">
        <v>7111</v>
      </c>
      <c r="DMO503" s="559" t="s">
        <v>7106</v>
      </c>
      <c r="DMU503" s="31" t="s">
        <v>5660</v>
      </c>
      <c r="DMV503" s="31" t="s">
        <v>7107</v>
      </c>
      <c r="DMW503" s="9" t="s">
        <v>1770</v>
      </c>
      <c r="DMX503" s="9" t="s">
        <v>7113</v>
      </c>
      <c r="DMY503" s="43" t="s">
        <v>7112</v>
      </c>
      <c r="DMZ503" s="43" t="s">
        <v>5477</v>
      </c>
      <c r="DNA503" s="43"/>
      <c r="DNB503" s="27">
        <v>1503</v>
      </c>
      <c r="DNC503" s="43">
        <v>2001503</v>
      </c>
      <c r="DND503" s="31" t="s">
        <v>7111</v>
      </c>
      <c r="DNE503" s="559" t="s">
        <v>7106</v>
      </c>
      <c r="DNK503" s="31" t="s">
        <v>5660</v>
      </c>
      <c r="DNL503" s="31" t="s">
        <v>7107</v>
      </c>
      <c r="DNM503" s="9" t="s">
        <v>1770</v>
      </c>
      <c r="DNN503" s="9" t="s">
        <v>7113</v>
      </c>
      <c r="DNO503" s="43" t="s">
        <v>7112</v>
      </c>
      <c r="DNP503" s="43" t="s">
        <v>5477</v>
      </c>
      <c r="DNQ503" s="43"/>
      <c r="DNR503" s="27">
        <v>1503</v>
      </c>
      <c r="DNS503" s="43">
        <v>2001503</v>
      </c>
      <c r="DNT503" s="31" t="s">
        <v>7111</v>
      </c>
      <c r="DNU503" s="559" t="s">
        <v>7106</v>
      </c>
      <c r="DOA503" s="31" t="s">
        <v>5660</v>
      </c>
      <c r="DOB503" s="31" t="s">
        <v>7107</v>
      </c>
      <c r="DOC503" s="9" t="s">
        <v>1770</v>
      </c>
      <c r="DOD503" s="9" t="s">
        <v>7113</v>
      </c>
      <c r="DOE503" s="43" t="s">
        <v>7112</v>
      </c>
      <c r="DOF503" s="43" t="s">
        <v>5477</v>
      </c>
      <c r="DOG503" s="43"/>
      <c r="DOH503" s="27">
        <v>1503</v>
      </c>
      <c r="DOI503" s="43">
        <v>2001503</v>
      </c>
      <c r="DOJ503" s="31" t="s">
        <v>7111</v>
      </c>
      <c r="DOK503" s="559" t="s">
        <v>7106</v>
      </c>
      <c r="DOQ503" s="31" t="s">
        <v>5660</v>
      </c>
      <c r="DOR503" s="31" t="s">
        <v>7107</v>
      </c>
      <c r="DOS503" s="9" t="s">
        <v>1770</v>
      </c>
      <c r="DOT503" s="9" t="s">
        <v>7113</v>
      </c>
      <c r="DOU503" s="43" t="s">
        <v>7112</v>
      </c>
      <c r="DOV503" s="43" t="s">
        <v>5477</v>
      </c>
      <c r="DOW503" s="43"/>
      <c r="DOX503" s="27">
        <v>1503</v>
      </c>
      <c r="DOY503" s="43">
        <v>2001503</v>
      </c>
      <c r="DOZ503" s="31" t="s">
        <v>7111</v>
      </c>
      <c r="DPA503" s="559" t="s">
        <v>7106</v>
      </c>
      <c r="DPG503" s="31" t="s">
        <v>5660</v>
      </c>
      <c r="DPH503" s="31" t="s">
        <v>7107</v>
      </c>
      <c r="DPI503" s="9" t="s">
        <v>1770</v>
      </c>
      <c r="DPJ503" s="9" t="s">
        <v>7113</v>
      </c>
      <c r="DPK503" s="43" t="s">
        <v>7112</v>
      </c>
      <c r="DPL503" s="43" t="s">
        <v>5477</v>
      </c>
      <c r="DPM503" s="43"/>
      <c r="DPN503" s="27">
        <v>1503</v>
      </c>
      <c r="DPO503" s="43">
        <v>2001503</v>
      </c>
      <c r="DPP503" s="31" t="s">
        <v>7111</v>
      </c>
      <c r="DPQ503" s="559" t="s">
        <v>7106</v>
      </c>
      <c r="DPW503" s="31" t="s">
        <v>5660</v>
      </c>
      <c r="DPX503" s="31" t="s">
        <v>7107</v>
      </c>
      <c r="DPY503" s="9" t="s">
        <v>1770</v>
      </c>
      <c r="DPZ503" s="9" t="s">
        <v>7113</v>
      </c>
      <c r="DQA503" s="43" t="s">
        <v>7112</v>
      </c>
      <c r="DQB503" s="43" t="s">
        <v>5477</v>
      </c>
      <c r="DQC503" s="43"/>
      <c r="DQD503" s="27">
        <v>1503</v>
      </c>
      <c r="DQE503" s="43">
        <v>2001503</v>
      </c>
      <c r="DQF503" s="31" t="s">
        <v>7111</v>
      </c>
      <c r="DQG503" s="559" t="s">
        <v>7106</v>
      </c>
      <c r="DQM503" s="31" t="s">
        <v>5660</v>
      </c>
      <c r="DQN503" s="31" t="s">
        <v>7107</v>
      </c>
      <c r="DQO503" s="9" t="s">
        <v>1770</v>
      </c>
      <c r="DQP503" s="9" t="s">
        <v>7113</v>
      </c>
      <c r="DQQ503" s="43" t="s">
        <v>7112</v>
      </c>
      <c r="DQR503" s="43" t="s">
        <v>5477</v>
      </c>
      <c r="DQS503" s="43"/>
      <c r="DQT503" s="27">
        <v>1503</v>
      </c>
      <c r="DQU503" s="43">
        <v>2001503</v>
      </c>
      <c r="DQV503" s="31" t="s">
        <v>7111</v>
      </c>
      <c r="DQW503" s="559" t="s">
        <v>7106</v>
      </c>
      <c r="DRC503" s="31" t="s">
        <v>5660</v>
      </c>
      <c r="DRD503" s="31" t="s">
        <v>7107</v>
      </c>
      <c r="DRE503" s="9" t="s">
        <v>1770</v>
      </c>
      <c r="DRF503" s="9" t="s">
        <v>7113</v>
      </c>
      <c r="DRG503" s="43" t="s">
        <v>7112</v>
      </c>
      <c r="DRH503" s="43" t="s">
        <v>5477</v>
      </c>
      <c r="DRI503" s="43"/>
      <c r="DRJ503" s="27">
        <v>1503</v>
      </c>
      <c r="DRK503" s="43">
        <v>2001503</v>
      </c>
      <c r="DRL503" s="31" t="s">
        <v>7111</v>
      </c>
      <c r="DRM503" s="559" t="s">
        <v>7106</v>
      </c>
      <c r="DRS503" s="31" t="s">
        <v>5660</v>
      </c>
      <c r="DRT503" s="31" t="s">
        <v>7107</v>
      </c>
      <c r="DRU503" s="9" t="s">
        <v>1770</v>
      </c>
      <c r="DRV503" s="9" t="s">
        <v>7113</v>
      </c>
      <c r="DRW503" s="43" t="s">
        <v>7112</v>
      </c>
      <c r="DRX503" s="43" t="s">
        <v>5477</v>
      </c>
      <c r="DRY503" s="43"/>
      <c r="DRZ503" s="27">
        <v>1503</v>
      </c>
      <c r="DSA503" s="43">
        <v>2001503</v>
      </c>
      <c r="DSB503" s="31" t="s">
        <v>7111</v>
      </c>
      <c r="DSC503" s="559" t="s">
        <v>7106</v>
      </c>
      <c r="DSI503" s="31" t="s">
        <v>5660</v>
      </c>
      <c r="DSJ503" s="31" t="s">
        <v>7107</v>
      </c>
      <c r="DSK503" s="9" t="s">
        <v>1770</v>
      </c>
      <c r="DSL503" s="9" t="s">
        <v>7113</v>
      </c>
      <c r="DSM503" s="43" t="s">
        <v>7112</v>
      </c>
      <c r="DSN503" s="43" t="s">
        <v>5477</v>
      </c>
      <c r="DSO503" s="43"/>
      <c r="DSP503" s="27">
        <v>1503</v>
      </c>
      <c r="DSQ503" s="43">
        <v>2001503</v>
      </c>
      <c r="DSR503" s="31" t="s">
        <v>7111</v>
      </c>
      <c r="DSS503" s="559" t="s">
        <v>7106</v>
      </c>
      <c r="DSY503" s="31" t="s">
        <v>5660</v>
      </c>
      <c r="DSZ503" s="31" t="s">
        <v>7107</v>
      </c>
      <c r="DTA503" s="9" t="s">
        <v>1770</v>
      </c>
      <c r="DTB503" s="9" t="s">
        <v>7113</v>
      </c>
      <c r="DTC503" s="43" t="s">
        <v>7112</v>
      </c>
      <c r="DTD503" s="43" t="s">
        <v>5477</v>
      </c>
      <c r="DTE503" s="43"/>
      <c r="DTF503" s="27">
        <v>1503</v>
      </c>
      <c r="DTG503" s="43">
        <v>2001503</v>
      </c>
      <c r="DTH503" s="31" t="s">
        <v>7111</v>
      </c>
      <c r="DTI503" s="559" t="s">
        <v>7106</v>
      </c>
      <c r="DTO503" s="31" t="s">
        <v>5660</v>
      </c>
      <c r="DTP503" s="31" t="s">
        <v>7107</v>
      </c>
      <c r="DTQ503" s="9" t="s">
        <v>1770</v>
      </c>
      <c r="DTR503" s="9" t="s">
        <v>7113</v>
      </c>
      <c r="DTS503" s="43" t="s">
        <v>7112</v>
      </c>
      <c r="DTT503" s="43" t="s">
        <v>5477</v>
      </c>
      <c r="DTU503" s="43"/>
      <c r="DTV503" s="27">
        <v>1503</v>
      </c>
      <c r="DTW503" s="43">
        <v>2001503</v>
      </c>
      <c r="DTX503" s="31" t="s">
        <v>7111</v>
      </c>
      <c r="DTY503" s="559" t="s">
        <v>7106</v>
      </c>
      <c r="DUE503" s="31" t="s">
        <v>5660</v>
      </c>
      <c r="DUF503" s="31" t="s">
        <v>7107</v>
      </c>
      <c r="DUG503" s="9" t="s">
        <v>1770</v>
      </c>
      <c r="DUH503" s="9" t="s">
        <v>7113</v>
      </c>
      <c r="DUI503" s="43" t="s">
        <v>7112</v>
      </c>
      <c r="DUJ503" s="43" t="s">
        <v>5477</v>
      </c>
      <c r="DUK503" s="43"/>
      <c r="DUL503" s="27">
        <v>1503</v>
      </c>
      <c r="DUM503" s="43">
        <v>2001503</v>
      </c>
      <c r="DUN503" s="31" t="s">
        <v>7111</v>
      </c>
      <c r="DUO503" s="559" t="s">
        <v>7106</v>
      </c>
      <c r="DUU503" s="31" t="s">
        <v>5660</v>
      </c>
      <c r="DUV503" s="31" t="s">
        <v>7107</v>
      </c>
      <c r="DUW503" s="9" t="s">
        <v>1770</v>
      </c>
      <c r="DUX503" s="9" t="s">
        <v>7113</v>
      </c>
      <c r="DUY503" s="43" t="s">
        <v>7112</v>
      </c>
      <c r="DUZ503" s="43" t="s">
        <v>5477</v>
      </c>
      <c r="DVA503" s="43"/>
      <c r="DVB503" s="27">
        <v>1503</v>
      </c>
      <c r="DVC503" s="43">
        <v>2001503</v>
      </c>
      <c r="DVD503" s="31" t="s">
        <v>7111</v>
      </c>
      <c r="DVE503" s="559" t="s">
        <v>7106</v>
      </c>
      <c r="DVK503" s="31" t="s">
        <v>5660</v>
      </c>
      <c r="DVL503" s="31" t="s">
        <v>7107</v>
      </c>
      <c r="DVM503" s="9" t="s">
        <v>1770</v>
      </c>
      <c r="DVN503" s="9" t="s">
        <v>7113</v>
      </c>
      <c r="DVO503" s="43" t="s">
        <v>7112</v>
      </c>
      <c r="DVP503" s="43" t="s">
        <v>5477</v>
      </c>
      <c r="DVQ503" s="43"/>
      <c r="DVR503" s="27">
        <v>1503</v>
      </c>
      <c r="DVS503" s="43">
        <v>2001503</v>
      </c>
      <c r="DVT503" s="31" t="s">
        <v>7111</v>
      </c>
      <c r="DVU503" s="559" t="s">
        <v>7106</v>
      </c>
      <c r="DWA503" s="31" t="s">
        <v>5660</v>
      </c>
      <c r="DWB503" s="31" t="s">
        <v>7107</v>
      </c>
      <c r="DWC503" s="9" t="s">
        <v>1770</v>
      </c>
      <c r="DWD503" s="9" t="s">
        <v>7113</v>
      </c>
      <c r="DWE503" s="43" t="s">
        <v>7112</v>
      </c>
      <c r="DWF503" s="43" t="s">
        <v>5477</v>
      </c>
      <c r="DWG503" s="43"/>
      <c r="DWH503" s="27">
        <v>1503</v>
      </c>
      <c r="DWI503" s="43">
        <v>2001503</v>
      </c>
      <c r="DWJ503" s="31" t="s">
        <v>7111</v>
      </c>
      <c r="DWK503" s="559" t="s">
        <v>7106</v>
      </c>
      <c r="DWQ503" s="31" t="s">
        <v>5660</v>
      </c>
      <c r="DWR503" s="31" t="s">
        <v>7107</v>
      </c>
      <c r="DWS503" s="9" t="s">
        <v>1770</v>
      </c>
      <c r="DWT503" s="9" t="s">
        <v>7113</v>
      </c>
      <c r="DWU503" s="43" t="s">
        <v>7112</v>
      </c>
      <c r="DWV503" s="43" t="s">
        <v>5477</v>
      </c>
      <c r="DWW503" s="43"/>
      <c r="DWX503" s="27">
        <v>1503</v>
      </c>
      <c r="DWY503" s="43">
        <v>2001503</v>
      </c>
      <c r="DWZ503" s="31" t="s">
        <v>7111</v>
      </c>
      <c r="DXA503" s="559" t="s">
        <v>7106</v>
      </c>
      <c r="DXG503" s="31" t="s">
        <v>5660</v>
      </c>
      <c r="DXH503" s="31" t="s">
        <v>7107</v>
      </c>
      <c r="DXI503" s="9" t="s">
        <v>1770</v>
      </c>
      <c r="DXJ503" s="9" t="s">
        <v>7113</v>
      </c>
      <c r="DXK503" s="43" t="s">
        <v>7112</v>
      </c>
      <c r="DXL503" s="43" t="s">
        <v>5477</v>
      </c>
      <c r="DXM503" s="43"/>
      <c r="DXN503" s="27">
        <v>1503</v>
      </c>
      <c r="DXO503" s="43">
        <v>2001503</v>
      </c>
      <c r="DXP503" s="31" t="s">
        <v>7111</v>
      </c>
      <c r="DXQ503" s="559" t="s">
        <v>7106</v>
      </c>
      <c r="DXW503" s="31" t="s">
        <v>5660</v>
      </c>
      <c r="DXX503" s="31" t="s">
        <v>7107</v>
      </c>
      <c r="DXY503" s="9" t="s">
        <v>1770</v>
      </c>
      <c r="DXZ503" s="9" t="s">
        <v>7113</v>
      </c>
      <c r="DYA503" s="43" t="s">
        <v>7112</v>
      </c>
      <c r="DYB503" s="43" t="s">
        <v>5477</v>
      </c>
      <c r="DYC503" s="43"/>
      <c r="DYD503" s="27">
        <v>1503</v>
      </c>
      <c r="DYE503" s="43">
        <v>2001503</v>
      </c>
      <c r="DYF503" s="31" t="s">
        <v>7111</v>
      </c>
      <c r="DYG503" s="559" t="s">
        <v>7106</v>
      </c>
      <c r="DYM503" s="31" t="s">
        <v>5660</v>
      </c>
      <c r="DYN503" s="31" t="s">
        <v>7107</v>
      </c>
      <c r="DYO503" s="9" t="s">
        <v>1770</v>
      </c>
      <c r="DYP503" s="9" t="s">
        <v>7113</v>
      </c>
      <c r="DYQ503" s="43" t="s">
        <v>7112</v>
      </c>
      <c r="DYR503" s="43" t="s">
        <v>5477</v>
      </c>
      <c r="DYS503" s="43"/>
      <c r="DYT503" s="27">
        <v>1503</v>
      </c>
      <c r="DYU503" s="43">
        <v>2001503</v>
      </c>
      <c r="DYV503" s="31" t="s">
        <v>7111</v>
      </c>
      <c r="DYW503" s="559" t="s">
        <v>7106</v>
      </c>
      <c r="DZC503" s="31" t="s">
        <v>5660</v>
      </c>
      <c r="DZD503" s="31" t="s">
        <v>7107</v>
      </c>
      <c r="DZE503" s="9" t="s">
        <v>1770</v>
      </c>
      <c r="DZF503" s="9" t="s">
        <v>7113</v>
      </c>
      <c r="DZG503" s="43" t="s">
        <v>7112</v>
      </c>
      <c r="DZH503" s="43" t="s">
        <v>5477</v>
      </c>
      <c r="DZI503" s="43"/>
      <c r="DZJ503" s="27">
        <v>1503</v>
      </c>
      <c r="DZK503" s="43">
        <v>2001503</v>
      </c>
      <c r="DZL503" s="31" t="s">
        <v>7111</v>
      </c>
      <c r="DZM503" s="559" t="s">
        <v>7106</v>
      </c>
      <c r="DZS503" s="31" t="s">
        <v>5660</v>
      </c>
      <c r="DZT503" s="31" t="s">
        <v>7107</v>
      </c>
      <c r="DZU503" s="9" t="s">
        <v>1770</v>
      </c>
      <c r="DZV503" s="9" t="s">
        <v>7113</v>
      </c>
      <c r="DZW503" s="43" t="s">
        <v>7112</v>
      </c>
      <c r="DZX503" s="43" t="s">
        <v>5477</v>
      </c>
      <c r="DZY503" s="43"/>
      <c r="DZZ503" s="27">
        <v>1503</v>
      </c>
      <c r="EAA503" s="43">
        <v>2001503</v>
      </c>
      <c r="EAB503" s="31" t="s">
        <v>7111</v>
      </c>
      <c r="EAC503" s="559" t="s">
        <v>7106</v>
      </c>
      <c r="EAI503" s="31" t="s">
        <v>5660</v>
      </c>
      <c r="EAJ503" s="31" t="s">
        <v>7107</v>
      </c>
      <c r="EAK503" s="9" t="s">
        <v>1770</v>
      </c>
      <c r="EAL503" s="9" t="s">
        <v>7113</v>
      </c>
      <c r="EAM503" s="43" t="s">
        <v>7112</v>
      </c>
      <c r="EAN503" s="43" t="s">
        <v>5477</v>
      </c>
      <c r="EAO503" s="43"/>
      <c r="EAP503" s="27">
        <v>1503</v>
      </c>
      <c r="EAQ503" s="43">
        <v>2001503</v>
      </c>
      <c r="EAR503" s="31" t="s">
        <v>7111</v>
      </c>
      <c r="EAS503" s="559" t="s">
        <v>7106</v>
      </c>
      <c r="EAY503" s="31" t="s">
        <v>5660</v>
      </c>
      <c r="EAZ503" s="31" t="s">
        <v>7107</v>
      </c>
      <c r="EBA503" s="9" t="s">
        <v>1770</v>
      </c>
      <c r="EBB503" s="9" t="s">
        <v>7113</v>
      </c>
      <c r="EBC503" s="43" t="s">
        <v>7112</v>
      </c>
      <c r="EBD503" s="43" t="s">
        <v>5477</v>
      </c>
      <c r="EBE503" s="43"/>
      <c r="EBF503" s="27">
        <v>1503</v>
      </c>
      <c r="EBG503" s="43">
        <v>2001503</v>
      </c>
      <c r="EBH503" s="31" t="s">
        <v>7111</v>
      </c>
      <c r="EBI503" s="559" t="s">
        <v>7106</v>
      </c>
      <c r="EBO503" s="31" t="s">
        <v>5660</v>
      </c>
      <c r="EBP503" s="31" t="s">
        <v>7107</v>
      </c>
      <c r="EBQ503" s="9" t="s">
        <v>1770</v>
      </c>
      <c r="EBR503" s="9" t="s">
        <v>7113</v>
      </c>
      <c r="EBS503" s="43" t="s">
        <v>7112</v>
      </c>
      <c r="EBT503" s="43" t="s">
        <v>5477</v>
      </c>
      <c r="EBU503" s="43"/>
      <c r="EBV503" s="27">
        <v>1503</v>
      </c>
      <c r="EBW503" s="43">
        <v>2001503</v>
      </c>
      <c r="EBX503" s="31" t="s">
        <v>7111</v>
      </c>
      <c r="EBY503" s="559" t="s">
        <v>7106</v>
      </c>
      <c r="ECE503" s="31" t="s">
        <v>5660</v>
      </c>
      <c r="ECF503" s="31" t="s">
        <v>7107</v>
      </c>
      <c r="ECG503" s="9" t="s">
        <v>1770</v>
      </c>
      <c r="ECH503" s="9" t="s">
        <v>7113</v>
      </c>
      <c r="ECI503" s="43" t="s">
        <v>7112</v>
      </c>
      <c r="ECJ503" s="43" t="s">
        <v>5477</v>
      </c>
      <c r="ECK503" s="43"/>
      <c r="ECL503" s="27">
        <v>1503</v>
      </c>
      <c r="ECM503" s="43">
        <v>2001503</v>
      </c>
      <c r="ECN503" s="31" t="s">
        <v>7111</v>
      </c>
      <c r="ECO503" s="559" t="s">
        <v>7106</v>
      </c>
      <c r="ECU503" s="31" t="s">
        <v>5660</v>
      </c>
      <c r="ECV503" s="31" t="s">
        <v>7107</v>
      </c>
      <c r="ECW503" s="9" t="s">
        <v>1770</v>
      </c>
      <c r="ECX503" s="9" t="s">
        <v>7113</v>
      </c>
      <c r="ECY503" s="43" t="s">
        <v>7112</v>
      </c>
      <c r="ECZ503" s="43" t="s">
        <v>5477</v>
      </c>
      <c r="EDA503" s="43"/>
      <c r="EDB503" s="27">
        <v>1503</v>
      </c>
      <c r="EDC503" s="43">
        <v>2001503</v>
      </c>
      <c r="EDD503" s="31" t="s">
        <v>7111</v>
      </c>
      <c r="EDE503" s="559" t="s">
        <v>7106</v>
      </c>
      <c r="EDK503" s="31" t="s">
        <v>5660</v>
      </c>
      <c r="EDL503" s="31" t="s">
        <v>7107</v>
      </c>
      <c r="EDM503" s="9" t="s">
        <v>1770</v>
      </c>
      <c r="EDN503" s="9" t="s">
        <v>7113</v>
      </c>
      <c r="EDO503" s="43" t="s">
        <v>7112</v>
      </c>
      <c r="EDP503" s="43" t="s">
        <v>5477</v>
      </c>
      <c r="EDQ503" s="43"/>
      <c r="EDR503" s="27">
        <v>1503</v>
      </c>
      <c r="EDS503" s="43">
        <v>2001503</v>
      </c>
      <c r="EDT503" s="31" t="s">
        <v>7111</v>
      </c>
      <c r="EDU503" s="559" t="s">
        <v>7106</v>
      </c>
      <c r="EEA503" s="31" t="s">
        <v>5660</v>
      </c>
      <c r="EEB503" s="31" t="s">
        <v>7107</v>
      </c>
      <c r="EEC503" s="9" t="s">
        <v>1770</v>
      </c>
      <c r="EED503" s="9" t="s">
        <v>7113</v>
      </c>
      <c r="EEE503" s="43" t="s">
        <v>7112</v>
      </c>
      <c r="EEF503" s="43" t="s">
        <v>5477</v>
      </c>
      <c r="EEG503" s="43"/>
      <c r="EEH503" s="27">
        <v>1503</v>
      </c>
      <c r="EEI503" s="43">
        <v>2001503</v>
      </c>
      <c r="EEJ503" s="31" t="s">
        <v>7111</v>
      </c>
      <c r="EEK503" s="559" t="s">
        <v>7106</v>
      </c>
      <c r="EEQ503" s="31" t="s">
        <v>5660</v>
      </c>
      <c r="EER503" s="31" t="s">
        <v>7107</v>
      </c>
      <c r="EES503" s="9" t="s">
        <v>1770</v>
      </c>
      <c r="EET503" s="9" t="s">
        <v>7113</v>
      </c>
      <c r="EEU503" s="43" t="s">
        <v>7112</v>
      </c>
      <c r="EEV503" s="43" t="s">
        <v>5477</v>
      </c>
      <c r="EEW503" s="43"/>
      <c r="EEX503" s="27">
        <v>1503</v>
      </c>
      <c r="EEY503" s="43">
        <v>2001503</v>
      </c>
      <c r="EEZ503" s="31" t="s">
        <v>7111</v>
      </c>
      <c r="EFA503" s="559" t="s">
        <v>7106</v>
      </c>
      <c r="EFG503" s="31" t="s">
        <v>5660</v>
      </c>
      <c r="EFH503" s="31" t="s">
        <v>7107</v>
      </c>
      <c r="EFI503" s="9" t="s">
        <v>1770</v>
      </c>
      <c r="EFJ503" s="9" t="s">
        <v>7113</v>
      </c>
      <c r="EFK503" s="43" t="s">
        <v>7112</v>
      </c>
      <c r="EFL503" s="43" t="s">
        <v>5477</v>
      </c>
      <c r="EFM503" s="43"/>
      <c r="EFN503" s="27">
        <v>1503</v>
      </c>
      <c r="EFO503" s="43">
        <v>2001503</v>
      </c>
      <c r="EFP503" s="31" t="s">
        <v>7111</v>
      </c>
      <c r="EFQ503" s="559" t="s">
        <v>7106</v>
      </c>
      <c r="EFW503" s="31" t="s">
        <v>5660</v>
      </c>
      <c r="EFX503" s="31" t="s">
        <v>7107</v>
      </c>
      <c r="EFY503" s="9" t="s">
        <v>1770</v>
      </c>
      <c r="EFZ503" s="9" t="s">
        <v>7113</v>
      </c>
      <c r="EGA503" s="43" t="s">
        <v>7112</v>
      </c>
      <c r="EGB503" s="43" t="s">
        <v>5477</v>
      </c>
      <c r="EGC503" s="43"/>
      <c r="EGD503" s="27">
        <v>1503</v>
      </c>
      <c r="EGE503" s="43">
        <v>2001503</v>
      </c>
      <c r="EGF503" s="31" t="s">
        <v>7111</v>
      </c>
      <c r="EGG503" s="559" t="s">
        <v>7106</v>
      </c>
      <c r="EGM503" s="31" t="s">
        <v>5660</v>
      </c>
      <c r="EGN503" s="31" t="s">
        <v>7107</v>
      </c>
      <c r="EGO503" s="9" t="s">
        <v>1770</v>
      </c>
      <c r="EGP503" s="9" t="s">
        <v>7113</v>
      </c>
      <c r="EGQ503" s="43" t="s">
        <v>7112</v>
      </c>
      <c r="EGR503" s="43" t="s">
        <v>5477</v>
      </c>
      <c r="EGS503" s="43"/>
      <c r="EGT503" s="27">
        <v>1503</v>
      </c>
      <c r="EGU503" s="43">
        <v>2001503</v>
      </c>
      <c r="EGV503" s="31" t="s">
        <v>7111</v>
      </c>
      <c r="EGW503" s="559" t="s">
        <v>7106</v>
      </c>
      <c r="EHC503" s="31" t="s">
        <v>5660</v>
      </c>
      <c r="EHD503" s="31" t="s">
        <v>7107</v>
      </c>
      <c r="EHE503" s="9" t="s">
        <v>1770</v>
      </c>
      <c r="EHF503" s="9" t="s">
        <v>7113</v>
      </c>
      <c r="EHG503" s="43" t="s">
        <v>7112</v>
      </c>
      <c r="EHH503" s="43" t="s">
        <v>5477</v>
      </c>
      <c r="EHI503" s="43"/>
      <c r="EHJ503" s="27">
        <v>1503</v>
      </c>
      <c r="EHK503" s="43">
        <v>2001503</v>
      </c>
      <c r="EHL503" s="31" t="s">
        <v>7111</v>
      </c>
      <c r="EHM503" s="559" t="s">
        <v>7106</v>
      </c>
      <c r="EHS503" s="31" t="s">
        <v>5660</v>
      </c>
      <c r="EHT503" s="31" t="s">
        <v>7107</v>
      </c>
      <c r="EHU503" s="9" t="s">
        <v>1770</v>
      </c>
      <c r="EHV503" s="9" t="s">
        <v>7113</v>
      </c>
      <c r="EHW503" s="43" t="s">
        <v>7112</v>
      </c>
      <c r="EHX503" s="43" t="s">
        <v>5477</v>
      </c>
      <c r="EHY503" s="43"/>
      <c r="EHZ503" s="27">
        <v>1503</v>
      </c>
      <c r="EIA503" s="43">
        <v>2001503</v>
      </c>
      <c r="EIB503" s="31" t="s">
        <v>7111</v>
      </c>
      <c r="EIC503" s="559" t="s">
        <v>7106</v>
      </c>
      <c r="EII503" s="31" t="s">
        <v>5660</v>
      </c>
      <c r="EIJ503" s="31" t="s">
        <v>7107</v>
      </c>
      <c r="EIK503" s="9" t="s">
        <v>1770</v>
      </c>
      <c r="EIL503" s="9" t="s">
        <v>7113</v>
      </c>
      <c r="EIM503" s="43" t="s">
        <v>7112</v>
      </c>
      <c r="EIN503" s="43" t="s">
        <v>5477</v>
      </c>
      <c r="EIO503" s="43"/>
      <c r="EIP503" s="27">
        <v>1503</v>
      </c>
      <c r="EIQ503" s="43">
        <v>2001503</v>
      </c>
      <c r="EIR503" s="31" t="s">
        <v>7111</v>
      </c>
      <c r="EIS503" s="559" t="s">
        <v>7106</v>
      </c>
      <c r="EIY503" s="31" t="s">
        <v>5660</v>
      </c>
      <c r="EIZ503" s="31" t="s">
        <v>7107</v>
      </c>
      <c r="EJA503" s="9" t="s">
        <v>1770</v>
      </c>
      <c r="EJB503" s="9" t="s">
        <v>7113</v>
      </c>
      <c r="EJC503" s="43" t="s">
        <v>7112</v>
      </c>
      <c r="EJD503" s="43" t="s">
        <v>5477</v>
      </c>
      <c r="EJE503" s="43"/>
      <c r="EJF503" s="27">
        <v>1503</v>
      </c>
      <c r="EJG503" s="43">
        <v>2001503</v>
      </c>
      <c r="EJH503" s="31" t="s">
        <v>7111</v>
      </c>
      <c r="EJI503" s="559" t="s">
        <v>7106</v>
      </c>
      <c r="EJO503" s="31" t="s">
        <v>5660</v>
      </c>
      <c r="EJP503" s="31" t="s">
        <v>7107</v>
      </c>
      <c r="EJQ503" s="9" t="s">
        <v>1770</v>
      </c>
      <c r="EJR503" s="9" t="s">
        <v>7113</v>
      </c>
      <c r="EJS503" s="43" t="s">
        <v>7112</v>
      </c>
      <c r="EJT503" s="43" t="s">
        <v>5477</v>
      </c>
      <c r="EJU503" s="43"/>
      <c r="EJV503" s="27">
        <v>1503</v>
      </c>
      <c r="EJW503" s="43">
        <v>2001503</v>
      </c>
      <c r="EJX503" s="31" t="s">
        <v>7111</v>
      </c>
      <c r="EJY503" s="559" t="s">
        <v>7106</v>
      </c>
      <c r="EKE503" s="31" t="s">
        <v>5660</v>
      </c>
      <c r="EKF503" s="31" t="s">
        <v>7107</v>
      </c>
      <c r="EKG503" s="9" t="s">
        <v>1770</v>
      </c>
      <c r="EKH503" s="9" t="s">
        <v>7113</v>
      </c>
      <c r="EKI503" s="43" t="s">
        <v>7112</v>
      </c>
      <c r="EKJ503" s="43" t="s">
        <v>5477</v>
      </c>
      <c r="EKK503" s="43"/>
      <c r="EKL503" s="27">
        <v>1503</v>
      </c>
      <c r="EKM503" s="43">
        <v>2001503</v>
      </c>
      <c r="EKN503" s="31" t="s">
        <v>7111</v>
      </c>
      <c r="EKO503" s="559" t="s">
        <v>7106</v>
      </c>
      <c r="EKU503" s="31" t="s">
        <v>5660</v>
      </c>
      <c r="EKV503" s="31" t="s">
        <v>7107</v>
      </c>
      <c r="EKW503" s="9" t="s">
        <v>1770</v>
      </c>
      <c r="EKX503" s="9" t="s">
        <v>7113</v>
      </c>
      <c r="EKY503" s="43" t="s">
        <v>7112</v>
      </c>
      <c r="EKZ503" s="43" t="s">
        <v>5477</v>
      </c>
      <c r="ELA503" s="43"/>
      <c r="ELB503" s="27">
        <v>1503</v>
      </c>
      <c r="ELC503" s="43">
        <v>2001503</v>
      </c>
      <c r="ELD503" s="31" t="s">
        <v>7111</v>
      </c>
      <c r="ELE503" s="559" t="s">
        <v>7106</v>
      </c>
      <c r="ELK503" s="31" t="s">
        <v>5660</v>
      </c>
      <c r="ELL503" s="31" t="s">
        <v>7107</v>
      </c>
      <c r="ELM503" s="9" t="s">
        <v>1770</v>
      </c>
      <c r="ELN503" s="9" t="s">
        <v>7113</v>
      </c>
      <c r="ELO503" s="43" t="s">
        <v>7112</v>
      </c>
      <c r="ELP503" s="43" t="s">
        <v>5477</v>
      </c>
      <c r="ELQ503" s="43"/>
      <c r="ELR503" s="27">
        <v>1503</v>
      </c>
      <c r="ELS503" s="43">
        <v>2001503</v>
      </c>
      <c r="ELT503" s="31" t="s">
        <v>7111</v>
      </c>
      <c r="ELU503" s="559" t="s">
        <v>7106</v>
      </c>
      <c r="EMA503" s="31" t="s">
        <v>5660</v>
      </c>
      <c r="EMB503" s="31" t="s">
        <v>7107</v>
      </c>
      <c r="EMC503" s="9" t="s">
        <v>1770</v>
      </c>
      <c r="EMD503" s="9" t="s">
        <v>7113</v>
      </c>
      <c r="EME503" s="43" t="s">
        <v>7112</v>
      </c>
      <c r="EMF503" s="43" t="s">
        <v>5477</v>
      </c>
      <c r="EMG503" s="43"/>
      <c r="EMH503" s="27">
        <v>1503</v>
      </c>
      <c r="EMI503" s="43">
        <v>2001503</v>
      </c>
      <c r="EMJ503" s="31" t="s">
        <v>7111</v>
      </c>
      <c r="EMK503" s="559" t="s">
        <v>7106</v>
      </c>
      <c r="EMQ503" s="31" t="s">
        <v>5660</v>
      </c>
      <c r="EMR503" s="31" t="s">
        <v>7107</v>
      </c>
      <c r="EMS503" s="9" t="s">
        <v>1770</v>
      </c>
      <c r="EMT503" s="9" t="s">
        <v>7113</v>
      </c>
      <c r="EMU503" s="43" t="s">
        <v>7112</v>
      </c>
      <c r="EMV503" s="43" t="s">
        <v>5477</v>
      </c>
      <c r="EMW503" s="43"/>
      <c r="EMX503" s="27">
        <v>1503</v>
      </c>
      <c r="EMY503" s="43">
        <v>2001503</v>
      </c>
      <c r="EMZ503" s="31" t="s">
        <v>7111</v>
      </c>
      <c r="ENA503" s="559" t="s">
        <v>7106</v>
      </c>
      <c r="ENG503" s="31" t="s">
        <v>5660</v>
      </c>
      <c r="ENH503" s="31" t="s">
        <v>7107</v>
      </c>
      <c r="ENI503" s="9" t="s">
        <v>1770</v>
      </c>
      <c r="ENJ503" s="9" t="s">
        <v>7113</v>
      </c>
      <c r="ENK503" s="43" t="s">
        <v>7112</v>
      </c>
      <c r="ENL503" s="43" t="s">
        <v>5477</v>
      </c>
      <c r="ENM503" s="43"/>
      <c r="ENN503" s="27">
        <v>1503</v>
      </c>
      <c r="ENO503" s="43">
        <v>2001503</v>
      </c>
      <c r="ENP503" s="31" t="s">
        <v>7111</v>
      </c>
      <c r="ENQ503" s="559" t="s">
        <v>7106</v>
      </c>
      <c r="ENW503" s="31" t="s">
        <v>5660</v>
      </c>
      <c r="ENX503" s="31" t="s">
        <v>7107</v>
      </c>
      <c r="ENY503" s="9" t="s">
        <v>1770</v>
      </c>
      <c r="ENZ503" s="9" t="s">
        <v>7113</v>
      </c>
      <c r="EOA503" s="43" t="s">
        <v>7112</v>
      </c>
      <c r="EOB503" s="43" t="s">
        <v>5477</v>
      </c>
      <c r="EOC503" s="43"/>
      <c r="EOD503" s="27">
        <v>1503</v>
      </c>
      <c r="EOE503" s="43">
        <v>2001503</v>
      </c>
      <c r="EOF503" s="31" t="s">
        <v>7111</v>
      </c>
      <c r="EOG503" s="559" t="s">
        <v>7106</v>
      </c>
      <c r="EOM503" s="31" t="s">
        <v>5660</v>
      </c>
      <c r="EON503" s="31" t="s">
        <v>7107</v>
      </c>
      <c r="EOO503" s="9" t="s">
        <v>1770</v>
      </c>
      <c r="EOP503" s="9" t="s">
        <v>7113</v>
      </c>
      <c r="EOQ503" s="43" t="s">
        <v>7112</v>
      </c>
      <c r="EOR503" s="43" t="s">
        <v>5477</v>
      </c>
      <c r="EOS503" s="43"/>
      <c r="EOT503" s="27">
        <v>1503</v>
      </c>
      <c r="EOU503" s="43">
        <v>2001503</v>
      </c>
      <c r="EOV503" s="31" t="s">
        <v>7111</v>
      </c>
      <c r="EOW503" s="559" t="s">
        <v>7106</v>
      </c>
      <c r="EPC503" s="31" t="s">
        <v>5660</v>
      </c>
      <c r="EPD503" s="31" t="s">
        <v>7107</v>
      </c>
      <c r="EPE503" s="9" t="s">
        <v>1770</v>
      </c>
      <c r="EPF503" s="9" t="s">
        <v>7113</v>
      </c>
      <c r="EPG503" s="43" t="s">
        <v>7112</v>
      </c>
      <c r="EPH503" s="43" t="s">
        <v>5477</v>
      </c>
      <c r="EPI503" s="43"/>
      <c r="EPJ503" s="27">
        <v>1503</v>
      </c>
      <c r="EPK503" s="43">
        <v>2001503</v>
      </c>
      <c r="EPL503" s="31" t="s">
        <v>7111</v>
      </c>
      <c r="EPM503" s="559" t="s">
        <v>7106</v>
      </c>
      <c r="EPS503" s="31" t="s">
        <v>5660</v>
      </c>
      <c r="EPT503" s="31" t="s">
        <v>7107</v>
      </c>
      <c r="EPU503" s="9" t="s">
        <v>1770</v>
      </c>
      <c r="EPV503" s="9" t="s">
        <v>7113</v>
      </c>
      <c r="EPW503" s="43" t="s">
        <v>7112</v>
      </c>
      <c r="EPX503" s="43" t="s">
        <v>5477</v>
      </c>
      <c r="EPY503" s="43"/>
      <c r="EPZ503" s="27">
        <v>1503</v>
      </c>
      <c r="EQA503" s="43">
        <v>2001503</v>
      </c>
      <c r="EQB503" s="31" t="s">
        <v>7111</v>
      </c>
      <c r="EQC503" s="559" t="s">
        <v>7106</v>
      </c>
      <c r="EQI503" s="31" t="s">
        <v>5660</v>
      </c>
      <c r="EQJ503" s="31" t="s">
        <v>7107</v>
      </c>
      <c r="EQK503" s="9" t="s">
        <v>1770</v>
      </c>
      <c r="EQL503" s="9" t="s">
        <v>7113</v>
      </c>
      <c r="EQM503" s="43" t="s">
        <v>7112</v>
      </c>
      <c r="EQN503" s="43" t="s">
        <v>5477</v>
      </c>
      <c r="EQO503" s="43"/>
      <c r="EQP503" s="27">
        <v>1503</v>
      </c>
      <c r="EQQ503" s="43">
        <v>2001503</v>
      </c>
      <c r="EQR503" s="31" t="s">
        <v>7111</v>
      </c>
      <c r="EQS503" s="559" t="s">
        <v>7106</v>
      </c>
      <c r="EQY503" s="31" t="s">
        <v>5660</v>
      </c>
      <c r="EQZ503" s="31" t="s">
        <v>7107</v>
      </c>
      <c r="ERA503" s="9" t="s">
        <v>1770</v>
      </c>
      <c r="ERB503" s="9" t="s">
        <v>7113</v>
      </c>
      <c r="ERC503" s="43" t="s">
        <v>7112</v>
      </c>
      <c r="ERD503" s="43" t="s">
        <v>5477</v>
      </c>
      <c r="ERE503" s="43"/>
      <c r="ERF503" s="27">
        <v>1503</v>
      </c>
      <c r="ERG503" s="43">
        <v>2001503</v>
      </c>
      <c r="ERH503" s="31" t="s">
        <v>7111</v>
      </c>
      <c r="ERI503" s="559" t="s">
        <v>7106</v>
      </c>
      <c r="ERO503" s="31" t="s">
        <v>5660</v>
      </c>
      <c r="ERP503" s="31" t="s">
        <v>7107</v>
      </c>
      <c r="ERQ503" s="9" t="s">
        <v>1770</v>
      </c>
      <c r="ERR503" s="9" t="s">
        <v>7113</v>
      </c>
      <c r="ERS503" s="43" t="s">
        <v>7112</v>
      </c>
      <c r="ERT503" s="43" t="s">
        <v>5477</v>
      </c>
      <c r="ERU503" s="43"/>
      <c r="ERV503" s="27">
        <v>1503</v>
      </c>
      <c r="ERW503" s="43">
        <v>2001503</v>
      </c>
      <c r="ERX503" s="31" t="s">
        <v>7111</v>
      </c>
      <c r="ERY503" s="559" t="s">
        <v>7106</v>
      </c>
      <c r="ESE503" s="31" t="s">
        <v>5660</v>
      </c>
      <c r="ESF503" s="31" t="s">
        <v>7107</v>
      </c>
      <c r="ESG503" s="9" t="s">
        <v>1770</v>
      </c>
      <c r="ESH503" s="9" t="s">
        <v>7113</v>
      </c>
      <c r="ESI503" s="43" t="s">
        <v>7112</v>
      </c>
      <c r="ESJ503" s="43" t="s">
        <v>5477</v>
      </c>
      <c r="ESK503" s="43"/>
      <c r="ESL503" s="27">
        <v>1503</v>
      </c>
      <c r="ESM503" s="43">
        <v>2001503</v>
      </c>
      <c r="ESN503" s="31" t="s">
        <v>7111</v>
      </c>
      <c r="ESO503" s="559" t="s">
        <v>7106</v>
      </c>
      <c r="ESU503" s="31" t="s">
        <v>5660</v>
      </c>
      <c r="ESV503" s="31" t="s">
        <v>7107</v>
      </c>
      <c r="ESW503" s="9" t="s">
        <v>1770</v>
      </c>
      <c r="ESX503" s="9" t="s">
        <v>7113</v>
      </c>
      <c r="ESY503" s="43" t="s">
        <v>7112</v>
      </c>
      <c r="ESZ503" s="43" t="s">
        <v>5477</v>
      </c>
      <c r="ETA503" s="43"/>
      <c r="ETB503" s="27">
        <v>1503</v>
      </c>
      <c r="ETC503" s="43">
        <v>2001503</v>
      </c>
      <c r="ETD503" s="31" t="s">
        <v>7111</v>
      </c>
      <c r="ETE503" s="559" t="s">
        <v>7106</v>
      </c>
      <c r="ETK503" s="31" t="s">
        <v>5660</v>
      </c>
      <c r="ETL503" s="31" t="s">
        <v>7107</v>
      </c>
      <c r="ETM503" s="9" t="s">
        <v>1770</v>
      </c>
      <c r="ETN503" s="9" t="s">
        <v>7113</v>
      </c>
      <c r="ETO503" s="43" t="s">
        <v>7112</v>
      </c>
      <c r="ETP503" s="43" t="s">
        <v>5477</v>
      </c>
      <c r="ETQ503" s="43"/>
      <c r="ETR503" s="27">
        <v>1503</v>
      </c>
      <c r="ETS503" s="43">
        <v>2001503</v>
      </c>
      <c r="ETT503" s="31" t="s">
        <v>7111</v>
      </c>
      <c r="ETU503" s="559" t="s">
        <v>7106</v>
      </c>
      <c r="EUA503" s="31" t="s">
        <v>5660</v>
      </c>
      <c r="EUB503" s="31" t="s">
        <v>7107</v>
      </c>
      <c r="EUC503" s="9" t="s">
        <v>1770</v>
      </c>
      <c r="EUD503" s="9" t="s">
        <v>7113</v>
      </c>
      <c r="EUE503" s="43" t="s">
        <v>7112</v>
      </c>
      <c r="EUF503" s="43" t="s">
        <v>5477</v>
      </c>
      <c r="EUG503" s="43"/>
      <c r="EUH503" s="27">
        <v>1503</v>
      </c>
      <c r="EUI503" s="43">
        <v>2001503</v>
      </c>
      <c r="EUJ503" s="31" t="s">
        <v>7111</v>
      </c>
      <c r="EUK503" s="559" t="s">
        <v>7106</v>
      </c>
      <c r="EUQ503" s="31" t="s">
        <v>5660</v>
      </c>
      <c r="EUR503" s="31" t="s">
        <v>7107</v>
      </c>
      <c r="EUS503" s="9" t="s">
        <v>1770</v>
      </c>
      <c r="EUT503" s="9" t="s">
        <v>7113</v>
      </c>
      <c r="EUU503" s="43" t="s">
        <v>7112</v>
      </c>
      <c r="EUV503" s="43" t="s">
        <v>5477</v>
      </c>
      <c r="EUW503" s="43"/>
      <c r="EUX503" s="27">
        <v>1503</v>
      </c>
      <c r="EUY503" s="43">
        <v>2001503</v>
      </c>
      <c r="EUZ503" s="31" t="s">
        <v>7111</v>
      </c>
      <c r="EVA503" s="559" t="s">
        <v>7106</v>
      </c>
      <c r="EVG503" s="31" t="s">
        <v>5660</v>
      </c>
      <c r="EVH503" s="31" t="s">
        <v>7107</v>
      </c>
      <c r="EVI503" s="9" t="s">
        <v>1770</v>
      </c>
      <c r="EVJ503" s="9" t="s">
        <v>7113</v>
      </c>
      <c r="EVK503" s="43" t="s">
        <v>7112</v>
      </c>
      <c r="EVL503" s="43" t="s">
        <v>5477</v>
      </c>
      <c r="EVM503" s="43"/>
      <c r="EVN503" s="27">
        <v>1503</v>
      </c>
      <c r="EVO503" s="43">
        <v>2001503</v>
      </c>
      <c r="EVP503" s="31" t="s">
        <v>7111</v>
      </c>
      <c r="EVQ503" s="559" t="s">
        <v>7106</v>
      </c>
      <c r="EVW503" s="31" t="s">
        <v>5660</v>
      </c>
      <c r="EVX503" s="31" t="s">
        <v>7107</v>
      </c>
      <c r="EVY503" s="9" t="s">
        <v>1770</v>
      </c>
      <c r="EVZ503" s="9" t="s">
        <v>7113</v>
      </c>
      <c r="EWA503" s="43" t="s">
        <v>7112</v>
      </c>
      <c r="EWB503" s="43" t="s">
        <v>5477</v>
      </c>
      <c r="EWC503" s="43"/>
      <c r="EWD503" s="27">
        <v>1503</v>
      </c>
      <c r="EWE503" s="43">
        <v>2001503</v>
      </c>
      <c r="EWF503" s="31" t="s">
        <v>7111</v>
      </c>
      <c r="EWG503" s="559" t="s">
        <v>7106</v>
      </c>
      <c r="EWM503" s="31" t="s">
        <v>5660</v>
      </c>
      <c r="EWN503" s="31" t="s">
        <v>7107</v>
      </c>
      <c r="EWO503" s="9" t="s">
        <v>1770</v>
      </c>
      <c r="EWP503" s="9" t="s">
        <v>7113</v>
      </c>
      <c r="EWQ503" s="43" t="s">
        <v>7112</v>
      </c>
      <c r="EWR503" s="43" t="s">
        <v>5477</v>
      </c>
      <c r="EWS503" s="43"/>
      <c r="EWT503" s="27">
        <v>1503</v>
      </c>
      <c r="EWU503" s="43">
        <v>2001503</v>
      </c>
      <c r="EWV503" s="31" t="s">
        <v>7111</v>
      </c>
      <c r="EWW503" s="559" t="s">
        <v>7106</v>
      </c>
      <c r="EXC503" s="31" t="s">
        <v>5660</v>
      </c>
      <c r="EXD503" s="31" t="s">
        <v>7107</v>
      </c>
      <c r="EXE503" s="9" t="s">
        <v>1770</v>
      </c>
      <c r="EXF503" s="9" t="s">
        <v>7113</v>
      </c>
      <c r="EXG503" s="43" t="s">
        <v>7112</v>
      </c>
      <c r="EXH503" s="43" t="s">
        <v>5477</v>
      </c>
      <c r="EXI503" s="43"/>
      <c r="EXJ503" s="27">
        <v>1503</v>
      </c>
      <c r="EXK503" s="43">
        <v>2001503</v>
      </c>
      <c r="EXL503" s="31" t="s">
        <v>7111</v>
      </c>
      <c r="EXM503" s="559" t="s">
        <v>7106</v>
      </c>
      <c r="EXS503" s="31" t="s">
        <v>5660</v>
      </c>
      <c r="EXT503" s="31" t="s">
        <v>7107</v>
      </c>
      <c r="EXU503" s="9" t="s">
        <v>1770</v>
      </c>
      <c r="EXV503" s="9" t="s">
        <v>7113</v>
      </c>
      <c r="EXW503" s="43" t="s">
        <v>7112</v>
      </c>
      <c r="EXX503" s="43" t="s">
        <v>5477</v>
      </c>
      <c r="EXY503" s="43"/>
      <c r="EXZ503" s="27">
        <v>1503</v>
      </c>
      <c r="EYA503" s="43">
        <v>2001503</v>
      </c>
      <c r="EYB503" s="31" t="s">
        <v>7111</v>
      </c>
      <c r="EYC503" s="559" t="s">
        <v>7106</v>
      </c>
      <c r="EYI503" s="31" t="s">
        <v>5660</v>
      </c>
      <c r="EYJ503" s="31" t="s">
        <v>7107</v>
      </c>
      <c r="EYK503" s="9" t="s">
        <v>1770</v>
      </c>
      <c r="EYL503" s="9" t="s">
        <v>7113</v>
      </c>
      <c r="EYM503" s="43" t="s">
        <v>7112</v>
      </c>
      <c r="EYN503" s="43" t="s">
        <v>5477</v>
      </c>
      <c r="EYO503" s="43"/>
      <c r="EYP503" s="27">
        <v>1503</v>
      </c>
      <c r="EYQ503" s="43">
        <v>2001503</v>
      </c>
      <c r="EYR503" s="31" t="s">
        <v>7111</v>
      </c>
      <c r="EYS503" s="559" t="s">
        <v>7106</v>
      </c>
      <c r="EYY503" s="31" t="s">
        <v>5660</v>
      </c>
      <c r="EYZ503" s="31" t="s">
        <v>7107</v>
      </c>
      <c r="EZA503" s="9" t="s">
        <v>1770</v>
      </c>
      <c r="EZB503" s="9" t="s">
        <v>7113</v>
      </c>
      <c r="EZC503" s="43" t="s">
        <v>7112</v>
      </c>
      <c r="EZD503" s="43" t="s">
        <v>5477</v>
      </c>
      <c r="EZE503" s="43"/>
      <c r="EZF503" s="27">
        <v>1503</v>
      </c>
      <c r="EZG503" s="43">
        <v>2001503</v>
      </c>
      <c r="EZH503" s="31" t="s">
        <v>7111</v>
      </c>
      <c r="EZI503" s="559" t="s">
        <v>7106</v>
      </c>
      <c r="EZO503" s="31" t="s">
        <v>5660</v>
      </c>
      <c r="EZP503" s="31" t="s">
        <v>7107</v>
      </c>
      <c r="EZQ503" s="9" t="s">
        <v>1770</v>
      </c>
      <c r="EZR503" s="9" t="s">
        <v>7113</v>
      </c>
      <c r="EZS503" s="43" t="s">
        <v>7112</v>
      </c>
      <c r="EZT503" s="43" t="s">
        <v>5477</v>
      </c>
      <c r="EZU503" s="43"/>
      <c r="EZV503" s="27">
        <v>1503</v>
      </c>
      <c r="EZW503" s="43">
        <v>2001503</v>
      </c>
      <c r="EZX503" s="31" t="s">
        <v>7111</v>
      </c>
      <c r="EZY503" s="559" t="s">
        <v>7106</v>
      </c>
      <c r="FAE503" s="31" t="s">
        <v>5660</v>
      </c>
      <c r="FAF503" s="31" t="s">
        <v>7107</v>
      </c>
      <c r="FAG503" s="9" t="s">
        <v>1770</v>
      </c>
      <c r="FAH503" s="9" t="s">
        <v>7113</v>
      </c>
      <c r="FAI503" s="43" t="s">
        <v>7112</v>
      </c>
      <c r="FAJ503" s="43" t="s">
        <v>5477</v>
      </c>
      <c r="FAK503" s="43"/>
      <c r="FAL503" s="27">
        <v>1503</v>
      </c>
      <c r="FAM503" s="43">
        <v>2001503</v>
      </c>
      <c r="FAN503" s="31" t="s">
        <v>7111</v>
      </c>
      <c r="FAO503" s="559" t="s">
        <v>7106</v>
      </c>
      <c r="FAU503" s="31" t="s">
        <v>5660</v>
      </c>
      <c r="FAV503" s="31" t="s">
        <v>7107</v>
      </c>
      <c r="FAW503" s="9" t="s">
        <v>1770</v>
      </c>
      <c r="FAX503" s="9" t="s">
        <v>7113</v>
      </c>
      <c r="FAY503" s="43" t="s">
        <v>7112</v>
      </c>
      <c r="FAZ503" s="43" t="s">
        <v>5477</v>
      </c>
      <c r="FBA503" s="43"/>
      <c r="FBB503" s="27">
        <v>1503</v>
      </c>
      <c r="FBC503" s="43">
        <v>2001503</v>
      </c>
      <c r="FBD503" s="31" t="s">
        <v>7111</v>
      </c>
      <c r="FBE503" s="559" t="s">
        <v>7106</v>
      </c>
      <c r="FBK503" s="31" t="s">
        <v>5660</v>
      </c>
      <c r="FBL503" s="31" t="s">
        <v>7107</v>
      </c>
      <c r="FBM503" s="9" t="s">
        <v>1770</v>
      </c>
      <c r="FBN503" s="9" t="s">
        <v>7113</v>
      </c>
      <c r="FBO503" s="43" t="s">
        <v>7112</v>
      </c>
      <c r="FBP503" s="43" t="s">
        <v>5477</v>
      </c>
      <c r="FBQ503" s="43"/>
      <c r="FBR503" s="27">
        <v>1503</v>
      </c>
      <c r="FBS503" s="43">
        <v>2001503</v>
      </c>
      <c r="FBT503" s="31" t="s">
        <v>7111</v>
      </c>
      <c r="FBU503" s="559" t="s">
        <v>7106</v>
      </c>
      <c r="FCA503" s="31" t="s">
        <v>5660</v>
      </c>
      <c r="FCB503" s="31" t="s">
        <v>7107</v>
      </c>
      <c r="FCC503" s="9" t="s">
        <v>1770</v>
      </c>
      <c r="FCD503" s="9" t="s">
        <v>7113</v>
      </c>
      <c r="FCE503" s="43" t="s">
        <v>7112</v>
      </c>
      <c r="FCF503" s="43" t="s">
        <v>5477</v>
      </c>
      <c r="FCG503" s="43"/>
      <c r="FCH503" s="27">
        <v>1503</v>
      </c>
      <c r="FCI503" s="43">
        <v>2001503</v>
      </c>
      <c r="FCJ503" s="31" t="s">
        <v>7111</v>
      </c>
      <c r="FCK503" s="559" t="s">
        <v>7106</v>
      </c>
      <c r="FCQ503" s="31" t="s">
        <v>5660</v>
      </c>
      <c r="FCR503" s="31" t="s">
        <v>7107</v>
      </c>
      <c r="FCS503" s="9" t="s">
        <v>1770</v>
      </c>
      <c r="FCT503" s="9" t="s">
        <v>7113</v>
      </c>
      <c r="FCU503" s="43" t="s">
        <v>7112</v>
      </c>
      <c r="FCV503" s="43" t="s">
        <v>5477</v>
      </c>
      <c r="FCW503" s="43"/>
      <c r="FCX503" s="27">
        <v>1503</v>
      </c>
      <c r="FCY503" s="43">
        <v>2001503</v>
      </c>
      <c r="FCZ503" s="31" t="s">
        <v>7111</v>
      </c>
      <c r="FDA503" s="559" t="s">
        <v>7106</v>
      </c>
      <c r="FDG503" s="31" t="s">
        <v>5660</v>
      </c>
      <c r="FDH503" s="31" t="s">
        <v>7107</v>
      </c>
      <c r="FDI503" s="9" t="s">
        <v>1770</v>
      </c>
      <c r="FDJ503" s="9" t="s">
        <v>7113</v>
      </c>
      <c r="FDK503" s="43" t="s">
        <v>7112</v>
      </c>
      <c r="FDL503" s="43" t="s">
        <v>5477</v>
      </c>
      <c r="FDM503" s="43"/>
      <c r="FDN503" s="27">
        <v>1503</v>
      </c>
      <c r="FDO503" s="43">
        <v>2001503</v>
      </c>
      <c r="FDP503" s="31" t="s">
        <v>7111</v>
      </c>
      <c r="FDQ503" s="559" t="s">
        <v>7106</v>
      </c>
      <c r="FDW503" s="31" t="s">
        <v>5660</v>
      </c>
      <c r="FDX503" s="31" t="s">
        <v>7107</v>
      </c>
      <c r="FDY503" s="9" t="s">
        <v>1770</v>
      </c>
      <c r="FDZ503" s="9" t="s">
        <v>7113</v>
      </c>
      <c r="FEA503" s="43" t="s">
        <v>7112</v>
      </c>
      <c r="FEB503" s="43" t="s">
        <v>5477</v>
      </c>
      <c r="FEC503" s="43"/>
      <c r="FED503" s="27">
        <v>1503</v>
      </c>
      <c r="FEE503" s="43">
        <v>2001503</v>
      </c>
      <c r="FEF503" s="31" t="s">
        <v>7111</v>
      </c>
      <c r="FEG503" s="559" t="s">
        <v>7106</v>
      </c>
      <c r="FEM503" s="31" t="s">
        <v>5660</v>
      </c>
      <c r="FEN503" s="31" t="s">
        <v>7107</v>
      </c>
      <c r="FEO503" s="9" t="s">
        <v>1770</v>
      </c>
      <c r="FEP503" s="9" t="s">
        <v>7113</v>
      </c>
      <c r="FEQ503" s="43" t="s">
        <v>7112</v>
      </c>
      <c r="FER503" s="43" t="s">
        <v>5477</v>
      </c>
      <c r="FES503" s="43"/>
      <c r="FET503" s="27">
        <v>1503</v>
      </c>
      <c r="FEU503" s="43">
        <v>2001503</v>
      </c>
      <c r="FEV503" s="31" t="s">
        <v>7111</v>
      </c>
      <c r="FEW503" s="559" t="s">
        <v>7106</v>
      </c>
      <c r="FFC503" s="31" t="s">
        <v>5660</v>
      </c>
      <c r="FFD503" s="31" t="s">
        <v>7107</v>
      </c>
      <c r="FFE503" s="9" t="s">
        <v>1770</v>
      </c>
      <c r="FFF503" s="9" t="s">
        <v>7113</v>
      </c>
      <c r="FFG503" s="43" t="s">
        <v>7112</v>
      </c>
      <c r="FFH503" s="43" t="s">
        <v>5477</v>
      </c>
      <c r="FFI503" s="43"/>
      <c r="FFJ503" s="27">
        <v>1503</v>
      </c>
      <c r="FFK503" s="43">
        <v>2001503</v>
      </c>
      <c r="FFL503" s="31" t="s">
        <v>7111</v>
      </c>
      <c r="FFM503" s="559" t="s">
        <v>7106</v>
      </c>
      <c r="FFS503" s="31" t="s">
        <v>5660</v>
      </c>
      <c r="FFT503" s="31" t="s">
        <v>7107</v>
      </c>
      <c r="FFU503" s="9" t="s">
        <v>1770</v>
      </c>
      <c r="FFV503" s="9" t="s">
        <v>7113</v>
      </c>
      <c r="FFW503" s="43" t="s">
        <v>7112</v>
      </c>
      <c r="FFX503" s="43" t="s">
        <v>5477</v>
      </c>
      <c r="FFY503" s="43"/>
      <c r="FFZ503" s="27">
        <v>1503</v>
      </c>
      <c r="FGA503" s="43">
        <v>2001503</v>
      </c>
      <c r="FGB503" s="31" t="s">
        <v>7111</v>
      </c>
      <c r="FGC503" s="559" t="s">
        <v>7106</v>
      </c>
      <c r="FGI503" s="31" t="s">
        <v>5660</v>
      </c>
      <c r="FGJ503" s="31" t="s">
        <v>7107</v>
      </c>
      <c r="FGK503" s="9" t="s">
        <v>1770</v>
      </c>
      <c r="FGL503" s="9" t="s">
        <v>7113</v>
      </c>
      <c r="FGM503" s="43" t="s">
        <v>7112</v>
      </c>
      <c r="FGN503" s="43" t="s">
        <v>5477</v>
      </c>
      <c r="FGO503" s="43"/>
      <c r="FGP503" s="27">
        <v>1503</v>
      </c>
      <c r="FGQ503" s="43">
        <v>2001503</v>
      </c>
      <c r="FGR503" s="31" t="s">
        <v>7111</v>
      </c>
      <c r="FGS503" s="559" t="s">
        <v>7106</v>
      </c>
      <c r="FGY503" s="31" t="s">
        <v>5660</v>
      </c>
      <c r="FGZ503" s="31" t="s">
        <v>7107</v>
      </c>
      <c r="FHA503" s="9" t="s">
        <v>1770</v>
      </c>
      <c r="FHB503" s="9" t="s">
        <v>7113</v>
      </c>
      <c r="FHC503" s="43" t="s">
        <v>7112</v>
      </c>
      <c r="FHD503" s="43" t="s">
        <v>5477</v>
      </c>
      <c r="FHE503" s="43"/>
      <c r="FHF503" s="27">
        <v>1503</v>
      </c>
      <c r="FHG503" s="43">
        <v>2001503</v>
      </c>
      <c r="FHH503" s="31" t="s">
        <v>7111</v>
      </c>
      <c r="FHI503" s="559" t="s">
        <v>7106</v>
      </c>
      <c r="FHO503" s="31" t="s">
        <v>5660</v>
      </c>
      <c r="FHP503" s="31" t="s">
        <v>7107</v>
      </c>
      <c r="FHQ503" s="9" t="s">
        <v>1770</v>
      </c>
      <c r="FHR503" s="9" t="s">
        <v>7113</v>
      </c>
      <c r="FHS503" s="43" t="s">
        <v>7112</v>
      </c>
      <c r="FHT503" s="43" t="s">
        <v>5477</v>
      </c>
      <c r="FHU503" s="43"/>
      <c r="FHV503" s="27">
        <v>1503</v>
      </c>
      <c r="FHW503" s="43">
        <v>2001503</v>
      </c>
      <c r="FHX503" s="31" t="s">
        <v>7111</v>
      </c>
      <c r="FHY503" s="559" t="s">
        <v>7106</v>
      </c>
      <c r="FIE503" s="31" t="s">
        <v>5660</v>
      </c>
      <c r="FIF503" s="31" t="s">
        <v>7107</v>
      </c>
      <c r="FIG503" s="9" t="s">
        <v>1770</v>
      </c>
      <c r="FIH503" s="9" t="s">
        <v>7113</v>
      </c>
      <c r="FII503" s="43" t="s">
        <v>7112</v>
      </c>
      <c r="FIJ503" s="43" t="s">
        <v>5477</v>
      </c>
      <c r="FIK503" s="43"/>
      <c r="FIL503" s="27">
        <v>1503</v>
      </c>
      <c r="FIM503" s="43">
        <v>2001503</v>
      </c>
      <c r="FIN503" s="31" t="s">
        <v>7111</v>
      </c>
      <c r="FIO503" s="559" t="s">
        <v>7106</v>
      </c>
      <c r="FIU503" s="31" t="s">
        <v>5660</v>
      </c>
      <c r="FIV503" s="31" t="s">
        <v>7107</v>
      </c>
      <c r="FIW503" s="9" t="s">
        <v>1770</v>
      </c>
      <c r="FIX503" s="9" t="s">
        <v>7113</v>
      </c>
      <c r="FIY503" s="43" t="s">
        <v>7112</v>
      </c>
      <c r="FIZ503" s="43" t="s">
        <v>5477</v>
      </c>
      <c r="FJA503" s="43"/>
      <c r="FJB503" s="27">
        <v>1503</v>
      </c>
      <c r="FJC503" s="43">
        <v>2001503</v>
      </c>
      <c r="FJD503" s="31" t="s">
        <v>7111</v>
      </c>
      <c r="FJE503" s="559" t="s">
        <v>7106</v>
      </c>
      <c r="FJK503" s="31" t="s">
        <v>5660</v>
      </c>
      <c r="FJL503" s="31" t="s">
        <v>7107</v>
      </c>
      <c r="FJM503" s="9" t="s">
        <v>1770</v>
      </c>
      <c r="FJN503" s="9" t="s">
        <v>7113</v>
      </c>
      <c r="FJO503" s="43" t="s">
        <v>7112</v>
      </c>
      <c r="FJP503" s="43" t="s">
        <v>5477</v>
      </c>
      <c r="FJQ503" s="43"/>
      <c r="FJR503" s="27">
        <v>1503</v>
      </c>
      <c r="FJS503" s="43">
        <v>2001503</v>
      </c>
      <c r="FJT503" s="31" t="s">
        <v>7111</v>
      </c>
      <c r="FJU503" s="559" t="s">
        <v>7106</v>
      </c>
      <c r="FKA503" s="31" t="s">
        <v>5660</v>
      </c>
      <c r="FKB503" s="31" t="s">
        <v>7107</v>
      </c>
      <c r="FKC503" s="9" t="s">
        <v>1770</v>
      </c>
      <c r="FKD503" s="9" t="s">
        <v>7113</v>
      </c>
      <c r="FKE503" s="43" t="s">
        <v>7112</v>
      </c>
      <c r="FKF503" s="43" t="s">
        <v>5477</v>
      </c>
      <c r="FKG503" s="43"/>
      <c r="FKH503" s="27">
        <v>1503</v>
      </c>
      <c r="FKI503" s="43">
        <v>2001503</v>
      </c>
      <c r="FKJ503" s="31" t="s">
        <v>7111</v>
      </c>
      <c r="FKK503" s="559" t="s">
        <v>7106</v>
      </c>
      <c r="FKQ503" s="31" t="s">
        <v>5660</v>
      </c>
      <c r="FKR503" s="31" t="s">
        <v>7107</v>
      </c>
      <c r="FKS503" s="9" t="s">
        <v>1770</v>
      </c>
      <c r="FKT503" s="9" t="s">
        <v>7113</v>
      </c>
      <c r="FKU503" s="43" t="s">
        <v>7112</v>
      </c>
      <c r="FKV503" s="43" t="s">
        <v>5477</v>
      </c>
      <c r="FKW503" s="43"/>
      <c r="FKX503" s="27">
        <v>1503</v>
      </c>
      <c r="FKY503" s="43">
        <v>2001503</v>
      </c>
      <c r="FKZ503" s="31" t="s">
        <v>7111</v>
      </c>
      <c r="FLA503" s="559" t="s">
        <v>7106</v>
      </c>
      <c r="FLG503" s="31" t="s">
        <v>5660</v>
      </c>
      <c r="FLH503" s="31" t="s">
        <v>7107</v>
      </c>
      <c r="FLI503" s="9" t="s">
        <v>1770</v>
      </c>
      <c r="FLJ503" s="9" t="s">
        <v>7113</v>
      </c>
      <c r="FLK503" s="43" t="s">
        <v>7112</v>
      </c>
      <c r="FLL503" s="43" t="s">
        <v>5477</v>
      </c>
      <c r="FLM503" s="43"/>
      <c r="FLN503" s="27">
        <v>1503</v>
      </c>
      <c r="FLO503" s="43">
        <v>2001503</v>
      </c>
      <c r="FLP503" s="31" t="s">
        <v>7111</v>
      </c>
      <c r="FLQ503" s="559" t="s">
        <v>7106</v>
      </c>
      <c r="FLW503" s="31" t="s">
        <v>5660</v>
      </c>
      <c r="FLX503" s="31" t="s">
        <v>7107</v>
      </c>
      <c r="FLY503" s="9" t="s">
        <v>1770</v>
      </c>
      <c r="FLZ503" s="9" t="s">
        <v>7113</v>
      </c>
      <c r="FMA503" s="43" t="s">
        <v>7112</v>
      </c>
      <c r="FMB503" s="43" t="s">
        <v>5477</v>
      </c>
      <c r="FMC503" s="43"/>
      <c r="FMD503" s="27">
        <v>1503</v>
      </c>
      <c r="FME503" s="43">
        <v>2001503</v>
      </c>
      <c r="FMF503" s="31" t="s">
        <v>7111</v>
      </c>
      <c r="FMG503" s="559" t="s">
        <v>7106</v>
      </c>
      <c r="FMM503" s="31" t="s">
        <v>5660</v>
      </c>
      <c r="FMN503" s="31" t="s">
        <v>7107</v>
      </c>
      <c r="FMO503" s="9" t="s">
        <v>1770</v>
      </c>
      <c r="FMP503" s="9" t="s">
        <v>7113</v>
      </c>
      <c r="FMQ503" s="43" t="s">
        <v>7112</v>
      </c>
      <c r="FMR503" s="43" t="s">
        <v>5477</v>
      </c>
      <c r="FMS503" s="43"/>
      <c r="FMT503" s="27">
        <v>1503</v>
      </c>
      <c r="FMU503" s="43">
        <v>2001503</v>
      </c>
      <c r="FMV503" s="31" t="s">
        <v>7111</v>
      </c>
      <c r="FMW503" s="559" t="s">
        <v>7106</v>
      </c>
      <c r="FNC503" s="31" t="s">
        <v>5660</v>
      </c>
      <c r="FND503" s="31" t="s">
        <v>7107</v>
      </c>
      <c r="FNE503" s="9" t="s">
        <v>1770</v>
      </c>
      <c r="FNF503" s="9" t="s">
        <v>7113</v>
      </c>
      <c r="FNG503" s="43" t="s">
        <v>7112</v>
      </c>
      <c r="FNH503" s="43" t="s">
        <v>5477</v>
      </c>
      <c r="FNI503" s="43"/>
      <c r="FNJ503" s="27">
        <v>1503</v>
      </c>
      <c r="FNK503" s="43">
        <v>2001503</v>
      </c>
      <c r="FNL503" s="31" t="s">
        <v>7111</v>
      </c>
      <c r="FNM503" s="559" t="s">
        <v>7106</v>
      </c>
      <c r="FNS503" s="31" t="s">
        <v>5660</v>
      </c>
      <c r="FNT503" s="31" t="s">
        <v>7107</v>
      </c>
      <c r="FNU503" s="9" t="s">
        <v>1770</v>
      </c>
      <c r="FNV503" s="9" t="s">
        <v>7113</v>
      </c>
      <c r="FNW503" s="43" t="s">
        <v>7112</v>
      </c>
      <c r="FNX503" s="43" t="s">
        <v>5477</v>
      </c>
      <c r="FNY503" s="43"/>
      <c r="FNZ503" s="27">
        <v>1503</v>
      </c>
      <c r="FOA503" s="43">
        <v>2001503</v>
      </c>
      <c r="FOB503" s="31" t="s">
        <v>7111</v>
      </c>
      <c r="FOC503" s="559" t="s">
        <v>7106</v>
      </c>
      <c r="FOI503" s="31" t="s">
        <v>5660</v>
      </c>
      <c r="FOJ503" s="31" t="s">
        <v>7107</v>
      </c>
      <c r="FOK503" s="9" t="s">
        <v>1770</v>
      </c>
      <c r="FOL503" s="9" t="s">
        <v>7113</v>
      </c>
      <c r="FOM503" s="43" t="s">
        <v>7112</v>
      </c>
      <c r="FON503" s="43" t="s">
        <v>5477</v>
      </c>
      <c r="FOO503" s="43"/>
      <c r="FOP503" s="27">
        <v>1503</v>
      </c>
      <c r="FOQ503" s="43">
        <v>2001503</v>
      </c>
      <c r="FOR503" s="31" t="s">
        <v>7111</v>
      </c>
      <c r="FOS503" s="559" t="s">
        <v>7106</v>
      </c>
      <c r="FOY503" s="31" t="s">
        <v>5660</v>
      </c>
      <c r="FOZ503" s="31" t="s">
        <v>7107</v>
      </c>
      <c r="FPA503" s="9" t="s">
        <v>1770</v>
      </c>
      <c r="FPB503" s="9" t="s">
        <v>7113</v>
      </c>
      <c r="FPC503" s="43" t="s">
        <v>7112</v>
      </c>
      <c r="FPD503" s="43" t="s">
        <v>5477</v>
      </c>
      <c r="FPE503" s="43"/>
      <c r="FPF503" s="27">
        <v>1503</v>
      </c>
      <c r="FPG503" s="43">
        <v>2001503</v>
      </c>
      <c r="FPH503" s="31" t="s">
        <v>7111</v>
      </c>
      <c r="FPI503" s="559" t="s">
        <v>7106</v>
      </c>
      <c r="FPO503" s="31" t="s">
        <v>5660</v>
      </c>
      <c r="FPP503" s="31" t="s">
        <v>7107</v>
      </c>
      <c r="FPQ503" s="9" t="s">
        <v>1770</v>
      </c>
      <c r="FPR503" s="9" t="s">
        <v>7113</v>
      </c>
      <c r="FPS503" s="43" t="s">
        <v>7112</v>
      </c>
      <c r="FPT503" s="43" t="s">
        <v>5477</v>
      </c>
      <c r="FPU503" s="43"/>
      <c r="FPV503" s="27">
        <v>1503</v>
      </c>
      <c r="FPW503" s="43">
        <v>2001503</v>
      </c>
      <c r="FPX503" s="31" t="s">
        <v>7111</v>
      </c>
      <c r="FPY503" s="559" t="s">
        <v>7106</v>
      </c>
      <c r="FQE503" s="31" t="s">
        <v>5660</v>
      </c>
      <c r="FQF503" s="31" t="s">
        <v>7107</v>
      </c>
      <c r="FQG503" s="9" t="s">
        <v>1770</v>
      </c>
      <c r="FQH503" s="9" t="s">
        <v>7113</v>
      </c>
      <c r="FQI503" s="43" t="s">
        <v>7112</v>
      </c>
      <c r="FQJ503" s="43" t="s">
        <v>5477</v>
      </c>
      <c r="FQK503" s="43"/>
      <c r="FQL503" s="27">
        <v>1503</v>
      </c>
      <c r="FQM503" s="43">
        <v>2001503</v>
      </c>
      <c r="FQN503" s="31" t="s">
        <v>7111</v>
      </c>
      <c r="FQO503" s="559" t="s">
        <v>7106</v>
      </c>
      <c r="FQU503" s="31" t="s">
        <v>5660</v>
      </c>
      <c r="FQV503" s="31" t="s">
        <v>7107</v>
      </c>
      <c r="FQW503" s="9" t="s">
        <v>1770</v>
      </c>
      <c r="FQX503" s="9" t="s">
        <v>7113</v>
      </c>
      <c r="FQY503" s="43" t="s">
        <v>7112</v>
      </c>
      <c r="FQZ503" s="43" t="s">
        <v>5477</v>
      </c>
      <c r="FRA503" s="43"/>
      <c r="FRB503" s="27">
        <v>1503</v>
      </c>
      <c r="FRC503" s="43">
        <v>2001503</v>
      </c>
      <c r="FRD503" s="31" t="s">
        <v>7111</v>
      </c>
      <c r="FRE503" s="559" t="s">
        <v>7106</v>
      </c>
      <c r="FRK503" s="31" t="s">
        <v>5660</v>
      </c>
      <c r="FRL503" s="31" t="s">
        <v>7107</v>
      </c>
      <c r="FRM503" s="9" t="s">
        <v>1770</v>
      </c>
      <c r="FRN503" s="9" t="s">
        <v>7113</v>
      </c>
      <c r="FRO503" s="43" t="s">
        <v>7112</v>
      </c>
      <c r="FRP503" s="43" t="s">
        <v>5477</v>
      </c>
      <c r="FRQ503" s="43"/>
      <c r="FRR503" s="27">
        <v>1503</v>
      </c>
      <c r="FRS503" s="43">
        <v>2001503</v>
      </c>
      <c r="FRT503" s="31" t="s">
        <v>7111</v>
      </c>
      <c r="FRU503" s="559" t="s">
        <v>7106</v>
      </c>
      <c r="FSA503" s="31" t="s">
        <v>5660</v>
      </c>
      <c r="FSB503" s="31" t="s">
        <v>7107</v>
      </c>
      <c r="FSC503" s="9" t="s">
        <v>1770</v>
      </c>
      <c r="FSD503" s="9" t="s">
        <v>7113</v>
      </c>
      <c r="FSE503" s="43" t="s">
        <v>7112</v>
      </c>
      <c r="FSF503" s="43" t="s">
        <v>5477</v>
      </c>
      <c r="FSG503" s="43"/>
      <c r="FSH503" s="27">
        <v>1503</v>
      </c>
      <c r="FSI503" s="43">
        <v>2001503</v>
      </c>
      <c r="FSJ503" s="31" t="s">
        <v>7111</v>
      </c>
      <c r="FSK503" s="559" t="s">
        <v>7106</v>
      </c>
      <c r="FSQ503" s="31" t="s">
        <v>5660</v>
      </c>
      <c r="FSR503" s="31" t="s">
        <v>7107</v>
      </c>
      <c r="FSS503" s="9" t="s">
        <v>1770</v>
      </c>
      <c r="FST503" s="9" t="s">
        <v>7113</v>
      </c>
      <c r="FSU503" s="43" t="s">
        <v>7112</v>
      </c>
      <c r="FSV503" s="43" t="s">
        <v>5477</v>
      </c>
      <c r="FSW503" s="43"/>
      <c r="FSX503" s="27">
        <v>1503</v>
      </c>
      <c r="FSY503" s="43">
        <v>2001503</v>
      </c>
      <c r="FSZ503" s="31" t="s">
        <v>7111</v>
      </c>
      <c r="FTA503" s="559" t="s">
        <v>7106</v>
      </c>
      <c r="FTG503" s="31" t="s">
        <v>5660</v>
      </c>
      <c r="FTH503" s="31" t="s">
        <v>7107</v>
      </c>
      <c r="FTI503" s="9" t="s">
        <v>1770</v>
      </c>
      <c r="FTJ503" s="9" t="s">
        <v>7113</v>
      </c>
      <c r="FTK503" s="43" t="s">
        <v>7112</v>
      </c>
      <c r="FTL503" s="43" t="s">
        <v>5477</v>
      </c>
      <c r="FTM503" s="43"/>
      <c r="FTN503" s="27">
        <v>1503</v>
      </c>
      <c r="FTO503" s="43">
        <v>2001503</v>
      </c>
      <c r="FTP503" s="31" t="s">
        <v>7111</v>
      </c>
      <c r="FTQ503" s="559" t="s">
        <v>7106</v>
      </c>
      <c r="FTW503" s="31" t="s">
        <v>5660</v>
      </c>
      <c r="FTX503" s="31" t="s">
        <v>7107</v>
      </c>
      <c r="FTY503" s="9" t="s">
        <v>1770</v>
      </c>
      <c r="FTZ503" s="9" t="s">
        <v>7113</v>
      </c>
      <c r="FUA503" s="43" t="s">
        <v>7112</v>
      </c>
      <c r="FUB503" s="43" t="s">
        <v>5477</v>
      </c>
      <c r="FUC503" s="43"/>
      <c r="FUD503" s="27">
        <v>1503</v>
      </c>
      <c r="FUE503" s="43">
        <v>2001503</v>
      </c>
      <c r="FUF503" s="31" t="s">
        <v>7111</v>
      </c>
      <c r="FUG503" s="559" t="s">
        <v>7106</v>
      </c>
      <c r="FUM503" s="31" t="s">
        <v>5660</v>
      </c>
      <c r="FUN503" s="31" t="s">
        <v>7107</v>
      </c>
      <c r="FUO503" s="9" t="s">
        <v>1770</v>
      </c>
      <c r="FUP503" s="9" t="s">
        <v>7113</v>
      </c>
      <c r="FUQ503" s="43" t="s">
        <v>7112</v>
      </c>
      <c r="FUR503" s="43" t="s">
        <v>5477</v>
      </c>
      <c r="FUS503" s="43"/>
      <c r="FUT503" s="27">
        <v>1503</v>
      </c>
      <c r="FUU503" s="43">
        <v>2001503</v>
      </c>
      <c r="FUV503" s="31" t="s">
        <v>7111</v>
      </c>
      <c r="FUW503" s="559" t="s">
        <v>7106</v>
      </c>
      <c r="FVC503" s="31" t="s">
        <v>5660</v>
      </c>
      <c r="FVD503" s="31" t="s">
        <v>7107</v>
      </c>
      <c r="FVE503" s="9" t="s">
        <v>1770</v>
      </c>
      <c r="FVF503" s="9" t="s">
        <v>7113</v>
      </c>
      <c r="FVG503" s="43" t="s">
        <v>7112</v>
      </c>
      <c r="FVH503" s="43" t="s">
        <v>5477</v>
      </c>
      <c r="FVI503" s="43"/>
      <c r="FVJ503" s="27">
        <v>1503</v>
      </c>
      <c r="FVK503" s="43">
        <v>2001503</v>
      </c>
      <c r="FVL503" s="31" t="s">
        <v>7111</v>
      </c>
      <c r="FVM503" s="559" t="s">
        <v>7106</v>
      </c>
      <c r="FVS503" s="31" t="s">
        <v>5660</v>
      </c>
      <c r="FVT503" s="31" t="s">
        <v>7107</v>
      </c>
      <c r="FVU503" s="9" t="s">
        <v>1770</v>
      </c>
      <c r="FVV503" s="9" t="s">
        <v>7113</v>
      </c>
      <c r="FVW503" s="43" t="s">
        <v>7112</v>
      </c>
      <c r="FVX503" s="43" t="s">
        <v>5477</v>
      </c>
      <c r="FVY503" s="43"/>
      <c r="FVZ503" s="27">
        <v>1503</v>
      </c>
      <c r="FWA503" s="43">
        <v>2001503</v>
      </c>
      <c r="FWB503" s="31" t="s">
        <v>7111</v>
      </c>
      <c r="FWC503" s="559" t="s">
        <v>7106</v>
      </c>
      <c r="FWI503" s="31" t="s">
        <v>5660</v>
      </c>
      <c r="FWJ503" s="31" t="s">
        <v>7107</v>
      </c>
      <c r="FWK503" s="9" t="s">
        <v>1770</v>
      </c>
      <c r="FWL503" s="9" t="s">
        <v>7113</v>
      </c>
      <c r="FWM503" s="43" t="s">
        <v>7112</v>
      </c>
      <c r="FWN503" s="43" t="s">
        <v>5477</v>
      </c>
      <c r="FWO503" s="43"/>
      <c r="FWP503" s="27">
        <v>1503</v>
      </c>
      <c r="FWQ503" s="43">
        <v>2001503</v>
      </c>
      <c r="FWR503" s="31" t="s">
        <v>7111</v>
      </c>
      <c r="FWS503" s="559" t="s">
        <v>7106</v>
      </c>
      <c r="FWY503" s="31" t="s">
        <v>5660</v>
      </c>
      <c r="FWZ503" s="31" t="s">
        <v>7107</v>
      </c>
      <c r="FXA503" s="9" t="s">
        <v>1770</v>
      </c>
      <c r="FXB503" s="9" t="s">
        <v>7113</v>
      </c>
      <c r="FXC503" s="43" t="s">
        <v>7112</v>
      </c>
      <c r="FXD503" s="43" t="s">
        <v>5477</v>
      </c>
      <c r="FXE503" s="43"/>
      <c r="FXF503" s="27">
        <v>1503</v>
      </c>
      <c r="FXG503" s="43">
        <v>2001503</v>
      </c>
      <c r="FXH503" s="31" t="s">
        <v>7111</v>
      </c>
      <c r="FXI503" s="559" t="s">
        <v>7106</v>
      </c>
      <c r="FXO503" s="31" t="s">
        <v>5660</v>
      </c>
      <c r="FXP503" s="31" t="s">
        <v>7107</v>
      </c>
      <c r="FXQ503" s="9" t="s">
        <v>1770</v>
      </c>
      <c r="FXR503" s="9" t="s">
        <v>7113</v>
      </c>
      <c r="FXS503" s="43" t="s">
        <v>7112</v>
      </c>
      <c r="FXT503" s="43" t="s">
        <v>5477</v>
      </c>
      <c r="FXU503" s="43"/>
      <c r="FXV503" s="27">
        <v>1503</v>
      </c>
      <c r="FXW503" s="43">
        <v>2001503</v>
      </c>
      <c r="FXX503" s="31" t="s">
        <v>7111</v>
      </c>
      <c r="FXY503" s="559" t="s">
        <v>7106</v>
      </c>
      <c r="FYE503" s="31" t="s">
        <v>5660</v>
      </c>
      <c r="FYF503" s="31" t="s">
        <v>7107</v>
      </c>
      <c r="FYG503" s="9" t="s">
        <v>1770</v>
      </c>
      <c r="FYH503" s="9" t="s">
        <v>7113</v>
      </c>
      <c r="FYI503" s="43" t="s">
        <v>7112</v>
      </c>
      <c r="FYJ503" s="43" t="s">
        <v>5477</v>
      </c>
      <c r="FYK503" s="43"/>
      <c r="FYL503" s="27">
        <v>1503</v>
      </c>
      <c r="FYM503" s="43">
        <v>2001503</v>
      </c>
      <c r="FYN503" s="31" t="s">
        <v>7111</v>
      </c>
      <c r="FYO503" s="559" t="s">
        <v>7106</v>
      </c>
      <c r="FYU503" s="31" t="s">
        <v>5660</v>
      </c>
      <c r="FYV503" s="31" t="s">
        <v>7107</v>
      </c>
      <c r="FYW503" s="9" t="s">
        <v>1770</v>
      </c>
      <c r="FYX503" s="9" t="s">
        <v>7113</v>
      </c>
      <c r="FYY503" s="43" t="s">
        <v>7112</v>
      </c>
      <c r="FYZ503" s="43" t="s">
        <v>5477</v>
      </c>
      <c r="FZA503" s="43"/>
      <c r="FZB503" s="27">
        <v>1503</v>
      </c>
      <c r="FZC503" s="43">
        <v>2001503</v>
      </c>
      <c r="FZD503" s="31" t="s">
        <v>7111</v>
      </c>
      <c r="FZE503" s="559" t="s">
        <v>7106</v>
      </c>
      <c r="FZK503" s="31" t="s">
        <v>5660</v>
      </c>
      <c r="FZL503" s="31" t="s">
        <v>7107</v>
      </c>
      <c r="FZM503" s="9" t="s">
        <v>1770</v>
      </c>
      <c r="FZN503" s="9" t="s">
        <v>7113</v>
      </c>
      <c r="FZO503" s="43" t="s">
        <v>7112</v>
      </c>
      <c r="FZP503" s="43" t="s">
        <v>5477</v>
      </c>
      <c r="FZQ503" s="43"/>
      <c r="FZR503" s="27">
        <v>1503</v>
      </c>
      <c r="FZS503" s="43">
        <v>2001503</v>
      </c>
      <c r="FZT503" s="31" t="s">
        <v>7111</v>
      </c>
      <c r="FZU503" s="559" t="s">
        <v>7106</v>
      </c>
      <c r="GAA503" s="31" t="s">
        <v>5660</v>
      </c>
      <c r="GAB503" s="31" t="s">
        <v>7107</v>
      </c>
      <c r="GAC503" s="9" t="s">
        <v>1770</v>
      </c>
      <c r="GAD503" s="9" t="s">
        <v>7113</v>
      </c>
      <c r="GAE503" s="43" t="s">
        <v>7112</v>
      </c>
      <c r="GAF503" s="43" t="s">
        <v>5477</v>
      </c>
      <c r="GAG503" s="43"/>
      <c r="GAH503" s="27">
        <v>1503</v>
      </c>
      <c r="GAI503" s="43">
        <v>2001503</v>
      </c>
      <c r="GAJ503" s="31" t="s">
        <v>7111</v>
      </c>
      <c r="GAK503" s="559" t="s">
        <v>7106</v>
      </c>
      <c r="GAQ503" s="31" t="s">
        <v>5660</v>
      </c>
      <c r="GAR503" s="31" t="s">
        <v>7107</v>
      </c>
      <c r="GAS503" s="9" t="s">
        <v>1770</v>
      </c>
      <c r="GAT503" s="9" t="s">
        <v>7113</v>
      </c>
      <c r="GAU503" s="43" t="s">
        <v>7112</v>
      </c>
      <c r="GAV503" s="43" t="s">
        <v>5477</v>
      </c>
      <c r="GAW503" s="43"/>
      <c r="GAX503" s="27">
        <v>1503</v>
      </c>
      <c r="GAY503" s="43">
        <v>2001503</v>
      </c>
      <c r="GAZ503" s="31" t="s">
        <v>7111</v>
      </c>
      <c r="GBA503" s="559" t="s">
        <v>7106</v>
      </c>
      <c r="GBG503" s="31" t="s">
        <v>5660</v>
      </c>
      <c r="GBH503" s="31" t="s">
        <v>7107</v>
      </c>
      <c r="GBI503" s="9" t="s">
        <v>1770</v>
      </c>
      <c r="GBJ503" s="9" t="s">
        <v>7113</v>
      </c>
      <c r="GBK503" s="43" t="s">
        <v>7112</v>
      </c>
      <c r="GBL503" s="43" t="s">
        <v>5477</v>
      </c>
      <c r="GBM503" s="43"/>
      <c r="GBN503" s="27">
        <v>1503</v>
      </c>
      <c r="GBO503" s="43">
        <v>2001503</v>
      </c>
      <c r="GBP503" s="31" t="s">
        <v>7111</v>
      </c>
      <c r="GBQ503" s="559" t="s">
        <v>7106</v>
      </c>
      <c r="GBW503" s="31" t="s">
        <v>5660</v>
      </c>
      <c r="GBX503" s="31" t="s">
        <v>7107</v>
      </c>
      <c r="GBY503" s="9" t="s">
        <v>1770</v>
      </c>
      <c r="GBZ503" s="9" t="s">
        <v>7113</v>
      </c>
      <c r="GCA503" s="43" t="s">
        <v>7112</v>
      </c>
      <c r="GCB503" s="43" t="s">
        <v>5477</v>
      </c>
      <c r="GCC503" s="43"/>
      <c r="GCD503" s="27">
        <v>1503</v>
      </c>
      <c r="GCE503" s="43">
        <v>2001503</v>
      </c>
      <c r="GCF503" s="31" t="s">
        <v>7111</v>
      </c>
      <c r="GCG503" s="559" t="s">
        <v>7106</v>
      </c>
      <c r="GCM503" s="31" t="s">
        <v>5660</v>
      </c>
      <c r="GCN503" s="31" t="s">
        <v>7107</v>
      </c>
      <c r="GCO503" s="9" t="s">
        <v>1770</v>
      </c>
      <c r="GCP503" s="9" t="s">
        <v>7113</v>
      </c>
      <c r="GCQ503" s="43" t="s">
        <v>7112</v>
      </c>
      <c r="GCR503" s="43" t="s">
        <v>5477</v>
      </c>
      <c r="GCS503" s="43"/>
      <c r="GCT503" s="27">
        <v>1503</v>
      </c>
      <c r="GCU503" s="43">
        <v>2001503</v>
      </c>
      <c r="GCV503" s="31" t="s">
        <v>7111</v>
      </c>
      <c r="GCW503" s="559" t="s">
        <v>7106</v>
      </c>
      <c r="GDC503" s="31" t="s">
        <v>5660</v>
      </c>
      <c r="GDD503" s="31" t="s">
        <v>7107</v>
      </c>
      <c r="GDE503" s="9" t="s">
        <v>1770</v>
      </c>
      <c r="GDF503" s="9" t="s">
        <v>7113</v>
      </c>
      <c r="GDG503" s="43" t="s">
        <v>7112</v>
      </c>
      <c r="GDH503" s="43" t="s">
        <v>5477</v>
      </c>
      <c r="GDI503" s="43"/>
      <c r="GDJ503" s="27">
        <v>1503</v>
      </c>
      <c r="GDK503" s="43">
        <v>2001503</v>
      </c>
      <c r="GDL503" s="31" t="s">
        <v>7111</v>
      </c>
      <c r="GDM503" s="559" t="s">
        <v>7106</v>
      </c>
      <c r="GDS503" s="31" t="s">
        <v>5660</v>
      </c>
      <c r="GDT503" s="31" t="s">
        <v>7107</v>
      </c>
      <c r="GDU503" s="9" t="s">
        <v>1770</v>
      </c>
      <c r="GDV503" s="9" t="s">
        <v>7113</v>
      </c>
      <c r="GDW503" s="43" t="s">
        <v>7112</v>
      </c>
      <c r="GDX503" s="43" t="s">
        <v>5477</v>
      </c>
      <c r="GDY503" s="43"/>
      <c r="GDZ503" s="27">
        <v>1503</v>
      </c>
      <c r="GEA503" s="43">
        <v>2001503</v>
      </c>
      <c r="GEB503" s="31" t="s">
        <v>7111</v>
      </c>
      <c r="GEC503" s="559" t="s">
        <v>7106</v>
      </c>
      <c r="GEI503" s="31" t="s">
        <v>5660</v>
      </c>
      <c r="GEJ503" s="31" t="s">
        <v>7107</v>
      </c>
      <c r="GEK503" s="9" t="s">
        <v>1770</v>
      </c>
      <c r="GEL503" s="9" t="s">
        <v>7113</v>
      </c>
      <c r="GEM503" s="43" t="s">
        <v>7112</v>
      </c>
      <c r="GEN503" s="43" t="s">
        <v>5477</v>
      </c>
      <c r="GEO503" s="43"/>
      <c r="GEP503" s="27">
        <v>1503</v>
      </c>
      <c r="GEQ503" s="43">
        <v>2001503</v>
      </c>
      <c r="GER503" s="31" t="s">
        <v>7111</v>
      </c>
      <c r="GES503" s="559" t="s">
        <v>7106</v>
      </c>
      <c r="GEY503" s="31" t="s">
        <v>5660</v>
      </c>
      <c r="GEZ503" s="31" t="s">
        <v>7107</v>
      </c>
      <c r="GFA503" s="9" t="s">
        <v>1770</v>
      </c>
      <c r="GFB503" s="9" t="s">
        <v>7113</v>
      </c>
      <c r="GFC503" s="43" t="s">
        <v>7112</v>
      </c>
      <c r="GFD503" s="43" t="s">
        <v>5477</v>
      </c>
      <c r="GFE503" s="43"/>
      <c r="GFF503" s="27">
        <v>1503</v>
      </c>
      <c r="GFG503" s="43">
        <v>2001503</v>
      </c>
      <c r="GFH503" s="31" t="s">
        <v>7111</v>
      </c>
      <c r="GFI503" s="559" t="s">
        <v>7106</v>
      </c>
      <c r="GFO503" s="31" t="s">
        <v>5660</v>
      </c>
      <c r="GFP503" s="31" t="s">
        <v>7107</v>
      </c>
      <c r="GFQ503" s="9" t="s">
        <v>1770</v>
      </c>
      <c r="GFR503" s="9" t="s">
        <v>7113</v>
      </c>
      <c r="GFS503" s="43" t="s">
        <v>7112</v>
      </c>
      <c r="GFT503" s="43" t="s">
        <v>5477</v>
      </c>
      <c r="GFU503" s="43"/>
      <c r="GFV503" s="27">
        <v>1503</v>
      </c>
      <c r="GFW503" s="43">
        <v>2001503</v>
      </c>
      <c r="GFX503" s="31" t="s">
        <v>7111</v>
      </c>
      <c r="GFY503" s="559" t="s">
        <v>7106</v>
      </c>
      <c r="GGE503" s="31" t="s">
        <v>5660</v>
      </c>
      <c r="GGF503" s="31" t="s">
        <v>7107</v>
      </c>
      <c r="GGG503" s="9" t="s">
        <v>1770</v>
      </c>
      <c r="GGH503" s="9" t="s">
        <v>7113</v>
      </c>
      <c r="GGI503" s="43" t="s">
        <v>7112</v>
      </c>
      <c r="GGJ503" s="43" t="s">
        <v>5477</v>
      </c>
      <c r="GGK503" s="43"/>
      <c r="GGL503" s="27">
        <v>1503</v>
      </c>
      <c r="GGM503" s="43">
        <v>2001503</v>
      </c>
      <c r="GGN503" s="31" t="s">
        <v>7111</v>
      </c>
      <c r="GGO503" s="559" t="s">
        <v>7106</v>
      </c>
      <c r="GGU503" s="31" t="s">
        <v>5660</v>
      </c>
      <c r="GGV503" s="31" t="s">
        <v>7107</v>
      </c>
      <c r="GGW503" s="9" t="s">
        <v>1770</v>
      </c>
      <c r="GGX503" s="9" t="s">
        <v>7113</v>
      </c>
      <c r="GGY503" s="43" t="s">
        <v>7112</v>
      </c>
      <c r="GGZ503" s="43" t="s">
        <v>5477</v>
      </c>
      <c r="GHA503" s="43"/>
      <c r="GHB503" s="27">
        <v>1503</v>
      </c>
      <c r="GHC503" s="43">
        <v>2001503</v>
      </c>
      <c r="GHD503" s="31" t="s">
        <v>7111</v>
      </c>
      <c r="GHE503" s="559" t="s">
        <v>7106</v>
      </c>
      <c r="GHK503" s="31" t="s">
        <v>5660</v>
      </c>
      <c r="GHL503" s="31" t="s">
        <v>7107</v>
      </c>
      <c r="GHM503" s="9" t="s">
        <v>1770</v>
      </c>
      <c r="GHN503" s="9" t="s">
        <v>7113</v>
      </c>
      <c r="GHO503" s="43" t="s">
        <v>7112</v>
      </c>
      <c r="GHP503" s="43" t="s">
        <v>5477</v>
      </c>
      <c r="GHQ503" s="43"/>
      <c r="GHR503" s="27">
        <v>1503</v>
      </c>
      <c r="GHS503" s="43">
        <v>2001503</v>
      </c>
      <c r="GHT503" s="31" t="s">
        <v>7111</v>
      </c>
      <c r="GHU503" s="559" t="s">
        <v>7106</v>
      </c>
      <c r="GIA503" s="31" t="s">
        <v>5660</v>
      </c>
      <c r="GIB503" s="31" t="s">
        <v>7107</v>
      </c>
      <c r="GIC503" s="9" t="s">
        <v>1770</v>
      </c>
      <c r="GID503" s="9" t="s">
        <v>7113</v>
      </c>
      <c r="GIE503" s="43" t="s">
        <v>7112</v>
      </c>
      <c r="GIF503" s="43" t="s">
        <v>5477</v>
      </c>
      <c r="GIG503" s="43"/>
      <c r="GIH503" s="27">
        <v>1503</v>
      </c>
      <c r="GII503" s="43">
        <v>2001503</v>
      </c>
      <c r="GIJ503" s="31" t="s">
        <v>7111</v>
      </c>
      <c r="GIK503" s="559" t="s">
        <v>7106</v>
      </c>
      <c r="GIQ503" s="31" t="s">
        <v>5660</v>
      </c>
      <c r="GIR503" s="31" t="s">
        <v>7107</v>
      </c>
      <c r="GIS503" s="9" t="s">
        <v>1770</v>
      </c>
      <c r="GIT503" s="9" t="s">
        <v>7113</v>
      </c>
      <c r="GIU503" s="43" t="s">
        <v>7112</v>
      </c>
      <c r="GIV503" s="43" t="s">
        <v>5477</v>
      </c>
      <c r="GIW503" s="43"/>
      <c r="GIX503" s="27">
        <v>1503</v>
      </c>
      <c r="GIY503" s="43">
        <v>2001503</v>
      </c>
      <c r="GIZ503" s="31" t="s">
        <v>7111</v>
      </c>
      <c r="GJA503" s="559" t="s">
        <v>7106</v>
      </c>
      <c r="GJG503" s="31" t="s">
        <v>5660</v>
      </c>
      <c r="GJH503" s="31" t="s">
        <v>7107</v>
      </c>
      <c r="GJI503" s="9" t="s">
        <v>1770</v>
      </c>
      <c r="GJJ503" s="9" t="s">
        <v>7113</v>
      </c>
      <c r="GJK503" s="43" t="s">
        <v>7112</v>
      </c>
      <c r="GJL503" s="43" t="s">
        <v>5477</v>
      </c>
      <c r="GJM503" s="43"/>
      <c r="GJN503" s="27">
        <v>1503</v>
      </c>
      <c r="GJO503" s="43">
        <v>2001503</v>
      </c>
      <c r="GJP503" s="31" t="s">
        <v>7111</v>
      </c>
      <c r="GJQ503" s="559" t="s">
        <v>7106</v>
      </c>
      <c r="GJW503" s="31" t="s">
        <v>5660</v>
      </c>
      <c r="GJX503" s="31" t="s">
        <v>7107</v>
      </c>
      <c r="GJY503" s="9" t="s">
        <v>1770</v>
      </c>
      <c r="GJZ503" s="9" t="s">
        <v>7113</v>
      </c>
      <c r="GKA503" s="43" t="s">
        <v>7112</v>
      </c>
      <c r="GKB503" s="43" t="s">
        <v>5477</v>
      </c>
      <c r="GKC503" s="43"/>
      <c r="GKD503" s="27">
        <v>1503</v>
      </c>
      <c r="GKE503" s="43">
        <v>2001503</v>
      </c>
      <c r="GKF503" s="31" t="s">
        <v>7111</v>
      </c>
      <c r="GKG503" s="559" t="s">
        <v>7106</v>
      </c>
      <c r="GKM503" s="31" t="s">
        <v>5660</v>
      </c>
      <c r="GKN503" s="31" t="s">
        <v>7107</v>
      </c>
      <c r="GKO503" s="9" t="s">
        <v>1770</v>
      </c>
      <c r="GKP503" s="9" t="s">
        <v>7113</v>
      </c>
      <c r="GKQ503" s="43" t="s">
        <v>7112</v>
      </c>
      <c r="GKR503" s="43" t="s">
        <v>5477</v>
      </c>
      <c r="GKS503" s="43"/>
      <c r="GKT503" s="27">
        <v>1503</v>
      </c>
      <c r="GKU503" s="43">
        <v>2001503</v>
      </c>
      <c r="GKV503" s="31" t="s">
        <v>7111</v>
      </c>
      <c r="GKW503" s="559" t="s">
        <v>7106</v>
      </c>
      <c r="GLC503" s="31" t="s">
        <v>5660</v>
      </c>
      <c r="GLD503" s="31" t="s">
        <v>7107</v>
      </c>
      <c r="GLE503" s="9" t="s">
        <v>1770</v>
      </c>
      <c r="GLF503" s="9" t="s">
        <v>7113</v>
      </c>
      <c r="GLG503" s="43" t="s">
        <v>7112</v>
      </c>
      <c r="GLH503" s="43" t="s">
        <v>5477</v>
      </c>
      <c r="GLI503" s="43"/>
      <c r="GLJ503" s="27">
        <v>1503</v>
      </c>
      <c r="GLK503" s="43">
        <v>2001503</v>
      </c>
      <c r="GLL503" s="31" t="s">
        <v>7111</v>
      </c>
      <c r="GLM503" s="559" t="s">
        <v>7106</v>
      </c>
      <c r="GLS503" s="31" t="s">
        <v>5660</v>
      </c>
      <c r="GLT503" s="31" t="s">
        <v>7107</v>
      </c>
      <c r="GLU503" s="9" t="s">
        <v>1770</v>
      </c>
      <c r="GLV503" s="9" t="s">
        <v>7113</v>
      </c>
      <c r="GLW503" s="43" t="s">
        <v>7112</v>
      </c>
      <c r="GLX503" s="43" t="s">
        <v>5477</v>
      </c>
      <c r="GLY503" s="43"/>
      <c r="GLZ503" s="27">
        <v>1503</v>
      </c>
      <c r="GMA503" s="43">
        <v>2001503</v>
      </c>
      <c r="GMB503" s="31" t="s">
        <v>7111</v>
      </c>
      <c r="GMC503" s="559" t="s">
        <v>7106</v>
      </c>
      <c r="GMI503" s="31" t="s">
        <v>5660</v>
      </c>
      <c r="GMJ503" s="31" t="s">
        <v>7107</v>
      </c>
      <c r="GMK503" s="9" t="s">
        <v>1770</v>
      </c>
      <c r="GML503" s="9" t="s">
        <v>7113</v>
      </c>
      <c r="GMM503" s="43" t="s">
        <v>7112</v>
      </c>
      <c r="GMN503" s="43" t="s">
        <v>5477</v>
      </c>
      <c r="GMO503" s="43"/>
      <c r="GMP503" s="27">
        <v>1503</v>
      </c>
      <c r="GMQ503" s="43">
        <v>2001503</v>
      </c>
      <c r="GMR503" s="31" t="s">
        <v>7111</v>
      </c>
      <c r="GMS503" s="559" t="s">
        <v>7106</v>
      </c>
      <c r="GMY503" s="31" t="s">
        <v>5660</v>
      </c>
      <c r="GMZ503" s="31" t="s">
        <v>7107</v>
      </c>
      <c r="GNA503" s="9" t="s">
        <v>1770</v>
      </c>
      <c r="GNB503" s="9" t="s">
        <v>7113</v>
      </c>
      <c r="GNC503" s="43" t="s">
        <v>7112</v>
      </c>
      <c r="GND503" s="43" t="s">
        <v>5477</v>
      </c>
      <c r="GNE503" s="43"/>
      <c r="GNF503" s="27">
        <v>1503</v>
      </c>
      <c r="GNG503" s="43">
        <v>2001503</v>
      </c>
      <c r="GNH503" s="31" t="s">
        <v>7111</v>
      </c>
      <c r="GNI503" s="559" t="s">
        <v>7106</v>
      </c>
      <c r="GNO503" s="31" t="s">
        <v>5660</v>
      </c>
      <c r="GNP503" s="31" t="s">
        <v>7107</v>
      </c>
      <c r="GNQ503" s="9" t="s">
        <v>1770</v>
      </c>
      <c r="GNR503" s="9" t="s">
        <v>7113</v>
      </c>
      <c r="GNS503" s="43" t="s">
        <v>7112</v>
      </c>
      <c r="GNT503" s="43" t="s">
        <v>5477</v>
      </c>
      <c r="GNU503" s="43"/>
      <c r="GNV503" s="27">
        <v>1503</v>
      </c>
      <c r="GNW503" s="43">
        <v>2001503</v>
      </c>
      <c r="GNX503" s="31" t="s">
        <v>7111</v>
      </c>
      <c r="GNY503" s="559" t="s">
        <v>7106</v>
      </c>
      <c r="GOE503" s="31" t="s">
        <v>5660</v>
      </c>
      <c r="GOF503" s="31" t="s">
        <v>7107</v>
      </c>
      <c r="GOG503" s="9" t="s">
        <v>1770</v>
      </c>
      <c r="GOH503" s="9" t="s">
        <v>7113</v>
      </c>
      <c r="GOI503" s="43" t="s">
        <v>7112</v>
      </c>
      <c r="GOJ503" s="43" t="s">
        <v>5477</v>
      </c>
      <c r="GOK503" s="43"/>
      <c r="GOL503" s="27">
        <v>1503</v>
      </c>
      <c r="GOM503" s="43">
        <v>2001503</v>
      </c>
      <c r="GON503" s="31" t="s">
        <v>7111</v>
      </c>
      <c r="GOO503" s="559" t="s">
        <v>7106</v>
      </c>
      <c r="GOU503" s="31" t="s">
        <v>5660</v>
      </c>
      <c r="GOV503" s="31" t="s">
        <v>7107</v>
      </c>
      <c r="GOW503" s="9" t="s">
        <v>1770</v>
      </c>
      <c r="GOX503" s="9" t="s">
        <v>7113</v>
      </c>
      <c r="GOY503" s="43" t="s">
        <v>7112</v>
      </c>
      <c r="GOZ503" s="43" t="s">
        <v>5477</v>
      </c>
      <c r="GPA503" s="43"/>
      <c r="GPB503" s="27">
        <v>1503</v>
      </c>
      <c r="GPC503" s="43">
        <v>2001503</v>
      </c>
      <c r="GPD503" s="31" t="s">
        <v>7111</v>
      </c>
      <c r="GPE503" s="559" t="s">
        <v>7106</v>
      </c>
      <c r="GPK503" s="31" t="s">
        <v>5660</v>
      </c>
      <c r="GPL503" s="31" t="s">
        <v>7107</v>
      </c>
      <c r="GPM503" s="9" t="s">
        <v>1770</v>
      </c>
      <c r="GPN503" s="9" t="s">
        <v>7113</v>
      </c>
      <c r="GPO503" s="43" t="s">
        <v>7112</v>
      </c>
      <c r="GPP503" s="43" t="s">
        <v>5477</v>
      </c>
      <c r="GPQ503" s="43"/>
      <c r="GPR503" s="27">
        <v>1503</v>
      </c>
      <c r="GPS503" s="43">
        <v>2001503</v>
      </c>
      <c r="GPT503" s="31" t="s">
        <v>7111</v>
      </c>
      <c r="GPU503" s="559" t="s">
        <v>7106</v>
      </c>
      <c r="GQA503" s="31" t="s">
        <v>5660</v>
      </c>
      <c r="GQB503" s="31" t="s">
        <v>7107</v>
      </c>
      <c r="GQC503" s="9" t="s">
        <v>1770</v>
      </c>
      <c r="GQD503" s="9" t="s">
        <v>7113</v>
      </c>
      <c r="GQE503" s="43" t="s">
        <v>7112</v>
      </c>
      <c r="GQF503" s="43" t="s">
        <v>5477</v>
      </c>
      <c r="GQG503" s="43"/>
      <c r="GQH503" s="27">
        <v>1503</v>
      </c>
      <c r="GQI503" s="43">
        <v>2001503</v>
      </c>
      <c r="GQJ503" s="31" t="s">
        <v>7111</v>
      </c>
      <c r="GQK503" s="559" t="s">
        <v>7106</v>
      </c>
      <c r="GQQ503" s="31" t="s">
        <v>5660</v>
      </c>
      <c r="GQR503" s="31" t="s">
        <v>7107</v>
      </c>
      <c r="GQS503" s="9" t="s">
        <v>1770</v>
      </c>
      <c r="GQT503" s="9" t="s">
        <v>7113</v>
      </c>
      <c r="GQU503" s="43" t="s">
        <v>7112</v>
      </c>
      <c r="GQV503" s="43" t="s">
        <v>5477</v>
      </c>
      <c r="GQW503" s="43"/>
      <c r="GQX503" s="27">
        <v>1503</v>
      </c>
      <c r="GQY503" s="43">
        <v>2001503</v>
      </c>
      <c r="GQZ503" s="31" t="s">
        <v>7111</v>
      </c>
      <c r="GRA503" s="559" t="s">
        <v>7106</v>
      </c>
      <c r="GRG503" s="31" t="s">
        <v>5660</v>
      </c>
      <c r="GRH503" s="31" t="s">
        <v>7107</v>
      </c>
      <c r="GRI503" s="9" t="s">
        <v>1770</v>
      </c>
      <c r="GRJ503" s="9" t="s">
        <v>7113</v>
      </c>
      <c r="GRK503" s="43" t="s">
        <v>7112</v>
      </c>
      <c r="GRL503" s="43" t="s">
        <v>5477</v>
      </c>
      <c r="GRM503" s="43"/>
      <c r="GRN503" s="27">
        <v>1503</v>
      </c>
      <c r="GRO503" s="43">
        <v>2001503</v>
      </c>
      <c r="GRP503" s="31" t="s">
        <v>7111</v>
      </c>
      <c r="GRQ503" s="559" t="s">
        <v>7106</v>
      </c>
      <c r="GRW503" s="31" t="s">
        <v>5660</v>
      </c>
      <c r="GRX503" s="31" t="s">
        <v>7107</v>
      </c>
      <c r="GRY503" s="9" t="s">
        <v>1770</v>
      </c>
      <c r="GRZ503" s="9" t="s">
        <v>7113</v>
      </c>
      <c r="GSA503" s="43" t="s">
        <v>7112</v>
      </c>
      <c r="GSB503" s="43" t="s">
        <v>5477</v>
      </c>
      <c r="GSC503" s="43"/>
      <c r="GSD503" s="27">
        <v>1503</v>
      </c>
      <c r="GSE503" s="43">
        <v>2001503</v>
      </c>
      <c r="GSF503" s="31" t="s">
        <v>7111</v>
      </c>
      <c r="GSG503" s="559" t="s">
        <v>7106</v>
      </c>
      <c r="GSM503" s="31" t="s">
        <v>5660</v>
      </c>
      <c r="GSN503" s="31" t="s">
        <v>7107</v>
      </c>
      <c r="GSO503" s="9" t="s">
        <v>1770</v>
      </c>
      <c r="GSP503" s="9" t="s">
        <v>7113</v>
      </c>
      <c r="GSQ503" s="43" t="s">
        <v>7112</v>
      </c>
      <c r="GSR503" s="43" t="s">
        <v>5477</v>
      </c>
      <c r="GSS503" s="43"/>
      <c r="GST503" s="27">
        <v>1503</v>
      </c>
      <c r="GSU503" s="43">
        <v>2001503</v>
      </c>
      <c r="GSV503" s="31" t="s">
        <v>7111</v>
      </c>
      <c r="GSW503" s="559" t="s">
        <v>7106</v>
      </c>
      <c r="GTC503" s="31" t="s">
        <v>5660</v>
      </c>
      <c r="GTD503" s="31" t="s">
        <v>7107</v>
      </c>
      <c r="GTE503" s="9" t="s">
        <v>1770</v>
      </c>
      <c r="GTF503" s="9" t="s">
        <v>7113</v>
      </c>
      <c r="GTG503" s="43" t="s">
        <v>7112</v>
      </c>
      <c r="GTH503" s="43" t="s">
        <v>5477</v>
      </c>
      <c r="GTI503" s="43"/>
      <c r="GTJ503" s="27">
        <v>1503</v>
      </c>
      <c r="GTK503" s="43">
        <v>2001503</v>
      </c>
      <c r="GTL503" s="31" t="s">
        <v>7111</v>
      </c>
      <c r="GTM503" s="559" t="s">
        <v>7106</v>
      </c>
      <c r="GTS503" s="31" t="s">
        <v>5660</v>
      </c>
      <c r="GTT503" s="31" t="s">
        <v>7107</v>
      </c>
      <c r="GTU503" s="9" t="s">
        <v>1770</v>
      </c>
      <c r="GTV503" s="9" t="s">
        <v>7113</v>
      </c>
      <c r="GTW503" s="43" t="s">
        <v>7112</v>
      </c>
      <c r="GTX503" s="43" t="s">
        <v>5477</v>
      </c>
      <c r="GTY503" s="43"/>
      <c r="GTZ503" s="27">
        <v>1503</v>
      </c>
      <c r="GUA503" s="43">
        <v>2001503</v>
      </c>
      <c r="GUB503" s="31" t="s">
        <v>7111</v>
      </c>
      <c r="GUC503" s="559" t="s">
        <v>7106</v>
      </c>
      <c r="GUI503" s="31" t="s">
        <v>5660</v>
      </c>
      <c r="GUJ503" s="31" t="s">
        <v>7107</v>
      </c>
      <c r="GUK503" s="9" t="s">
        <v>1770</v>
      </c>
      <c r="GUL503" s="9" t="s">
        <v>7113</v>
      </c>
      <c r="GUM503" s="43" t="s">
        <v>7112</v>
      </c>
      <c r="GUN503" s="43" t="s">
        <v>5477</v>
      </c>
      <c r="GUO503" s="43"/>
      <c r="GUP503" s="27">
        <v>1503</v>
      </c>
      <c r="GUQ503" s="43">
        <v>2001503</v>
      </c>
      <c r="GUR503" s="31" t="s">
        <v>7111</v>
      </c>
      <c r="GUS503" s="559" t="s">
        <v>7106</v>
      </c>
      <c r="GUY503" s="31" t="s">
        <v>5660</v>
      </c>
      <c r="GUZ503" s="31" t="s">
        <v>7107</v>
      </c>
      <c r="GVA503" s="9" t="s">
        <v>1770</v>
      </c>
      <c r="GVB503" s="9" t="s">
        <v>7113</v>
      </c>
      <c r="GVC503" s="43" t="s">
        <v>7112</v>
      </c>
      <c r="GVD503" s="43" t="s">
        <v>5477</v>
      </c>
      <c r="GVE503" s="43"/>
      <c r="GVF503" s="27">
        <v>1503</v>
      </c>
      <c r="GVG503" s="43">
        <v>2001503</v>
      </c>
      <c r="GVH503" s="31" t="s">
        <v>7111</v>
      </c>
      <c r="GVI503" s="559" t="s">
        <v>7106</v>
      </c>
      <c r="GVO503" s="31" t="s">
        <v>5660</v>
      </c>
      <c r="GVP503" s="31" t="s">
        <v>7107</v>
      </c>
      <c r="GVQ503" s="9" t="s">
        <v>1770</v>
      </c>
      <c r="GVR503" s="9" t="s">
        <v>7113</v>
      </c>
      <c r="GVS503" s="43" t="s">
        <v>7112</v>
      </c>
      <c r="GVT503" s="43" t="s">
        <v>5477</v>
      </c>
      <c r="GVU503" s="43"/>
      <c r="GVV503" s="27">
        <v>1503</v>
      </c>
      <c r="GVW503" s="43">
        <v>2001503</v>
      </c>
      <c r="GVX503" s="31" t="s">
        <v>7111</v>
      </c>
      <c r="GVY503" s="559" t="s">
        <v>7106</v>
      </c>
      <c r="GWE503" s="31" t="s">
        <v>5660</v>
      </c>
      <c r="GWF503" s="31" t="s">
        <v>7107</v>
      </c>
      <c r="GWG503" s="9" t="s">
        <v>1770</v>
      </c>
      <c r="GWH503" s="9" t="s">
        <v>7113</v>
      </c>
      <c r="GWI503" s="43" t="s">
        <v>7112</v>
      </c>
      <c r="GWJ503" s="43" t="s">
        <v>5477</v>
      </c>
      <c r="GWK503" s="43"/>
      <c r="GWL503" s="27">
        <v>1503</v>
      </c>
      <c r="GWM503" s="43">
        <v>2001503</v>
      </c>
      <c r="GWN503" s="31" t="s">
        <v>7111</v>
      </c>
      <c r="GWO503" s="559" t="s">
        <v>7106</v>
      </c>
      <c r="GWU503" s="31" t="s">
        <v>5660</v>
      </c>
      <c r="GWV503" s="31" t="s">
        <v>7107</v>
      </c>
      <c r="GWW503" s="9" t="s">
        <v>1770</v>
      </c>
      <c r="GWX503" s="9" t="s">
        <v>7113</v>
      </c>
      <c r="GWY503" s="43" t="s">
        <v>7112</v>
      </c>
      <c r="GWZ503" s="43" t="s">
        <v>5477</v>
      </c>
      <c r="GXA503" s="43"/>
      <c r="GXB503" s="27">
        <v>1503</v>
      </c>
      <c r="GXC503" s="43">
        <v>2001503</v>
      </c>
      <c r="GXD503" s="31" t="s">
        <v>7111</v>
      </c>
      <c r="GXE503" s="559" t="s">
        <v>7106</v>
      </c>
      <c r="GXK503" s="31" t="s">
        <v>5660</v>
      </c>
      <c r="GXL503" s="31" t="s">
        <v>7107</v>
      </c>
      <c r="GXM503" s="9" t="s">
        <v>1770</v>
      </c>
      <c r="GXN503" s="9" t="s">
        <v>7113</v>
      </c>
      <c r="GXO503" s="43" t="s">
        <v>7112</v>
      </c>
      <c r="GXP503" s="43" t="s">
        <v>5477</v>
      </c>
      <c r="GXQ503" s="43"/>
      <c r="GXR503" s="27">
        <v>1503</v>
      </c>
      <c r="GXS503" s="43">
        <v>2001503</v>
      </c>
      <c r="GXT503" s="31" t="s">
        <v>7111</v>
      </c>
      <c r="GXU503" s="559" t="s">
        <v>7106</v>
      </c>
      <c r="GYA503" s="31" t="s">
        <v>5660</v>
      </c>
      <c r="GYB503" s="31" t="s">
        <v>7107</v>
      </c>
      <c r="GYC503" s="9" t="s">
        <v>1770</v>
      </c>
      <c r="GYD503" s="9" t="s">
        <v>7113</v>
      </c>
      <c r="GYE503" s="43" t="s">
        <v>7112</v>
      </c>
      <c r="GYF503" s="43" t="s">
        <v>5477</v>
      </c>
      <c r="GYG503" s="43"/>
      <c r="GYH503" s="27">
        <v>1503</v>
      </c>
      <c r="GYI503" s="43">
        <v>2001503</v>
      </c>
      <c r="GYJ503" s="31" t="s">
        <v>7111</v>
      </c>
      <c r="GYK503" s="559" t="s">
        <v>7106</v>
      </c>
      <c r="GYQ503" s="31" t="s">
        <v>5660</v>
      </c>
      <c r="GYR503" s="31" t="s">
        <v>7107</v>
      </c>
      <c r="GYS503" s="9" t="s">
        <v>1770</v>
      </c>
      <c r="GYT503" s="9" t="s">
        <v>7113</v>
      </c>
      <c r="GYU503" s="43" t="s">
        <v>7112</v>
      </c>
      <c r="GYV503" s="43" t="s">
        <v>5477</v>
      </c>
      <c r="GYW503" s="43"/>
      <c r="GYX503" s="27">
        <v>1503</v>
      </c>
      <c r="GYY503" s="43">
        <v>2001503</v>
      </c>
      <c r="GYZ503" s="31" t="s">
        <v>7111</v>
      </c>
      <c r="GZA503" s="559" t="s">
        <v>7106</v>
      </c>
      <c r="GZG503" s="31" t="s">
        <v>5660</v>
      </c>
      <c r="GZH503" s="31" t="s">
        <v>7107</v>
      </c>
      <c r="GZI503" s="9" t="s">
        <v>1770</v>
      </c>
      <c r="GZJ503" s="9" t="s">
        <v>7113</v>
      </c>
      <c r="GZK503" s="43" t="s">
        <v>7112</v>
      </c>
      <c r="GZL503" s="43" t="s">
        <v>5477</v>
      </c>
      <c r="GZM503" s="43"/>
      <c r="GZN503" s="27">
        <v>1503</v>
      </c>
      <c r="GZO503" s="43">
        <v>2001503</v>
      </c>
      <c r="GZP503" s="31" t="s">
        <v>7111</v>
      </c>
      <c r="GZQ503" s="559" t="s">
        <v>7106</v>
      </c>
      <c r="GZW503" s="31" t="s">
        <v>5660</v>
      </c>
      <c r="GZX503" s="31" t="s">
        <v>7107</v>
      </c>
      <c r="GZY503" s="9" t="s">
        <v>1770</v>
      </c>
      <c r="GZZ503" s="9" t="s">
        <v>7113</v>
      </c>
      <c r="HAA503" s="43" t="s">
        <v>7112</v>
      </c>
      <c r="HAB503" s="43" t="s">
        <v>5477</v>
      </c>
      <c r="HAC503" s="43"/>
      <c r="HAD503" s="27">
        <v>1503</v>
      </c>
      <c r="HAE503" s="43">
        <v>2001503</v>
      </c>
      <c r="HAF503" s="31" t="s">
        <v>7111</v>
      </c>
      <c r="HAG503" s="559" t="s">
        <v>7106</v>
      </c>
      <c r="HAM503" s="31" t="s">
        <v>5660</v>
      </c>
      <c r="HAN503" s="31" t="s">
        <v>7107</v>
      </c>
      <c r="HAO503" s="9" t="s">
        <v>1770</v>
      </c>
      <c r="HAP503" s="9" t="s">
        <v>7113</v>
      </c>
      <c r="HAQ503" s="43" t="s">
        <v>7112</v>
      </c>
      <c r="HAR503" s="43" t="s">
        <v>5477</v>
      </c>
      <c r="HAS503" s="43"/>
      <c r="HAT503" s="27">
        <v>1503</v>
      </c>
      <c r="HAU503" s="43">
        <v>2001503</v>
      </c>
      <c r="HAV503" s="31" t="s">
        <v>7111</v>
      </c>
      <c r="HAW503" s="559" t="s">
        <v>7106</v>
      </c>
      <c r="HBC503" s="31" t="s">
        <v>5660</v>
      </c>
      <c r="HBD503" s="31" t="s">
        <v>7107</v>
      </c>
      <c r="HBE503" s="9" t="s">
        <v>1770</v>
      </c>
      <c r="HBF503" s="9" t="s">
        <v>7113</v>
      </c>
      <c r="HBG503" s="43" t="s">
        <v>7112</v>
      </c>
      <c r="HBH503" s="43" t="s">
        <v>5477</v>
      </c>
      <c r="HBI503" s="43"/>
      <c r="HBJ503" s="27">
        <v>1503</v>
      </c>
      <c r="HBK503" s="43">
        <v>2001503</v>
      </c>
      <c r="HBL503" s="31" t="s">
        <v>7111</v>
      </c>
      <c r="HBM503" s="559" t="s">
        <v>7106</v>
      </c>
      <c r="HBS503" s="31" t="s">
        <v>5660</v>
      </c>
      <c r="HBT503" s="31" t="s">
        <v>7107</v>
      </c>
      <c r="HBU503" s="9" t="s">
        <v>1770</v>
      </c>
      <c r="HBV503" s="9" t="s">
        <v>7113</v>
      </c>
      <c r="HBW503" s="43" t="s">
        <v>7112</v>
      </c>
      <c r="HBX503" s="43" t="s">
        <v>5477</v>
      </c>
      <c r="HBY503" s="43"/>
      <c r="HBZ503" s="27">
        <v>1503</v>
      </c>
      <c r="HCA503" s="43">
        <v>2001503</v>
      </c>
      <c r="HCB503" s="31" t="s">
        <v>7111</v>
      </c>
      <c r="HCC503" s="559" t="s">
        <v>7106</v>
      </c>
      <c r="HCI503" s="31" t="s">
        <v>5660</v>
      </c>
      <c r="HCJ503" s="31" t="s">
        <v>7107</v>
      </c>
      <c r="HCK503" s="9" t="s">
        <v>1770</v>
      </c>
      <c r="HCL503" s="9" t="s">
        <v>7113</v>
      </c>
      <c r="HCM503" s="43" t="s">
        <v>7112</v>
      </c>
      <c r="HCN503" s="43" t="s">
        <v>5477</v>
      </c>
      <c r="HCO503" s="43"/>
      <c r="HCP503" s="27">
        <v>1503</v>
      </c>
      <c r="HCQ503" s="43">
        <v>2001503</v>
      </c>
      <c r="HCR503" s="31" t="s">
        <v>7111</v>
      </c>
      <c r="HCS503" s="559" t="s">
        <v>7106</v>
      </c>
      <c r="HCY503" s="31" t="s">
        <v>5660</v>
      </c>
      <c r="HCZ503" s="31" t="s">
        <v>7107</v>
      </c>
      <c r="HDA503" s="9" t="s">
        <v>1770</v>
      </c>
      <c r="HDB503" s="9" t="s">
        <v>7113</v>
      </c>
      <c r="HDC503" s="43" t="s">
        <v>7112</v>
      </c>
      <c r="HDD503" s="43" t="s">
        <v>5477</v>
      </c>
      <c r="HDE503" s="43"/>
      <c r="HDF503" s="27">
        <v>1503</v>
      </c>
      <c r="HDG503" s="43">
        <v>2001503</v>
      </c>
      <c r="HDH503" s="31" t="s">
        <v>7111</v>
      </c>
      <c r="HDI503" s="559" t="s">
        <v>7106</v>
      </c>
      <c r="HDO503" s="31" t="s">
        <v>5660</v>
      </c>
      <c r="HDP503" s="31" t="s">
        <v>7107</v>
      </c>
      <c r="HDQ503" s="9" t="s">
        <v>1770</v>
      </c>
      <c r="HDR503" s="9" t="s">
        <v>7113</v>
      </c>
      <c r="HDS503" s="43" t="s">
        <v>7112</v>
      </c>
      <c r="HDT503" s="43" t="s">
        <v>5477</v>
      </c>
      <c r="HDU503" s="43"/>
      <c r="HDV503" s="27">
        <v>1503</v>
      </c>
      <c r="HDW503" s="43">
        <v>2001503</v>
      </c>
      <c r="HDX503" s="31" t="s">
        <v>7111</v>
      </c>
      <c r="HDY503" s="559" t="s">
        <v>7106</v>
      </c>
      <c r="HEE503" s="31" t="s">
        <v>5660</v>
      </c>
      <c r="HEF503" s="31" t="s">
        <v>7107</v>
      </c>
      <c r="HEG503" s="9" t="s">
        <v>1770</v>
      </c>
      <c r="HEH503" s="9" t="s">
        <v>7113</v>
      </c>
      <c r="HEI503" s="43" t="s">
        <v>7112</v>
      </c>
      <c r="HEJ503" s="43" t="s">
        <v>5477</v>
      </c>
      <c r="HEK503" s="43"/>
      <c r="HEL503" s="27">
        <v>1503</v>
      </c>
      <c r="HEM503" s="43">
        <v>2001503</v>
      </c>
      <c r="HEN503" s="31" t="s">
        <v>7111</v>
      </c>
      <c r="HEO503" s="559" t="s">
        <v>7106</v>
      </c>
      <c r="HEU503" s="31" t="s">
        <v>5660</v>
      </c>
      <c r="HEV503" s="31" t="s">
        <v>7107</v>
      </c>
      <c r="HEW503" s="9" t="s">
        <v>1770</v>
      </c>
      <c r="HEX503" s="9" t="s">
        <v>7113</v>
      </c>
      <c r="HEY503" s="43" t="s">
        <v>7112</v>
      </c>
      <c r="HEZ503" s="43" t="s">
        <v>5477</v>
      </c>
      <c r="HFA503" s="43"/>
      <c r="HFB503" s="27">
        <v>1503</v>
      </c>
      <c r="HFC503" s="43">
        <v>2001503</v>
      </c>
      <c r="HFD503" s="31" t="s">
        <v>7111</v>
      </c>
      <c r="HFE503" s="559" t="s">
        <v>7106</v>
      </c>
      <c r="HFK503" s="31" t="s">
        <v>5660</v>
      </c>
      <c r="HFL503" s="31" t="s">
        <v>7107</v>
      </c>
      <c r="HFM503" s="9" t="s">
        <v>1770</v>
      </c>
      <c r="HFN503" s="9" t="s">
        <v>7113</v>
      </c>
      <c r="HFO503" s="43" t="s">
        <v>7112</v>
      </c>
      <c r="HFP503" s="43" t="s">
        <v>5477</v>
      </c>
      <c r="HFQ503" s="43"/>
      <c r="HFR503" s="27">
        <v>1503</v>
      </c>
      <c r="HFS503" s="43">
        <v>2001503</v>
      </c>
      <c r="HFT503" s="31" t="s">
        <v>7111</v>
      </c>
      <c r="HFU503" s="559" t="s">
        <v>7106</v>
      </c>
      <c r="HGA503" s="31" t="s">
        <v>5660</v>
      </c>
      <c r="HGB503" s="31" t="s">
        <v>7107</v>
      </c>
      <c r="HGC503" s="9" t="s">
        <v>1770</v>
      </c>
      <c r="HGD503" s="9" t="s">
        <v>7113</v>
      </c>
      <c r="HGE503" s="43" t="s">
        <v>7112</v>
      </c>
      <c r="HGF503" s="43" t="s">
        <v>5477</v>
      </c>
      <c r="HGG503" s="43"/>
      <c r="HGH503" s="27">
        <v>1503</v>
      </c>
      <c r="HGI503" s="43">
        <v>2001503</v>
      </c>
      <c r="HGJ503" s="31" t="s">
        <v>7111</v>
      </c>
      <c r="HGK503" s="559" t="s">
        <v>7106</v>
      </c>
      <c r="HGQ503" s="31" t="s">
        <v>5660</v>
      </c>
      <c r="HGR503" s="31" t="s">
        <v>7107</v>
      </c>
      <c r="HGS503" s="9" t="s">
        <v>1770</v>
      </c>
      <c r="HGT503" s="9" t="s">
        <v>7113</v>
      </c>
      <c r="HGU503" s="43" t="s">
        <v>7112</v>
      </c>
      <c r="HGV503" s="43" t="s">
        <v>5477</v>
      </c>
      <c r="HGW503" s="43"/>
      <c r="HGX503" s="27">
        <v>1503</v>
      </c>
      <c r="HGY503" s="43">
        <v>2001503</v>
      </c>
      <c r="HGZ503" s="31" t="s">
        <v>7111</v>
      </c>
      <c r="HHA503" s="559" t="s">
        <v>7106</v>
      </c>
      <c r="HHG503" s="31" t="s">
        <v>5660</v>
      </c>
      <c r="HHH503" s="31" t="s">
        <v>7107</v>
      </c>
      <c r="HHI503" s="9" t="s">
        <v>1770</v>
      </c>
      <c r="HHJ503" s="9" t="s">
        <v>7113</v>
      </c>
      <c r="HHK503" s="43" t="s">
        <v>7112</v>
      </c>
      <c r="HHL503" s="43" t="s">
        <v>5477</v>
      </c>
      <c r="HHM503" s="43"/>
      <c r="HHN503" s="27">
        <v>1503</v>
      </c>
      <c r="HHO503" s="43">
        <v>2001503</v>
      </c>
      <c r="HHP503" s="31" t="s">
        <v>7111</v>
      </c>
      <c r="HHQ503" s="559" t="s">
        <v>7106</v>
      </c>
      <c r="HHW503" s="31" t="s">
        <v>5660</v>
      </c>
      <c r="HHX503" s="31" t="s">
        <v>7107</v>
      </c>
      <c r="HHY503" s="9" t="s">
        <v>1770</v>
      </c>
      <c r="HHZ503" s="9" t="s">
        <v>7113</v>
      </c>
      <c r="HIA503" s="43" t="s">
        <v>7112</v>
      </c>
      <c r="HIB503" s="43" t="s">
        <v>5477</v>
      </c>
      <c r="HIC503" s="43"/>
      <c r="HID503" s="27">
        <v>1503</v>
      </c>
      <c r="HIE503" s="43">
        <v>2001503</v>
      </c>
      <c r="HIF503" s="31" t="s">
        <v>7111</v>
      </c>
      <c r="HIG503" s="559" t="s">
        <v>7106</v>
      </c>
      <c r="HIM503" s="31" t="s">
        <v>5660</v>
      </c>
      <c r="HIN503" s="31" t="s">
        <v>7107</v>
      </c>
      <c r="HIO503" s="9" t="s">
        <v>1770</v>
      </c>
      <c r="HIP503" s="9" t="s">
        <v>7113</v>
      </c>
      <c r="HIQ503" s="43" t="s">
        <v>7112</v>
      </c>
      <c r="HIR503" s="43" t="s">
        <v>5477</v>
      </c>
      <c r="HIS503" s="43"/>
      <c r="HIT503" s="27">
        <v>1503</v>
      </c>
      <c r="HIU503" s="43">
        <v>2001503</v>
      </c>
      <c r="HIV503" s="31" t="s">
        <v>7111</v>
      </c>
      <c r="HIW503" s="559" t="s">
        <v>7106</v>
      </c>
      <c r="HJC503" s="31" t="s">
        <v>5660</v>
      </c>
      <c r="HJD503" s="31" t="s">
        <v>7107</v>
      </c>
      <c r="HJE503" s="9" t="s">
        <v>1770</v>
      </c>
      <c r="HJF503" s="9" t="s">
        <v>7113</v>
      </c>
      <c r="HJG503" s="43" t="s">
        <v>7112</v>
      </c>
      <c r="HJH503" s="43" t="s">
        <v>5477</v>
      </c>
      <c r="HJI503" s="43"/>
      <c r="HJJ503" s="27">
        <v>1503</v>
      </c>
      <c r="HJK503" s="43">
        <v>2001503</v>
      </c>
      <c r="HJL503" s="31" t="s">
        <v>7111</v>
      </c>
      <c r="HJM503" s="559" t="s">
        <v>7106</v>
      </c>
      <c r="HJS503" s="31" t="s">
        <v>5660</v>
      </c>
      <c r="HJT503" s="31" t="s">
        <v>7107</v>
      </c>
      <c r="HJU503" s="9" t="s">
        <v>1770</v>
      </c>
      <c r="HJV503" s="9" t="s">
        <v>7113</v>
      </c>
      <c r="HJW503" s="43" t="s">
        <v>7112</v>
      </c>
      <c r="HJX503" s="43" t="s">
        <v>5477</v>
      </c>
      <c r="HJY503" s="43"/>
      <c r="HJZ503" s="27">
        <v>1503</v>
      </c>
      <c r="HKA503" s="43">
        <v>2001503</v>
      </c>
      <c r="HKB503" s="31" t="s">
        <v>7111</v>
      </c>
      <c r="HKC503" s="559" t="s">
        <v>7106</v>
      </c>
      <c r="HKI503" s="31" t="s">
        <v>5660</v>
      </c>
      <c r="HKJ503" s="31" t="s">
        <v>7107</v>
      </c>
      <c r="HKK503" s="9" t="s">
        <v>1770</v>
      </c>
      <c r="HKL503" s="9" t="s">
        <v>7113</v>
      </c>
      <c r="HKM503" s="43" t="s">
        <v>7112</v>
      </c>
      <c r="HKN503" s="43" t="s">
        <v>5477</v>
      </c>
      <c r="HKO503" s="43"/>
      <c r="HKP503" s="27">
        <v>1503</v>
      </c>
      <c r="HKQ503" s="43">
        <v>2001503</v>
      </c>
      <c r="HKR503" s="31" t="s">
        <v>7111</v>
      </c>
      <c r="HKS503" s="559" t="s">
        <v>7106</v>
      </c>
      <c r="HKY503" s="31" t="s">
        <v>5660</v>
      </c>
      <c r="HKZ503" s="31" t="s">
        <v>7107</v>
      </c>
      <c r="HLA503" s="9" t="s">
        <v>1770</v>
      </c>
      <c r="HLB503" s="9" t="s">
        <v>7113</v>
      </c>
      <c r="HLC503" s="43" t="s">
        <v>7112</v>
      </c>
      <c r="HLD503" s="43" t="s">
        <v>5477</v>
      </c>
      <c r="HLE503" s="43"/>
      <c r="HLF503" s="27">
        <v>1503</v>
      </c>
      <c r="HLG503" s="43">
        <v>2001503</v>
      </c>
      <c r="HLH503" s="31" t="s">
        <v>7111</v>
      </c>
      <c r="HLI503" s="559" t="s">
        <v>7106</v>
      </c>
      <c r="HLO503" s="31" t="s">
        <v>5660</v>
      </c>
      <c r="HLP503" s="31" t="s">
        <v>7107</v>
      </c>
      <c r="HLQ503" s="9" t="s">
        <v>1770</v>
      </c>
      <c r="HLR503" s="9" t="s">
        <v>7113</v>
      </c>
      <c r="HLS503" s="43" t="s">
        <v>7112</v>
      </c>
      <c r="HLT503" s="43" t="s">
        <v>5477</v>
      </c>
      <c r="HLU503" s="43"/>
      <c r="HLV503" s="27">
        <v>1503</v>
      </c>
      <c r="HLW503" s="43">
        <v>2001503</v>
      </c>
      <c r="HLX503" s="31" t="s">
        <v>7111</v>
      </c>
      <c r="HLY503" s="559" t="s">
        <v>7106</v>
      </c>
      <c r="HME503" s="31" t="s">
        <v>5660</v>
      </c>
      <c r="HMF503" s="31" t="s">
        <v>7107</v>
      </c>
      <c r="HMG503" s="9" t="s">
        <v>1770</v>
      </c>
      <c r="HMH503" s="9" t="s">
        <v>7113</v>
      </c>
      <c r="HMI503" s="43" t="s">
        <v>7112</v>
      </c>
      <c r="HMJ503" s="43" t="s">
        <v>5477</v>
      </c>
      <c r="HMK503" s="43"/>
      <c r="HML503" s="27">
        <v>1503</v>
      </c>
      <c r="HMM503" s="43">
        <v>2001503</v>
      </c>
      <c r="HMN503" s="31" t="s">
        <v>7111</v>
      </c>
      <c r="HMO503" s="559" t="s">
        <v>7106</v>
      </c>
      <c r="HMU503" s="31" t="s">
        <v>5660</v>
      </c>
      <c r="HMV503" s="31" t="s">
        <v>7107</v>
      </c>
      <c r="HMW503" s="9" t="s">
        <v>1770</v>
      </c>
      <c r="HMX503" s="9" t="s">
        <v>7113</v>
      </c>
      <c r="HMY503" s="43" t="s">
        <v>7112</v>
      </c>
      <c r="HMZ503" s="43" t="s">
        <v>5477</v>
      </c>
      <c r="HNA503" s="43"/>
      <c r="HNB503" s="27">
        <v>1503</v>
      </c>
      <c r="HNC503" s="43">
        <v>2001503</v>
      </c>
      <c r="HND503" s="31" t="s">
        <v>7111</v>
      </c>
      <c r="HNE503" s="559" t="s">
        <v>7106</v>
      </c>
      <c r="HNK503" s="31" t="s">
        <v>5660</v>
      </c>
      <c r="HNL503" s="31" t="s">
        <v>7107</v>
      </c>
      <c r="HNM503" s="9" t="s">
        <v>1770</v>
      </c>
      <c r="HNN503" s="9" t="s">
        <v>7113</v>
      </c>
      <c r="HNO503" s="43" t="s">
        <v>7112</v>
      </c>
      <c r="HNP503" s="43" t="s">
        <v>5477</v>
      </c>
      <c r="HNQ503" s="43"/>
      <c r="HNR503" s="27">
        <v>1503</v>
      </c>
      <c r="HNS503" s="43">
        <v>2001503</v>
      </c>
      <c r="HNT503" s="31" t="s">
        <v>7111</v>
      </c>
      <c r="HNU503" s="559" t="s">
        <v>7106</v>
      </c>
      <c r="HOA503" s="31" t="s">
        <v>5660</v>
      </c>
      <c r="HOB503" s="31" t="s">
        <v>7107</v>
      </c>
      <c r="HOC503" s="9" t="s">
        <v>1770</v>
      </c>
      <c r="HOD503" s="9" t="s">
        <v>7113</v>
      </c>
      <c r="HOE503" s="43" t="s">
        <v>7112</v>
      </c>
      <c r="HOF503" s="43" t="s">
        <v>5477</v>
      </c>
      <c r="HOG503" s="43"/>
      <c r="HOH503" s="27">
        <v>1503</v>
      </c>
      <c r="HOI503" s="43">
        <v>2001503</v>
      </c>
      <c r="HOJ503" s="31" t="s">
        <v>7111</v>
      </c>
      <c r="HOK503" s="559" t="s">
        <v>7106</v>
      </c>
      <c r="HOQ503" s="31" t="s">
        <v>5660</v>
      </c>
      <c r="HOR503" s="31" t="s">
        <v>7107</v>
      </c>
      <c r="HOS503" s="9" t="s">
        <v>1770</v>
      </c>
      <c r="HOT503" s="9" t="s">
        <v>7113</v>
      </c>
      <c r="HOU503" s="43" t="s">
        <v>7112</v>
      </c>
      <c r="HOV503" s="43" t="s">
        <v>5477</v>
      </c>
      <c r="HOW503" s="43"/>
      <c r="HOX503" s="27">
        <v>1503</v>
      </c>
      <c r="HOY503" s="43">
        <v>2001503</v>
      </c>
      <c r="HOZ503" s="31" t="s">
        <v>7111</v>
      </c>
      <c r="HPA503" s="559" t="s">
        <v>7106</v>
      </c>
      <c r="HPG503" s="31" t="s">
        <v>5660</v>
      </c>
      <c r="HPH503" s="31" t="s">
        <v>7107</v>
      </c>
      <c r="HPI503" s="9" t="s">
        <v>1770</v>
      </c>
      <c r="HPJ503" s="9" t="s">
        <v>7113</v>
      </c>
      <c r="HPK503" s="43" t="s">
        <v>7112</v>
      </c>
      <c r="HPL503" s="43" t="s">
        <v>5477</v>
      </c>
      <c r="HPM503" s="43"/>
      <c r="HPN503" s="27">
        <v>1503</v>
      </c>
      <c r="HPO503" s="43">
        <v>2001503</v>
      </c>
      <c r="HPP503" s="31" t="s">
        <v>7111</v>
      </c>
      <c r="HPQ503" s="559" t="s">
        <v>7106</v>
      </c>
      <c r="HPW503" s="31" t="s">
        <v>5660</v>
      </c>
      <c r="HPX503" s="31" t="s">
        <v>7107</v>
      </c>
      <c r="HPY503" s="9" t="s">
        <v>1770</v>
      </c>
      <c r="HPZ503" s="9" t="s">
        <v>7113</v>
      </c>
      <c r="HQA503" s="43" t="s">
        <v>7112</v>
      </c>
      <c r="HQB503" s="43" t="s">
        <v>5477</v>
      </c>
      <c r="HQC503" s="43"/>
      <c r="HQD503" s="27">
        <v>1503</v>
      </c>
      <c r="HQE503" s="43">
        <v>2001503</v>
      </c>
      <c r="HQF503" s="31" t="s">
        <v>7111</v>
      </c>
      <c r="HQG503" s="559" t="s">
        <v>7106</v>
      </c>
      <c r="HQM503" s="31" t="s">
        <v>5660</v>
      </c>
      <c r="HQN503" s="31" t="s">
        <v>7107</v>
      </c>
      <c r="HQO503" s="9" t="s">
        <v>1770</v>
      </c>
      <c r="HQP503" s="9" t="s">
        <v>7113</v>
      </c>
      <c r="HQQ503" s="43" t="s">
        <v>7112</v>
      </c>
      <c r="HQR503" s="43" t="s">
        <v>5477</v>
      </c>
      <c r="HQS503" s="43"/>
      <c r="HQT503" s="27">
        <v>1503</v>
      </c>
      <c r="HQU503" s="43">
        <v>2001503</v>
      </c>
      <c r="HQV503" s="31" t="s">
        <v>7111</v>
      </c>
      <c r="HQW503" s="559" t="s">
        <v>7106</v>
      </c>
      <c r="HRC503" s="31" t="s">
        <v>5660</v>
      </c>
      <c r="HRD503" s="31" t="s">
        <v>7107</v>
      </c>
      <c r="HRE503" s="9" t="s">
        <v>1770</v>
      </c>
      <c r="HRF503" s="9" t="s">
        <v>7113</v>
      </c>
      <c r="HRG503" s="43" t="s">
        <v>7112</v>
      </c>
      <c r="HRH503" s="43" t="s">
        <v>5477</v>
      </c>
      <c r="HRI503" s="43"/>
      <c r="HRJ503" s="27">
        <v>1503</v>
      </c>
      <c r="HRK503" s="43">
        <v>2001503</v>
      </c>
      <c r="HRL503" s="31" t="s">
        <v>7111</v>
      </c>
      <c r="HRM503" s="559" t="s">
        <v>7106</v>
      </c>
      <c r="HRS503" s="31" t="s">
        <v>5660</v>
      </c>
      <c r="HRT503" s="31" t="s">
        <v>7107</v>
      </c>
      <c r="HRU503" s="9" t="s">
        <v>1770</v>
      </c>
      <c r="HRV503" s="9" t="s">
        <v>7113</v>
      </c>
      <c r="HRW503" s="43" t="s">
        <v>7112</v>
      </c>
      <c r="HRX503" s="43" t="s">
        <v>5477</v>
      </c>
      <c r="HRY503" s="43"/>
      <c r="HRZ503" s="27">
        <v>1503</v>
      </c>
      <c r="HSA503" s="43">
        <v>2001503</v>
      </c>
      <c r="HSB503" s="31" t="s">
        <v>7111</v>
      </c>
      <c r="HSC503" s="559" t="s">
        <v>7106</v>
      </c>
      <c r="HSI503" s="31" t="s">
        <v>5660</v>
      </c>
      <c r="HSJ503" s="31" t="s">
        <v>7107</v>
      </c>
      <c r="HSK503" s="9" t="s">
        <v>1770</v>
      </c>
      <c r="HSL503" s="9" t="s">
        <v>7113</v>
      </c>
      <c r="HSM503" s="43" t="s">
        <v>7112</v>
      </c>
      <c r="HSN503" s="43" t="s">
        <v>5477</v>
      </c>
      <c r="HSO503" s="43"/>
      <c r="HSP503" s="27">
        <v>1503</v>
      </c>
      <c r="HSQ503" s="43">
        <v>2001503</v>
      </c>
      <c r="HSR503" s="31" t="s">
        <v>7111</v>
      </c>
      <c r="HSS503" s="559" t="s">
        <v>7106</v>
      </c>
      <c r="HSY503" s="31" t="s">
        <v>5660</v>
      </c>
      <c r="HSZ503" s="31" t="s">
        <v>7107</v>
      </c>
      <c r="HTA503" s="9" t="s">
        <v>1770</v>
      </c>
      <c r="HTB503" s="9" t="s">
        <v>7113</v>
      </c>
      <c r="HTC503" s="43" t="s">
        <v>7112</v>
      </c>
      <c r="HTD503" s="43" t="s">
        <v>5477</v>
      </c>
      <c r="HTE503" s="43"/>
      <c r="HTF503" s="27">
        <v>1503</v>
      </c>
      <c r="HTG503" s="43">
        <v>2001503</v>
      </c>
      <c r="HTH503" s="31" t="s">
        <v>7111</v>
      </c>
      <c r="HTI503" s="559" t="s">
        <v>7106</v>
      </c>
      <c r="HTO503" s="31" t="s">
        <v>5660</v>
      </c>
      <c r="HTP503" s="31" t="s">
        <v>7107</v>
      </c>
      <c r="HTQ503" s="9" t="s">
        <v>1770</v>
      </c>
      <c r="HTR503" s="9" t="s">
        <v>7113</v>
      </c>
      <c r="HTS503" s="43" t="s">
        <v>7112</v>
      </c>
      <c r="HTT503" s="43" t="s">
        <v>5477</v>
      </c>
      <c r="HTU503" s="43"/>
      <c r="HTV503" s="27">
        <v>1503</v>
      </c>
      <c r="HTW503" s="43">
        <v>2001503</v>
      </c>
      <c r="HTX503" s="31" t="s">
        <v>7111</v>
      </c>
      <c r="HTY503" s="559" t="s">
        <v>7106</v>
      </c>
      <c r="HUE503" s="31" t="s">
        <v>5660</v>
      </c>
      <c r="HUF503" s="31" t="s">
        <v>7107</v>
      </c>
      <c r="HUG503" s="9" t="s">
        <v>1770</v>
      </c>
      <c r="HUH503" s="9" t="s">
        <v>7113</v>
      </c>
      <c r="HUI503" s="43" t="s">
        <v>7112</v>
      </c>
      <c r="HUJ503" s="43" t="s">
        <v>5477</v>
      </c>
      <c r="HUK503" s="43"/>
      <c r="HUL503" s="27">
        <v>1503</v>
      </c>
      <c r="HUM503" s="43">
        <v>2001503</v>
      </c>
      <c r="HUN503" s="31" t="s">
        <v>7111</v>
      </c>
      <c r="HUO503" s="559" t="s">
        <v>7106</v>
      </c>
      <c r="HUU503" s="31" t="s">
        <v>5660</v>
      </c>
      <c r="HUV503" s="31" t="s">
        <v>7107</v>
      </c>
      <c r="HUW503" s="9" t="s">
        <v>1770</v>
      </c>
      <c r="HUX503" s="9" t="s">
        <v>7113</v>
      </c>
      <c r="HUY503" s="43" t="s">
        <v>7112</v>
      </c>
      <c r="HUZ503" s="43" t="s">
        <v>5477</v>
      </c>
      <c r="HVA503" s="43"/>
      <c r="HVB503" s="27">
        <v>1503</v>
      </c>
      <c r="HVC503" s="43">
        <v>2001503</v>
      </c>
      <c r="HVD503" s="31" t="s">
        <v>7111</v>
      </c>
      <c r="HVE503" s="559" t="s">
        <v>7106</v>
      </c>
      <c r="HVK503" s="31" t="s">
        <v>5660</v>
      </c>
      <c r="HVL503" s="31" t="s">
        <v>7107</v>
      </c>
      <c r="HVM503" s="9" t="s">
        <v>1770</v>
      </c>
      <c r="HVN503" s="9" t="s">
        <v>7113</v>
      </c>
      <c r="HVO503" s="43" t="s">
        <v>7112</v>
      </c>
      <c r="HVP503" s="43" t="s">
        <v>5477</v>
      </c>
      <c r="HVQ503" s="43"/>
      <c r="HVR503" s="27">
        <v>1503</v>
      </c>
      <c r="HVS503" s="43">
        <v>2001503</v>
      </c>
      <c r="HVT503" s="31" t="s">
        <v>7111</v>
      </c>
      <c r="HVU503" s="559" t="s">
        <v>7106</v>
      </c>
      <c r="HWA503" s="31" t="s">
        <v>5660</v>
      </c>
      <c r="HWB503" s="31" t="s">
        <v>7107</v>
      </c>
      <c r="HWC503" s="9" t="s">
        <v>1770</v>
      </c>
      <c r="HWD503" s="9" t="s">
        <v>7113</v>
      </c>
      <c r="HWE503" s="43" t="s">
        <v>7112</v>
      </c>
      <c r="HWF503" s="43" t="s">
        <v>5477</v>
      </c>
      <c r="HWG503" s="43"/>
      <c r="HWH503" s="27">
        <v>1503</v>
      </c>
      <c r="HWI503" s="43">
        <v>2001503</v>
      </c>
      <c r="HWJ503" s="31" t="s">
        <v>7111</v>
      </c>
      <c r="HWK503" s="559" t="s">
        <v>7106</v>
      </c>
      <c r="HWQ503" s="31" t="s">
        <v>5660</v>
      </c>
      <c r="HWR503" s="31" t="s">
        <v>7107</v>
      </c>
      <c r="HWS503" s="9" t="s">
        <v>1770</v>
      </c>
      <c r="HWT503" s="9" t="s">
        <v>7113</v>
      </c>
      <c r="HWU503" s="43" t="s">
        <v>7112</v>
      </c>
      <c r="HWV503" s="43" t="s">
        <v>5477</v>
      </c>
      <c r="HWW503" s="43"/>
      <c r="HWX503" s="27">
        <v>1503</v>
      </c>
      <c r="HWY503" s="43">
        <v>2001503</v>
      </c>
      <c r="HWZ503" s="31" t="s">
        <v>7111</v>
      </c>
      <c r="HXA503" s="559" t="s">
        <v>7106</v>
      </c>
      <c r="HXG503" s="31" t="s">
        <v>5660</v>
      </c>
      <c r="HXH503" s="31" t="s">
        <v>7107</v>
      </c>
      <c r="HXI503" s="9" t="s">
        <v>1770</v>
      </c>
      <c r="HXJ503" s="9" t="s">
        <v>7113</v>
      </c>
      <c r="HXK503" s="43" t="s">
        <v>7112</v>
      </c>
      <c r="HXL503" s="43" t="s">
        <v>5477</v>
      </c>
      <c r="HXM503" s="43"/>
      <c r="HXN503" s="27">
        <v>1503</v>
      </c>
      <c r="HXO503" s="43">
        <v>2001503</v>
      </c>
      <c r="HXP503" s="31" t="s">
        <v>7111</v>
      </c>
      <c r="HXQ503" s="559" t="s">
        <v>7106</v>
      </c>
      <c r="HXW503" s="31" t="s">
        <v>5660</v>
      </c>
      <c r="HXX503" s="31" t="s">
        <v>7107</v>
      </c>
      <c r="HXY503" s="9" t="s">
        <v>1770</v>
      </c>
      <c r="HXZ503" s="9" t="s">
        <v>7113</v>
      </c>
      <c r="HYA503" s="43" t="s">
        <v>7112</v>
      </c>
      <c r="HYB503" s="43" t="s">
        <v>5477</v>
      </c>
      <c r="HYC503" s="43"/>
      <c r="HYD503" s="27">
        <v>1503</v>
      </c>
      <c r="HYE503" s="43">
        <v>2001503</v>
      </c>
      <c r="HYF503" s="31" t="s">
        <v>7111</v>
      </c>
      <c r="HYG503" s="559" t="s">
        <v>7106</v>
      </c>
      <c r="HYM503" s="31" t="s">
        <v>5660</v>
      </c>
      <c r="HYN503" s="31" t="s">
        <v>7107</v>
      </c>
      <c r="HYO503" s="9" t="s">
        <v>1770</v>
      </c>
      <c r="HYP503" s="9" t="s">
        <v>7113</v>
      </c>
      <c r="HYQ503" s="43" t="s">
        <v>7112</v>
      </c>
      <c r="HYR503" s="43" t="s">
        <v>5477</v>
      </c>
      <c r="HYS503" s="43"/>
      <c r="HYT503" s="27">
        <v>1503</v>
      </c>
      <c r="HYU503" s="43">
        <v>2001503</v>
      </c>
      <c r="HYV503" s="31" t="s">
        <v>7111</v>
      </c>
      <c r="HYW503" s="559" t="s">
        <v>7106</v>
      </c>
      <c r="HZC503" s="31" t="s">
        <v>5660</v>
      </c>
      <c r="HZD503" s="31" t="s">
        <v>7107</v>
      </c>
      <c r="HZE503" s="9" t="s">
        <v>1770</v>
      </c>
      <c r="HZF503" s="9" t="s">
        <v>7113</v>
      </c>
      <c r="HZG503" s="43" t="s">
        <v>7112</v>
      </c>
      <c r="HZH503" s="43" t="s">
        <v>5477</v>
      </c>
      <c r="HZI503" s="43"/>
      <c r="HZJ503" s="27">
        <v>1503</v>
      </c>
      <c r="HZK503" s="43">
        <v>2001503</v>
      </c>
      <c r="HZL503" s="31" t="s">
        <v>7111</v>
      </c>
      <c r="HZM503" s="559" t="s">
        <v>7106</v>
      </c>
      <c r="HZS503" s="31" t="s">
        <v>5660</v>
      </c>
      <c r="HZT503" s="31" t="s">
        <v>7107</v>
      </c>
      <c r="HZU503" s="9" t="s">
        <v>1770</v>
      </c>
      <c r="HZV503" s="9" t="s">
        <v>7113</v>
      </c>
      <c r="HZW503" s="43" t="s">
        <v>7112</v>
      </c>
      <c r="HZX503" s="43" t="s">
        <v>5477</v>
      </c>
      <c r="HZY503" s="43"/>
      <c r="HZZ503" s="27">
        <v>1503</v>
      </c>
      <c r="IAA503" s="43">
        <v>2001503</v>
      </c>
      <c r="IAB503" s="31" t="s">
        <v>7111</v>
      </c>
      <c r="IAC503" s="559" t="s">
        <v>7106</v>
      </c>
      <c r="IAI503" s="31" t="s">
        <v>5660</v>
      </c>
      <c r="IAJ503" s="31" t="s">
        <v>7107</v>
      </c>
      <c r="IAK503" s="9" t="s">
        <v>1770</v>
      </c>
      <c r="IAL503" s="9" t="s">
        <v>7113</v>
      </c>
      <c r="IAM503" s="43" t="s">
        <v>7112</v>
      </c>
      <c r="IAN503" s="43" t="s">
        <v>5477</v>
      </c>
      <c r="IAO503" s="43"/>
      <c r="IAP503" s="27">
        <v>1503</v>
      </c>
      <c r="IAQ503" s="43">
        <v>2001503</v>
      </c>
      <c r="IAR503" s="31" t="s">
        <v>7111</v>
      </c>
      <c r="IAS503" s="559" t="s">
        <v>7106</v>
      </c>
      <c r="IAY503" s="31" t="s">
        <v>5660</v>
      </c>
      <c r="IAZ503" s="31" t="s">
        <v>7107</v>
      </c>
      <c r="IBA503" s="9" t="s">
        <v>1770</v>
      </c>
      <c r="IBB503" s="9" t="s">
        <v>7113</v>
      </c>
      <c r="IBC503" s="43" t="s">
        <v>7112</v>
      </c>
      <c r="IBD503" s="43" t="s">
        <v>5477</v>
      </c>
      <c r="IBE503" s="43"/>
      <c r="IBF503" s="27">
        <v>1503</v>
      </c>
      <c r="IBG503" s="43">
        <v>2001503</v>
      </c>
      <c r="IBH503" s="31" t="s">
        <v>7111</v>
      </c>
      <c r="IBI503" s="559" t="s">
        <v>7106</v>
      </c>
      <c r="IBO503" s="31" t="s">
        <v>5660</v>
      </c>
      <c r="IBP503" s="31" t="s">
        <v>7107</v>
      </c>
      <c r="IBQ503" s="9" t="s">
        <v>1770</v>
      </c>
      <c r="IBR503" s="9" t="s">
        <v>7113</v>
      </c>
      <c r="IBS503" s="43" t="s">
        <v>7112</v>
      </c>
      <c r="IBT503" s="43" t="s">
        <v>5477</v>
      </c>
      <c r="IBU503" s="43"/>
      <c r="IBV503" s="27">
        <v>1503</v>
      </c>
      <c r="IBW503" s="43">
        <v>2001503</v>
      </c>
      <c r="IBX503" s="31" t="s">
        <v>7111</v>
      </c>
      <c r="IBY503" s="559" t="s">
        <v>7106</v>
      </c>
      <c r="ICE503" s="31" t="s">
        <v>5660</v>
      </c>
      <c r="ICF503" s="31" t="s">
        <v>7107</v>
      </c>
      <c r="ICG503" s="9" t="s">
        <v>1770</v>
      </c>
      <c r="ICH503" s="9" t="s">
        <v>7113</v>
      </c>
      <c r="ICI503" s="43" t="s">
        <v>7112</v>
      </c>
      <c r="ICJ503" s="43" t="s">
        <v>5477</v>
      </c>
      <c r="ICK503" s="43"/>
      <c r="ICL503" s="27">
        <v>1503</v>
      </c>
      <c r="ICM503" s="43">
        <v>2001503</v>
      </c>
      <c r="ICN503" s="31" t="s">
        <v>7111</v>
      </c>
      <c r="ICO503" s="559" t="s">
        <v>7106</v>
      </c>
      <c r="ICU503" s="31" t="s">
        <v>5660</v>
      </c>
      <c r="ICV503" s="31" t="s">
        <v>7107</v>
      </c>
      <c r="ICW503" s="9" t="s">
        <v>1770</v>
      </c>
      <c r="ICX503" s="9" t="s">
        <v>7113</v>
      </c>
      <c r="ICY503" s="43" t="s">
        <v>7112</v>
      </c>
      <c r="ICZ503" s="43" t="s">
        <v>5477</v>
      </c>
      <c r="IDA503" s="43"/>
      <c r="IDB503" s="27">
        <v>1503</v>
      </c>
      <c r="IDC503" s="43">
        <v>2001503</v>
      </c>
      <c r="IDD503" s="31" t="s">
        <v>7111</v>
      </c>
      <c r="IDE503" s="559" t="s">
        <v>7106</v>
      </c>
      <c r="IDK503" s="31" t="s">
        <v>5660</v>
      </c>
      <c r="IDL503" s="31" t="s">
        <v>7107</v>
      </c>
      <c r="IDM503" s="9" t="s">
        <v>1770</v>
      </c>
      <c r="IDN503" s="9" t="s">
        <v>7113</v>
      </c>
      <c r="IDO503" s="43" t="s">
        <v>7112</v>
      </c>
      <c r="IDP503" s="43" t="s">
        <v>5477</v>
      </c>
      <c r="IDQ503" s="43"/>
      <c r="IDR503" s="27">
        <v>1503</v>
      </c>
      <c r="IDS503" s="43">
        <v>2001503</v>
      </c>
      <c r="IDT503" s="31" t="s">
        <v>7111</v>
      </c>
      <c r="IDU503" s="559" t="s">
        <v>7106</v>
      </c>
      <c r="IEA503" s="31" t="s">
        <v>5660</v>
      </c>
      <c r="IEB503" s="31" t="s">
        <v>7107</v>
      </c>
      <c r="IEC503" s="9" t="s">
        <v>1770</v>
      </c>
      <c r="IED503" s="9" t="s">
        <v>7113</v>
      </c>
      <c r="IEE503" s="43" t="s">
        <v>7112</v>
      </c>
      <c r="IEF503" s="43" t="s">
        <v>5477</v>
      </c>
      <c r="IEG503" s="43"/>
      <c r="IEH503" s="27">
        <v>1503</v>
      </c>
      <c r="IEI503" s="43">
        <v>2001503</v>
      </c>
      <c r="IEJ503" s="31" t="s">
        <v>7111</v>
      </c>
      <c r="IEK503" s="559" t="s">
        <v>7106</v>
      </c>
      <c r="IEQ503" s="31" t="s">
        <v>5660</v>
      </c>
      <c r="IER503" s="31" t="s">
        <v>7107</v>
      </c>
      <c r="IES503" s="9" t="s">
        <v>1770</v>
      </c>
      <c r="IET503" s="9" t="s">
        <v>7113</v>
      </c>
      <c r="IEU503" s="43" t="s">
        <v>7112</v>
      </c>
      <c r="IEV503" s="43" t="s">
        <v>5477</v>
      </c>
      <c r="IEW503" s="43"/>
      <c r="IEX503" s="27">
        <v>1503</v>
      </c>
      <c r="IEY503" s="43">
        <v>2001503</v>
      </c>
      <c r="IEZ503" s="31" t="s">
        <v>7111</v>
      </c>
      <c r="IFA503" s="559" t="s">
        <v>7106</v>
      </c>
      <c r="IFG503" s="31" t="s">
        <v>5660</v>
      </c>
      <c r="IFH503" s="31" t="s">
        <v>7107</v>
      </c>
      <c r="IFI503" s="9" t="s">
        <v>1770</v>
      </c>
      <c r="IFJ503" s="9" t="s">
        <v>7113</v>
      </c>
      <c r="IFK503" s="43" t="s">
        <v>7112</v>
      </c>
      <c r="IFL503" s="43" t="s">
        <v>5477</v>
      </c>
      <c r="IFM503" s="43"/>
      <c r="IFN503" s="27">
        <v>1503</v>
      </c>
      <c r="IFO503" s="43">
        <v>2001503</v>
      </c>
      <c r="IFP503" s="31" t="s">
        <v>7111</v>
      </c>
      <c r="IFQ503" s="559" t="s">
        <v>7106</v>
      </c>
      <c r="IFW503" s="31" t="s">
        <v>5660</v>
      </c>
      <c r="IFX503" s="31" t="s">
        <v>7107</v>
      </c>
      <c r="IFY503" s="9" t="s">
        <v>1770</v>
      </c>
      <c r="IFZ503" s="9" t="s">
        <v>7113</v>
      </c>
      <c r="IGA503" s="43" t="s">
        <v>7112</v>
      </c>
      <c r="IGB503" s="43" t="s">
        <v>5477</v>
      </c>
      <c r="IGC503" s="43"/>
      <c r="IGD503" s="27">
        <v>1503</v>
      </c>
      <c r="IGE503" s="43">
        <v>2001503</v>
      </c>
      <c r="IGF503" s="31" t="s">
        <v>7111</v>
      </c>
      <c r="IGG503" s="559" t="s">
        <v>7106</v>
      </c>
      <c r="IGM503" s="31" t="s">
        <v>5660</v>
      </c>
      <c r="IGN503" s="31" t="s">
        <v>7107</v>
      </c>
      <c r="IGO503" s="9" t="s">
        <v>1770</v>
      </c>
      <c r="IGP503" s="9" t="s">
        <v>7113</v>
      </c>
      <c r="IGQ503" s="43" t="s">
        <v>7112</v>
      </c>
      <c r="IGR503" s="43" t="s">
        <v>5477</v>
      </c>
      <c r="IGS503" s="43"/>
      <c r="IGT503" s="27">
        <v>1503</v>
      </c>
      <c r="IGU503" s="43">
        <v>2001503</v>
      </c>
      <c r="IGV503" s="31" t="s">
        <v>7111</v>
      </c>
      <c r="IGW503" s="559" t="s">
        <v>7106</v>
      </c>
      <c r="IHC503" s="31" t="s">
        <v>5660</v>
      </c>
      <c r="IHD503" s="31" t="s">
        <v>7107</v>
      </c>
      <c r="IHE503" s="9" t="s">
        <v>1770</v>
      </c>
      <c r="IHF503" s="9" t="s">
        <v>7113</v>
      </c>
      <c r="IHG503" s="43" t="s">
        <v>7112</v>
      </c>
      <c r="IHH503" s="43" t="s">
        <v>5477</v>
      </c>
      <c r="IHI503" s="43"/>
      <c r="IHJ503" s="27">
        <v>1503</v>
      </c>
      <c r="IHK503" s="43">
        <v>2001503</v>
      </c>
      <c r="IHL503" s="31" t="s">
        <v>7111</v>
      </c>
      <c r="IHM503" s="559" t="s">
        <v>7106</v>
      </c>
      <c r="IHS503" s="31" t="s">
        <v>5660</v>
      </c>
      <c r="IHT503" s="31" t="s">
        <v>7107</v>
      </c>
      <c r="IHU503" s="9" t="s">
        <v>1770</v>
      </c>
      <c r="IHV503" s="9" t="s">
        <v>7113</v>
      </c>
      <c r="IHW503" s="43" t="s">
        <v>7112</v>
      </c>
      <c r="IHX503" s="43" t="s">
        <v>5477</v>
      </c>
      <c r="IHY503" s="43"/>
      <c r="IHZ503" s="27">
        <v>1503</v>
      </c>
      <c r="IIA503" s="43">
        <v>2001503</v>
      </c>
      <c r="IIB503" s="31" t="s">
        <v>7111</v>
      </c>
      <c r="IIC503" s="559" t="s">
        <v>7106</v>
      </c>
      <c r="III503" s="31" t="s">
        <v>5660</v>
      </c>
      <c r="IIJ503" s="31" t="s">
        <v>7107</v>
      </c>
      <c r="IIK503" s="9" t="s">
        <v>1770</v>
      </c>
      <c r="IIL503" s="9" t="s">
        <v>7113</v>
      </c>
      <c r="IIM503" s="43" t="s">
        <v>7112</v>
      </c>
      <c r="IIN503" s="43" t="s">
        <v>5477</v>
      </c>
      <c r="IIO503" s="43"/>
      <c r="IIP503" s="27">
        <v>1503</v>
      </c>
      <c r="IIQ503" s="43">
        <v>2001503</v>
      </c>
      <c r="IIR503" s="31" t="s">
        <v>7111</v>
      </c>
      <c r="IIS503" s="559" t="s">
        <v>7106</v>
      </c>
      <c r="IIY503" s="31" t="s">
        <v>5660</v>
      </c>
      <c r="IIZ503" s="31" t="s">
        <v>7107</v>
      </c>
      <c r="IJA503" s="9" t="s">
        <v>1770</v>
      </c>
      <c r="IJB503" s="9" t="s">
        <v>7113</v>
      </c>
      <c r="IJC503" s="43" t="s">
        <v>7112</v>
      </c>
      <c r="IJD503" s="43" t="s">
        <v>5477</v>
      </c>
      <c r="IJE503" s="43"/>
      <c r="IJF503" s="27">
        <v>1503</v>
      </c>
      <c r="IJG503" s="43">
        <v>2001503</v>
      </c>
      <c r="IJH503" s="31" t="s">
        <v>7111</v>
      </c>
      <c r="IJI503" s="559" t="s">
        <v>7106</v>
      </c>
      <c r="IJO503" s="31" t="s">
        <v>5660</v>
      </c>
      <c r="IJP503" s="31" t="s">
        <v>7107</v>
      </c>
      <c r="IJQ503" s="9" t="s">
        <v>1770</v>
      </c>
      <c r="IJR503" s="9" t="s">
        <v>7113</v>
      </c>
      <c r="IJS503" s="43" t="s">
        <v>7112</v>
      </c>
      <c r="IJT503" s="43" t="s">
        <v>5477</v>
      </c>
      <c r="IJU503" s="43"/>
      <c r="IJV503" s="27">
        <v>1503</v>
      </c>
      <c r="IJW503" s="43">
        <v>2001503</v>
      </c>
      <c r="IJX503" s="31" t="s">
        <v>7111</v>
      </c>
      <c r="IJY503" s="559" t="s">
        <v>7106</v>
      </c>
      <c r="IKE503" s="31" t="s">
        <v>5660</v>
      </c>
      <c r="IKF503" s="31" t="s">
        <v>7107</v>
      </c>
      <c r="IKG503" s="9" t="s">
        <v>1770</v>
      </c>
      <c r="IKH503" s="9" t="s">
        <v>7113</v>
      </c>
      <c r="IKI503" s="43" t="s">
        <v>7112</v>
      </c>
      <c r="IKJ503" s="43" t="s">
        <v>5477</v>
      </c>
      <c r="IKK503" s="43"/>
      <c r="IKL503" s="27">
        <v>1503</v>
      </c>
      <c r="IKM503" s="43">
        <v>2001503</v>
      </c>
      <c r="IKN503" s="31" t="s">
        <v>7111</v>
      </c>
      <c r="IKO503" s="559" t="s">
        <v>7106</v>
      </c>
      <c r="IKU503" s="31" t="s">
        <v>5660</v>
      </c>
      <c r="IKV503" s="31" t="s">
        <v>7107</v>
      </c>
      <c r="IKW503" s="9" t="s">
        <v>1770</v>
      </c>
      <c r="IKX503" s="9" t="s">
        <v>7113</v>
      </c>
      <c r="IKY503" s="43" t="s">
        <v>7112</v>
      </c>
      <c r="IKZ503" s="43" t="s">
        <v>5477</v>
      </c>
      <c r="ILA503" s="43"/>
      <c r="ILB503" s="27">
        <v>1503</v>
      </c>
      <c r="ILC503" s="43">
        <v>2001503</v>
      </c>
      <c r="ILD503" s="31" t="s">
        <v>7111</v>
      </c>
      <c r="ILE503" s="559" t="s">
        <v>7106</v>
      </c>
      <c r="ILK503" s="31" t="s">
        <v>5660</v>
      </c>
      <c r="ILL503" s="31" t="s">
        <v>7107</v>
      </c>
      <c r="ILM503" s="9" t="s">
        <v>1770</v>
      </c>
      <c r="ILN503" s="9" t="s">
        <v>7113</v>
      </c>
      <c r="ILO503" s="43" t="s">
        <v>7112</v>
      </c>
      <c r="ILP503" s="43" t="s">
        <v>5477</v>
      </c>
      <c r="ILQ503" s="43"/>
      <c r="ILR503" s="27">
        <v>1503</v>
      </c>
      <c r="ILS503" s="43">
        <v>2001503</v>
      </c>
      <c r="ILT503" s="31" t="s">
        <v>7111</v>
      </c>
      <c r="ILU503" s="559" t="s">
        <v>7106</v>
      </c>
      <c r="IMA503" s="31" t="s">
        <v>5660</v>
      </c>
      <c r="IMB503" s="31" t="s">
        <v>7107</v>
      </c>
      <c r="IMC503" s="9" t="s">
        <v>1770</v>
      </c>
      <c r="IMD503" s="9" t="s">
        <v>7113</v>
      </c>
      <c r="IME503" s="43" t="s">
        <v>7112</v>
      </c>
      <c r="IMF503" s="43" t="s">
        <v>5477</v>
      </c>
      <c r="IMG503" s="43"/>
      <c r="IMH503" s="27">
        <v>1503</v>
      </c>
      <c r="IMI503" s="43">
        <v>2001503</v>
      </c>
      <c r="IMJ503" s="31" t="s">
        <v>7111</v>
      </c>
      <c r="IMK503" s="559" t="s">
        <v>7106</v>
      </c>
      <c r="IMQ503" s="31" t="s">
        <v>5660</v>
      </c>
      <c r="IMR503" s="31" t="s">
        <v>7107</v>
      </c>
      <c r="IMS503" s="9" t="s">
        <v>1770</v>
      </c>
      <c r="IMT503" s="9" t="s">
        <v>7113</v>
      </c>
      <c r="IMU503" s="43" t="s">
        <v>7112</v>
      </c>
      <c r="IMV503" s="43" t="s">
        <v>5477</v>
      </c>
      <c r="IMW503" s="43"/>
      <c r="IMX503" s="27">
        <v>1503</v>
      </c>
      <c r="IMY503" s="43">
        <v>2001503</v>
      </c>
      <c r="IMZ503" s="31" t="s">
        <v>7111</v>
      </c>
      <c r="INA503" s="559" t="s">
        <v>7106</v>
      </c>
      <c r="ING503" s="31" t="s">
        <v>5660</v>
      </c>
      <c r="INH503" s="31" t="s">
        <v>7107</v>
      </c>
      <c r="INI503" s="9" t="s">
        <v>1770</v>
      </c>
      <c r="INJ503" s="9" t="s">
        <v>7113</v>
      </c>
      <c r="INK503" s="43" t="s">
        <v>7112</v>
      </c>
      <c r="INL503" s="43" t="s">
        <v>5477</v>
      </c>
      <c r="INM503" s="43"/>
      <c r="INN503" s="27">
        <v>1503</v>
      </c>
      <c r="INO503" s="43">
        <v>2001503</v>
      </c>
      <c r="INP503" s="31" t="s">
        <v>7111</v>
      </c>
      <c r="INQ503" s="559" t="s">
        <v>7106</v>
      </c>
      <c r="INW503" s="31" t="s">
        <v>5660</v>
      </c>
      <c r="INX503" s="31" t="s">
        <v>7107</v>
      </c>
      <c r="INY503" s="9" t="s">
        <v>1770</v>
      </c>
      <c r="INZ503" s="9" t="s">
        <v>7113</v>
      </c>
      <c r="IOA503" s="43" t="s">
        <v>7112</v>
      </c>
      <c r="IOB503" s="43" t="s">
        <v>5477</v>
      </c>
      <c r="IOC503" s="43"/>
      <c r="IOD503" s="27">
        <v>1503</v>
      </c>
      <c r="IOE503" s="43">
        <v>2001503</v>
      </c>
      <c r="IOF503" s="31" t="s">
        <v>7111</v>
      </c>
      <c r="IOG503" s="559" t="s">
        <v>7106</v>
      </c>
      <c r="IOM503" s="31" t="s">
        <v>5660</v>
      </c>
      <c r="ION503" s="31" t="s">
        <v>7107</v>
      </c>
      <c r="IOO503" s="9" t="s">
        <v>1770</v>
      </c>
      <c r="IOP503" s="9" t="s">
        <v>7113</v>
      </c>
      <c r="IOQ503" s="43" t="s">
        <v>7112</v>
      </c>
      <c r="IOR503" s="43" t="s">
        <v>5477</v>
      </c>
      <c r="IOS503" s="43"/>
      <c r="IOT503" s="27">
        <v>1503</v>
      </c>
      <c r="IOU503" s="43">
        <v>2001503</v>
      </c>
      <c r="IOV503" s="31" t="s">
        <v>7111</v>
      </c>
      <c r="IOW503" s="559" t="s">
        <v>7106</v>
      </c>
      <c r="IPC503" s="31" t="s">
        <v>5660</v>
      </c>
      <c r="IPD503" s="31" t="s">
        <v>7107</v>
      </c>
      <c r="IPE503" s="9" t="s">
        <v>1770</v>
      </c>
      <c r="IPF503" s="9" t="s">
        <v>7113</v>
      </c>
      <c r="IPG503" s="43" t="s">
        <v>7112</v>
      </c>
      <c r="IPH503" s="43" t="s">
        <v>5477</v>
      </c>
      <c r="IPI503" s="43"/>
      <c r="IPJ503" s="27">
        <v>1503</v>
      </c>
      <c r="IPK503" s="43">
        <v>2001503</v>
      </c>
      <c r="IPL503" s="31" t="s">
        <v>7111</v>
      </c>
      <c r="IPM503" s="559" t="s">
        <v>7106</v>
      </c>
      <c r="IPS503" s="31" t="s">
        <v>5660</v>
      </c>
      <c r="IPT503" s="31" t="s">
        <v>7107</v>
      </c>
      <c r="IPU503" s="9" t="s">
        <v>1770</v>
      </c>
      <c r="IPV503" s="9" t="s">
        <v>7113</v>
      </c>
      <c r="IPW503" s="43" t="s">
        <v>7112</v>
      </c>
      <c r="IPX503" s="43" t="s">
        <v>5477</v>
      </c>
      <c r="IPY503" s="43"/>
      <c r="IPZ503" s="27">
        <v>1503</v>
      </c>
      <c r="IQA503" s="43">
        <v>2001503</v>
      </c>
      <c r="IQB503" s="31" t="s">
        <v>7111</v>
      </c>
      <c r="IQC503" s="559" t="s">
        <v>7106</v>
      </c>
      <c r="IQI503" s="31" t="s">
        <v>5660</v>
      </c>
      <c r="IQJ503" s="31" t="s">
        <v>7107</v>
      </c>
      <c r="IQK503" s="9" t="s">
        <v>1770</v>
      </c>
      <c r="IQL503" s="9" t="s">
        <v>7113</v>
      </c>
      <c r="IQM503" s="43" t="s">
        <v>7112</v>
      </c>
      <c r="IQN503" s="43" t="s">
        <v>5477</v>
      </c>
      <c r="IQO503" s="43"/>
      <c r="IQP503" s="27">
        <v>1503</v>
      </c>
      <c r="IQQ503" s="43">
        <v>2001503</v>
      </c>
      <c r="IQR503" s="31" t="s">
        <v>7111</v>
      </c>
      <c r="IQS503" s="559" t="s">
        <v>7106</v>
      </c>
      <c r="IQY503" s="31" t="s">
        <v>5660</v>
      </c>
      <c r="IQZ503" s="31" t="s">
        <v>7107</v>
      </c>
      <c r="IRA503" s="9" t="s">
        <v>1770</v>
      </c>
      <c r="IRB503" s="9" t="s">
        <v>7113</v>
      </c>
      <c r="IRC503" s="43" t="s">
        <v>7112</v>
      </c>
      <c r="IRD503" s="43" t="s">
        <v>5477</v>
      </c>
      <c r="IRE503" s="43"/>
      <c r="IRF503" s="27">
        <v>1503</v>
      </c>
      <c r="IRG503" s="43">
        <v>2001503</v>
      </c>
      <c r="IRH503" s="31" t="s">
        <v>7111</v>
      </c>
      <c r="IRI503" s="559" t="s">
        <v>7106</v>
      </c>
      <c r="IRO503" s="31" t="s">
        <v>5660</v>
      </c>
      <c r="IRP503" s="31" t="s">
        <v>7107</v>
      </c>
      <c r="IRQ503" s="9" t="s">
        <v>1770</v>
      </c>
      <c r="IRR503" s="9" t="s">
        <v>7113</v>
      </c>
      <c r="IRS503" s="43" t="s">
        <v>7112</v>
      </c>
      <c r="IRT503" s="43" t="s">
        <v>5477</v>
      </c>
      <c r="IRU503" s="43"/>
      <c r="IRV503" s="27">
        <v>1503</v>
      </c>
      <c r="IRW503" s="43">
        <v>2001503</v>
      </c>
      <c r="IRX503" s="31" t="s">
        <v>7111</v>
      </c>
      <c r="IRY503" s="559" t="s">
        <v>7106</v>
      </c>
      <c r="ISE503" s="31" t="s">
        <v>5660</v>
      </c>
      <c r="ISF503" s="31" t="s">
        <v>7107</v>
      </c>
      <c r="ISG503" s="9" t="s">
        <v>1770</v>
      </c>
      <c r="ISH503" s="9" t="s">
        <v>7113</v>
      </c>
      <c r="ISI503" s="43" t="s">
        <v>7112</v>
      </c>
      <c r="ISJ503" s="43" t="s">
        <v>5477</v>
      </c>
      <c r="ISK503" s="43"/>
      <c r="ISL503" s="27">
        <v>1503</v>
      </c>
      <c r="ISM503" s="43">
        <v>2001503</v>
      </c>
      <c r="ISN503" s="31" t="s">
        <v>7111</v>
      </c>
      <c r="ISO503" s="559" t="s">
        <v>7106</v>
      </c>
      <c r="ISU503" s="31" t="s">
        <v>5660</v>
      </c>
      <c r="ISV503" s="31" t="s">
        <v>7107</v>
      </c>
      <c r="ISW503" s="9" t="s">
        <v>1770</v>
      </c>
      <c r="ISX503" s="9" t="s">
        <v>7113</v>
      </c>
      <c r="ISY503" s="43" t="s">
        <v>7112</v>
      </c>
      <c r="ISZ503" s="43" t="s">
        <v>5477</v>
      </c>
      <c r="ITA503" s="43"/>
      <c r="ITB503" s="27">
        <v>1503</v>
      </c>
      <c r="ITC503" s="43">
        <v>2001503</v>
      </c>
      <c r="ITD503" s="31" t="s">
        <v>7111</v>
      </c>
      <c r="ITE503" s="559" t="s">
        <v>7106</v>
      </c>
      <c r="ITK503" s="31" t="s">
        <v>5660</v>
      </c>
      <c r="ITL503" s="31" t="s">
        <v>7107</v>
      </c>
      <c r="ITM503" s="9" t="s">
        <v>1770</v>
      </c>
      <c r="ITN503" s="9" t="s">
        <v>7113</v>
      </c>
      <c r="ITO503" s="43" t="s">
        <v>7112</v>
      </c>
      <c r="ITP503" s="43" t="s">
        <v>5477</v>
      </c>
      <c r="ITQ503" s="43"/>
      <c r="ITR503" s="27">
        <v>1503</v>
      </c>
      <c r="ITS503" s="43">
        <v>2001503</v>
      </c>
      <c r="ITT503" s="31" t="s">
        <v>7111</v>
      </c>
      <c r="ITU503" s="559" t="s">
        <v>7106</v>
      </c>
      <c r="IUA503" s="31" t="s">
        <v>5660</v>
      </c>
      <c r="IUB503" s="31" t="s">
        <v>7107</v>
      </c>
      <c r="IUC503" s="9" t="s">
        <v>1770</v>
      </c>
      <c r="IUD503" s="9" t="s">
        <v>7113</v>
      </c>
      <c r="IUE503" s="43" t="s">
        <v>7112</v>
      </c>
      <c r="IUF503" s="43" t="s">
        <v>5477</v>
      </c>
      <c r="IUG503" s="43"/>
      <c r="IUH503" s="27">
        <v>1503</v>
      </c>
      <c r="IUI503" s="43">
        <v>2001503</v>
      </c>
      <c r="IUJ503" s="31" t="s">
        <v>7111</v>
      </c>
      <c r="IUK503" s="559" t="s">
        <v>7106</v>
      </c>
      <c r="IUQ503" s="31" t="s">
        <v>5660</v>
      </c>
      <c r="IUR503" s="31" t="s">
        <v>7107</v>
      </c>
      <c r="IUS503" s="9" t="s">
        <v>1770</v>
      </c>
      <c r="IUT503" s="9" t="s">
        <v>7113</v>
      </c>
      <c r="IUU503" s="43" t="s">
        <v>7112</v>
      </c>
      <c r="IUV503" s="43" t="s">
        <v>5477</v>
      </c>
      <c r="IUW503" s="43"/>
      <c r="IUX503" s="27">
        <v>1503</v>
      </c>
      <c r="IUY503" s="43">
        <v>2001503</v>
      </c>
      <c r="IUZ503" s="31" t="s">
        <v>7111</v>
      </c>
      <c r="IVA503" s="559" t="s">
        <v>7106</v>
      </c>
      <c r="IVG503" s="31" t="s">
        <v>5660</v>
      </c>
      <c r="IVH503" s="31" t="s">
        <v>7107</v>
      </c>
      <c r="IVI503" s="9" t="s">
        <v>1770</v>
      </c>
      <c r="IVJ503" s="9" t="s">
        <v>7113</v>
      </c>
      <c r="IVK503" s="43" t="s">
        <v>7112</v>
      </c>
      <c r="IVL503" s="43" t="s">
        <v>5477</v>
      </c>
      <c r="IVM503" s="43"/>
      <c r="IVN503" s="27">
        <v>1503</v>
      </c>
      <c r="IVO503" s="43">
        <v>2001503</v>
      </c>
      <c r="IVP503" s="31" t="s">
        <v>7111</v>
      </c>
      <c r="IVQ503" s="559" t="s">
        <v>7106</v>
      </c>
      <c r="IVW503" s="31" t="s">
        <v>5660</v>
      </c>
      <c r="IVX503" s="31" t="s">
        <v>7107</v>
      </c>
      <c r="IVY503" s="9" t="s">
        <v>1770</v>
      </c>
      <c r="IVZ503" s="9" t="s">
        <v>7113</v>
      </c>
      <c r="IWA503" s="43" t="s">
        <v>7112</v>
      </c>
      <c r="IWB503" s="43" t="s">
        <v>5477</v>
      </c>
      <c r="IWC503" s="43"/>
      <c r="IWD503" s="27">
        <v>1503</v>
      </c>
      <c r="IWE503" s="43">
        <v>2001503</v>
      </c>
      <c r="IWF503" s="31" t="s">
        <v>7111</v>
      </c>
      <c r="IWG503" s="559" t="s">
        <v>7106</v>
      </c>
      <c r="IWM503" s="31" t="s">
        <v>5660</v>
      </c>
      <c r="IWN503" s="31" t="s">
        <v>7107</v>
      </c>
      <c r="IWO503" s="9" t="s">
        <v>1770</v>
      </c>
      <c r="IWP503" s="9" t="s">
        <v>7113</v>
      </c>
      <c r="IWQ503" s="43" t="s">
        <v>7112</v>
      </c>
      <c r="IWR503" s="43" t="s">
        <v>5477</v>
      </c>
      <c r="IWS503" s="43"/>
      <c r="IWT503" s="27">
        <v>1503</v>
      </c>
      <c r="IWU503" s="43">
        <v>2001503</v>
      </c>
      <c r="IWV503" s="31" t="s">
        <v>7111</v>
      </c>
      <c r="IWW503" s="559" t="s">
        <v>7106</v>
      </c>
      <c r="IXC503" s="31" t="s">
        <v>5660</v>
      </c>
      <c r="IXD503" s="31" t="s">
        <v>7107</v>
      </c>
      <c r="IXE503" s="9" t="s">
        <v>1770</v>
      </c>
      <c r="IXF503" s="9" t="s">
        <v>7113</v>
      </c>
      <c r="IXG503" s="43" t="s">
        <v>7112</v>
      </c>
      <c r="IXH503" s="43" t="s">
        <v>5477</v>
      </c>
      <c r="IXI503" s="43"/>
      <c r="IXJ503" s="27">
        <v>1503</v>
      </c>
      <c r="IXK503" s="43">
        <v>2001503</v>
      </c>
      <c r="IXL503" s="31" t="s">
        <v>7111</v>
      </c>
      <c r="IXM503" s="559" t="s">
        <v>7106</v>
      </c>
      <c r="IXS503" s="31" t="s">
        <v>5660</v>
      </c>
      <c r="IXT503" s="31" t="s">
        <v>7107</v>
      </c>
      <c r="IXU503" s="9" t="s">
        <v>1770</v>
      </c>
      <c r="IXV503" s="9" t="s">
        <v>7113</v>
      </c>
      <c r="IXW503" s="43" t="s">
        <v>7112</v>
      </c>
      <c r="IXX503" s="43" t="s">
        <v>5477</v>
      </c>
      <c r="IXY503" s="43"/>
      <c r="IXZ503" s="27">
        <v>1503</v>
      </c>
      <c r="IYA503" s="43">
        <v>2001503</v>
      </c>
      <c r="IYB503" s="31" t="s">
        <v>7111</v>
      </c>
      <c r="IYC503" s="559" t="s">
        <v>7106</v>
      </c>
      <c r="IYI503" s="31" t="s">
        <v>5660</v>
      </c>
      <c r="IYJ503" s="31" t="s">
        <v>7107</v>
      </c>
      <c r="IYK503" s="9" t="s">
        <v>1770</v>
      </c>
      <c r="IYL503" s="9" t="s">
        <v>7113</v>
      </c>
      <c r="IYM503" s="43" t="s">
        <v>7112</v>
      </c>
      <c r="IYN503" s="43" t="s">
        <v>5477</v>
      </c>
      <c r="IYO503" s="43"/>
      <c r="IYP503" s="27">
        <v>1503</v>
      </c>
      <c r="IYQ503" s="43">
        <v>2001503</v>
      </c>
      <c r="IYR503" s="31" t="s">
        <v>7111</v>
      </c>
      <c r="IYS503" s="559" t="s">
        <v>7106</v>
      </c>
      <c r="IYY503" s="31" t="s">
        <v>5660</v>
      </c>
      <c r="IYZ503" s="31" t="s">
        <v>7107</v>
      </c>
      <c r="IZA503" s="9" t="s">
        <v>1770</v>
      </c>
      <c r="IZB503" s="9" t="s">
        <v>7113</v>
      </c>
      <c r="IZC503" s="43" t="s">
        <v>7112</v>
      </c>
      <c r="IZD503" s="43" t="s">
        <v>5477</v>
      </c>
      <c r="IZE503" s="43"/>
      <c r="IZF503" s="27">
        <v>1503</v>
      </c>
      <c r="IZG503" s="43">
        <v>2001503</v>
      </c>
      <c r="IZH503" s="31" t="s">
        <v>7111</v>
      </c>
      <c r="IZI503" s="559" t="s">
        <v>7106</v>
      </c>
      <c r="IZO503" s="31" t="s">
        <v>5660</v>
      </c>
      <c r="IZP503" s="31" t="s">
        <v>7107</v>
      </c>
      <c r="IZQ503" s="9" t="s">
        <v>1770</v>
      </c>
      <c r="IZR503" s="9" t="s">
        <v>7113</v>
      </c>
      <c r="IZS503" s="43" t="s">
        <v>7112</v>
      </c>
      <c r="IZT503" s="43" t="s">
        <v>5477</v>
      </c>
      <c r="IZU503" s="43"/>
      <c r="IZV503" s="27">
        <v>1503</v>
      </c>
      <c r="IZW503" s="43">
        <v>2001503</v>
      </c>
      <c r="IZX503" s="31" t="s">
        <v>7111</v>
      </c>
      <c r="IZY503" s="559" t="s">
        <v>7106</v>
      </c>
      <c r="JAE503" s="31" t="s">
        <v>5660</v>
      </c>
      <c r="JAF503" s="31" t="s">
        <v>7107</v>
      </c>
      <c r="JAG503" s="9" t="s">
        <v>1770</v>
      </c>
      <c r="JAH503" s="9" t="s">
        <v>7113</v>
      </c>
      <c r="JAI503" s="43" t="s">
        <v>7112</v>
      </c>
      <c r="JAJ503" s="43" t="s">
        <v>5477</v>
      </c>
      <c r="JAK503" s="43"/>
      <c r="JAL503" s="27">
        <v>1503</v>
      </c>
      <c r="JAM503" s="43">
        <v>2001503</v>
      </c>
      <c r="JAN503" s="31" t="s">
        <v>7111</v>
      </c>
      <c r="JAO503" s="559" t="s">
        <v>7106</v>
      </c>
      <c r="JAU503" s="31" t="s">
        <v>5660</v>
      </c>
      <c r="JAV503" s="31" t="s">
        <v>7107</v>
      </c>
      <c r="JAW503" s="9" t="s">
        <v>1770</v>
      </c>
      <c r="JAX503" s="9" t="s">
        <v>7113</v>
      </c>
      <c r="JAY503" s="43" t="s">
        <v>7112</v>
      </c>
      <c r="JAZ503" s="43" t="s">
        <v>5477</v>
      </c>
      <c r="JBA503" s="43"/>
      <c r="JBB503" s="27">
        <v>1503</v>
      </c>
      <c r="JBC503" s="43">
        <v>2001503</v>
      </c>
      <c r="JBD503" s="31" t="s">
        <v>7111</v>
      </c>
      <c r="JBE503" s="559" t="s">
        <v>7106</v>
      </c>
      <c r="JBK503" s="31" t="s">
        <v>5660</v>
      </c>
      <c r="JBL503" s="31" t="s">
        <v>7107</v>
      </c>
      <c r="JBM503" s="9" t="s">
        <v>1770</v>
      </c>
      <c r="JBN503" s="9" t="s">
        <v>7113</v>
      </c>
      <c r="JBO503" s="43" t="s">
        <v>7112</v>
      </c>
      <c r="JBP503" s="43" t="s">
        <v>5477</v>
      </c>
      <c r="JBQ503" s="43"/>
      <c r="JBR503" s="27">
        <v>1503</v>
      </c>
      <c r="JBS503" s="43">
        <v>2001503</v>
      </c>
      <c r="JBT503" s="31" t="s">
        <v>7111</v>
      </c>
      <c r="JBU503" s="559" t="s">
        <v>7106</v>
      </c>
      <c r="JCA503" s="31" t="s">
        <v>5660</v>
      </c>
      <c r="JCB503" s="31" t="s">
        <v>7107</v>
      </c>
      <c r="JCC503" s="9" t="s">
        <v>1770</v>
      </c>
      <c r="JCD503" s="9" t="s">
        <v>7113</v>
      </c>
      <c r="JCE503" s="43" t="s">
        <v>7112</v>
      </c>
      <c r="JCF503" s="43" t="s">
        <v>5477</v>
      </c>
      <c r="JCG503" s="43"/>
      <c r="JCH503" s="27">
        <v>1503</v>
      </c>
      <c r="JCI503" s="43">
        <v>2001503</v>
      </c>
      <c r="JCJ503" s="31" t="s">
        <v>7111</v>
      </c>
      <c r="JCK503" s="559" t="s">
        <v>7106</v>
      </c>
      <c r="JCQ503" s="31" t="s">
        <v>5660</v>
      </c>
      <c r="JCR503" s="31" t="s">
        <v>7107</v>
      </c>
      <c r="JCS503" s="9" t="s">
        <v>1770</v>
      </c>
      <c r="JCT503" s="9" t="s">
        <v>7113</v>
      </c>
      <c r="JCU503" s="43" t="s">
        <v>7112</v>
      </c>
      <c r="JCV503" s="43" t="s">
        <v>5477</v>
      </c>
      <c r="JCW503" s="43"/>
      <c r="JCX503" s="27">
        <v>1503</v>
      </c>
      <c r="JCY503" s="43">
        <v>2001503</v>
      </c>
      <c r="JCZ503" s="31" t="s">
        <v>7111</v>
      </c>
      <c r="JDA503" s="559" t="s">
        <v>7106</v>
      </c>
      <c r="JDG503" s="31" t="s">
        <v>5660</v>
      </c>
      <c r="JDH503" s="31" t="s">
        <v>7107</v>
      </c>
      <c r="JDI503" s="9" t="s">
        <v>1770</v>
      </c>
      <c r="JDJ503" s="9" t="s">
        <v>7113</v>
      </c>
      <c r="JDK503" s="43" t="s">
        <v>7112</v>
      </c>
      <c r="JDL503" s="43" t="s">
        <v>5477</v>
      </c>
      <c r="JDM503" s="43"/>
      <c r="JDN503" s="27">
        <v>1503</v>
      </c>
      <c r="JDO503" s="43">
        <v>2001503</v>
      </c>
      <c r="JDP503" s="31" t="s">
        <v>7111</v>
      </c>
      <c r="JDQ503" s="559" t="s">
        <v>7106</v>
      </c>
      <c r="JDW503" s="31" t="s">
        <v>5660</v>
      </c>
      <c r="JDX503" s="31" t="s">
        <v>7107</v>
      </c>
      <c r="JDY503" s="9" t="s">
        <v>1770</v>
      </c>
      <c r="JDZ503" s="9" t="s">
        <v>7113</v>
      </c>
      <c r="JEA503" s="43" t="s">
        <v>7112</v>
      </c>
      <c r="JEB503" s="43" t="s">
        <v>5477</v>
      </c>
      <c r="JEC503" s="43"/>
      <c r="JED503" s="27">
        <v>1503</v>
      </c>
      <c r="JEE503" s="43">
        <v>2001503</v>
      </c>
      <c r="JEF503" s="31" t="s">
        <v>7111</v>
      </c>
      <c r="JEG503" s="559" t="s">
        <v>7106</v>
      </c>
      <c r="JEM503" s="31" t="s">
        <v>5660</v>
      </c>
      <c r="JEN503" s="31" t="s">
        <v>7107</v>
      </c>
      <c r="JEO503" s="9" t="s">
        <v>1770</v>
      </c>
      <c r="JEP503" s="9" t="s">
        <v>7113</v>
      </c>
      <c r="JEQ503" s="43" t="s">
        <v>7112</v>
      </c>
      <c r="JER503" s="43" t="s">
        <v>5477</v>
      </c>
      <c r="JES503" s="43"/>
      <c r="JET503" s="27">
        <v>1503</v>
      </c>
      <c r="JEU503" s="43">
        <v>2001503</v>
      </c>
      <c r="JEV503" s="31" t="s">
        <v>7111</v>
      </c>
      <c r="JEW503" s="559" t="s">
        <v>7106</v>
      </c>
      <c r="JFC503" s="31" t="s">
        <v>5660</v>
      </c>
      <c r="JFD503" s="31" t="s">
        <v>7107</v>
      </c>
      <c r="JFE503" s="9" t="s">
        <v>1770</v>
      </c>
      <c r="JFF503" s="9" t="s">
        <v>7113</v>
      </c>
      <c r="JFG503" s="43" t="s">
        <v>7112</v>
      </c>
      <c r="JFH503" s="43" t="s">
        <v>5477</v>
      </c>
      <c r="JFI503" s="43"/>
      <c r="JFJ503" s="27">
        <v>1503</v>
      </c>
      <c r="JFK503" s="43">
        <v>2001503</v>
      </c>
      <c r="JFL503" s="31" t="s">
        <v>7111</v>
      </c>
      <c r="JFM503" s="559" t="s">
        <v>7106</v>
      </c>
      <c r="JFS503" s="31" t="s">
        <v>5660</v>
      </c>
      <c r="JFT503" s="31" t="s">
        <v>7107</v>
      </c>
      <c r="JFU503" s="9" t="s">
        <v>1770</v>
      </c>
      <c r="JFV503" s="9" t="s">
        <v>7113</v>
      </c>
      <c r="JFW503" s="43" t="s">
        <v>7112</v>
      </c>
      <c r="JFX503" s="43" t="s">
        <v>5477</v>
      </c>
      <c r="JFY503" s="43"/>
      <c r="JFZ503" s="27">
        <v>1503</v>
      </c>
      <c r="JGA503" s="43">
        <v>2001503</v>
      </c>
      <c r="JGB503" s="31" t="s">
        <v>7111</v>
      </c>
      <c r="JGC503" s="559" t="s">
        <v>7106</v>
      </c>
      <c r="JGI503" s="31" t="s">
        <v>5660</v>
      </c>
      <c r="JGJ503" s="31" t="s">
        <v>7107</v>
      </c>
      <c r="JGK503" s="9" t="s">
        <v>1770</v>
      </c>
      <c r="JGL503" s="9" t="s">
        <v>7113</v>
      </c>
      <c r="JGM503" s="43" t="s">
        <v>7112</v>
      </c>
      <c r="JGN503" s="43" t="s">
        <v>5477</v>
      </c>
      <c r="JGO503" s="43"/>
      <c r="JGP503" s="27">
        <v>1503</v>
      </c>
      <c r="JGQ503" s="43">
        <v>2001503</v>
      </c>
      <c r="JGR503" s="31" t="s">
        <v>7111</v>
      </c>
      <c r="JGS503" s="559" t="s">
        <v>7106</v>
      </c>
      <c r="JGY503" s="31" t="s">
        <v>5660</v>
      </c>
      <c r="JGZ503" s="31" t="s">
        <v>7107</v>
      </c>
      <c r="JHA503" s="9" t="s">
        <v>1770</v>
      </c>
      <c r="JHB503" s="9" t="s">
        <v>7113</v>
      </c>
      <c r="JHC503" s="43" t="s">
        <v>7112</v>
      </c>
      <c r="JHD503" s="43" t="s">
        <v>5477</v>
      </c>
      <c r="JHE503" s="43"/>
      <c r="JHF503" s="27">
        <v>1503</v>
      </c>
      <c r="JHG503" s="43">
        <v>2001503</v>
      </c>
      <c r="JHH503" s="31" t="s">
        <v>7111</v>
      </c>
      <c r="JHI503" s="559" t="s">
        <v>7106</v>
      </c>
      <c r="JHO503" s="31" t="s">
        <v>5660</v>
      </c>
      <c r="JHP503" s="31" t="s">
        <v>7107</v>
      </c>
      <c r="JHQ503" s="9" t="s">
        <v>1770</v>
      </c>
      <c r="JHR503" s="9" t="s">
        <v>7113</v>
      </c>
      <c r="JHS503" s="43" t="s">
        <v>7112</v>
      </c>
      <c r="JHT503" s="43" t="s">
        <v>5477</v>
      </c>
      <c r="JHU503" s="43"/>
      <c r="JHV503" s="27">
        <v>1503</v>
      </c>
      <c r="JHW503" s="43">
        <v>2001503</v>
      </c>
      <c r="JHX503" s="31" t="s">
        <v>7111</v>
      </c>
      <c r="JHY503" s="559" t="s">
        <v>7106</v>
      </c>
      <c r="JIE503" s="31" t="s">
        <v>5660</v>
      </c>
      <c r="JIF503" s="31" t="s">
        <v>7107</v>
      </c>
      <c r="JIG503" s="9" t="s">
        <v>1770</v>
      </c>
      <c r="JIH503" s="9" t="s">
        <v>7113</v>
      </c>
      <c r="JII503" s="43" t="s">
        <v>7112</v>
      </c>
      <c r="JIJ503" s="43" t="s">
        <v>5477</v>
      </c>
      <c r="JIK503" s="43"/>
      <c r="JIL503" s="27">
        <v>1503</v>
      </c>
      <c r="JIM503" s="43">
        <v>2001503</v>
      </c>
      <c r="JIN503" s="31" t="s">
        <v>7111</v>
      </c>
      <c r="JIO503" s="559" t="s">
        <v>7106</v>
      </c>
      <c r="JIU503" s="31" t="s">
        <v>5660</v>
      </c>
      <c r="JIV503" s="31" t="s">
        <v>7107</v>
      </c>
      <c r="JIW503" s="9" t="s">
        <v>1770</v>
      </c>
      <c r="JIX503" s="9" t="s">
        <v>7113</v>
      </c>
      <c r="JIY503" s="43" t="s">
        <v>7112</v>
      </c>
      <c r="JIZ503" s="43" t="s">
        <v>5477</v>
      </c>
      <c r="JJA503" s="43"/>
      <c r="JJB503" s="27">
        <v>1503</v>
      </c>
      <c r="JJC503" s="43">
        <v>2001503</v>
      </c>
      <c r="JJD503" s="31" t="s">
        <v>7111</v>
      </c>
      <c r="JJE503" s="559" t="s">
        <v>7106</v>
      </c>
      <c r="JJK503" s="31" t="s">
        <v>5660</v>
      </c>
      <c r="JJL503" s="31" t="s">
        <v>7107</v>
      </c>
      <c r="JJM503" s="9" t="s">
        <v>1770</v>
      </c>
      <c r="JJN503" s="9" t="s">
        <v>7113</v>
      </c>
      <c r="JJO503" s="43" t="s">
        <v>7112</v>
      </c>
      <c r="JJP503" s="43" t="s">
        <v>5477</v>
      </c>
      <c r="JJQ503" s="43"/>
      <c r="JJR503" s="27">
        <v>1503</v>
      </c>
      <c r="JJS503" s="43">
        <v>2001503</v>
      </c>
      <c r="JJT503" s="31" t="s">
        <v>7111</v>
      </c>
      <c r="JJU503" s="559" t="s">
        <v>7106</v>
      </c>
      <c r="JKA503" s="31" t="s">
        <v>5660</v>
      </c>
      <c r="JKB503" s="31" t="s">
        <v>7107</v>
      </c>
      <c r="JKC503" s="9" t="s">
        <v>1770</v>
      </c>
      <c r="JKD503" s="9" t="s">
        <v>7113</v>
      </c>
      <c r="JKE503" s="43" t="s">
        <v>7112</v>
      </c>
      <c r="JKF503" s="43" t="s">
        <v>5477</v>
      </c>
      <c r="JKG503" s="43"/>
      <c r="JKH503" s="27">
        <v>1503</v>
      </c>
      <c r="JKI503" s="43">
        <v>2001503</v>
      </c>
      <c r="JKJ503" s="31" t="s">
        <v>7111</v>
      </c>
      <c r="JKK503" s="559" t="s">
        <v>7106</v>
      </c>
      <c r="JKQ503" s="31" t="s">
        <v>5660</v>
      </c>
      <c r="JKR503" s="31" t="s">
        <v>7107</v>
      </c>
      <c r="JKS503" s="9" t="s">
        <v>1770</v>
      </c>
      <c r="JKT503" s="9" t="s">
        <v>7113</v>
      </c>
      <c r="JKU503" s="43" t="s">
        <v>7112</v>
      </c>
      <c r="JKV503" s="43" t="s">
        <v>5477</v>
      </c>
      <c r="JKW503" s="43"/>
      <c r="JKX503" s="27">
        <v>1503</v>
      </c>
      <c r="JKY503" s="43">
        <v>2001503</v>
      </c>
      <c r="JKZ503" s="31" t="s">
        <v>7111</v>
      </c>
      <c r="JLA503" s="559" t="s">
        <v>7106</v>
      </c>
      <c r="JLG503" s="31" t="s">
        <v>5660</v>
      </c>
      <c r="JLH503" s="31" t="s">
        <v>7107</v>
      </c>
      <c r="JLI503" s="9" t="s">
        <v>1770</v>
      </c>
      <c r="JLJ503" s="9" t="s">
        <v>7113</v>
      </c>
      <c r="JLK503" s="43" t="s">
        <v>7112</v>
      </c>
      <c r="JLL503" s="43" t="s">
        <v>5477</v>
      </c>
      <c r="JLM503" s="43"/>
      <c r="JLN503" s="27">
        <v>1503</v>
      </c>
      <c r="JLO503" s="43">
        <v>2001503</v>
      </c>
      <c r="JLP503" s="31" t="s">
        <v>7111</v>
      </c>
      <c r="JLQ503" s="559" t="s">
        <v>7106</v>
      </c>
      <c r="JLW503" s="31" t="s">
        <v>5660</v>
      </c>
      <c r="JLX503" s="31" t="s">
        <v>7107</v>
      </c>
      <c r="JLY503" s="9" t="s">
        <v>1770</v>
      </c>
      <c r="JLZ503" s="9" t="s">
        <v>7113</v>
      </c>
      <c r="JMA503" s="43" t="s">
        <v>7112</v>
      </c>
      <c r="JMB503" s="43" t="s">
        <v>5477</v>
      </c>
      <c r="JMC503" s="43"/>
      <c r="JMD503" s="27">
        <v>1503</v>
      </c>
      <c r="JME503" s="43">
        <v>2001503</v>
      </c>
      <c r="JMF503" s="31" t="s">
        <v>7111</v>
      </c>
      <c r="JMG503" s="559" t="s">
        <v>7106</v>
      </c>
      <c r="JMM503" s="31" t="s">
        <v>5660</v>
      </c>
      <c r="JMN503" s="31" t="s">
        <v>7107</v>
      </c>
      <c r="JMO503" s="9" t="s">
        <v>1770</v>
      </c>
      <c r="JMP503" s="9" t="s">
        <v>7113</v>
      </c>
      <c r="JMQ503" s="43" t="s">
        <v>7112</v>
      </c>
      <c r="JMR503" s="43" t="s">
        <v>5477</v>
      </c>
      <c r="JMS503" s="43"/>
      <c r="JMT503" s="27">
        <v>1503</v>
      </c>
      <c r="JMU503" s="43">
        <v>2001503</v>
      </c>
      <c r="JMV503" s="31" t="s">
        <v>7111</v>
      </c>
      <c r="JMW503" s="559" t="s">
        <v>7106</v>
      </c>
      <c r="JNC503" s="31" t="s">
        <v>5660</v>
      </c>
      <c r="JND503" s="31" t="s">
        <v>7107</v>
      </c>
      <c r="JNE503" s="9" t="s">
        <v>1770</v>
      </c>
      <c r="JNF503" s="9" t="s">
        <v>7113</v>
      </c>
      <c r="JNG503" s="43" t="s">
        <v>7112</v>
      </c>
      <c r="JNH503" s="43" t="s">
        <v>5477</v>
      </c>
      <c r="JNI503" s="43"/>
      <c r="JNJ503" s="27">
        <v>1503</v>
      </c>
      <c r="JNK503" s="43">
        <v>2001503</v>
      </c>
      <c r="JNL503" s="31" t="s">
        <v>7111</v>
      </c>
      <c r="JNM503" s="559" t="s">
        <v>7106</v>
      </c>
      <c r="JNS503" s="31" t="s">
        <v>5660</v>
      </c>
      <c r="JNT503" s="31" t="s">
        <v>7107</v>
      </c>
      <c r="JNU503" s="9" t="s">
        <v>1770</v>
      </c>
      <c r="JNV503" s="9" t="s">
        <v>7113</v>
      </c>
      <c r="JNW503" s="43" t="s">
        <v>7112</v>
      </c>
      <c r="JNX503" s="43" t="s">
        <v>5477</v>
      </c>
      <c r="JNY503" s="43"/>
      <c r="JNZ503" s="27">
        <v>1503</v>
      </c>
      <c r="JOA503" s="43">
        <v>2001503</v>
      </c>
      <c r="JOB503" s="31" t="s">
        <v>7111</v>
      </c>
      <c r="JOC503" s="559" t="s">
        <v>7106</v>
      </c>
      <c r="JOI503" s="31" t="s">
        <v>5660</v>
      </c>
      <c r="JOJ503" s="31" t="s">
        <v>7107</v>
      </c>
      <c r="JOK503" s="9" t="s">
        <v>1770</v>
      </c>
      <c r="JOL503" s="9" t="s">
        <v>7113</v>
      </c>
      <c r="JOM503" s="43" t="s">
        <v>7112</v>
      </c>
      <c r="JON503" s="43" t="s">
        <v>5477</v>
      </c>
      <c r="JOO503" s="43"/>
      <c r="JOP503" s="27">
        <v>1503</v>
      </c>
      <c r="JOQ503" s="43">
        <v>2001503</v>
      </c>
      <c r="JOR503" s="31" t="s">
        <v>7111</v>
      </c>
      <c r="JOS503" s="559" t="s">
        <v>7106</v>
      </c>
      <c r="JOY503" s="31" t="s">
        <v>5660</v>
      </c>
      <c r="JOZ503" s="31" t="s">
        <v>7107</v>
      </c>
      <c r="JPA503" s="9" t="s">
        <v>1770</v>
      </c>
      <c r="JPB503" s="9" t="s">
        <v>7113</v>
      </c>
      <c r="JPC503" s="43" t="s">
        <v>7112</v>
      </c>
      <c r="JPD503" s="43" t="s">
        <v>5477</v>
      </c>
      <c r="JPE503" s="43"/>
      <c r="JPF503" s="27">
        <v>1503</v>
      </c>
      <c r="JPG503" s="43">
        <v>2001503</v>
      </c>
      <c r="JPH503" s="31" t="s">
        <v>7111</v>
      </c>
      <c r="JPI503" s="559" t="s">
        <v>7106</v>
      </c>
      <c r="JPO503" s="31" t="s">
        <v>5660</v>
      </c>
      <c r="JPP503" s="31" t="s">
        <v>7107</v>
      </c>
      <c r="JPQ503" s="9" t="s">
        <v>1770</v>
      </c>
      <c r="JPR503" s="9" t="s">
        <v>7113</v>
      </c>
      <c r="JPS503" s="43" t="s">
        <v>7112</v>
      </c>
      <c r="JPT503" s="43" t="s">
        <v>5477</v>
      </c>
      <c r="JPU503" s="43"/>
      <c r="JPV503" s="27">
        <v>1503</v>
      </c>
      <c r="JPW503" s="43">
        <v>2001503</v>
      </c>
      <c r="JPX503" s="31" t="s">
        <v>7111</v>
      </c>
      <c r="JPY503" s="559" t="s">
        <v>7106</v>
      </c>
      <c r="JQE503" s="31" t="s">
        <v>5660</v>
      </c>
      <c r="JQF503" s="31" t="s">
        <v>7107</v>
      </c>
      <c r="JQG503" s="9" t="s">
        <v>1770</v>
      </c>
      <c r="JQH503" s="9" t="s">
        <v>7113</v>
      </c>
      <c r="JQI503" s="43" t="s">
        <v>7112</v>
      </c>
      <c r="JQJ503" s="43" t="s">
        <v>5477</v>
      </c>
      <c r="JQK503" s="43"/>
      <c r="JQL503" s="27">
        <v>1503</v>
      </c>
      <c r="JQM503" s="43">
        <v>2001503</v>
      </c>
      <c r="JQN503" s="31" t="s">
        <v>7111</v>
      </c>
      <c r="JQO503" s="559" t="s">
        <v>7106</v>
      </c>
      <c r="JQU503" s="31" t="s">
        <v>5660</v>
      </c>
      <c r="JQV503" s="31" t="s">
        <v>7107</v>
      </c>
      <c r="JQW503" s="9" t="s">
        <v>1770</v>
      </c>
      <c r="JQX503" s="9" t="s">
        <v>7113</v>
      </c>
      <c r="JQY503" s="43" t="s">
        <v>7112</v>
      </c>
      <c r="JQZ503" s="43" t="s">
        <v>5477</v>
      </c>
      <c r="JRA503" s="43"/>
      <c r="JRB503" s="27">
        <v>1503</v>
      </c>
      <c r="JRC503" s="43">
        <v>2001503</v>
      </c>
      <c r="JRD503" s="31" t="s">
        <v>7111</v>
      </c>
      <c r="JRE503" s="559" t="s">
        <v>7106</v>
      </c>
      <c r="JRK503" s="31" t="s">
        <v>5660</v>
      </c>
      <c r="JRL503" s="31" t="s">
        <v>7107</v>
      </c>
      <c r="JRM503" s="9" t="s">
        <v>1770</v>
      </c>
      <c r="JRN503" s="9" t="s">
        <v>7113</v>
      </c>
      <c r="JRO503" s="43" t="s">
        <v>7112</v>
      </c>
      <c r="JRP503" s="43" t="s">
        <v>5477</v>
      </c>
      <c r="JRQ503" s="43"/>
      <c r="JRR503" s="27">
        <v>1503</v>
      </c>
      <c r="JRS503" s="43">
        <v>2001503</v>
      </c>
      <c r="JRT503" s="31" t="s">
        <v>7111</v>
      </c>
      <c r="JRU503" s="559" t="s">
        <v>7106</v>
      </c>
      <c r="JSA503" s="31" t="s">
        <v>5660</v>
      </c>
      <c r="JSB503" s="31" t="s">
        <v>7107</v>
      </c>
      <c r="JSC503" s="9" t="s">
        <v>1770</v>
      </c>
      <c r="JSD503" s="9" t="s">
        <v>7113</v>
      </c>
      <c r="JSE503" s="43" t="s">
        <v>7112</v>
      </c>
      <c r="JSF503" s="43" t="s">
        <v>5477</v>
      </c>
      <c r="JSG503" s="43"/>
      <c r="JSH503" s="27">
        <v>1503</v>
      </c>
      <c r="JSI503" s="43">
        <v>2001503</v>
      </c>
      <c r="JSJ503" s="31" t="s">
        <v>7111</v>
      </c>
      <c r="JSK503" s="559" t="s">
        <v>7106</v>
      </c>
      <c r="JSQ503" s="31" t="s">
        <v>5660</v>
      </c>
      <c r="JSR503" s="31" t="s">
        <v>7107</v>
      </c>
      <c r="JSS503" s="9" t="s">
        <v>1770</v>
      </c>
      <c r="JST503" s="9" t="s">
        <v>7113</v>
      </c>
      <c r="JSU503" s="43" t="s">
        <v>7112</v>
      </c>
      <c r="JSV503" s="43" t="s">
        <v>5477</v>
      </c>
      <c r="JSW503" s="43"/>
      <c r="JSX503" s="27">
        <v>1503</v>
      </c>
      <c r="JSY503" s="43">
        <v>2001503</v>
      </c>
      <c r="JSZ503" s="31" t="s">
        <v>7111</v>
      </c>
      <c r="JTA503" s="559" t="s">
        <v>7106</v>
      </c>
      <c r="JTG503" s="31" t="s">
        <v>5660</v>
      </c>
      <c r="JTH503" s="31" t="s">
        <v>7107</v>
      </c>
      <c r="JTI503" s="9" t="s">
        <v>1770</v>
      </c>
      <c r="JTJ503" s="9" t="s">
        <v>7113</v>
      </c>
      <c r="JTK503" s="43" t="s">
        <v>7112</v>
      </c>
      <c r="JTL503" s="43" t="s">
        <v>5477</v>
      </c>
      <c r="JTM503" s="43"/>
      <c r="JTN503" s="27">
        <v>1503</v>
      </c>
      <c r="JTO503" s="43">
        <v>2001503</v>
      </c>
      <c r="JTP503" s="31" t="s">
        <v>7111</v>
      </c>
      <c r="JTQ503" s="559" t="s">
        <v>7106</v>
      </c>
      <c r="JTW503" s="31" t="s">
        <v>5660</v>
      </c>
      <c r="JTX503" s="31" t="s">
        <v>7107</v>
      </c>
      <c r="JTY503" s="9" t="s">
        <v>1770</v>
      </c>
      <c r="JTZ503" s="9" t="s">
        <v>7113</v>
      </c>
      <c r="JUA503" s="43" t="s">
        <v>7112</v>
      </c>
      <c r="JUB503" s="43" t="s">
        <v>5477</v>
      </c>
      <c r="JUC503" s="43"/>
      <c r="JUD503" s="27">
        <v>1503</v>
      </c>
      <c r="JUE503" s="43">
        <v>2001503</v>
      </c>
      <c r="JUF503" s="31" t="s">
        <v>7111</v>
      </c>
      <c r="JUG503" s="559" t="s">
        <v>7106</v>
      </c>
      <c r="JUM503" s="31" t="s">
        <v>5660</v>
      </c>
      <c r="JUN503" s="31" t="s">
        <v>7107</v>
      </c>
      <c r="JUO503" s="9" t="s">
        <v>1770</v>
      </c>
      <c r="JUP503" s="9" t="s">
        <v>7113</v>
      </c>
      <c r="JUQ503" s="43" t="s">
        <v>7112</v>
      </c>
      <c r="JUR503" s="43" t="s">
        <v>5477</v>
      </c>
      <c r="JUS503" s="43"/>
      <c r="JUT503" s="27">
        <v>1503</v>
      </c>
      <c r="JUU503" s="43">
        <v>2001503</v>
      </c>
      <c r="JUV503" s="31" t="s">
        <v>7111</v>
      </c>
      <c r="JUW503" s="559" t="s">
        <v>7106</v>
      </c>
      <c r="JVC503" s="31" t="s">
        <v>5660</v>
      </c>
      <c r="JVD503" s="31" t="s">
        <v>7107</v>
      </c>
      <c r="JVE503" s="9" t="s">
        <v>1770</v>
      </c>
      <c r="JVF503" s="9" t="s">
        <v>7113</v>
      </c>
      <c r="JVG503" s="43" t="s">
        <v>7112</v>
      </c>
      <c r="JVH503" s="43" t="s">
        <v>5477</v>
      </c>
      <c r="JVI503" s="43"/>
      <c r="JVJ503" s="27">
        <v>1503</v>
      </c>
      <c r="JVK503" s="43">
        <v>2001503</v>
      </c>
      <c r="JVL503" s="31" t="s">
        <v>7111</v>
      </c>
      <c r="JVM503" s="559" t="s">
        <v>7106</v>
      </c>
      <c r="JVS503" s="31" t="s">
        <v>5660</v>
      </c>
      <c r="JVT503" s="31" t="s">
        <v>7107</v>
      </c>
      <c r="JVU503" s="9" t="s">
        <v>1770</v>
      </c>
      <c r="JVV503" s="9" t="s">
        <v>7113</v>
      </c>
      <c r="JVW503" s="43" t="s">
        <v>7112</v>
      </c>
      <c r="JVX503" s="43" t="s">
        <v>5477</v>
      </c>
      <c r="JVY503" s="43"/>
      <c r="JVZ503" s="27">
        <v>1503</v>
      </c>
      <c r="JWA503" s="43">
        <v>2001503</v>
      </c>
      <c r="JWB503" s="31" t="s">
        <v>7111</v>
      </c>
      <c r="JWC503" s="559" t="s">
        <v>7106</v>
      </c>
      <c r="JWI503" s="31" t="s">
        <v>5660</v>
      </c>
      <c r="JWJ503" s="31" t="s">
        <v>7107</v>
      </c>
      <c r="JWK503" s="9" t="s">
        <v>1770</v>
      </c>
      <c r="JWL503" s="9" t="s">
        <v>7113</v>
      </c>
      <c r="JWM503" s="43" t="s">
        <v>7112</v>
      </c>
      <c r="JWN503" s="43" t="s">
        <v>5477</v>
      </c>
      <c r="JWO503" s="43"/>
      <c r="JWP503" s="27">
        <v>1503</v>
      </c>
      <c r="JWQ503" s="43">
        <v>2001503</v>
      </c>
      <c r="JWR503" s="31" t="s">
        <v>7111</v>
      </c>
      <c r="JWS503" s="559" t="s">
        <v>7106</v>
      </c>
      <c r="JWY503" s="31" t="s">
        <v>5660</v>
      </c>
      <c r="JWZ503" s="31" t="s">
        <v>7107</v>
      </c>
      <c r="JXA503" s="9" t="s">
        <v>1770</v>
      </c>
      <c r="JXB503" s="9" t="s">
        <v>7113</v>
      </c>
      <c r="JXC503" s="43" t="s">
        <v>7112</v>
      </c>
      <c r="JXD503" s="43" t="s">
        <v>5477</v>
      </c>
      <c r="JXE503" s="43"/>
      <c r="JXF503" s="27">
        <v>1503</v>
      </c>
      <c r="JXG503" s="43">
        <v>2001503</v>
      </c>
      <c r="JXH503" s="31" t="s">
        <v>7111</v>
      </c>
      <c r="JXI503" s="559" t="s">
        <v>7106</v>
      </c>
      <c r="JXO503" s="31" t="s">
        <v>5660</v>
      </c>
      <c r="JXP503" s="31" t="s">
        <v>7107</v>
      </c>
      <c r="JXQ503" s="9" t="s">
        <v>1770</v>
      </c>
      <c r="JXR503" s="9" t="s">
        <v>7113</v>
      </c>
      <c r="JXS503" s="43" t="s">
        <v>7112</v>
      </c>
      <c r="JXT503" s="43" t="s">
        <v>5477</v>
      </c>
      <c r="JXU503" s="43"/>
      <c r="JXV503" s="27">
        <v>1503</v>
      </c>
      <c r="JXW503" s="43">
        <v>2001503</v>
      </c>
      <c r="JXX503" s="31" t="s">
        <v>7111</v>
      </c>
      <c r="JXY503" s="559" t="s">
        <v>7106</v>
      </c>
      <c r="JYE503" s="31" t="s">
        <v>5660</v>
      </c>
      <c r="JYF503" s="31" t="s">
        <v>7107</v>
      </c>
      <c r="JYG503" s="9" t="s">
        <v>1770</v>
      </c>
      <c r="JYH503" s="9" t="s">
        <v>7113</v>
      </c>
      <c r="JYI503" s="43" t="s">
        <v>7112</v>
      </c>
      <c r="JYJ503" s="43" t="s">
        <v>5477</v>
      </c>
      <c r="JYK503" s="43"/>
      <c r="JYL503" s="27">
        <v>1503</v>
      </c>
      <c r="JYM503" s="43">
        <v>2001503</v>
      </c>
      <c r="JYN503" s="31" t="s">
        <v>7111</v>
      </c>
      <c r="JYO503" s="559" t="s">
        <v>7106</v>
      </c>
      <c r="JYU503" s="31" t="s">
        <v>5660</v>
      </c>
      <c r="JYV503" s="31" t="s">
        <v>7107</v>
      </c>
      <c r="JYW503" s="9" t="s">
        <v>1770</v>
      </c>
      <c r="JYX503" s="9" t="s">
        <v>7113</v>
      </c>
      <c r="JYY503" s="43" t="s">
        <v>7112</v>
      </c>
      <c r="JYZ503" s="43" t="s">
        <v>5477</v>
      </c>
      <c r="JZA503" s="43"/>
      <c r="JZB503" s="27">
        <v>1503</v>
      </c>
      <c r="JZC503" s="43">
        <v>2001503</v>
      </c>
      <c r="JZD503" s="31" t="s">
        <v>7111</v>
      </c>
      <c r="JZE503" s="559" t="s">
        <v>7106</v>
      </c>
      <c r="JZK503" s="31" t="s">
        <v>5660</v>
      </c>
      <c r="JZL503" s="31" t="s">
        <v>7107</v>
      </c>
      <c r="JZM503" s="9" t="s">
        <v>1770</v>
      </c>
      <c r="JZN503" s="9" t="s">
        <v>7113</v>
      </c>
      <c r="JZO503" s="43" t="s">
        <v>7112</v>
      </c>
      <c r="JZP503" s="43" t="s">
        <v>5477</v>
      </c>
      <c r="JZQ503" s="43"/>
      <c r="JZR503" s="27">
        <v>1503</v>
      </c>
      <c r="JZS503" s="43">
        <v>2001503</v>
      </c>
      <c r="JZT503" s="31" t="s">
        <v>7111</v>
      </c>
      <c r="JZU503" s="559" t="s">
        <v>7106</v>
      </c>
      <c r="KAA503" s="31" t="s">
        <v>5660</v>
      </c>
      <c r="KAB503" s="31" t="s">
        <v>7107</v>
      </c>
      <c r="KAC503" s="9" t="s">
        <v>1770</v>
      </c>
      <c r="KAD503" s="9" t="s">
        <v>7113</v>
      </c>
      <c r="KAE503" s="43" t="s">
        <v>7112</v>
      </c>
      <c r="KAF503" s="43" t="s">
        <v>5477</v>
      </c>
      <c r="KAG503" s="43"/>
      <c r="KAH503" s="27">
        <v>1503</v>
      </c>
      <c r="KAI503" s="43">
        <v>2001503</v>
      </c>
      <c r="KAJ503" s="31" t="s">
        <v>7111</v>
      </c>
      <c r="KAK503" s="559" t="s">
        <v>7106</v>
      </c>
      <c r="KAQ503" s="31" t="s">
        <v>5660</v>
      </c>
      <c r="KAR503" s="31" t="s">
        <v>7107</v>
      </c>
      <c r="KAS503" s="9" t="s">
        <v>1770</v>
      </c>
      <c r="KAT503" s="9" t="s">
        <v>7113</v>
      </c>
      <c r="KAU503" s="43" t="s">
        <v>7112</v>
      </c>
      <c r="KAV503" s="43" t="s">
        <v>5477</v>
      </c>
      <c r="KAW503" s="43"/>
      <c r="KAX503" s="27">
        <v>1503</v>
      </c>
      <c r="KAY503" s="43">
        <v>2001503</v>
      </c>
      <c r="KAZ503" s="31" t="s">
        <v>7111</v>
      </c>
      <c r="KBA503" s="559" t="s">
        <v>7106</v>
      </c>
      <c r="KBG503" s="31" t="s">
        <v>5660</v>
      </c>
      <c r="KBH503" s="31" t="s">
        <v>7107</v>
      </c>
      <c r="KBI503" s="9" t="s">
        <v>1770</v>
      </c>
      <c r="KBJ503" s="9" t="s">
        <v>7113</v>
      </c>
      <c r="KBK503" s="43" t="s">
        <v>7112</v>
      </c>
      <c r="KBL503" s="43" t="s">
        <v>5477</v>
      </c>
      <c r="KBM503" s="43"/>
      <c r="KBN503" s="27">
        <v>1503</v>
      </c>
      <c r="KBO503" s="43">
        <v>2001503</v>
      </c>
      <c r="KBP503" s="31" t="s">
        <v>7111</v>
      </c>
      <c r="KBQ503" s="559" t="s">
        <v>7106</v>
      </c>
      <c r="KBW503" s="31" t="s">
        <v>5660</v>
      </c>
      <c r="KBX503" s="31" t="s">
        <v>7107</v>
      </c>
      <c r="KBY503" s="9" t="s">
        <v>1770</v>
      </c>
      <c r="KBZ503" s="9" t="s">
        <v>7113</v>
      </c>
      <c r="KCA503" s="43" t="s">
        <v>7112</v>
      </c>
      <c r="KCB503" s="43" t="s">
        <v>5477</v>
      </c>
      <c r="KCC503" s="43"/>
      <c r="KCD503" s="27">
        <v>1503</v>
      </c>
      <c r="KCE503" s="43">
        <v>2001503</v>
      </c>
      <c r="KCF503" s="31" t="s">
        <v>7111</v>
      </c>
      <c r="KCG503" s="559" t="s">
        <v>7106</v>
      </c>
      <c r="KCM503" s="31" t="s">
        <v>5660</v>
      </c>
      <c r="KCN503" s="31" t="s">
        <v>7107</v>
      </c>
      <c r="KCO503" s="9" t="s">
        <v>1770</v>
      </c>
      <c r="KCP503" s="9" t="s">
        <v>7113</v>
      </c>
      <c r="KCQ503" s="43" t="s">
        <v>7112</v>
      </c>
      <c r="KCR503" s="43" t="s">
        <v>5477</v>
      </c>
      <c r="KCS503" s="43"/>
      <c r="KCT503" s="27">
        <v>1503</v>
      </c>
      <c r="KCU503" s="43">
        <v>2001503</v>
      </c>
      <c r="KCV503" s="31" t="s">
        <v>7111</v>
      </c>
      <c r="KCW503" s="559" t="s">
        <v>7106</v>
      </c>
      <c r="KDC503" s="31" t="s">
        <v>5660</v>
      </c>
      <c r="KDD503" s="31" t="s">
        <v>7107</v>
      </c>
      <c r="KDE503" s="9" t="s">
        <v>1770</v>
      </c>
      <c r="KDF503" s="9" t="s">
        <v>7113</v>
      </c>
      <c r="KDG503" s="43" t="s">
        <v>7112</v>
      </c>
      <c r="KDH503" s="43" t="s">
        <v>5477</v>
      </c>
      <c r="KDI503" s="43"/>
      <c r="KDJ503" s="27">
        <v>1503</v>
      </c>
      <c r="KDK503" s="43">
        <v>2001503</v>
      </c>
      <c r="KDL503" s="31" t="s">
        <v>7111</v>
      </c>
      <c r="KDM503" s="559" t="s">
        <v>7106</v>
      </c>
      <c r="KDS503" s="31" t="s">
        <v>5660</v>
      </c>
      <c r="KDT503" s="31" t="s">
        <v>7107</v>
      </c>
      <c r="KDU503" s="9" t="s">
        <v>1770</v>
      </c>
      <c r="KDV503" s="9" t="s">
        <v>7113</v>
      </c>
      <c r="KDW503" s="43" t="s">
        <v>7112</v>
      </c>
      <c r="KDX503" s="43" t="s">
        <v>5477</v>
      </c>
      <c r="KDY503" s="43"/>
      <c r="KDZ503" s="27">
        <v>1503</v>
      </c>
      <c r="KEA503" s="43">
        <v>2001503</v>
      </c>
      <c r="KEB503" s="31" t="s">
        <v>7111</v>
      </c>
      <c r="KEC503" s="559" t="s">
        <v>7106</v>
      </c>
      <c r="KEI503" s="31" t="s">
        <v>5660</v>
      </c>
      <c r="KEJ503" s="31" t="s">
        <v>7107</v>
      </c>
      <c r="KEK503" s="9" t="s">
        <v>1770</v>
      </c>
      <c r="KEL503" s="9" t="s">
        <v>7113</v>
      </c>
      <c r="KEM503" s="43" t="s">
        <v>7112</v>
      </c>
      <c r="KEN503" s="43" t="s">
        <v>5477</v>
      </c>
      <c r="KEO503" s="43"/>
      <c r="KEP503" s="27">
        <v>1503</v>
      </c>
      <c r="KEQ503" s="43">
        <v>2001503</v>
      </c>
      <c r="KER503" s="31" t="s">
        <v>7111</v>
      </c>
      <c r="KES503" s="559" t="s">
        <v>7106</v>
      </c>
      <c r="KEY503" s="31" t="s">
        <v>5660</v>
      </c>
      <c r="KEZ503" s="31" t="s">
        <v>7107</v>
      </c>
      <c r="KFA503" s="9" t="s">
        <v>1770</v>
      </c>
      <c r="KFB503" s="9" t="s">
        <v>7113</v>
      </c>
      <c r="KFC503" s="43" t="s">
        <v>7112</v>
      </c>
      <c r="KFD503" s="43" t="s">
        <v>5477</v>
      </c>
      <c r="KFE503" s="43"/>
      <c r="KFF503" s="27">
        <v>1503</v>
      </c>
      <c r="KFG503" s="43">
        <v>2001503</v>
      </c>
      <c r="KFH503" s="31" t="s">
        <v>7111</v>
      </c>
      <c r="KFI503" s="559" t="s">
        <v>7106</v>
      </c>
      <c r="KFO503" s="31" t="s">
        <v>5660</v>
      </c>
      <c r="KFP503" s="31" t="s">
        <v>7107</v>
      </c>
      <c r="KFQ503" s="9" t="s">
        <v>1770</v>
      </c>
      <c r="KFR503" s="9" t="s">
        <v>7113</v>
      </c>
      <c r="KFS503" s="43" t="s">
        <v>7112</v>
      </c>
      <c r="KFT503" s="43" t="s">
        <v>5477</v>
      </c>
      <c r="KFU503" s="43"/>
      <c r="KFV503" s="27">
        <v>1503</v>
      </c>
      <c r="KFW503" s="43">
        <v>2001503</v>
      </c>
      <c r="KFX503" s="31" t="s">
        <v>7111</v>
      </c>
      <c r="KFY503" s="559" t="s">
        <v>7106</v>
      </c>
      <c r="KGE503" s="31" t="s">
        <v>5660</v>
      </c>
      <c r="KGF503" s="31" t="s">
        <v>7107</v>
      </c>
      <c r="KGG503" s="9" t="s">
        <v>1770</v>
      </c>
      <c r="KGH503" s="9" t="s">
        <v>7113</v>
      </c>
      <c r="KGI503" s="43" t="s">
        <v>7112</v>
      </c>
      <c r="KGJ503" s="43" t="s">
        <v>5477</v>
      </c>
      <c r="KGK503" s="43"/>
      <c r="KGL503" s="27">
        <v>1503</v>
      </c>
      <c r="KGM503" s="43">
        <v>2001503</v>
      </c>
      <c r="KGN503" s="31" t="s">
        <v>7111</v>
      </c>
      <c r="KGO503" s="559" t="s">
        <v>7106</v>
      </c>
      <c r="KGU503" s="31" t="s">
        <v>5660</v>
      </c>
      <c r="KGV503" s="31" t="s">
        <v>7107</v>
      </c>
      <c r="KGW503" s="9" t="s">
        <v>1770</v>
      </c>
      <c r="KGX503" s="9" t="s">
        <v>7113</v>
      </c>
      <c r="KGY503" s="43" t="s">
        <v>7112</v>
      </c>
      <c r="KGZ503" s="43" t="s">
        <v>5477</v>
      </c>
      <c r="KHA503" s="43"/>
      <c r="KHB503" s="27">
        <v>1503</v>
      </c>
      <c r="KHC503" s="43">
        <v>2001503</v>
      </c>
      <c r="KHD503" s="31" t="s">
        <v>7111</v>
      </c>
      <c r="KHE503" s="559" t="s">
        <v>7106</v>
      </c>
      <c r="KHK503" s="31" t="s">
        <v>5660</v>
      </c>
      <c r="KHL503" s="31" t="s">
        <v>7107</v>
      </c>
      <c r="KHM503" s="9" t="s">
        <v>1770</v>
      </c>
      <c r="KHN503" s="9" t="s">
        <v>7113</v>
      </c>
      <c r="KHO503" s="43" t="s">
        <v>7112</v>
      </c>
      <c r="KHP503" s="43" t="s">
        <v>5477</v>
      </c>
      <c r="KHQ503" s="43"/>
      <c r="KHR503" s="27">
        <v>1503</v>
      </c>
      <c r="KHS503" s="43">
        <v>2001503</v>
      </c>
      <c r="KHT503" s="31" t="s">
        <v>7111</v>
      </c>
      <c r="KHU503" s="559" t="s">
        <v>7106</v>
      </c>
      <c r="KIA503" s="31" t="s">
        <v>5660</v>
      </c>
      <c r="KIB503" s="31" t="s">
        <v>7107</v>
      </c>
      <c r="KIC503" s="9" t="s">
        <v>1770</v>
      </c>
      <c r="KID503" s="9" t="s">
        <v>7113</v>
      </c>
      <c r="KIE503" s="43" t="s">
        <v>7112</v>
      </c>
      <c r="KIF503" s="43" t="s">
        <v>5477</v>
      </c>
      <c r="KIG503" s="43"/>
      <c r="KIH503" s="27">
        <v>1503</v>
      </c>
      <c r="KII503" s="43">
        <v>2001503</v>
      </c>
      <c r="KIJ503" s="31" t="s">
        <v>7111</v>
      </c>
      <c r="KIK503" s="559" t="s">
        <v>7106</v>
      </c>
      <c r="KIQ503" s="31" t="s">
        <v>5660</v>
      </c>
      <c r="KIR503" s="31" t="s">
        <v>7107</v>
      </c>
      <c r="KIS503" s="9" t="s">
        <v>1770</v>
      </c>
      <c r="KIT503" s="9" t="s">
        <v>7113</v>
      </c>
      <c r="KIU503" s="43" t="s">
        <v>7112</v>
      </c>
      <c r="KIV503" s="43" t="s">
        <v>5477</v>
      </c>
      <c r="KIW503" s="43"/>
      <c r="KIX503" s="27">
        <v>1503</v>
      </c>
      <c r="KIY503" s="43">
        <v>2001503</v>
      </c>
      <c r="KIZ503" s="31" t="s">
        <v>7111</v>
      </c>
      <c r="KJA503" s="559" t="s">
        <v>7106</v>
      </c>
      <c r="KJG503" s="31" t="s">
        <v>5660</v>
      </c>
      <c r="KJH503" s="31" t="s">
        <v>7107</v>
      </c>
      <c r="KJI503" s="9" t="s">
        <v>1770</v>
      </c>
      <c r="KJJ503" s="9" t="s">
        <v>7113</v>
      </c>
      <c r="KJK503" s="43" t="s">
        <v>7112</v>
      </c>
      <c r="KJL503" s="43" t="s">
        <v>5477</v>
      </c>
      <c r="KJM503" s="43"/>
      <c r="KJN503" s="27">
        <v>1503</v>
      </c>
      <c r="KJO503" s="43">
        <v>2001503</v>
      </c>
      <c r="KJP503" s="31" t="s">
        <v>7111</v>
      </c>
      <c r="KJQ503" s="559" t="s">
        <v>7106</v>
      </c>
      <c r="KJW503" s="31" t="s">
        <v>5660</v>
      </c>
      <c r="KJX503" s="31" t="s">
        <v>7107</v>
      </c>
      <c r="KJY503" s="9" t="s">
        <v>1770</v>
      </c>
      <c r="KJZ503" s="9" t="s">
        <v>7113</v>
      </c>
      <c r="KKA503" s="43" t="s">
        <v>7112</v>
      </c>
      <c r="KKB503" s="43" t="s">
        <v>5477</v>
      </c>
      <c r="KKC503" s="43"/>
      <c r="KKD503" s="27">
        <v>1503</v>
      </c>
      <c r="KKE503" s="43">
        <v>2001503</v>
      </c>
      <c r="KKF503" s="31" t="s">
        <v>7111</v>
      </c>
      <c r="KKG503" s="559" t="s">
        <v>7106</v>
      </c>
      <c r="KKM503" s="31" t="s">
        <v>5660</v>
      </c>
      <c r="KKN503" s="31" t="s">
        <v>7107</v>
      </c>
      <c r="KKO503" s="9" t="s">
        <v>1770</v>
      </c>
      <c r="KKP503" s="9" t="s">
        <v>7113</v>
      </c>
      <c r="KKQ503" s="43" t="s">
        <v>7112</v>
      </c>
      <c r="KKR503" s="43" t="s">
        <v>5477</v>
      </c>
      <c r="KKS503" s="43"/>
      <c r="KKT503" s="27">
        <v>1503</v>
      </c>
      <c r="KKU503" s="43">
        <v>2001503</v>
      </c>
      <c r="KKV503" s="31" t="s">
        <v>7111</v>
      </c>
      <c r="KKW503" s="559" t="s">
        <v>7106</v>
      </c>
      <c r="KLC503" s="31" t="s">
        <v>5660</v>
      </c>
      <c r="KLD503" s="31" t="s">
        <v>7107</v>
      </c>
      <c r="KLE503" s="9" t="s">
        <v>1770</v>
      </c>
      <c r="KLF503" s="9" t="s">
        <v>7113</v>
      </c>
      <c r="KLG503" s="43" t="s">
        <v>7112</v>
      </c>
      <c r="KLH503" s="43" t="s">
        <v>5477</v>
      </c>
      <c r="KLI503" s="43"/>
      <c r="KLJ503" s="27">
        <v>1503</v>
      </c>
      <c r="KLK503" s="43">
        <v>2001503</v>
      </c>
      <c r="KLL503" s="31" t="s">
        <v>7111</v>
      </c>
      <c r="KLM503" s="559" t="s">
        <v>7106</v>
      </c>
      <c r="KLS503" s="31" t="s">
        <v>5660</v>
      </c>
      <c r="KLT503" s="31" t="s">
        <v>7107</v>
      </c>
      <c r="KLU503" s="9" t="s">
        <v>1770</v>
      </c>
      <c r="KLV503" s="9" t="s">
        <v>7113</v>
      </c>
      <c r="KLW503" s="43" t="s">
        <v>7112</v>
      </c>
      <c r="KLX503" s="43" t="s">
        <v>5477</v>
      </c>
      <c r="KLY503" s="43"/>
      <c r="KLZ503" s="27">
        <v>1503</v>
      </c>
      <c r="KMA503" s="43">
        <v>2001503</v>
      </c>
      <c r="KMB503" s="31" t="s">
        <v>7111</v>
      </c>
      <c r="KMC503" s="559" t="s">
        <v>7106</v>
      </c>
      <c r="KMI503" s="31" t="s">
        <v>5660</v>
      </c>
      <c r="KMJ503" s="31" t="s">
        <v>7107</v>
      </c>
      <c r="KMK503" s="9" t="s">
        <v>1770</v>
      </c>
      <c r="KML503" s="9" t="s">
        <v>7113</v>
      </c>
      <c r="KMM503" s="43" t="s">
        <v>7112</v>
      </c>
      <c r="KMN503" s="43" t="s">
        <v>5477</v>
      </c>
      <c r="KMO503" s="43"/>
      <c r="KMP503" s="27">
        <v>1503</v>
      </c>
      <c r="KMQ503" s="43">
        <v>2001503</v>
      </c>
      <c r="KMR503" s="31" t="s">
        <v>7111</v>
      </c>
      <c r="KMS503" s="559" t="s">
        <v>7106</v>
      </c>
      <c r="KMY503" s="31" t="s">
        <v>5660</v>
      </c>
      <c r="KMZ503" s="31" t="s">
        <v>7107</v>
      </c>
      <c r="KNA503" s="9" t="s">
        <v>1770</v>
      </c>
      <c r="KNB503" s="9" t="s">
        <v>7113</v>
      </c>
      <c r="KNC503" s="43" t="s">
        <v>7112</v>
      </c>
      <c r="KND503" s="43" t="s">
        <v>5477</v>
      </c>
      <c r="KNE503" s="43"/>
      <c r="KNF503" s="27">
        <v>1503</v>
      </c>
      <c r="KNG503" s="43">
        <v>2001503</v>
      </c>
      <c r="KNH503" s="31" t="s">
        <v>7111</v>
      </c>
      <c r="KNI503" s="559" t="s">
        <v>7106</v>
      </c>
      <c r="KNO503" s="31" t="s">
        <v>5660</v>
      </c>
      <c r="KNP503" s="31" t="s">
        <v>7107</v>
      </c>
      <c r="KNQ503" s="9" t="s">
        <v>1770</v>
      </c>
      <c r="KNR503" s="9" t="s">
        <v>7113</v>
      </c>
      <c r="KNS503" s="43" t="s">
        <v>7112</v>
      </c>
      <c r="KNT503" s="43" t="s">
        <v>5477</v>
      </c>
      <c r="KNU503" s="43"/>
      <c r="KNV503" s="27">
        <v>1503</v>
      </c>
      <c r="KNW503" s="43">
        <v>2001503</v>
      </c>
      <c r="KNX503" s="31" t="s">
        <v>7111</v>
      </c>
      <c r="KNY503" s="559" t="s">
        <v>7106</v>
      </c>
      <c r="KOE503" s="31" t="s">
        <v>5660</v>
      </c>
      <c r="KOF503" s="31" t="s">
        <v>7107</v>
      </c>
      <c r="KOG503" s="9" t="s">
        <v>1770</v>
      </c>
      <c r="KOH503" s="9" t="s">
        <v>7113</v>
      </c>
      <c r="KOI503" s="43" t="s">
        <v>7112</v>
      </c>
      <c r="KOJ503" s="43" t="s">
        <v>5477</v>
      </c>
      <c r="KOK503" s="43"/>
      <c r="KOL503" s="27">
        <v>1503</v>
      </c>
      <c r="KOM503" s="43">
        <v>2001503</v>
      </c>
      <c r="KON503" s="31" t="s">
        <v>7111</v>
      </c>
      <c r="KOO503" s="559" t="s">
        <v>7106</v>
      </c>
      <c r="KOU503" s="31" t="s">
        <v>5660</v>
      </c>
      <c r="KOV503" s="31" t="s">
        <v>7107</v>
      </c>
      <c r="KOW503" s="9" t="s">
        <v>1770</v>
      </c>
      <c r="KOX503" s="9" t="s">
        <v>7113</v>
      </c>
      <c r="KOY503" s="43" t="s">
        <v>7112</v>
      </c>
      <c r="KOZ503" s="43" t="s">
        <v>5477</v>
      </c>
      <c r="KPA503" s="43"/>
      <c r="KPB503" s="27">
        <v>1503</v>
      </c>
      <c r="KPC503" s="43">
        <v>2001503</v>
      </c>
      <c r="KPD503" s="31" t="s">
        <v>7111</v>
      </c>
      <c r="KPE503" s="559" t="s">
        <v>7106</v>
      </c>
      <c r="KPK503" s="31" t="s">
        <v>5660</v>
      </c>
      <c r="KPL503" s="31" t="s">
        <v>7107</v>
      </c>
      <c r="KPM503" s="9" t="s">
        <v>1770</v>
      </c>
      <c r="KPN503" s="9" t="s">
        <v>7113</v>
      </c>
      <c r="KPO503" s="43" t="s">
        <v>7112</v>
      </c>
      <c r="KPP503" s="43" t="s">
        <v>5477</v>
      </c>
      <c r="KPQ503" s="43"/>
      <c r="KPR503" s="27">
        <v>1503</v>
      </c>
      <c r="KPS503" s="43">
        <v>2001503</v>
      </c>
      <c r="KPT503" s="31" t="s">
        <v>7111</v>
      </c>
      <c r="KPU503" s="559" t="s">
        <v>7106</v>
      </c>
      <c r="KQA503" s="31" t="s">
        <v>5660</v>
      </c>
      <c r="KQB503" s="31" t="s">
        <v>7107</v>
      </c>
      <c r="KQC503" s="9" t="s">
        <v>1770</v>
      </c>
      <c r="KQD503" s="9" t="s">
        <v>7113</v>
      </c>
      <c r="KQE503" s="43" t="s">
        <v>7112</v>
      </c>
      <c r="KQF503" s="43" t="s">
        <v>5477</v>
      </c>
      <c r="KQG503" s="43"/>
      <c r="KQH503" s="27">
        <v>1503</v>
      </c>
      <c r="KQI503" s="43">
        <v>2001503</v>
      </c>
      <c r="KQJ503" s="31" t="s">
        <v>7111</v>
      </c>
      <c r="KQK503" s="559" t="s">
        <v>7106</v>
      </c>
      <c r="KQQ503" s="31" t="s">
        <v>5660</v>
      </c>
      <c r="KQR503" s="31" t="s">
        <v>7107</v>
      </c>
      <c r="KQS503" s="9" t="s">
        <v>1770</v>
      </c>
      <c r="KQT503" s="9" t="s">
        <v>7113</v>
      </c>
      <c r="KQU503" s="43" t="s">
        <v>7112</v>
      </c>
      <c r="KQV503" s="43" t="s">
        <v>5477</v>
      </c>
      <c r="KQW503" s="43"/>
      <c r="KQX503" s="27">
        <v>1503</v>
      </c>
      <c r="KQY503" s="43">
        <v>2001503</v>
      </c>
      <c r="KQZ503" s="31" t="s">
        <v>7111</v>
      </c>
      <c r="KRA503" s="559" t="s">
        <v>7106</v>
      </c>
      <c r="KRG503" s="31" t="s">
        <v>5660</v>
      </c>
      <c r="KRH503" s="31" t="s">
        <v>7107</v>
      </c>
      <c r="KRI503" s="9" t="s">
        <v>1770</v>
      </c>
      <c r="KRJ503" s="9" t="s">
        <v>7113</v>
      </c>
      <c r="KRK503" s="43" t="s">
        <v>7112</v>
      </c>
      <c r="KRL503" s="43" t="s">
        <v>5477</v>
      </c>
      <c r="KRM503" s="43"/>
      <c r="KRN503" s="27">
        <v>1503</v>
      </c>
      <c r="KRO503" s="43">
        <v>2001503</v>
      </c>
      <c r="KRP503" s="31" t="s">
        <v>7111</v>
      </c>
      <c r="KRQ503" s="559" t="s">
        <v>7106</v>
      </c>
      <c r="KRW503" s="31" t="s">
        <v>5660</v>
      </c>
      <c r="KRX503" s="31" t="s">
        <v>7107</v>
      </c>
      <c r="KRY503" s="9" t="s">
        <v>1770</v>
      </c>
      <c r="KRZ503" s="9" t="s">
        <v>7113</v>
      </c>
      <c r="KSA503" s="43" t="s">
        <v>7112</v>
      </c>
      <c r="KSB503" s="43" t="s">
        <v>5477</v>
      </c>
      <c r="KSC503" s="43"/>
      <c r="KSD503" s="27">
        <v>1503</v>
      </c>
      <c r="KSE503" s="43">
        <v>2001503</v>
      </c>
      <c r="KSF503" s="31" t="s">
        <v>7111</v>
      </c>
      <c r="KSG503" s="559" t="s">
        <v>7106</v>
      </c>
      <c r="KSM503" s="31" t="s">
        <v>5660</v>
      </c>
      <c r="KSN503" s="31" t="s">
        <v>7107</v>
      </c>
      <c r="KSO503" s="9" t="s">
        <v>1770</v>
      </c>
      <c r="KSP503" s="9" t="s">
        <v>7113</v>
      </c>
      <c r="KSQ503" s="43" t="s">
        <v>7112</v>
      </c>
      <c r="KSR503" s="43" t="s">
        <v>5477</v>
      </c>
      <c r="KSS503" s="43"/>
      <c r="KST503" s="27">
        <v>1503</v>
      </c>
      <c r="KSU503" s="43">
        <v>2001503</v>
      </c>
      <c r="KSV503" s="31" t="s">
        <v>7111</v>
      </c>
      <c r="KSW503" s="559" t="s">
        <v>7106</v>
      </c>
      <c r="KTC503" s="31" t="s">
        <v>5660</v>
      </c>
      <c r="KTD503" s="31" t="s">
        <v>7107</v>
      </c>
      <c r="KTE503" s="9" t="s">
        <v>1770</v>
      </c>
      <c r="KTF503" s="9" t="s">
        <v>7113</v>
      </c>
      <c r="KTG503" s="43" t="s">
        <v>7112</v>
      </c>
      <c r="KTH503" s="43" t="s">
        <v>5477</v>
      </c>
      <c r="KTI503" s="43"/>
      <c r="KTJ503" s="27">
        <v>1503</v>
      </c>
      <c r="KTK503" s="43">
        <v>2001503</v>
      </c>
      <c r="KTL503" s="31" t="s">
        <v>7111</v>
      </c>
      <c r="KTM503" s="559" t="s">
        <v>7106</v>
      </c>
      <c r="KTS503" s="31" t="s">
        <v>5660</v>
      </c>
      <c r="KTT503" s="31" t="s">
        <v>7107</v>
      </c>
      <c r="KTU503" s="9" t="s">
        <v>1770</v>
      </c>
      <c r="KTV503" s="9" t="s">
        <v>7113</v>
      </c>
      <c r="KTW503" s="43" t="s">
        <v>7112</v>
      </c>
      <c r="KTX503" s="43" t="s">
        <v>5477</v>
      </c>
      <c r="KTY503" s="43"/>
      <c r="KTZ503" s="27">
        <v>1503</v>
      </c>
      <c r="KUA503" s="43">
        <v>2001503</v>
      </c>
      <c r="KUB503" s="31" t="s">
        <v>7111</v>
      </c>
      <c r="KUC503" s="559" t="s">
        <v>7106</v>
      </c>
      <c r="KUI503" s="31" t="s">
        <v>5660</v>
      </c>
      <c r="KUJ503" s="31" t="s">
        <v>7107</v>
      </c>
      <c r="KUK503" s="9" t="s">
        <v>1770</v>
      </c>
      <c r="KUL503" s="9" t="s">
        <v>7113</v>
      </c>
      <c r="KUM503" s="43" t="s">
        <v>7112</v>
      </c>
      <c r="KUN503" s="43" t="s">
        <v>5477</v>
      </c>
      <c r="KUO503" s="43"/>
      <c r="KUP503" s="27">
        <v>1503</v>
      </c>
      <c r="KUQ503" s="43">
        <v>2001503</v>
      </c>
      <c r="KUR503" s="31" t="s">
        <v>7111</v>
      </c>
      <c r="KUS503" s="559" t="s">
        <v>7106</v>
      </c>
      <c r="KUY503" s="31" t="s">
        <v>5660</v>
      </c>
      <c r="KUZ503" s="31" t="s">
        <v>7107</v>
      </c>
      <c r="KVA503" s="9" t="s">
        <v>1770</v>
      </c>
      <c r="KVB503" s="9" t="s">
        <v>7113</v>
      </c>
      <c r="KVC503" s="43" t="s">
        <v>7112</v>
      </c>
      <c r="KVD503" s="43" t="s">
        <v>5477</v>
      </c>
      <c r="KVE503" s="43"/>
      <c r="KVF503" s="27">
        <v>1503</v>
      </c>
      <c r="KVG503" s="43">
        <v>2001503</v>
      </c>
      <c r="KVH503" s="31" t="s">
        <v>7111</v>
      </c>
      <c r="KVI503" s="559" t="s">
        <v>7106</v>
      </c>
      <c r="KVO503" s="31" t="s">
        <v>5660</v>
      </c>
      <c r="KVP503" s="31" t="s">
        <v>7107</v>
      </c>
      <c r="KVQ503" s="9" t="s">
        <v>1770</v>
      </c>
      <c r="KVR503" s="9" t="s">
        <v>7113</v>
      </c>
      <c r="KVS503" s="43" t="s">
        <v>7112</v>
      </c>
      <c r="KVT503" s="43" t="s">
        <v>5477</v>
      </c>
      <c r="KVU503" s="43"/>
      <c r="KVV503" s="27">
        <v>1503</v>
      </c>
      <c r="KVW503" s="43">
        <v>2001503</v>
      </c>
      <c r="KVX503" s="31" t="s">
        <v>7111</v>
      </c>
      <c r="KVY503" s="559" t="s">
        <v>7106</v>
      </c>
      <c r="KWE503" s="31" t="s">
        <v>5660</v>
      </c>
      <c r="KWF503" s="31" t="s">
        <v>7107</v>
      </c>
      <c r="KWG503" s="9" t="s">
        <v>1770</v>
      </c>
      <c r="KWH503" s="9" t="s">
        <v>7113</v>
      </c>
      <c r="KWI503" s="43" t="s">
        <v>7112</v>
      </c>
      <c r="KWJ503" s="43" t="s">
        <v>5477</v>
      </c>
      <c r="KWK503" s="43"/>
      <c r="KWL503" s="27">
        <v>1503</v>
      </c>
      <c r="KWM503" s="43">
        <v>2001503</v>
      </c>
      <c r="KWN503" s="31" t="s">
        <v>7111</v>
      </c>
      <c r="KWO503" s="559" t="s">
        <v>7106</v>
      </c>
      <c r="KWU503" s="31" t="s">
        <v>5660</v>
      </c>
      <c r="KWV503" s="31" t="s">
        <v>7107</v>
      </c>
      <c r="KWW503" s="9" t="s">
        <v>1770</v>
      </c>
      <c r="KWX503" s="9" t="s">
        <v>7113</v>
      </c>
      <c r="KWY503" s="43" t="s">
        <v>7112</v>
      </c>
      <c r="KWZ503" s="43" t="s">
        <v>5477</v>
      </c>
      <c r="KXA503" s="43"/>
      <c r="KXB503" s="27">
        <v>1503</v>
      </c>
      <c r="KXC503" s="43">
        <v>2001503</v>
      </c>
      <c r="KXD503" s="31" t="s">
        <v>7111</v>
      </c>
      <c r="KXE503" s="559" t="s">
        <v>7106</v>
      </c>
      <c r="KXK503" s="31" t="s">
        <v>5660</v>
      </c>
      <c r="KXL503" s="31" t="s">
        <v>7107</v>
      </c>
      <c r="KXM503" s="9" t="s">
        <v>1770</v>
      </c>
      <c r="KXN503" s="9" t="s">
        <v>7113</v>
      </c>
      <c r="KXO503" s="43" t="s">
        <v>7112</v>
      </c>
      <c r="KXP503" s="43" t="s">
        <v>5477</v>
      </c>
      <c r="KXQ503" s="43"/>
      <c r="KXR503" s="27">
        <v>1503</v>
      </c>
      <c r="KXS503" s="43">
        <v>2001503</v>
      </c>
      <c r="KXT503" s="31" t="s">
        <v>7111</v>
      </c>
      <c r="KXU503" s="559" t="s">
        <v>7106</v>
      </c>
      <c r="KYA503" s="31" t="s">
        <v>5660</v>
      </c>
      <c r="KYB503" s="31" t="s">
        <v>7107</v>
      </c>
      <c r="KYC503" s="9" t="s">
        <v>1770</v>
      </c>
      <c r="KYD503" s="9" t="s">
        <v>7113</v>
      </c>
      <c r="KYE503" s="43" t="s">
        <v>7112</v>
      </c>
      <c r="KYF503" s="43" t="s">
        <v>5477</v>
      </c>
      <c r="KYG503" s="43"/>
      <c r="KYH503" s="27">
        <v>1503</v>
      </c>
      <c r="KYI503" s="43">
        <v>2001503</v>
      </c>
      <c r="KYJ503" s="31" t="s">
        <v>7111</v>
      </c>
      <c r="KYK503" s="559" t="s">
        <v>7106</v>
      </c>
      <c r="KYQ503" s="31" t="s">
        <v>5660</v>
      </c>
      <c r="KYR503" s="31" t="s">
        <v>7107</v>
      </c>
      <c r="KYS503" s="9" t="s">
        <v>1770</v>
      </c>
      <c r="KYT503" s="9" t="s">
        <v>7113</v>
      </c>
      <c r="KYU503" s="43" t="s">
        <v>7112</v>
      </c>
      <c r="KYV503" s="43" t="s">
        <v>5477</v>
      </c>
      <c r="KYW503" s="43"/>
      <c r="KYX503" s="27">
        <v>1503</v>
      </c>
      <c r="KYY503" s="43">
        <v>2001503</v>
      </c>
      <c r="KYZ503" s="31" t="s">
        <v>7111</v>
      </c>
      <c r="KZA503" s="559" t="s">
        <v>7106</v>
      </c>
      <c r="KZG503" s="31" t="s">
        <v>5660</v>
      </c>
      <c r="KZH503" s="31" t="s">
        <v>7107</v>
      </c>
      <c r="KZI503" s="9" t="s">
        <v>1770</v>
      </c>
      <c r="KZJ503" s="9" t="s">
        <v>7113</v>
      </c>
      <c r="KZK503" s="43" t="s">
        <v>7112</v>
      </c>
      <c r="KZL503" s="43" t="s">
        <v>5477</v>
      </c>
      <c r="KZM503" s="43"/>
      <c r="KZN503" s="27">
        <v>1503</v>
      </c>
      <c r="KZO503" s="43">
        <v>2001503</v>
      </c>
      <c r="KZP503" s="31" t="s">
        <v>7111</v>
      </c>
      <c r="KZQ503" s="559" t="s">
        <v>7106</v>
      </c>
      <c r="KZW503" s="31" t="s">
        <v>5660</v>
      </c>
      <c r="KZX503" s="31" t="s">
        <v>7107</v>
      </c>
      <c r="KZY503" s="9" t="s">
        <v>1770</v>
      </c>
      <c r="KZZ503" s="9" t="s">
        <v>7113</v>
      </c>
      <c r="LAA503" s="43" t="s">
        <v>7112</v>
      </c>
      <c r="LAB503" s="43" t="s">
        <v>5477</v>
      </c>
      <c r="LAC503" s="43"/>
      <c r="LAD503" s="27">
        <v>1503</v>
      </c>
      <c r="LAE503" s="43">
        <v>2001503</v>
      </c>
      <c r="LAF503" s="31" t="s">
        <v>7111</v>
      </c>
      <c r="LAG503" s="559" t="s">
        <v>7106</v>
      </c>
      <c r="LAM503" s="31" t="s">
        <v>5660</v>
      </c>
      <c r="LAN503" s="31" t="s">
        <v>7107</v>
      </c>
      <c r="LAO503" s="9" t="s">
        <v>1770</v>
      </c>
      <c r="LAP503" s="9" t="s">
        <v>7113</v>
      </c>
      <c r="LAQ503" s="43" t="s">
        <v>7112</v>
      </c>
      <c r="LAR503" s="43" t="s">
        <v>5477</v>
      </c>
      <c r="LAS503" s="43"/>
      <c r="LAT503" s="27">
        <v>1503</v>
      </c>
      <c r="LAU503" s="43">
        <v>2001503</v>
      </c>
      <c r="LAV503" s="31" t="s">
        <v>7111</v>
      </c>
      <c r="LAW503" s="559" t="s">
        <v>7106</v>
      </c>
      <c r="LBC503" s="31" t="s">
        <v>5660</v>
      </c>
      <c r="LBD503" s="31" t="s">
        <v>7107</v>
      </c>
      <c r="LBE503" s="9" t="s">
        <v>1770</v>
      </c>
      <c r="LBF503" s="9" t="s">
        <v>7113</v>
      </c>
      <c r="LBG503" s="43" t="s">
        <v>7112</v>
      </c>
      <c r="LBH503" s="43" t="s">
        <v>5477</v>
      </c>
      <c r="LBI503" s="43"/>
      <c r="LBJ503" s="27">
        <v>1503</v>
      </c>
      <c r="LBK503" s="43">
        <v>2001503</v>
      </c>
      <c r="LBL503" s="31" t="s">
        <v>7111</v>
      </c>
      <c r="LBM503" s="559" t="s">
        <v>7106</v>
      </c>
      <c r="LBS503" s="31" t="s">
        <v>5660</v>
      </c>
      <c r="LBT503" s="31" t="s">
        <v>7107</v>
      </c>
      <c r="LBU503" s="9" t="s">
        <v>1770</v>
      </c>
      <c r="LBV503" s="9" t="s">
        <v>7113</v>
      </c>
      <c r="LBW503" s="43" t="s">
        <v>7112</v>
      </c>
      <c r="LBX503" s="43" t="s">
        <v>5477</v>
      </c>
      <c r="LBY503" s="43"/>
      <c r="LBZ503" s="27">
        <v>1503</v>
      </c>
      <c r="LCA503" s="43">
        <v>2001503</v>
      </c>
      <c r="LCB503" s="31" t="s">
        <v>7111</v>
      </c>
      <c r="LCC503" s="559" t="s">
        <v>7106</v>
      </c>
      <c r="LCI503" s="31" t="s">
        <v>5660</v>
      </c>
      <c r="LCJ503" s="31" t="s">
        <v>7107</v>
      </c>
      <c r="LCK503" s="9" t="s">
        <v>1770</v>
      </c>
      <c r="LCL503" s="9" t="s">
        <v>7113</v>
      </c>
      <c r="LCM503" s="43" t="s">
        <v>7112</v>
      </c>
      <c r="LCN503" s="43" t="s">
        <v>5477</v>
      </c>
      <c r="LCO503" s="43"/>
      <c r="LCP503" s="27">
        <v>1503</v>
      </c>
      <c r="LCQ503" s="43">
        <v>2001503</v>
      </c>
      <c r="LCR503" s="31" t="s">
        <v>7111</v>
      </c>
      <c r="LCS503" s="559" t="s">
        <v>7106</v>
      </c>
      <c r="LCY503" s="31" t="s">
        <v>5660</v>
      </c>
      <c r="LCZ503" s="31" t="s">
        <v>7107</v>
      </c>
      <c r="LDA503" s="9" t="s">
        <v>1770</v>
      </c>
      <c r="LDB503" s="9" t="s">
        <v>7113</v>
      </c>
      <c r="LDC503" s="43" t="s">
        <v>7112</v>
      </c>
      <c r="LDD503" s="43" t="s">
        <v>5477</v>
      </c>
      <c r="LDE503" s="43"/>
      <c r="LDF503" s="27">
        <v>1503</v>
      </c>
      <c r="LDG503" s="43">
        <v>2001503</v>
      </c>
      <c r="LDH503" s="31" t="s">
        <v>7111</v>
      </c>
      <c r="LDI503" s="559" t="s">
        <v>7106</v>
      </c>
      <c r="LDO503" s="31" t="s">
        <v>5660</v>
      </c>
      <c r="LDP503" s="31" t="s">
        <v>7107</v>
      </c>
      <c r="LDQ503" s="9" t="s">
        <v>1770</v>
      </c>
      <c r="LDR503" s="9" t="s">
        <v>7113</v>
      </c>
      <c r="LDS503" s="43" t="s">
        <v>7112</v>
      </c>
      <c r="LDT503" s="43" t="s">
        <v>5477</v>
      </c>
      <c r="LDU503" s="43"/>
      <c r="LDV503" s="27">
        <v>1503</v>
      </c>
      <c r="LDW503" s="43">
        <v>2001503</v>
      </c>
      <c r="LDX503" s="31" t="s">
        <v>7111</v>
      </c>
      <c r="LDY503" s="559" t="s">
        <v>7106</v>
      </c>
      <c r="LEE503" s="31" t="s">
        <v>5660</v>
      </c>
      <c r="LEF503" s="31" t="s">
        <v>7107</v>
      </c>
      <c r="LEG503" s="9" t="s">
        <v>1770</v>
      </c>
      <c r="LEH503" s="9" t="s">
        <v>7113</v>
      </c>
      <c r="LEI503" s="43" t="s">
        <v>7112</v>
      </c>
      <c r="LEJ503" s="43" t="s">
        <v>5477</v>
      </c>
      <c r="LEK503" s="43"/>
      <c r="LEL503" s="27">
        <v>1503</v>
      </c>
      <c r="LEM503" s="43">
        <v>2001503</v>
      </c>
      <c r="LEN503" s="31" t="s">
        <v>7111</v>
      </c>
      <c r="LEO503" s="559" t="s">
        <v>7106</v>
      </c>
      <c r="LEU503" s="31" t="s">
        <v>5660</v>
      </c>
      <c r="LEV503" s="31" t="s">
        <v>7107</v>
      </c>
      <c r="LEW503" s="9" t="s">
        <v>1770</v>
      </c>
      <c r="LEX503" s="9" t="s">
        <v>7113</v>
      </c>
      <c r="LEY503" s="43" t="s">
        <v>7112</v>
      </c>
      <c r="LEZ503" s="43" t="s">
        <v>5477</v>
      </c>
      <c r="LFA503" s="43"/>
      <c r="LFB503" s="27">
        <v>1503</v>
      </c>
      <c r="LFC503" s="43">
        <v>2001503</v>
      </c>
      <c r="LFD503" s="31" t="s">
        <v>7111</v>
      </c>
      <c r="LFE503" s="559" t="s">
        <v>7106</v>
      </c>
      <c r="LFK503" s="31" t="s">
        <v>5660</v>
      </c>
      <c r="LFL503" s="31" t="s">
        <v>7107</v>
      </c>
      <c r="LFM503" s="9" t="s">
        <v>1770</v>
      </c>
      <c r="LFN503" s="9" t="s">
        <v>7113</v>
      </c>
      <c r="LFO503" s="43" t="s">
        <v>7112</v>
      </c>
      <c r="LFP503" s="43" t="s">
        <v>5477</v>
      </c>
      <c r="LFQ503" s="43"/>
      <c r="LFR503" s="27">
        <v>1503</v>
      </c>
      <c r="LFS503" s="43">
        <v>2001503</v>
      </c>
      <c r="LFT503" s="31" t="s">
        <v>7111</v>
      </c>
      <c r="LFU503" s="559" t="s">
        <v>7106</v>
      </c>
      <c r="LGA503" s="31" t="s">
        <v>5660</v>
      </c>
      <c r="LGB503" s="31" t="s">
        <v>7107</v>
      </c>
      <c r="LGC503" s="9" t="s">
        <v>1770</v>
      </c>
      <c r="LGD503" s="9" t="s">
        <v>7113</v>
      </c>
      <c r="LGE503" s="43" t="s">
        <v>7112</v>
      </c>
      <c r="LGF503" s="43" t="s">
        <v>5477</v>
      </c>
      <c r="LGG503" s="43"/>
      <c r="LGH503" s="27">
        <v>1503</v>
      </c>
      <c r="LGI503" s="43">
        <v>2001503</v>
      </c>
      <c r="LGJ503" s="31" t="s">
        <v>7111</v>
      </c>
      <c r="LGK503" s="559" t="s">
        <v>7106</v>
      </c>
      <c r="LGQ503" s="31" t="s">
        <v>5660</v>
      </c>
      <c r="LGR503" s="31" t="s">
        <v>7107</v>
      </c>
      <c r="LGS503" s="9" t="s">
        <v>1770</v>
      </c>
      <c r="LGT503" s="9" t="s">
        <v>7113</v>
      </c>
      <c r="LGU503" s="43" t="s">
        <v>7112</v>
      </c>
      <c r="LGV503" s="43" t="s">
        <v>5477</v>
      </c>
      <c r="LGW503" s="43"/>
      <c r="LGX503" s="27">
        <v>1503</v>
      </c>
      <c r="LGY503" s="43">
        <v>2001503</v>
      </c>
      <c r="LGZ503" s="31" t="s">
        <v>7111</v>
      </c>
      <c r="LHA503" s="559" t="s">
        <v>7106</v>
      </c>
      <c r="LHG503" s="31" t="s">
        <v>5660</v>
      </c>
      <c r="LHH503" s="31" t="s">
        <v>7107</v>
      </c>
      <c r="LHI503" s="9" t="s">
        <v>1770</v>
      </c>
      <c r="LHJ503" s="9" t="s">
        <v>7113</v>
      </c>
      <c r="LHK503" s="43" t="s">
        <v>7112</v>
      </c>
      <c r="LHL503" s="43" t="s">
        <v>5477</v>
      </c>
      <c r="LHM503" s="43"/>
      <c r="LHN503" s="27">
        <v>1503</v>
      </c>
      <c r="LHO503" s="43">
        <v>2001503</v>
      </c>
      <c r="LHP503" s="31" t="s">
        <v>7111</v>
      </c>
      <c r="LHQ503" s="559" t="s">
        <v>7106</v>
      </c>
      <c r="LHW503" s="31" t="s">
        <v>5660</v>
      </c>
      <c r="LHX503" s="31" t="s">
        <v>7107</v>
      </c>
      <c r="LHY503" s="9" t="s">
        <v>1770</v>
      </c>
      <c r="LHZ503" s="9" t="s">
        <v>7113</v>
      </c>
      <c r="LIA503" s="43" t="s">
        <v>7112</v>
      </c>
      <c r="LIB503" s="43" t="s">
        <v>5477</v>
      </c>
      <c r="LIC503" s="43"/>
      <c r="LID503" s="27">
        <v>1503</v>
      </c>
      <c r="LIE503" s="43">
        <v>2001503</v>
      </c>
      <c r="LIF503" s="31" t="s">
        <v>7111</v>
      </c>
      <c r="LIG503" s="559" t="s">
        <v>7106</v>
      </c>
      <c r="LIM503" s="31" t="s">
        <v>5660</v>
      </c>
      <c r="LIN503" s="31" t="s">
        <v>7107</v>
      </c>
      <c r="LIO503" s="9" t="s">
        <v>1770</v>
      </c>
      <c r="LIP503" s="9" t="s">
        <v>7113</v>
      </c>
      <c r="LIQ503" s="43" t="s">
        <v>7112</v>
      </c>
      <c r="LIR503" s="43" t="s">
        <v>5477</v>
      </c>
      <c r="LIS503" s="43"/>
      <c r="LIT503" s="27">
        <v>1503</v>
      </c>
      <c r="LIU503" s="43">
        <v>2001503</v>
      </c>
      <c r="LIV503" s="31" t="s">
        <v>7111</v>
      </c>
      <c r="LIW503" s="559" t="s">
        <v>7106</v>
      </c>
      <c r="LJC503" s="31" t="s">
        <v>5660</v>
      </c>
      <c r="LJD503" s="31" t="s">
        <v>7107</v>
      </c>
      <c r="LJE503" s="9" t="s">
        <v>1770</v>
      </c>
      <c r="LJF503" s="9" t="s">
        <v>7113</v>
      </c>
      <c r="LJG503" s="43" t="s">
        <v>7112</v>
      </c>
      <c r="LJH503" s="43" t="s">
        <v>5477</v>
      </c>
      <c r="LJI503" s="43"/>
      <c r="LJJ503" s="27">
        <v>1503</v>
      </c>
      <c r="LJK503" s="43">
        <v>2001503</v>
      </c>
      <c r="LJL503" s="31" t="s">
        <v>7111</v>
      </c>
      <c r="LJM503" s="559" t="s">
        <v>7106</v>
      </c>
      <c r="LJS503" s="31" t="s">
        <v>5660</v>
      </c>
      <c r="LJT503" s="31" t="s">
        <v>7107</v>
      </c>
      <c r="LJU503" s="9" t="s">
        <v>1770</v>
      </c>
      <c r="LJV503" s="9" t="s">
        <v>7113</v>
      </c>
      <c r="LJW503" s="43" t="s">
        <v>7112</v>
      </c>
      <c r="LJX503" s="43" t="s">
        <v>5477</v>
      </c>
      <c r="LJY503" s="43"/>
      <c r="LJZ503" s="27">
        <v>1503</v>
      </c>
      <c r="LKA503" s="43">
        <v>2001503</v>
      </c>
      <c r="LKB503" s="31" t="s">
        <v>7111</v>
      </c>
      <c r="LKC503" s="559" t="s">
        <v>7106</v>
      </c>
      <c r="LKI503" s="31" t="s">
        <v>5660</v>
      </c>
      <c r="LKJ503" s="31" t="s">
        <v>7107</v>
      </c>
      <c r="LKK503" s="9" t="s">
        <v>1770</v>
      </c>
      <c r="LKL503" s="9" t="s">
        <v>7113</v>
      </c>
      <c r="LKM503" s="43" t="s">
        <v>7112</v>
      </c>
      <c r="LKN503" s="43" t="s">
        <v>5477</v>
      </c>
      <c r="LKO503" s="43"/>
      <c r="LKP503" s="27">
        <v>1503</v>
      </c>
      <c r="LKQ503" s="43">
        <v>2001503</v>
      </c>
      <c r="LKR503" s="31" t="s">
        <v>7111</v>
      </c>
      <c r="LKS503" s="559" t="s">
        <v>7106</v>
      </c>
      <c r="LKY503" s="31" t="s">
        <v>5660</v>
      </c>
      <c r="LKZ503" s="31" t="s">
        <v>7107</v>
      </c>
      <c r="LLA503" s="9" t="s">
        <v>1770</v>
      </c>
      <c r="LLB503" s="9" t="s">
        <v>7113</v>
      </c>
      <c r="LLC503" s="43" t="s">
        <v>7112</v>
      </c>
      <c r="LLD503" s="43" t="s">
        <v>5477</v>
      </c>
      <c r="LLE503" s="43"/>
      <c r="LLF503" s="27">
        <v>1503</v>
      </c>
      <c r="LLG503" s="43">
        <v>2001503</v>
      </c>
      <c r="LLH503" s="31" t="s">
        <v>7111</v>
      </c>
      <c r="LLI503" s="559" t="s">
        <v>7106</v>
      </c>
      <c r="LLO503" s="31" t="s">
        <v>5660</v>
      </c>
      <c r="LLP503" s="31" t="s">
        <v>7107</v>
      </c>
      <c r="LLQ503" s="9" t="s">
        <v>1770</v>
      </c>
      <c r="LLR503" s="9" t="s">
        <v>7113</v>
      </c>
      <c r="LLS503" s="43" t="s">
        <v>7112</v>
      </c>
      <c r="LLT503" s="43" t="s">
        <v>5477</v>
      </c>
      <c r="LLU503" s="43"/>
      <c r="LLV503" s="27">
        <v>1503</v>
      </c>
      <c r="LLW503" s="43">
        <v>2001503</v>
      </c>
      <c r="LLX503" s="31" t="s">
        <v>7111</v>
      </c>
      <c r="LLY503" s="559" t="s">
        <v>7106</v>
      </c>
      <c r="LME503" s="31" t="s">
        <v>5660</v>
      </c>
      <c r="LMF503" s="31" t="s">
        <v>7107</v>
      </c>
      <c r="LMG503" s="9" t="s">
        <v>1770</v>
      </c>
      <c r="LMH503" s="9" t="s">
        <v>7113</v>
      </c>
      <c r="LMI503" s="43" t="s">
        <v>7112</v>
      </c>
      <c r="LMJ503" s="43" t="s">
        <v>5477</v>
      </c>
      <c r="LMK503" s="43"/>
      <c r="LML503" s="27">
        <v>1503</v>
      </c>
      <c r="LMM503" s="43">
        <v>2001503</v>
      </c>
      <c r="LMN503" s="31" t="s">
        <v>7111</v>
      </c>
      <c r="LMO503" s="559" t="s">
        <v>7106</v>
      </c>
      <c r="LMU503" s="31" t="s">
        <v>5660</v>
      </c>
      <c r="LMV503" s="31" t="s">
        <v>7107</v>
      </c>
      <c r="LMW503" s="9" t="s">
        <v>1770</v>
      </c>
      <c r="LMX503" s="9" t="s">
        <v>7113</v>
      </c>
      <c r="LMY503" s="43" t="s">
        <v>7112</v>
      </c>
      <c r="LMZ503" s="43" t="s">
        <v>5477</v>
      </c>
      <c r="LNA503" s="43"/>
      <c r="LNB503" s="27">
        <v>1503</v>
      </c>
      <c r="LNC503" s="43">
        <v>2001503</v>
      </c>
      <c r="LND503" s="31" t="s">
        <v>7111</v>
      </c>
      <c r="LNE503" s="559" t="s">
        <v>7106</v>
      </c>
      <c r="LNK503" s="31" t="s">
        <v>5660</v>
      </c>
      <c r="LNL503" s="31" t="s">
        <v>7107</v>
      </c>
      <c r="LNM503" s="9" t="s">
        <v>1770</v>
      </c>
      <c r="LNN503" s="9" t="s">
        <v>7113</v>
      </c>
      <c r="LNO503" s="43" t="s">
        <v>7112</v>
      </c>
      <c r="LNP503" s="43" t="s">
        <v>5477</v>
      </c>
      <c r="LNQ503" s="43"/>
      <c r="LNR503" s="27">
        <v>1503</v>
      </c>
      <c r="LNS503" s="43">
        <v>2001503</v>
      </c>
      <c r="LNT503" s="31" t="s">
        <v>7111</v>
      </c>
      <c r="LNU503" s="559" t="s">
        <v>7106</v>
      </c>
      <c r="LOA503" s="31" t="s">
        <v>5660</v>
      </c>
      <c r="LOB503" s="31" t="s">
        <v>7107</v>
      </c>
      <c r="LOC503" s="9" t="s">
        <v>1770</v>
      </c>
      <c r="LOD503" s="9" t="s">
        <v>7113</v>
      </c>
      <c r="LOE503" s="43" t="s">
        <v>7112</v>
      </c>
      <c r="LOF503" s="43" t="s">
        <v>5477</v>
      </c>
      <c r="LOG503" s="43"/>
      <c r="LOH503" s="27">
        <v>1503</v>
      </c>
      <c r="LOI503" s="43">
        <v>2001503</v>
      </c>
      <c r="LOJ503" s="31" t="s">
        <v>7111</v>
      </c>
      <c r="LOK503" s="559" t="s">
        <v>7106</v>
      </c>
      <c r="LOQ503" s="31" t="s">
        <v>5660</v>
      </c>
      <c r="LOR503" s="31" t="s">
        <v>7107</v>
      </c>
      <c r="LOS503" s="9" t="s">
        <v>1770</v>
      </c>
      <c r="LOT503" s="9" t="s">
        <v>7113</v>
      </c>
      <c r="LOU503" s="43" t="s">
        <v>7112</v>
      </c>
      <c r="LOV503" s="43" t="s">
        <v>5477</v>
      </c>
      <c r="LOW503" s="43"/>
      <c r="LOX503" s="27">
        <v>1503</v>
      </c>
      <c r="LOY503" s="43">
        <v>2001503</v>
      </c>
      <c r="LOZ503" s="31" t="s">
        <v>7111</v>
      </c>
      <c r="LPA503" s="559" t="s">
        <v>7106</v>
      </c>
      <c r="LPG503" s="31" t="s">
        <v>5660</v>
      </c>
      <c r="LPH503" s="31" t="s">
        <v>7107</v>
      </c>
      <c r="LPI503" s="9" t="s">
        <v>1770</v>
      </c>
      <c r="LPJ503" s="9" t="s">
        <v>7113</v>
      </c>
      <c r="LPK503" s="43" t="s">
        <v>7112</v>
      </c>
      <c r="LPL503" s="43" t="s">
        <v>5477</v>
      </c>
      <c r="LPM503" s="43"/>
      <c r="LPN503" s="27">
        <v>1503</v>
      </c>
      <c r="LPO503" s="43">
        <v>2001503</v>
      </c>
      <c r="LPP503" s="31" t="s">
        <v>7111</v>
      </c>
      <c r="LPQ503" s="559" t="s">
        <v>7106</v>
      </c>
      <c r="LPW503" s="31" t="s">
        <v>5660</v>
      </c>
      <c r="LPX503" s="31" t="s">
        <v>7107</v>
      </c>
      <c r="LPY503" s="9" t="s">
        <v>1770</v>
      </c>
      <c r="LPZ503" s="9" t="s">
        <v>7113</v>
      </c>
      <c r="LQA503" s="43" t="s">
        <v>7112</v>
      </c>
      <c r="LQB503" s="43" t="s">
        <v>5477</v>
      </c>
      <c r="LQC503" s="43"/>
      <c r="LQD503" s="27">
        <v>1503</v>
      </c>
      <c r="LQE503" s="43">
        <v>2001503</v>
      </c>
      <c r="LQF503" s="31" t="s">
        <v>7111</v>
      </c>
      <c r="LQG503" s="559" t="s">
        <v>7106</v>
      </c>
      <c r="LQM503" s="31" t="s">
        <v>5660</v>
      </c>
      <c r="LQN503" s="31" t="s">
        <v>7107</v>
      </c>
      <c r="LQO503" s="9" t="s">
        <v>1770</v>
      </c>
      <c r="LQP503" s="9" t="s">
        <v>7113</v>
      </c>
      <c r="LQQ503" s="43" t="s">
        <v>7112</v>
      </c>
      <c r="LQR503" s="43" t="s">
        <v>5477</v>
      </c>
      <c r="LQS503" s="43"/>
      <c r="LQT503" s="27">
        <v>1503</v>
      </c>
      <c r="LQU503" s="43">
        <v>2001503</v>
      </c>
      <c r="LQV503" s="31" t="s">
        <v>7111</v>
      </c>
      <c r="LQW503" s="559" t="s">
        <v>7106</v>
      </c>
      <c r="LRC503" s="31" t="s">
        <v>5660</v>
      </c>
      <c r="LRD503" s="31" t="s">
        <v>7107</v>
      </c>
      <c r="LRE503" s="9" t="s">
        <v>1770</v>
      </c>
      <c r="LRF503" s="9" t="s">
        <v>7113</v>
      </c>
      <c r="LRG503" s="43" t="s">
        <v>7112</v>
      </c>
      <c r="LRH503" s="43" t="s">
        <v>5477</v>
      </c>
      <c r="LRI503" s="43"/>
      <c r="LRJ503" s="27">
        <v>1503</v>
      </c>
      <c r="LRK503" s="43">
        <v>2001503</v>
      </c>
      <c r="LRL503" s="31" t="s">
        <v>7111</v>
      </c>
      <c r="LRM503" s="559" t="s">
        <v>7106</v>
      </c>
      <c r="LRS503" s="31" t="s">
        <v>5660</v>
      </c>
      <c r="LRT503" s="31" t="s">
        <v>7107</v>
      </c>
      <c r="LRU503" s="9" t="s">
        <v>1770</v>
      </c>
      <c r="LRV503" s="9" t="s">
        <v>7113</v>
      </c>
      <c r="LRW503" s="43" t="s">
        <v>7112</v>
      </c>
      <c r="LRX503" s="43" t="s">
        <v>5477</v>
      </c>
      <c r="LRY503" s="43"/>
      <c r="LRZ503" s="27">
        <v>1503</v>
      </c>
      <c r="LSA503" s="43">
        <v>2001503</v>
      </c>
      <c r="LSB503" s="31" t="s">
        <v>7111</v>
      </c>
      <c r="LSC503" s="559" t="s">
        <v>7106</v>
      </c>
      <c r="LSI503" s="31" t="s">
        <v>5660</v>
      </c>
      <c r="LSJ503" s="31" t="s">
        <v>7107</v>
      </c>
      <c r="LSK503" s="9" t="s">
        <v>1770</v>
      </c>
      <c r="LSL503" s="9" t="s">
        <v>7113</v>
      </c>
      <c r="LSM503" s="43" t="s">
        <v>7112</v>
      </c>
      <c r="LSN503" s="43" t="s">
        <v>5477</v>
      </c>
      <c r="LSO503" s="43"/>
      <c r="LSP503" s="27">
        <v>1503</v>
      </c>
      <c r="LSQ503" s="43">
        <v>2001503</v>
      </c>
      <c r="LSR503" s="31" t="s">
        <v>7111</v>
      </c>
      <c r="LSS503" s="559" t="s">
        <v>7106</v>
      </c>
      <c r="LSY503" s="31" t="s">
        <v>5660</v>
      </c>
      <c r="LSZ503" s="31" t="s">
        <v>7107</v>
      </c>
      <c r="LTA503" s="9" t="s">
        <v>1770</v>
      </c>
      <c r="LTB503" s="9" t="s">
        <v>7113</v>
      </c>
      <c r="LTC503" s="43" t="s">
        <v>7112</v>
      </c>
      <c r="LTD503" s="43" t="s">
        <v>5477</v>
      </c>
      <c r="LTE503" s="43"/>
      <c r="LTF503" s="27">
        <v>1503</v>
      </c>
      <c r="LTG503" s="43">
        <v>2001503</v>
      </c>
      <c r="LTH503" s="31" t="s">
        <v>7111</v>
      </c>
      <c r="LTI503" s="559" t="s">
        <v>7106</v>
      </c>
      <c r="LTO503" s="31" t="s">
        <v>5660</v>
      </c>
      <c r="LTP503" s="31" t="s">
        <v>7107</v>
      </c>
      <c r="LTQ503" s="9" t="s">
        <v>1770</v>
      </c>
      <c r="LTR503" s="9" t="s">
        <v>7113</v>
      </c>
      <c r="LTS503" s="43" t="s">
        <v>7112</v>
      </c>
      <c r="LTT503" s="43" t="s">
        <v>5477</v>
      </c>
      <c r="LTU503" s="43"/>
      <c r="LTV503" s="27">
        <v>1503</v>
      </c>
      <c r="LTW503" s="43">
        <v>2001503</v>
      </c>
      <c r="LTX503" s="31" t="s">
        <v>7111</v>
      </c>
      <c r="LTY503" s="559" t="s">
        <v>7106</v>
      </c>
      <c r="LUE503" s="31" t="s">
        <v>5660</v>
      </c>
      <c r="LUF503" s="31" t="s">
        <v>7107</v>
      </c>
      <c r="LUG503" s="9" t="s">
        <v>1770</v>
      </c>
      <c r="LUH503" s="9" t="s">
        <v>7113</v>
      </c>
      <c r="LUI503" s="43" t="s">
        <v>7112</v>
      </c>
      <c r="LUJ503" s="43" t="s">
        <v>5477</v>
      </c>
      <c r="LUK503" s="43"/>
      <c r="LUL503" s="27">
        <v>1503</v>
      </c>
      <c r="LUM503" s="43">
        <v>2001503</v>
      </c>
      <c r="LUN503" s="31" t="s">
        <v>7111</v>
      </c>
      <c r="LUO503" s="559" t="s">
        <v>7106</v>
      </c>
      <c r="LUU503" s="31" t="s">
        <v>5660</v>
      </c>
      <c r="LUV503" s="31" t="s">
        <v>7107</v>
      </c>
      <c r="LUW503" s="9" t="s">
        <v>1770</v>
      </c>
      <c r="LUX503" s="9" t="s">
        <v>7113</v>
      </c>
      <c r="LUY503" s="43" t="s">
        <v>7112</v>
      </c>
      <c r="LUZ503" s="43" t="s">
        <v>5477</v>
      </c>
      <c r="LVA503" s="43"/>
      <c r="LVB503" s="27">
        <v>1503</v>
      </c>
      <c r="LVC503" s="43">
        <v>2001503</v>
      </c>
      <c r="LVD503" s="31" t="s">
        <v>7111</v>
      </c>
      <c r="LVE503" s="559" t="s">
        <v>7106</v>
      </c>
      <c r="LVK503" s="31" t="s">
        <v>5660</v>
      </c>
      <c r="LVL503" s="31" t="s">
        <v>7107</v>
      </c>
      <c r="LVM503" s="9" t="s">
        <v>1770</v>
      </c>
      <c r="LVN503" s="9" t="s">
        <v>7113</v>
      </c>
      <c r="LVO503" s="43" t="s">
        <v>7112</v>
      </c>
      <c r="LVP503" s="43" t="s">
        <v>5477</v>
      </c>
      <c r="LVQ503" s="43"/>
      <c r="LVR503" s="27">
        <v>1503</v>
      </c>
      <c r="LVS503" s="43">
        <v>2001503</v>
      </c>
      <c r="LVT503" s="31" t="s">
        <v>7111</v>
      </c>
      <c r="LVU503" s="559" t="s">
        <v>7106</v>
      </c>
      <c r="LWA503" s="31" t="s">
        <v>5660</v>
      </c>
      <c r="LWB503" s="31" t="s">
        <v>7107</v>
      </c>
      <c r="LWC503" s="9" t="s">
        <v>1770</v>
      </c>
      <c r="LWD503" s="9" t="s">
        <v>7113</v>
      </c>
      <c r="LWE503" s="43" t="s">
        <v>7112</v>
      </c>
      <c r="LWF503" s="43" t="s">
        <v>5477</v>
      </c>
      <c r="LWG503" s="43"/>
      <c r="LWH503" s="27">
        <v>1503</v>
      </c>
      <c r="LWI503" s="43">
        <v>2001503</v>
      </c>
      <c r="LWJ503" s="31" t="s">
        <v>7111</v>
      </c>
      <c r="LWK503" s="559" t="s">
        <v>7106</v>
      </c>
      <c r="LWQ503" s="31" t="s">
        <v>5660</v>
      </c>
      <c r="LWR503" s="31" t="s">
        <v>7107</v>
      </c>
      <c r="LWS503" s="9" t="s">
        <v>1770</v>
      </c>
      <c r="LWT503" s="9" t="s">
        <v>7113</v>
      </c>
      <c r="LWU503" s="43" t="s">
        <v>7112</v>
      </c>
      <c r="LWV503" s="43" t="s">
        <v>5477</v>
      </c>
      <c r="LWW503" s="43"/>
      <c r="LWX503" s="27">
        <v>1503</v>
      </c>
      <c r="LWY503" s="43">
        <v>2001503</v>
      </c>
      <c r="LWZ503" s="31" t="s">
        <v>7111</v>
      </c>
      <c r="LXA503" s="559" t="s">
        <v>7106</v>
      </c>
      <c r="LXG503" s="31" t="s">
        <v>5660</v>
      </c>
      <c r="LXH503" s="31" t="s">
        <v>7107</v>
      </c>
      <c r="LXI503" s="9" t="s">
        <v>1770</v>
      </c>
      <c r="LXJ503" s="9" t="s">
        <v>7113</v>
      </c>
      <c r="LXK503" s="43" t="s">
        <v>7112</v>
      </c>
      <c r="LXL503" s="43" t="s">
        <v>5477</v>
      </c>
      <c r="LXM503" s="43"/>
      <c r="LXN503" s="27">
        <v>1503</v>
      </c>
      <c r="LXO503" s="43">
        <v>2001503</v>
      </c>
      <c r="LXP503" s="31" t="s">
        <v>7111</v>
      </c>
      <c r="LXQ503" s="559" t="s">
        <v>7106</v>
      </c>
      <c r="LXW503" s="31" t="s">
        <v>5660</v>
      </c>
      <c r="LXX503" s="31" t="s">
        <v>7107</v>
      </c>
      <c r="LXY503" s="9" t="s">
        <v>1770</v>
      </c>
      <c r="LXZ503" s="9" t="s">
        <v>7113</v>
      </c>
      <c r="LYA503" s="43" t="s">
        <v>7112</v>
      </c>
      <c r="LYB503" s="43" t="s">
        <v>5477</v>
      </c>
      <c r="LYC503" s="43"/>
      <c r="LYD503" s="27">
        <v>1503</v>
      </c>
      <c r="LYE503" s="43">
        <v>2001503</v>
      </c>
      <c r="LYF503" s="31" t="s">
        <v>7111</v>
      </c>
      <c r="LYG503" s="559" t="s">
        <v>7106</v>
      </c>
      <c r="LYM503" s="31" t="s">
        <v>5660</v>
      </c>
      <c r="LYN503" s="31" t="s">
        <v>7107</v>
      </c>
      <c r="LYO503" s="9" t="s">
        <v>1770</v>
      </c>
      <c r="LYP503" s="9" t="s">
        <v>7113</v>
      </c>
      <c r="LYQ503" s="43" t="s">
        <v>7112</v>
      </c>
      <c r="LYR503" s="43" t="s">
        <v>5477</v>
      </c>
      <c r="LYS503" s="43"/>
      <c r="LYT503" s="27">
        <v>1503</v>
      </c>
      <c r="LYU503" s="43">
        <v>2001503</v>
      </c>
      <c r="LYV503" s="31" t="s">
        <v>7111</v>
      </c>
      <c r="LYW503" s="559" t="s">
        <v>7106</v>
      </c>
      <c r="LZC503" s="31" t="s">
        <v>5660</v>
      </c>
      <c r="LZD503" s="31" t="s">
        <v>7107</v>
      </c>
      <c r="LZE503" s="9" t="s">
        <v>1770</v>
      </c>
      <c r="LZF503" s="9" t="s">
        <v>7113</v>
      </c>
      <c r="LZG503" s="43" t="s">
        <v>7112</v>
      </c>
      <c r="LZH503" s="43" t="s">
        <v>5477</v>
      </c>
      <c r="LZI503" s="43"/>
      <c r="LZJ503" s="27">
        <v>1503</v>
      </c>
      <c r="LZK503" s="43">
        <v>2001503</v>
      </c>
      <c r="LZL503" s="31" t="s">
        <v>7111</v>
      </c>
      <c r="LZM503" s="559" t="s">
        <v>7106</v>
      </c>
      <c r="LZS503" s="31" t="s">
        <v>5660</v>
      </c>
      <c r="LZT503" s="31" t="s">
        <v>7107</v>
      </c>
      <c r="LZU503" s="9" t="s">
        <v>1770</v>
      </c>
      <c r="LZV503" s="9" t="s">
        <v>7113</v>
      </c>
      <c r="LZW503" s="43" t="s">
        <v>7112</v>
      </c>
      <c r="LZX503" s="43" t="s">
        <v>5477</v>
      </c>
      <c r="LZY503" s="43"/>
      <c r="LZZ503" s="27">
        <v>1503</v>
      </c>
      <c r="MAA503" s="43">
        <v>2001503</v>
      </c>
      <c r="MAB503" s="31" t="s">
        <v>7111</v>
      </c>
      <c r="MAC503" s="559" t="s">
        <v>7106</v>
      </c>
      <c r="MAI503" s="31" t="s">
        <v>5660</v>
      </c>
      <c r="MAJ503" s="31" t="s">
        <v>7107</v>
      </c>
      <c r="MAK503" s="9" t="s">
        <v>1770</v>
      </c>
      <c r="MAL503" s="9" t="s">
        <v>7113</v>
      </c>
      <c r="MAM503" s="43" t="s">
        <v>7112</v>
      </c>
      <c r="MAN503" s="43" t="s">
        <v>5477</v>
      </c>
      <c r="MAO503" s="43"/>
      <c r="MAP503" s="27">
        <v>1503</v>
      </c>
      <c r="MAQ503" s="43">
        <v>2001503</v>
      </c>
      <c r="MAR503" s="31" t="s">
        <v>7111</v>
      </c>
      <c r="MAS503" s="559" t="s">
        <v>7106</v>
      </c>
      <c r="MAY503" s="31" t="s">
        <v>5660</v>
      </c>
      <c r="MAZ503" s="31" t="s">
        <v>7107</v>
      </c>
      <c r="MBA503" s="9" t="s">
        <v>1770</v>
      </c>
      <c r="MBB503" s="9" t="s">
        <v>7113</v>
      </c>
      <c r="MBC503" s="43" t="s">
        <v>7112</v>
      </c>
      <c r="MBD503" s="43" t="s">
        <v>5477</v>
      </c>
      <c r="MBE503" s="43"/>
      <c r="MBF503" s="27">
        <v>1503</v>
      </c>
      <c r="MBG503" s="43">
        <v>2001503</v>
      </c>
      <c r="MBH503" s="31" t="s">
        <v>7111</v>
      </c>
      <c r="MBI503" s="559" t="s">
        <v>7106</v>
      </c>
      <c r="MBO503" s="31" t="s">
        <v>5660</v>
      </c>
      <c r="MBP503" s="31" t="s">
        <v>7107</v>
      </c>
      <c r="MBQ503" s="9" t="s">
        <v>1770</v>
      </c>
      <c r="MBR503" s="9" t="s">
        <v>7113</v>
      </c>
      <c r="MBS503" s="43" t="s">
        <v>7112</v>
      </c>
      <c r="MBT503" s="43" t="s">
        <v>5477</v>
      </c>
      <c r="MBU503" s="43"/>
      <c r="MBV503" s="27">
        <v>1503</v>
      </c>
      <c r="MBW503" s="43">
        <v>2001503</v>
      </c>
      <c r="MBX503" s="31" t="s">
        <v>7111</v>
      </c>
      <c r="MBY503" s="559" t="s">
        <v>7106</v>
      </c>
      <c r="MCE503" s="31" t="s">
        <v>5660</v>
      </c>
      <c r="MCF503" s="31" t="s">
        <v>7107</v>
      </c>
      <c r="MCG503" s="9" t="s">
        <v>1770</v>
      </c>
      <c r="MCH503" s="9" t="s">
        <v>7113</v>
      </c>
      <c r="MCI503" s="43" t="s">
        <v>7112</v>
      </c>
      <c r="MCJ503" s="43" t="s">
        <v>5477</v>
      </c>
      <c r="MCK503" s="43"/>
      <c r="MCL503" s="27">
        <v>1503</v>
      </c>
      <c r="MCM503" s="43">
        <v>2001503</v>
      </c>
      <c r="MCN503" s="31" t="s">
        <v>7111</v>
      </c>
      <c r="MCO503" s="559" t="s">
        <v>7106</v>
      </c>
      <c r="MCU503" s="31" t="s">
        <v>5660</v>
      </c>
      <c r="MCV503" s="31" t="s">
        <v>7107</v>
      </c>
      <c r="MCW503" s="9" t="s">
        <v>1770</v>
      </c>
      <c r="MCX503" s="9" t="s">
        <v>7113</v>
      </c>
      <c r="MCY503" s="43" t="s">
        <v>7112</v>
      </c>
      <c r="MCZ503" s="43" t="s">
        <v>5477</v>
      </c>
      <c r="MDA503" s="43"/>
      <c r="MDB503" s="27">
        <v>1503</v>
      </c>
      <c r="MDC503" s="43">
        <v>2001503</v>
      </c>
      <c r="MDD503" s="31" t="s">
        <v>7111</v>
      </c>
      <c r="MDE503" s="559" t="s">
        <v>7106</v>
      </c>
      <c r="MDK503" s="31" t="s">
        <v>5660</v>
      </c>
      <c r="MDL503" s="31" t="s">
        <v>7107</v>
      </c>
      <c r="MDM503" s="9" t="s">
        <v>1770</v>
      </c>
      <c r="MDN503" s="9" t="s">
        <v>7113</v>
      </c>
      <c r="MDO503" s="43" t="s">
        <v>7112</v>
      </c>
      <c r="MDP503" s="43" t="s">
        <v>5477</v>
      </c>
      <c r="MDQ503" s="43"/>
      <c r="MDR503" s="27">
        <v>1503</v>
      </c>
      <c r="MDS503" s="43">
        <v>2001503</v>
      </c>
      <c r="MDT503" s="31" t="s">
        <v>7111</v>
      </c>
      <c r="MDU503" s="559" t="s">
        <v>7106</v>
      </c>
      <c r="MEA503" s="31" t="s">
        <v>5660</v>
      </c>
      <c r="MEB503" s="31" t="s">
        <v>7107</v>
      </c>
      <c r="MEC503" s="9" t="s">
        <v>1770</v>
      </c>
      <c r="MED503" s="9" t="s">
        <v>7113</v>
      </c>
      <c r="MEE503" s="43" t="s">
        <v>7112</v>
      </c>
      <c r="MEF503" s="43" t="s">
        <v>5477</v>
      </c>
      <c r="MEG503" s="43"/>
      <c r="MEH503" s="27">
        <v>1503</v>
      </c>
      <c r="MEI503" s="43">
        <v>2001503</v>
      </c>
      <c r="MEJ503" s="31" t="s">
        <v>7111</v>
      </c>
      <c r="MEK503" s="559" t="s">
        <v>7106</v>
      </c>
      <c r="MEQ503" s="31" t="s">
        <v>5660</v>
      </c>
      <c r="MER503" s="31" t="s">
        <v>7107</v>
      </c>
      <c r="MES503" s="9" t="s">
        <v>1770</v>
      </c>
      <c r="MET503" s="9" t="s">
        <v>7113</v>
      </c>
      <c r="MEU503" s="43" t="s">
        <v>7112</v>
      </c>
      <c r="MEV503" s="43" t="s">
        <v>5477</v>
      </c>
      <c r="MEW503" s="43"/>
      <c r="MEX503" s="27">
        <v>1503</v>
      </c>
      <c r="MEY503" s="43">
        <v>2001503</v>
      </c>
      <c r="MEZ503" s="31" t="s">
        <v>7111</v>
      </c>
      <c r="MFA503" s="559" t="s">
        <v>7106</v>
      </c>
      <c r="MFG503" s="31" t="s">
        <v>5660</v>
      </c>
      <c r="MFH503" s="31" t="s">
        <v>7107</v>
      </c>
      <c r="MFI503" s="9" t="s">
        <v>1770</v>
      </c>
      <c r="MFJ503" s="9" t="s">
        <v>7113</v>
      </c>
      <c r="MFK503" s="43" t="s">
        <v>7112</v>
      </c>
      <c r="MFL503" s="43" t="s">
        <v>5477</v>
      </c>
      <c r="MFM503" s="43"/>
      <c r="MFN503" s="27">
        <v>1503</v>
      </c>
      <c r="MFO503" s="43">
        <v>2001503</v>
      </c>
      <c r="MFP503" s="31" t="s">
        <v>7111</v>
      </c>
      <c r="MFQ503" s="559" t="s">
        <v>7106</v>
      </c>
      <c r="MFW503" s="31" t="s">
        <v>5660</v>
      </c>
      <c r="MFX503" s="31" t="s">
        <v>7107</v>
      </c>
      <c r="MFY503" s="9" t="s">
        <v>1770</v>
      </c>
      <c r="MFZ503" s="9" t="s">
        <v>7113</v>
      </c>
      <c r="MGA503" s="43" t="s">
        <v>7112</v>
      </c>
      <c r="MGB503" s="43" t="s">
        <v>5477</v>
      </c>
      <c r="MGC503" s="43"/>
      <c r="MGD503" s="27">
        <v>1503</v>
      </c>
      <c r="MGE503" s="43">
        <v>2001503</v>
      </c>
      <c r="MGF503" s="31" t="s">
        <v>7111</v>
      </c>
      <c r="MGG503" s="559" t="s">
        <v>7106</v>
      </c>
      <c r="MGM503" s="31" t="s">
        <v>5660</v>
      </c>
      <c r="MGN503" s="31" t="s">
        <v>7107</v>
      </c>
      <c r="MGO503" s="9" t="s">
        <v>1770</v>
      </c>
      <c r="MGP503" s="9" t="s">
        <v>7113</v>
      </c>
      <c r="MGQ503" s="43" t="s">
        <v>7112</v>
      </c>
      <c r="MGR503" s="43" t="s">
        <v>5477</v>
      </c>
      <c r="MGS503" s="43"/>
      <c r="MGT503" s="27">
        <v>1503</v>
      </c>
      <c r="MGU503" s="43">
        <v>2001503</v>
      </c>
      <c r="MGV503" s="31" t="s">
        <v>7111</v>
      </c>
      <c r="MGW503" s="559" t="s">
        <v>7106</v>
      </c>
      <c r="MHC503" s="31" t="s">
        <v>5660</v>
      </c>
      <c r="MHD503" s="31" t="s">
        <v>7107</v>
      </c>
      <c r="MHE503" s="9" t="s">
        <v>1770</v>
      </c>
      <c r="MHF503" s="9" t="s">
        <v>7113</v>
      </c>
      <c r="MHG503" s="43" t="s">
        <v>7112</v>
      </c>
      <c r="MHH503" s="43" t="s">
        <v>5477</v>
      </c>
      <c r="MHI503" s="43"/>
      <c r="MHJ503" s="27">
        <v>1503</v>
      </c>
      <c r="MHK503" s="43">
        <v>2001503</v>
      </c>
      <c r="MHL503" s="31" t="s">
        <v>7111</v>
      </c>
      <c r="MHM503" s="559" t="s">
        <v>7106</v>
      </c>
      <c r="MHS503" s="31" t="s">
        <v>5660</v>
      </c>
      <c r="MHT503" s="31" t="s">
        <v>7107</v>
      </c>
      <c r="MHU503" s="9" t="s">
        <v>1770</v>
      </c>
      <c r="MHV503" s="9" t="s">
        <v>7113</v>
      </c>
      <c r="MHW503" s="43" t="s">
        <v>7112</v>
      </c>
      <c r="MHX503" s="43" t="s">
        <v>5477</v>
      </c>
      <c r="MHY503" s="43"/>
      <c r="MHZ503" s="27">
        <v>1503</v>
      </c>
      <c r="MIA503" s="43">
        <v>2001503</v>
      </c>
      <c r="MIB503" s="31" t="s">
        <v>7111</v>
      </c>
      <c r="MIC503" s="559" t="s">
        <v>7106</v>
      </c>
      <c r="MII503" s="31" t="s">
        <v>5660</v>
      </c>
      <c r="MIJ503" s="31" t="s">
        <v>7107</v>
      </c>
      <c r="MIK503" s="9" t="s">
        <v>1770</v>
      </c>
      <c r="MIL503" s="9" t="s">
        <v>7113</v>
      </c>
      <c r="MIM503" s="43" t="s">
        <v>7112</v>
      </c>
      <c r="MIN503" s="43" t="s">
        <v>5477</v>
      </c>
      <c r="MIO503" s="43"/>
      <c r="MIP503" s="27">
        <v>1503</v>
      </c>
      <c r="MIQ503" s="43">
        <v>2001503</v>
      </c>
      <c r="MIR503" s="31" t="s">
        <v>7111</v>
      </c>
      <c r="MIS503" s="559" t="s">
        <v>7106</v>
      </c>
      <c r="MIY503" s="31" t="s">
        <v>5660</v>
      </c>
      <c r="MIZ503" s="31" t="s">
        <v>7107</v>
      </c>
      <c r="MJA503" s="9" t="s">
        <v>1770</v>
      </c>
      <c r="MJB503" s="9" t="s">
        <v>7113</v>
      </c>
      <c r="MJC503" s="43" t="s">
        <v>7112</v>
      </c>
      <c r="MJD503" s="43" t="s">
        <v>5477</v>
      </c>
      <c r="MJE503" s="43"/>
      <c r="MJF503" s="27">
        <v>1503</v>
      </c>
      <c r="MJG503" s="43">
        <v>2001503</v>
      </c>
      <c r="MJH503" s="31" t="s">
        <v>7111</v>
      </c>
      <c r="MJI503" s="559" t="s">
        <v>7106</v>
      </c>
      <c r="MJO503" s="31" t="s">
        <v>5660</v>
      </c>
      <c r="MJP503" s="31" t="s">
        <v>7107</v>
      </c>
      <c r="MJQ503" s="9" t="s">
        <v>1770</v>
      </c>
      <c r="MJR503" s="9" t="s">
        <v>7113</v>
      </c>
      <c r="MJS503" s="43" t="s">
        <v>7112</v>
      </c>
      <c r="MJT503" s="43" t="s">
        <v>5477</v>
      </c>
      <c r="MJU503" s="43"/>
      <c r="MJV503" s="27">
        <v>1503</v>
      </c>
      <c r="MJW503" s="43">
        <v>2001503</v>
      </c>
      <c r="MJX503" s="31" t="s">
        <v>7111</v>
      </c>
      <c r="MJY503" s="559" t="s">
        <v>7106</v>
      </c>
      <c r="MKE503" s="31" t="s">
        <v>5660</v>
      </c>
      <c r="MKF503" s="31" t="s">
        <v>7107</v>
      </c>
      <c r="MKG503" s="9" t="s">
        <v>1770</v>
      </c>
      <c r="MKH503" s="9" t="s">
        <v>7113</v>
      </c>
      <c r="MKI503" s="43" t="s">
        <v>7112</v>
      </c>
      <c r="MKJ503" s="43" t="s">
        <v>5477</v>
      </c>
      <c r="MKK503" s="43"/>
      <c r="MKL503" s="27">
        <v>1503</v>
      </c>
      <c r="MKM503" s="43">
        <v>2001503</v>
      </c>
      <c r="MKN503" s="31" t="s">
        <v>7111</v>
      </c>
      <c r="MKO503" s="559" t="s">
        <v>7106</v>
      </c>
      <c r="MKU503" s="31" t="s">
        <v>5660</v>
      </c>
      <c r="MKV503" s="31" t="s">
        <v>7107</v>
      </c>
      <c r="MKW503" s="9" t="s">
        <v>1770</v>
      </c>
      <c r="MKX503" s="9" t="s">
        <v>7113</v>
      </c>
      <c r="MKY503" s="43" t="s">
        <v>7112</v>
      </c>
      <c r="MKZ503" s="43" t="s">
        <v>5477</v>
      </c>
      <c r="MLA503" s="43"/>
      <c r="MLB503" s="27">
        <v>1503</v>
      </c>
      <c r="MLC503" s="43">
        <v>2001503</v>
      </c>
      <c r="MLD503" s="31" t="s">
        <v>7111</v>
      </c>
      <c r="MLE503" s="559" t="s">
        <v>7106</v>
      </c>
      <c r="MLK503" s="31" t="s">
        <v>5660</v>
      </c>
      <c r="MLL503" s="31" t="s">
        <v>7107</v>
      </c>
      <c r="MLM503" s="9" t="s">
        <v>1770</v>
      </c>
      <c r="MLN503" s="9" t="s">
        <v>7113</v>
      </c>
      <c r="MLO503" s="43" t="s">
        <v>7112</v>
      </c>
      <c r="MLP503" s="43" t="s">
        <v>5477</v>
      </c>
      <c r="MLQ503" s="43"/>
      <c r="MLR503" s="27">
        <v>1503</v>
      </c>
      <c r="MLS503" s="43">
        <v>2001503</v>
      </c>
      <c r="MLT503" s="31" t="s">
        <v>7111</v>
      </c>
      <c r="MLU503" s="559" t="s">
        <v>7106</v>
      </c>
      <c r="MMA503" s="31" t="s">
        <v>5660</v>
      </c>
      <c r="MMB503" s="31" t="s">
        <v>7107</v>
      </c>
      <c r="MMC503" s="9" t="s">
        <v>1770</v>
      </c>
      <c r="MMD503" s="9" t="s">
        <v>7113</v>
      </c>
      <c r="MME503" s="43" t="s">
        <v>7112</v>
      </c>
      <c r="MMF503" s="43" t="s">
        <v>5477</v>
      </c>
      <c r="MMG503" s="43"/>
      <c r="MMH503" s="27">
        <v>1503</v>
      </c>
      <c r="MMI503" s="43">
        <v>2001503</v>
      </c>
      <c r="MMJ503" s="31" t="s">
        <v>7111</v>
      </c>
      <c r="MMK503" s="559" t="s">
        <v>7106</v>
      </c>
      <c r="MMQ503" s="31" t="s">
        <v>5660</v>
      </c>
      <c r="MMR503" s="31" t="s">
        <v>7107</v>
      </c>
      <c r="MMS503" s="9" t="s">
        <v>1770</v>
      </c>
      <c r="MMT503" s="9" t="s">
        <v>7113</v>
      </c>
      <c r="MMU503" s="43" t="s">
        <v>7112</v>
      </c>
      <c r="MMV503" s="43" t="s">
        <v>5477</v>
      </c>
      <c r="MMW503" s="43"/>
      <c r="MMX503" s="27">
        <v>1503</v>
      </c>
      <c r="MMY503" s="43">
        <v>2001503</v>
      </c>
      <c r="MMZ503" s="31" t="s">
        <v>7111</v>
      </c>
      <c r="MNA503" s="559" t="s">
        <v>7106</v>
      </c>
      <c r="MNG503" s="31" t="s">
        <v>5660</v>
      </c>
      <c r="MNH503" s="31" t="s">
        <v>7107</v>
      </c>
      <c r="MNI503" s="9" t="s">
        <v>1770</v>
      </c>
      <c r="MNJ503" s="9" t="s">
        <v>7113</v>
      </c>
      <c r="MNK503" s="43" t="s">
        <v>7112</v>
      </c>
      <c r="MNL503" s="43" t="s">
        <v>5477</v>
      </c>
      <c r="MNM503" s="43"/>
      <c r="MNN503" s="27">
        <v>1503</v>
      </c>
      <c r="MNO503" s="43">
        <v>2001503</v>
      </c>
      <c r="MNP503" s="31" t="s">
        <v>7111</v>
      </c>
      <c r="MNQ503" s="559" t="s">
        <v>7106</v>
      </c>
      <c r="MNW503" s="31" t="s">
        <v>5660</v>
      </c>
      <c r="MNX503" s="31" t="s">
        <v>7107</v>
      </c>
      <c r="MNY503" s="9" t="s">
        <v>1770</v>
      </c>
      <c r="MNZ503" s="9" t="s">
        <v>7113</v>
      </c>
      <c r="MOA503" s="43" t="s">
        <v>7112</v>
      </c>
      <c r="MOB503" s="43" t="s">
        <v>5477</v>
      </c>
      <c r="MOC503" s="43"/>
      <c r="MOD503" s="27">
        <v>1503</v>
      </c>
      <c r="MOE503" s="43">
        <v>2001503</v>
      </c>
      <c r="MOF503" s="31" t="s">
        <v>7111</v>
      </c>
      <c r="MOG503" s="559" t="s">
        <v>7106</v>
      </c>
      <c r="MOM503" s="31" t="s">
        <v>5660</v>
      </c>
      <c r="MON503" s="31" t="s">
        <v>7107</v>
      </c>
      <c r="MOO503" s="9" t="s">
        <v>1770</v>
      </c>
      <c r="MOP503" s="9" t="s">
        <v>7113</v>
      </c>
      <c r="MOQ503" s="43" t="s">
        <v>7112</v>
      </c>
      <c r="MOR503" s="43" t="s">
        <v>5477</v>
      </c>
      <c r="MOS503" s="43"/>
      <c r="MOT503" s="27">
        <v>1503</v>
      </c>
      <c r="MOU503" s="43">
        <v>2001503</v>
      </c>
      <c r="MOV503" s="31" t="s">
        <v>7111</v>
      </c>
      <c r="MOW503" s="559" t="s">
        <v>7106</v>
      </c>
      <c r="MPC503" s="31" t="s">
        <v>5660</v>
      </c>
      <c r="MPD503" s="31" t="s">
        <v>7107</v>
      </c>
      <c r="MPE503" s="9" t="s">
        <v>1770</v>
      </c>
      <c r="MPF503" s="9" t="s">
        <v>7113</v>
      </c>
      <c r="MPG503" s="43" t="s">
        <v>7112</v>
      </c>
      <c r="MPH503" s="43" t="s">
        <v>5477</v>
      </c>
      <c r="MPI503" s="43"/>
      <c r="MPJ503" s="27">
        <v>1503</v>
      </c>
      <c r="MPK503" s="43">
        <v>2001503</v>
      </c>
      <c r="MPL503" s="31" t="s">
        <v>7111</v>
      </c>
      <c r="MPM503" s="559" t="s">
        <v>7106</v>
      </c>
      <c r="MPS503" s="31" t="s">
        <v>5660</v>
      </c>
      <c r="MPT503" s="31" t="s">
        <v>7107</v>
      </c>
      <c r="MPU503" s="9" t="s">
        <v>1770</v>
      </c>
      <c r="MPV503" s="9" t="s">
        <v>7113</v>
      </c>
      <c r="MPW503" s="43" t="s">
        <v>7112</v>
      </c>
      <c r="MPX503" s="43" t="s">
        <v>5477</v>
      </c>
      <c r="MPY503" s="43"/>
      <c r="MPZ503" s="27">
        <v>1503</v>
      </c>
      <c r="MQA503" s="43">
        <v>2001503</v>
      </c>
      <c r="MQB503" s="31" t="s">
        <v>7111</v>
      </c>
      <c r="MQC503" s="559" t="s">
        <v>7106</v>
      </c>
      <c r="MQI503" s="31" t="s">
        <v>5660</v>
      </c>
      <c r="MQJ503" s="31" t="s">
        <v>7107</v>
      </c>
      <c r="MQK503" s="9" t="s">
        <v>1770</v>
      </c>
      <c r="MQL503" s="9" t="s">
        <v>7113</v>
      </c>
      <c r="MQM503" s="43" t="s">
        <v>7112</v>
      </c>
      <c r="MQN503" s="43" t="s">
        <v>5477</v>
      </c>
      <c r="MQO503" s="43"/>
      <c r="MQP503" s="27">
        <v>1503</v>
      </c>
      <c r="MQQ503" s="43">
        <v>2001503</v>
      </c>
      <c r="MQR503" s="31" t="s">
        <v>7111</v>
      </c>
      <c r="MQS503" s="559" t="s">
        <v>7106</v>
      </c>
      <c r="MQY503" s="31" t="s">
        <v>5660</v>
      </c>
      <c r="MQZ503" s="31" t="s">
        <v>7107</v>
      </c>
      <c r="MRA503" s="9" t="s">
        <v>1770</v>
      </c>
      <c r="MRB503" s="9" t="s">
        <v>7113</v>
      </c>
      <c r="MRC503" s="43" t="s">
        <v>7112</v>
      </c>
      <c r="MRD503" s="43" t="s">
        <v>5477</v>
      </c>
      <c r="MRE503" s="43"/>
      <c r="MRF503" s="27">
        <v>1503</v>
      </c>
      <c r="MRG503" s="43">
        <v>2001503</v>
      </c>
      <c r="MRH503" s="31" t="s">
        <v>7111</v>
      </c>
      <c r="MRI503" s="559" t="s">
        <v>7106</v>
      </c>
      <c r="MRO503" s="31" t="s">
        <v>5660</v>
      </c>
      <c r="MRP503" s="31" t="s">
        <v>7107</v>
      </c>
      <c r="MRQ503" s="9" t="s">
        <v>1770</v>
      </c>
      <c r="MRR503" s="9" t="s">
        <v>7113</v>
      </c>
      <c r="MRS503" s="43" t="s">
        <v>7112</v>
      </c>
      <c r="MRT503" s="43" t="s">
        <v>5477</v>
      </c>
      <c r="MRU503" s="43"/>
      <c r="MRV503" s="27">
        <v>1503</v>
      </c>
      <c r="MRW503" s="43">
        <v>2001503</v>
      </c>
      <c r="MRX503" s="31" t="s">
        <v>7111</v>
      </c>
      <c r="MRY503" s="559" t="s">
        <v>7106</v>
      </c>
      <c r="MSE503" s="31" t="s">
        <v>5660</v>
      </c>
      <c r="MSF503" s="31" t="s">
        <v>7107</v>
      </c>
      <c r="MSG503" s="9" t="s">
        <v>1770</v>
      </c>
      <c r="MSH503" s="9" t="s">
        <v>7113</v>
      </c>
      <c r="MSI503" s="43" t="s">
        <v>7112</v>
      </c>
      <c r="MSJ503" s="43" t="s">
        <v>5477</v>
      </c>
      <c r="MSK503" s="43"/>
      <c r="MSL503" s="27">
        <v>1503</v>
      </c>
      <c r="MSM503" s="43">
        <v>2001503</v>
      </c>
      <c r="MSN503" s="31" t="s">
        <v>7111</v>
      </c>
      <c r="MSO503" s="559" t="s">
        <v>7106</v>
      </c>
      <c r="MSU503" s="31" t="s">
        <v>5660</v>
      </c>
      <c r="MSV503" s="31" t="s">
        <v>7107</v>
      </c>
      <c r="MSW503" s="9" t="s">
        <v>1770</v>
      </c>
      <c r="MSX503" s="9" t="s">
        <v>7113</v>
      </c>
      <c r="MSY503" s="43" t="s">
        <v>7112</v>
      </c>
      <c r="MSZ503" s="43" t="s">
        <v>5477</v>
      </c>
      <c r="MTA503" s="43"/>
      <c r="MTB503" s="27">
        <v>1503</v>
      </c>
      <c r="MTC503" s="43">
        <v>2001503</v>
      </c>
      <c r="MTD503" s="31" t="s">
        <v>7111</v>
      </c>
      <c r="MTE503" s="559" t="s">
        <v>7106</v>
      </c>
      <c r="MTK503" s="31" t="s">
        <v>5660</v>
      </c>
      <c r="MTL503" s="31" t="s">
        <v>7107</v>
      </c>
      <c r="MTM503" s="9" t="s">
        <v>1770</v>
      </c>
      <c r="MTN503" s="9" t="s">
        <v>7113</v>
      </c>
      <c r="MTO503" s="43" t="s">
        <v>7112</v>
      </c>
      <c r="MTP503" s="43" t="s">
        <v>5477</v>
      </c>
      <c r="MTQ503" s="43"/>
      <c r="MTR503" s="27">
        <v>1503</v>
      </c>
      <c r="MTS503" s="43">
        <v>2001503</v>
      </c>
      <c r="MTT503" s="31" t="s">
        <v>7111</v>
      </c>
      <c r="MTU503" s="559" t="s">
        <v>7106</v>
      </c>
      <c r="MUA503" s="31" t="s">
        <v>5660</v>
      </c>
      <c r="MUB503" s="31" t="s">
        <v>7107</v>
      </c>
      <c r="MUC503" s="9" t="s">
        <v>1770</v>
      </c>
      <c r="MUD503" s="9" t="s">
        <v>7113</v>
      </c>
      <c r="MUE503" s="43" t="s">
        <v>7112</v>
      </c>
      <c r="MUF503" s="43" t="s">
        <v>5477</v>
      </c>
      <c r="MUG503" s="43"/>
      <c r="MUH503" s="27">
        <v>1503</v>
      </c>
      <c r="MUI503" s="43">
        <v>2001503</v>
      </c>
      <c r="MUJ503" s="31" t="s">
        <v>7111</v>
      </c>
      <c r="MUK503" s="559" t="s">
        <v>7106</v>
      </c>
      <c r="MUQ503" s="31" t="s">
        <v>5660</v>
      </c>
      <c r="MUR503" s="31" t="s">
        <v>7107</v>
      </c>
      <c r="MUS503" s="9" t="s">
        <v>1770</v>
      </c>
      <c r="MUT503" s="9" t="s">
        <v>7113</v>
      </c>
      <c r="MUU503" s="43" t="s">
        <v>7112</v>
      </c>
      <c r="MUV503" s="43" t="s">
        <v>5477</v>
      </c>
      <c r="MUW503" s="43"/>
      <c r="MUX503" s="27">
        <v>1503</v>
      </c>
      <c r="MUY503" s="43">
        <v>2001503</v>
      </c>
      <c r="MUZ503" s="31" t="s">
        <v>7111</v>
      </c>
      <c r="MVA503" s="559" t="s">
        <v>7106</v>
      </c>
      <c r="MVG503" s="31" t="s">
        <v>5660</v>
      </c>
      <c r="MVH503" s="31" t="s">
        <v>7107</v>
      </c>
      <c r="MVI503" s="9" t="s">
        <v>1770</v>
      </c>
      <c r="MVJ503" s="9" t="s">
        <v>7113</v>
      </c>
      <c r="MVK503" s="43" t="s">
        <v>7112</v>
      </c>
      <c r="MVL503" s="43" t="s">
        <v>5477</v>
      </c>
      <c r="MVM503" s="43"/>
      <c r="MVN503" s="27">
        <v>1503</v>
      </c>
      <c r="MVO503" s="43">
        <v>2001503</v>
      </c>
      <c r="MVP503" s="31" t="s">
        <v>7111</v>
      </c>
      <c r="MVQ503" s="559" t="s">
        <v>7106</v>
      </c>
      <c r="MVW503" s="31" t="s">
        <v>5660</v>
      </c>
      <c r="MVX503" s="31" t="s">
        <v>7107</v>
      </c>
      <c r="MVY503" s="9" t="s">
        <v>1770</v>
      </c>
      <c r="MVZ503" s="9" t="s">
        <v>7113</v>
      </c>
      <c r="MWA503" s="43" t="s">
        <v>7112</v>
      </c>
      <c r="MWB503" s="43" t="s">
        <v>5477</v>
      </c>
      <c r="MWC503" s="43"/>
      <c r="MWD503" s="27">
        <v>1503</v>
      </c>
      <c r="MWE503" s="43">
        <v>2001503</v>
      </c>
      <c r="MWF503" s="31" t="s">
        <v>7111</v>
      </c>
      <c r="MWG503" s="559" t="s">
        <v>7106</v>
      </c>
      <c r="MWM503" s="31" t="s">
        <v>5660</v>
      </c>
      <c r="MWN503" s="31" t="s">
        <v>7107</v>
      </c>
      <c r="MWO503" s="9" t="s">
        <v>1770</v>
      </c>
      <c r="MWP503" s="9" t="s">
        <v>7113</v>
      </c>
      <c r="MWQ503" s="43" t="s">
        <v>7112</v>
      </c>
      <c r="MWR503" s="43" t="s">
        <v>5477</v>
      </c>
      <c r="MWS503" s="43"/>
      <c r="MWT503" s="27">
        <v>1503</v>
      </c>
      <c r="MWU503" s="43">
        <v>2001503</v>
      </c>
      <c r="MWV503" s="31" t="s">
        <v>7111</v>
      </c>
      <c r="MWW503" s="559" t="s">
        <v>7106</v>
      </c>
      <c r="MXC503" s="31" t="s">
        <v>5660</v>
      </c>
      <c r="MXD503" s="31" t="s">
        <v>7107</v>
      </c>
      <c r="MXE503" s="9" t="s">
        <v>1770</v>
      </c>
      <c r="MXF503" s="9" t="s">
        <v>7113</v>
      </c>
      <c r="MXG503" s="43" t="s">
        <v>7112</v>
      </c>
      <c r="MXH503" s="43" t="s">
        <v>5477</v>
      </c>
      <c r="MXI503" s="43"/>
      <c r="MXJ503" s="27">
        <v>1503</v>
      </c>
      <c r="MXK503" s="43">
        <v>2001503</v>
      </c>
      <c r="MXL503" s="31" t="s">
        <v>7111</v>
      </c>
      <c r="MXM503" s="559" t="s">
        <v>7106</v>
      </c>
      <c r="MXS503" s="31" t="s">
        <v>5660</v>
      </c>
      <c r="MXT503" s="31" t="s">
        <v>7107</v>
      </c>
      <c r="MXU503" s="9" t="s">
        <v>1770</v>
      </c>
      <c r="MXV503" s="9" t="s">
        <v>7113</v>
      </c>
      <c r="MXW503" s="43" t="s">
        <v>7112</v>
      </c>
      <c r="MXX503" s="43" t="s">
        <v>5477</v>
      </c>
      <c r="MXY503" s="43"/>
      <c r="MXZ503" s="27">
        <v>1503</v>
      </c>
      <c r="MYA503" s="43">
        <v>2001503</v>
      </c>
      <c r="MYB503" s="31" t="s">
        <v>7111</v>
      </c>
      <c r="MYC503" s="559" t="s">
        <v>7106</v>
      </c>
      <c r="MYI503" s="31" t="s">
        <v>5660</v>
      </c>
      <c r="MYJ503" s="31" t="s">
        <v>7107</v>
      </c>
      <c r="MYK503" s="9" t="s">
        <v>1770</v>
      </c>
      <c r="MYL503" s="9" t="s">
        <v>7113</v>
      </c>
      <c r="MYM503" s="43" t="s">
        <v>7112</v>
      </c>
      <c r="MYN503" s="43" t="s">
        <v>5477</v>
      </c>
      <c r="MYO503" s="43"/>
      <c r="MYP503" s="27">
        <v>1503</v>
      </c>
      <c r="MYQ503" s="43">
        <v>2001503</v>
      </c>
      <c r="MYR503" s="31" t="s">
        <v>7111</v>
      </c>
      <c r="MYS503" s="559" t="s">
        <v>7106</v>
      </c>
      <c r="MYY503" s="31" t="s">
        <v>5660</v>
      </c>
      <c r="MYZ503" s="31" t="s">
        <v>7107</v>
      </c>
      <c r="MZA503" s="9" t="s">
        <v>1770</v>
      </c>
      <c r="MZB503" s="9" t="s">
        <v>7113</v>
      </c>
      <c r="MZC503" s="43" t="s">
        <v>7112</v>
      </c>
      <c r="MZD503" s="43" t="s">
        <v>5477</v>
      </c>
      <c r="MZE503" s="43"/>
      <c r="MZF503" s="27">
        <v>1503</v>
      </c>
      <c r="MZG503" s="43">
        <v>2001503</v>
      </c>
      <c r="MZH503" s="31" t="s">
        <v>7111</v>
      </c>
      <c r="MZI503" s="559" t="s">
        <v>7106</v>
      </c>
      <c r="MZO503" s="31" t="s">
        <v>5660</v>
      </c>
      <c r="MZP503" s="31" t="s">
        <v>7107</v>
      </c>
      <c r="MZQ503" s="9" t="s">
        <v>1770</v>
      </c>
      <c r="MZR503" s="9" t="s">
        <v>7113</v>
      </c>
      <c r="MZS503" s="43" t="s">
        <v>7112</v>
      </c>
      <c r="MZT503" s="43" t="s">
        <v>5477</v>
      </c>
      <c r="MZU503" s="43"/>
      <c r="MZV503" s="27">
        <v>1503</v>
      </c>
      <c r="MZW503" s="43">
        <v>2001503</v>
      </c>
      <c r="MZX503" s="31" t="s">
        <v>7111</v>
      </c>
      <c r="MZY503" s="559" t="s">
        <v>7106</v>
      </c>
      <c r="NAE503" s="31" t="s">
        <v>5660</v>
      </c>
      <c r="NAF503" s="31" t="s">
        <v>7107</v>
      </c>
      <c r="NAG503" s="9" t="s">
        <v>1770</v>
      </c>
      <c r="NAH503" s="9" t="s">
        <v>7113</v>
      </c>
      <c r="NAI503" s="43" t="s">
        <v>7112</v>
      </c>
      <c r="NAJ503" s="43" t="s">
        <v>5477</v>
      </c>
      <c r="NAK503" s="43"/>
      <c r="NAL503" s="27">
        <v>1503</v>
      </c>
      <c r="NAM503" s="43">
        <v>2001503</v>
      </c>
      <c r="NAN503" s="31" t="s">
        <v>7111</v>
      </c>
      <c r="NAO503" s="559" t="s">
        <v>7106</v>
      </c>
      <c r="NAU503" s="31" t="s">
        <v>5660</v>
      </c>
      <c r="NAV503" s="31" t="s">
        <v>7107</v>
      </c>
      <c r="NAW503" s="9" t="s">
        <v>1770</v>
      </c>
      <c r="NAX503" s="9" t="s">
        <v>7113</v>
      </c>
      <c r="NAY503" s="43" t="s">
        <v>7112</v>
      </c>
      <c r="NAZ503" s="43" t="s">
        <v>5477</v>
      </c>
      <c r="NBA503" s="43"/>
      <c r="NBB503" s="27">
        <v>1503</v>
      </c>
      <c r="NBC503" s="43">
        <v>2001503</v>
      </c>
      <c r="NBD503" s="31" t="s">
        <v>7111</v>
      </c>
      <c r="NBE503" s="559" t="s">
        <v>7106</v>
      </c>
      <c r="NBK503" s="31" t="s">
        <v>5660</v>
      </c>
      <c r="NBL503" s="31" t="s">
        <v>7107</v>
      </c>
      <c r="NBM503" s="9" t="s">
        <v>1770</v>
      </c>
      <c r="NBN503" s="9" t="s">
        <v>7113</v>
      </c>
      <c r="NBO503" s="43" t="s">
        <v>7112</v>
      </c>
      <c r="NBP503" s="43" t="s">
        <v>5477</v>
      </c>
      <c r="NBQ503" s="43"/>
      <c r="NBR503" s="27">
        <v>1503</v>
      </c>
      <c r="NBS503" s="43">
        <v>2001503</v>
      </c>
      <c r="NBT503" s="31" t="s">
        <v>7111</v>
      </c>
      <c r="NBU503" s="559" t="s">
        <v>7106</v>
      </c>
      <c r="NCA503" s="31" t="s">
        <v>5660</v>
      </c>
      <c r="NCB503" s="31" t="s">
        <v>7107</v>
      </c>
      <c r="NCC503" s="9" t="s">
        <v>1770</v>
      </c>
      <c r="NCD503" s="9" t="s">
        <v>7113</v>
      </c>
      <c r="NCE503" s="43" t="s">
        <v>7112</v>
      </c>
      <c r="NCF503" s="43" t="s">
        <v>5477</v>
      </c>
      <c r="NCG503" s="43"/>
      <c r="NCH503" s="27">
        <v>1503</v>
      </c>
      <c r="NCI503" s="43">
        <v>2001503</v>
      </c>
      <c r="NCJ503" s="31" t="s">
        <v>7111</v>
      </c>
      <c r="NCK503" s="559" t="s">
        <v>7106</v>
      </c>
      <c r="NCQ503" s="31" t="s">
        <v>5660</v>
      </c>
      <c r="NCR503" s="31" t="s">
        <v>7107</v>
      </c>
      <c r="NCS503" s="9" t="s">
        <v>1770</v>
      </c>
      <c r="NCT503" s="9" t="s">
        <v>7113</v>
      </c>
      <c r="NCU503" s="43" t="s">
        <v>7112</v>
      </c>
      <c r="NCV503" s="43" t="s">
        <v>5477</v>
      </c>
      <c r="NCW503" s="43"/>
      <c r="NCX503" s="27">
        <v>1503</v>
      </c>
      <c r="NCY503" s="43">
        <v>2001503</v>
      </c>
      <c r="NCZ503" s="31" t="s">
        <v>7111</v>
      </c>
      <c r="NDA503" s="559" t="s">
        <v>7106</v>
      </c>
      <c r="NDG503" s="31" t="s">
        <v>5660</v>
      </c>
      <c r="NDH503" s="31" t="s">
        <v>7107</v>
      </c>
      <c r="NDI503" s="9" t="s">
        <v>1770</v>
      </c>
      <c r="NDJ503" s="9" t="s">
        <v>7113</v>
      </c>
      <c r="NDK503" s="43" t="s">
        <v>7112</v>
      </c>
      <c r="NDL503" s="43" t="s">
        <v>5477</v>
      </c>
      <c r="NDM503" s="43"/>
      <c r="NDN503" s="27">
        <v>1503</v>
      </c>
      <c r="NDO503" s="43">
        <v>2001503</v>
      </c>
      <c r="NDP503" s="31" t="s">
        <v>7111</v>
      </c>
      <c r="NDQ503" s="559" t="s">
        <v>7106</v>
      </c>
      <c r="NDW503" s="31" t="s">
        <v>5660</v>
      </c>
      <c r="NDX503" s="31" t="s">
        <v>7107</v>
      </c>
      <c r="NDY503" s="9" t="s">
        <v>1770</v>
      </c>
      <c r="NDZ503" s="9" t="s">
        <v>7113</v>
      </c>
      <c r="NEA503" s="43" t="s">
        <v>7112</v>
      </c>
      <c r="NEB503" s="43" t="s">
        <v>5477</v>
      </c>
      <c r="NEC503" s="43"/>
      <c r="NED503" s="27">
        <v>1503</v>
      </c>
      <c r="NEE503" s="43">
        <v>2001503</v>
      </c>
      <c r="NEF503" s="31" t="s">
        <v>7111</v>
      </c>
      <c r="NEG503" s="559" t="s">
        <v>7106</v>
      </c>
      <c r="NEM503" s="31" t="s">
        <v>5660</v>
      </c>
      <c r="NEN503" s="31" t="s">
        <v>7107</v>
      </c>
      <c r="NEO503" s="9" t="s">
        <v>1770</v>
      </c>
      <c r="NEP503" s="9" t="s">
        <v>7113</v>
      </c>
      <c r="NEQ503" s="43" t="s">
        <v>7112</v>
      </c>
      <c r="NER503" s="43" t="s">
        <v>5477</v>
      </c>
      <c r="NES503" s="43"/>
      <c r="NET503" s="27">
        <v>1503</v>
      </c>
      <c r="NEU503" s="43">
        <v>2001503</v>
      </c>
      <c r="NEV503" s="31" t="s">
        <v>7111</v>
      </c>
      <c r="NEW503" s="559" t="s">
        <v>7106</v>
      </c>
      <c r="NFC503" s="31" t="s">
        <v>5660</v>
      </c>
      <c r="NFD503" s="31" t="s">
        <v>7107</v>
      </c>
      <c r="NFE503" s="9" t="s">
        <v>1770</v>
      </c>
      <c r="NFF503" s="9" t="s">
        <v>7113</v>
      </c>
      <c r="NFG503" s="43" t="s">
        <v>7112</v>
      </c>
      <c r="NFH503" s="43" t="s">
        <v>5477</v>
      </c>
      <c r="NFI503" s="43"/>
      <c r="NFJ503" s="27">
        <v>1503</v>
      </c>
      <c r="NFK503" s="43">
        <v>2001503</v>
      </c>
      <c r="NFL503" s="31" t="s">
        <v>7111</v>
      </c>
      <c r="NFM503" s="559" t="s">
        <v>7106</v>
      </c>
      <c r="NFS503" s="31" t="s">
        <v>5660</v>
      </c>
      <c r="NFT503" s="31" t="s">
        <v>7107</v>
      </c>
      <c r="NFU503" s="9" t="s">
        <v>1770</v>
      </c>
      <c r="NFV503" s="9" t="s">
        <v>7113</v>
      </c>
      <c r="NFW503" s="43" t="s">
        <v>7112</v>
      </c>
      <c r="NFX503" s="43" t="s">
        <v>5477</v>
      </c>
      <c r="NFY503" s="43"/>
      <c r="NFZ503" s="27">
        <v>1503</v>
      </c>
      <c r="NGA503" s="43">
        <v>2001503</v>
      </c>
      <c r="NGB503" s="31" t="s">
        <v>7111</v>
      </c>
      <c r="NGC503" s="559" t="s">
        <v>7106</v>
      </c>
      <c r="NGI503" s="31" t="s">
        <v>5660</v>
      </c>
      <c r="NGJ503" s="31" t="s">
        <v>7107</v>
      </c>
      <c r="NGK503" s="9" t="s">
        <v>1770</v>
      </c>
      <c r="NGL503" s="9" t="s">
        <v>7113</v>
      </c>
      <c r="NGM503" s="43" t="s">
        <v>7112</v>
      </c>
      <c r="NGN503" s="43" t="s">
        <v>5477</v>
      </c>
      <c r="NGO503" s="43"/>
      <c r="NGP503" s="27">
        <v>1503</v>
      </c>
      <c r="NGQ503" s="43">
        <v>2001503</v>
      </c>
      <c r="NGR503" s="31" t="s">
        <v>7111</v>
      </c>
      <c r="NGS503" s="559" t="s">
        <v>7106</v>
      </c>
      <c r="NGY503" s="31" t="s">
        <v>5660</v>
      </c>
      <c r="NGZ503" s="31" t="s">
        <v>7107</v>
      </c>
      <c r="NHA503" s="9" t="s">
        <v>1770</v>
      </c>
      <c r="NHB503" s="9" t="s">
        <v>7113</v>
      </c>
      <c r="NHC503" s="43" t="s">
        <v>7112</v>
      </c>
      <c r="NHD503" s="43" t="s">
        <v>5477</v>
      </c>
      <c r="NHE503" s="43"/>
      <c r="NHF503" s="27">
        <v>1503</v>
      </c>
      <c r="NHG503" s="43">
        <v>2001503</v>
      </c>
      <c r="NHH503" s="31" t="s">
        <v>7111</v>
      </c>
      <c r="NHI503" s="559" t="s">
        <v>7106</v>
      </c>
      <c r="NHO503" s="31" t="s">
        <v>5660</v>
      </c>
      <c r="NHP503" s="31" t="s">
        <v>7107</v>
      </c>
      <c r="NHQ503" s="9" t="s">
        <v>1770</v>
      </c>
      <c r="NHR503" s="9" t="s">
        <v>7113</v>
      </c>
      <c r="NHS503" s="43" t="s">
        <v>7112</v>
      </c>
      <c r="NHT503" s="43" t="s">
        <v>5477</v>
      </c>
      <c r="NHU503" s="43"/>
      <c r="NHV503" s="27">
        <v>1503</v>
      </c>
      <c r="NHW503" s="43">
        <v>2001503</v>
      </c>
      <c r="NHX503" s="31" t="s">
        <v>7111</v>
      </c>
      <c r="NHY503" s="559" t="s">
        <v>7106</v>
      </c>
      <c r="NIE503" s="31" t="s">
        <v>5660</v>
      </c>
      <c r="NIF503" s="31" t="s">
        <v>7107</v>
      </c>
      <c r="NIG503" s="9" t="s">
        <v>1770</v>
      </c>
      <c r="NIH503" s="9" t="s">
        <v>7113</v>
      </c>
      <c r="NII503" s="43" t="s">
        <v>7112</v>
      </c>
      <c r="NIJ503" s="43" t="s">
        <v>5477</v>
      </c>
      <c r="NIK503" s="43"/>
      <c r="NIL503" s="27">
        <v>1503</v>
      </c>
      <c r="NIM503" s="43">
        <v>2001503</v>
      </c>
      <c r="NIN503" s="31" t="s">
        <v>7111</v>
      </c>
      <c r="NIO503" s="559" t="s">
        <v>7106</v>
      </c>
      <c r="NIU503" s="31" t="s">
        <v>5660</v>
      </c>
      <c r="NIV503" s="31" t="s">
        <v>7107</v>
      </c>
      <c r="NIW503" s="9" t="s">
        <v>1770</v>
      </c>
      <c r="NIX503" s="9" t="s">
        <v>7113</v>
      </c>
      <c r="NIY503" s="43" t="s">
        <v>7112</v>
      </c>
      <c r="NIZ503" s="43" t="s">
        <v>5477</v>
      </c>
      <c r="NJA503" s="43"/>
      <c r="NJB503" s="27">
        <v>1503</v>
      </c>
      <c r="NJC503" s="43">
        <v>2001503</v>
      </c>
      <c r="NJD503" s="31" t="s">
        <v>7111</v>
      </c>
      <c r="NJE503" s="559" t="s">
        <v>7106</v>
      </c>
      <c r="NJK503" s="31" t="s">
        <v>5660</v>
      </c>
      <c r="NJL503" s="31" t="s">
        <v>7107</v>
      </c>
      <c r="NJM503" s="9" t="s">
        <v>1770</v>
      </c>
      <c r="NJN503" s="9" t="s">
        <v>7113</v>
      </c>
      <c r="NJO503" s="43" t="s">
        <v>7112</v>
      </c>
      <c r="NJP503" s="43" t="s">
        <v>5477</v>
      </c>
      <c r="NJQ503" s="43"/>
      <c r="NJR503" s="27">
        <v>1503</v>
      </c>
      <c r="NJS503" s="43">
        <v>2001503</v>
      </c>
      <c r="NJT503" s="31" t="s">
        <v>7111</v>
      </c>
      <c r="NJU503" s="559" t="s">
        <v>7106</v>
      </c>
      <c r="NKA503" s="31" t="s">
        <v>5660</v>
      </c>
      <c r="NKB503" s="31" t="s">
        <v>7107</v>
      </c>
      <c r="NKC503" s="9" t="s">
        <v>1770</v>
      </c>
      <c r="NKD503" s="9" t="s">
        <v>7113</v>
      </c>
      <c r="NKE503" s="43" t="s">
        <v>7112</v>
      </c>
      <c r="NKF503" s="43" t="s">
        <v>5477</v>
      </c>
      <c r="NKG503" s="43"/>
      <c r="NKH503" s="27">
        <v>1503</v>
      </c>
      <c r="NKI503" s="43">
        <v>2001503</v>
      </c>
      <c r="NKJ503" s="31" t="s">
        <v>7111</v>
      </c>
      <c r="NKK503" s="559" t="s">
        <v>7106</v>
      </c>
      <c r="NKQ503" s="31" t="s">
        <v>5660</v>
      </c>
      <c r="NKR503" s="31" t="s">
        <v>7107</v>
      </c>
      <c r="NKS503" s="9" t="s">
        <v>1770</v>
      </c>
      <c r="NKT503" s="9" t="s">
        <v>7113</v>
      </c>
      <c r="NKU503" s="43" t="s">
        <v>7112</v>
      </c>
      <c r="NKV503" s="43" t="s">
        <v>5477</v>
      </c>
      <c r="NKW503" s="43"/>
      <c r="NKX503" s="27">
        <v>1503</v>
      </c>
      <c r="NKY503" s="43">
        <v>2001503</v>
      </c>
      <c r="NKZ503" s="31" t="s">
        <v>7111</v>
      </c>
      <c r="NLA503" s="559" t="s">
        <v>7106</v>
      </c>
      <c r="NLG503" s="31" t="s">
        <v>5660</v>
      </c>
      <c r="NLH503" s="31" t="s">
        <v>7107</v>
      </c>
      <c r="NLI503" s="9" t="s">
        <v>1770</v>
      </c>
      <c r="NLJ503" s="9" t="s">
        <v>7113</v>
      </c>
      <c r="NLK503" s="43" t="s">
        <v>7112</v>
      </c>
      <c r="NLL503" s="43" t="s">
        <v>5477</v>
      </c>
      <c r="NLM503" s="43"/>
      <c r="NLN503" s="27">
        <v>1503</v>
      </c>
      <c r="NLO503" s="43">
        <v>2001503</v>
      </c>
      <c r="NLP503" s="31" t="s">
        <v>7111</v>
      </c>
      <c r="NLQ503" s="559" t="s">
        <v>7106</v>
      </c>
      <c r="NLW503" s="31" t="s">
        <v>5660</v>
      </c>
      <c r="NLX503" s="31" t="s">
        <v>7107</v>
      </c>
      <c r="NLY503" s="9" t="s">
        <v>1770</v>
      </c>
      <c r="NLZ503" s="9" t="s">
        <v>7113</v>
      </c>
      <c r="NMA503" s="43" t="s">
        <v>7112</v>
      </c>
      <c r="NMB503" s="43" t="s">
        <v>5477</v>
      </c>
      <c r="NMC503" s="43"/>
      <c r="NMD503" s="27">
        <v>1503</v>
      </c>
      <c r="NME503" s="43">
        <v>2001503</v>
      </c>
      <c r="NMF503" s="31" t="s">
        <v>7111</v>
      </c>
      <c r="NMG503" s="559" t="s">
        <v>7106</v>
      </c>
      <c r="NMM503" s="31" t="s">
        <v>5660</v>
      </c>
      <c r="NMN503" s="31" t="s">
        <v>7107</v>
      </c>
      <c r="NMO503" s="9" t="s">
        <v>1770</v>
      </c>
      <c r="NMP503" s="9" t="s">
        <v>7113</v>
      </c>
      <c r="NMQ503" s="43" t="s">
        <v>7112</v>
      </c>
      <c r="NMR503" s="43" t="s">
        <v>5477</v>
      </c>
      <c r="NMS503" s="43"/>
      <c r="NMT503" s="27">
        <v>1503</v>
      </c>
      <c r="NMU503" s="43">
        <v>2001503</v>
      </c>
      <c r="NMV503" s="31" t="s">
        <v>7111</v>
      </c>
      <c r="NMW503" s="559" t="s">
        <v>7106</v>
      </c>
      <c r="NNC503" s="31" t="s">
        <v>5660</v>
      </c>
      <c r="NND503" s="31" t="s">
        <v>7107</v>
      </c>
      <c r="NNE503" s="9" t="s">
        <v>1770</v>
      </c>
      <c r="NNF503" s="9" t="s">
        <v>7113</v>
      </c>
      <c r="NNG503" s="43" t="s">
        <v>7112</v>
      </c>
      <c r="NNH503" s="43" t="s">
        <v>5477</v>
      </c>
      <c r="NNI503" s="43"/>
      <c r="NNJ503" s="27">
        <v>1503</v>
      </c>
      <c r="NNK503" s="43">
        <v>2001503</v>
      </c>
      <c r="NNL503" s="31" t="s">
        <v>7111</v>
      </c>
      <c r="NNM503" s="559" t="s">
        <v>7106</v>
      </c>
      <c r="NNS503" s="31" t="s">
        <v>5660</v>
      </c>
      <c r="NNT503" s="31" t="s">
        <v>7107</v>
      </c>
      <c r="NNU503" s="9" t="s">
        <v>1770</v>
      </c>
      <c r="NNV503" s="9" t="s">
        <v>7113</v>
      </c>
      <c r="NNW503" s="43" t="s">
        <v>7112</v>
      </c>
      <c r="NNX503" s="43" t="s">
        <v>5477</v>
      </c>
      <c r="NNY503" s="43"/>
      <c r="NNZ503" s="27">
        <v>1503</v>
      </c>
      <c r="NOA503" s="43">
        <v>2001503</v>
      </c>
      <c r="NOB503" s="31" t="s">
        <v>7111</v>
      </c>
      <c r="NOC503" s="559" t="s">
        <v>7106</v>
      </c>
      <c r="NOI503" s="31" t="s">
        <v>5660</v>
      </c>
      <c r="NOJ503" s="31" t="s">
        <v>7107</v>
      </c>
      <c r="NOK503" s="9" t="s">
        <v>1770</v>
      </c>
      <c r="NOL503" s="9" t="s">
        <v>7113</v>
      </c>
      <c r="NOM503" s="43" t="s">
        <v>7112</v>
      </c>
      <c r="NON503" s="43" t="s">
        <v>5477</v>
      </c>
      <c r="NOO503" s="43"/>
      <c r="NOP503" s="27">
        <v>1503</v>
      </c>
      <c r="NOQ503" s="43">
        <v>2001503</v>
      </c>
      <c r="NOR503" s="31" t="s">
        <v>7111</v>
      </c>
      <c r="NOS503" s="559" t="s">
        <v>7106</v>
      </c>
      <c r="NOY503" s="31" t="s">
        <v>5660</v>
      </c>
      <c r="NOZ503" s="31" t="s">
        <v>7107</v>
      </c>
      <c r="NPA503" s="9" t="s">
        <v>1770</v>
      </c>
      <c r="NPB503" s="9" t="s">
        <v>7113</v>
      </c>
      <c r="NPC503" s="43" t="s">
        <v>7112</v>
      </c>
      <c r="NPD503" s="43" t="s">
        <v>5477</v>
      </c>
      <c r="NPE503" s="43"/>
      <c r="NPF503" s="27">
        <v>1503</v>
      </c>
      <c r="NPG503" s="43">
        <v>2001503</v>
      </c>
      <c r="NPH503" s="31" t="s">
        <v>7111</v>
      </c>
      <c r="NPI503" s="559" t="s">
        <v>7106</v>
      </c>
      <c r="NPO503" s="31" t="s">
        <v>5660</v>
      </c>
      <c r="NPP503" s="31" t="s">
        <v>7107</v>
      </c>
      <c r="NPQ503" s="9" t="s">
        <v>1770</v>
      </c>
      <c r="NPR503" s="9" t="s">
        <v>7113</v>
      </c>
      <c r="NPS503" s="43" t="s">
        <v>7112</v>
      </c>
      <c r="NPT503" s="43" t="s">
        <v>5477</v>
      </c>
      <c r="NPU503" s="43"/>
      <c r="NPV503" s="27">
        <v>1503</v>
      </c>
      <c r="NPW503" s="43">
        <v>2001503</v>
      </c>
      <c r="NPX503" s="31" t="s">
        <v>7111</v>
      </c>
      <c r="NPY503" s="559" t="s">
        <v>7106</v>
      </c>
      <c r="NQE503" s="31" t="s">
        <v>5660</v>
      </c>
      <c r="NQF503" s="31" t="s">
        <v>7107</v>
      </c>
      <c r="NQG503" s="9" t="s">
        <v>1770</v>
      </c>
      <c r="NQH503" s="9" t="s">
        <v>7113</v>
      </c>
      <c r="NQI503" s="43" t="s">
        <v>7112</v>
      </c>
      <c r="NQJ503" s="43" t="s">
        <v>5477</v>
      </c>
      <c r="NQK503" s="43"/>
      <c r="NQL503" s="27">
        <v>1503</v>
      </c>
      <c r="NQM503" s="43">
        <v>2001503</v>
      </c>
      <c r="NQN503" s="31" t="s">
        <v>7111</v>
      </c>
      <c r="NQO503" s="559" t="s">
        <v>7106</v>
      </c>
      <c r="NQU503" s="31" t="s">
        <v>5660</v>
      </c>
      <c r="NQV503" s="31" t="s">
        <v>7107</v>
      </c>
      <c r="NQW503" s="9" t="s">
        <v>1770</v>
      </c>
      <c r="NQX503" s="9" t="s">
        <v>7113</v>
      </c>
      <c r="NQY503" s="43" t="s">
        <v>7112</v>
      </c>
      <c r="NQZ503" s="43" t="s">
        <v>5477</v>
      </c>
      <c r="NRA503" s="43"/>
      <c r="NRB503" s="27">
        <v>1503</v>
      </c>
      <c r="NRC503" s="43">
        <v>2001503</v>
      </c>
      <c r="NRD503" s="31" t="s">
        <v>7111</v>
      </c>
      <c r="NRE503" s="559" t="s">
        <v>7106</v>
      </c>
      <c r="NRK503" s="31" t="s">
        <v>5660</v>
      </c>
      <c r="NRL503" s="31" t="s">
        <v>7107</v>
      </c>
      <c r="NRM503" s="9" t="s">
        <v>1770</v>
      </c>
      <c r="NRN503" s="9" t="s">
        <v>7113</v>
      </c>
      <c r="NRO503" s="43" t="s">
        <v>7112</v>
      </c>
      <c r="NRP503" s="43" t="s">
        <v>5477</v>
      </c>
      <c r="NRQ503" s="43"/>
      <c r="NRR503" s="27">
        <v>1503</v>
      </c>
      <c r="NRS503" s="43">
        <v>2001503</v>
      </c>
      <c r="NRT503" s="31" t="s">
        <v>7111</v>
      </c>
      <c r="NRU503" s="559" t="s">
        <v>7106</v>
      </c>
      <c r="NSA503" s="31" t="s">
        <v>5660</v>
      </c>
      <c r="NSB503" s="31" t="s">
        <v>7107</v>
      </c>
      <c r="NSC503" s="9" t="s">
        <v>1770</v>
      </c>
      <c r="NSD503" s="9" t="s">
        <v>7113</v>
      </c>
      <c r="NSE503" s="43" t="s">
        <v>7112</v>
      </c>
      <c r="NSF503" s="43" t="s">
        <v>5477</v>
      </c>
      <c r="NSG503" s="43"/>
      <c r="NSH503" s="27">
        <v>1503</v>
      </c>
      <c r="NSI503" s="43">
        <v>2001503</v>
      </c>
      <c r="NSJ503" s="31" t="s">
        <v>7111</v>
      </c>
      <c r="NSK503" s="559" t="s">
        <v>7106</v>
      </c>
      <c r="NSQ503" s="31" t="s">
        <v>5660</v>
      </c>
      <c r="NSR503" s="31" t="s">
        <v>7107</v>
      </c>
      <c r="NSS503" s="9" t="s">
        <v>1770</v>
      </c>
      <c r="NST503" s="9" t="s">
        <v>7113</v>
      </c>
      <c r="NSU503" s="43" t="s">
        <v>7112</v>
      </c>
      <c r="NSV503" s="43" t="s">
        <v>5477</v>
      </c>
      <c r="NSW503" s="43"/>
      <c r="NSX503" s="27">
        <v>1503</v>
      </c>
      <c r="NSY503" s="43">
        <v>2001503</v>
      </c>
      <c r="NSZ503" s="31" t="s">
        <v>7111</v>
      </c>
      <c r="NTA503" s="559" t="s">
        <v>7106</v>
      </c>
      <c r="NTG503" s="31" t="s">
        <v>5660</v>
      </c>
      <c r="NTH503" s="31" t="s">
        <v>7107</v>
      </c>
      <c r="NTI503" s="9" t="s">
        <v>1770</v>
      </c>
      <c r="NTJ503" s="9" t="s">
        <v>7113</v>
      </c>
      <c r="NTK503" s="43" t="s">
        <v>7112</v>
      </c>
      <c r="NTL503" s="43" t="s">
        <v>5477</v>
      </c>
      <c r="NTM503" s="43"/>
      <c r="NTN503" s="27">
        <v>1503</v>
      </c>
      <c r="NTO503" s="43">
        <v>2001503</v>
      </c>
      <c r="NTP503" s="31" t="s">
        <v>7111</v>
      </c>
      <c r="NTQ503" s="559" t="s">
        <v>7106</v>
      </c>
      <c r="NTW503" s="31" t="s">
        <v>5660</v>
      </c>
      <c r="NTX503" s="31" t="s">
        <v>7107</v>
      </c>
      <c r="NTY503" s="9" t="s">
        <v>1770</v>
      </c>
      <c r="NTZ503" s="9" t="s">
        <v>7113</v>
      </c>
      <c r="NUA503" s="43" t="s">
        <v>7112</v>
      </c>
      <c r="NUB503" s="43" t="s">
        <v>5477</v>
      </c>
      <c r="NUC503" s="43"/>
      <c r="NUD503" s="27">
        <v>1503</v>
      </c>
      <c r="NUE503" s="43">
        <v>2001503</v>
      </c>
      <c r="NUF503" s="31" t="s">
        <v>7111</v>
      </c>
      <c r="NUG503" s="559" t="s">
        <v>7106</v>
      </c>
      <c r="NUM503" s="31" t="s">
        <v>5660</v>
      </c>
      <c r="NUN503" s="31" t="s">
        <v>7107</v>
      </c>
      <c r="NUO503" s="9" t="s">
        <v>1770</v>
      </c>
      <c r="NUP503" s="9" t="s">
        <v>7113</v>
      </c>
      <c r="NUQ503" s="43" t="s">
        <v>7112</v>
      </c>
      <c r="NUR503" s="43" t="s">
        <v>5477</v>
      </c>
      <c r="NUS503" s="43"/>
      <c r="NUT503" s="27">
        <v>1503</v>
      </c>
      <c r="NUU503" s="43">
        <v>2001503</v>
      </c>
      <c r="NUV503" s="31" t="s">
        <v>7111</v>
      </c>
      <c r="NUW503" s="559" t="s">
        <v>7106</v>
      </c>
      <c r="NVC503" s="31" t="s">
        <v>5660</v>
      </c>
      <c r="NVD503" s="31" t="s">
        <v>7107</v>
      </c>
      <c r="NVE503" s="9" t="s">
        <v>1770</v>
      </c>
      <c r="NVF503" s="9" t="s">
        <v>7113</v>
      </c>
      <c r="NVG503" s="43" t="s">
        <v>7112</v>
      </c>
      <c r="NVH503" s="43" t="s">
        <v>5477</v>
      </c>
      <c r="NVI503" s="43"/>
      <c r="NVJ503" s="27">
        <v>1503</v>
      </c>
      <c r="NVK503" s="43">
        <v>2001503</v>
      </c>
      <c r="NVL503" s="31" t="s">
        <v>7111</v>
      </c>
      <c r="NVM503" s="559" t="s">
        <v>7106</v>
      </c>
      <c r="NVS503" s="31" t="s">
        <v>5660</v>
      </c>
      <c r="NVT503" s="31" t="s">
        <v>7107</v>
      </c>
      <c r="NVU503" s="9" t="s">
        <v>1770</v>
      </c>
      <c r="NVV503" s="9" t="s">
        <v>7113</v>
      </c>
      <c r="NVW503" s="43" t="s">
        <v>7112</v>
      </c>
      <c r="NVX503" s="43" t="s">
        <v>5477</v>
      </c>
      <c r="NVY503" s="43"/>
      <c r="NVZ503" s="27">
        <v>1503</v>
      </c>
      <c r="NWA503" s="43">
        <v>2001503</v>
      </c>
      <c r="NWB503" s="31" t="s">
        <v>7111</v>
      </c>
      <c r="NWC503" s="559" t="s">
        <v>7106</v>
      </c>
      <c r="NWI503" s="31" t="s">
        <v>5660</v>
      </c>
      <c r="NWJ503" s="31" t="s">
        <v>7107</v>
      </c>
      <c r="NWK503" s="9" t="s">
        <v>1770</v>
      </c>
      <c r="NWL503" s="9" t="s">
        <v>7113</v>
      </c>
      <c r="NWM503" s="43" t="s">
        <v>7112</v>
      </c>
      <c r="NWN503" s="43" t="s">
        <v>5477</v>
      </c>
      <c r="NWO503" s="43"/>
      <c r="NWP503" s="27">
        <v>1503</v>
      </c>
      <c r="NWQ503" s="43">
        <v>2001503</v>
      </c>
      <c r="NWR503" s="31" t="s">
        <v>7111</v>
      </c>
      <c r="NWS503" s="559" t="s">
        <v>7106</v>
      </c>
      <c r="NWY503" s="31" t="s">
        <v>5660</v>
      </c>
      <c r="NWZ503" s="31" t="s">
        <v>7107</v>
      </c>
      <c r="NXA503" s="9" t="s">
        <v>1770</v>
      </c>
      <c r="NXB503" s="9" t="s">
        <v>7113</v>
      </c>
      <c r="NXC503" s="43" t="s">
        <v>7112</v>
      </c>
      <c r="NXD503" s="43" t="s">
        <v>5477</v>
      </c>
      <c r="NXE503" s="43"/>
      <c r="NXF503" s="27">
        <v>1503</v>
      </c>
      <c r="NXG503" s="43">
        <v>2001503</v>
      </c>
      <c r="NXH503" s="31" t="s">
        <v>7111</v>
      </c>
      <c r="NXI503" s="559" t="s">
        <v>7106</v>
      </c>
      <c r="NXO503" s="31" t="s">
        <v>5660</v>
      </c>
      <c r="NXP503" s="31" t="s">
        <v>7107</v>
      </c>
      <c r="NXQ503" s="9" t="s">
        <v>1770</v>
      </c>
      <c r="NXR503" s="9" t="s">
        <v>7113</v>
      </c>
      <c r="NXS503" s="43" t="s">
        <v>7112</v>
      </c>
      <c r="NXT503" s="43" t="s">
        <v>5477</v>
      </c>
      <c r="NXU503" s="43"/>
      <c r="NXV503" s="27">
        <v>1503</v>
      </c>
      <c r="NXW503" s="43">
        <v>2001503</v>
      </c>
      <c r="NXX503" s="31" t="s">
        <v>7111</v>
      </c>
      <c r="NXY503" s="559" t="s">
        <v>7106</v>
      </c>
      <c r="NYE503" s="31" t="s">
        <v>5660</v>
      </c>
      <c r="NYF503" s="31" t="s">
        <v>7107</v>
      </c>
      <c r="NYG503" s="9" t="s">
        <v>1770</v>
      </c>
      <c r="NYH503" s="9" t="s">
        <v>7113</v>
      </c>
      <c r="NYI503" s="43" t="s">
        <v>7112</v>
      </c>
      <c r="NYJ503" s="43" t="s">
        <v>5477</v>
      </c>
      <c r="NYK503" s="43"/>
      <c r="NYL503" s="27">
        <v>1503</v>
      </c>
      <c r="NYM503" s="43">
        <v>2001503</v>
      </c>
      <c r="NYN503" s="31" t="s">
        <v>7111</v>
      </c>
      <c r="NYO503" s="559" t="s">
        <v>7106</v>
      </c>
      <c r="NYU503" s="31" t="s">
        <v>5660</v>
      </c>
      <c r="NYV503" s="31" t="s">
        <v>7107</v>
      </c>
      <c r="NYW503" s="9" t="s">
        <v>1770</v>
      </c>
      <c r="NYX503" s="9" t="s">
        <v>7113</v>
      </c>
      <c r="NYY503" s="43" t="s">
        <v>7112</v>
      </c>
      <c r="NYZ503" s="43" t="s">
        <v>5477</v>
      </c>
      <c r="NZA503" s="43"/>
      <c r="NZB503" s="27">
        <v>1503</v>
      </c>
      <c r="NZC503" s="43">
        <v>2001503</v>
      </c>
      <c r="NZD503" s="31" t="s">
        <v>7111</v>
      </c>
      <c r="NZE503" s="559" t="s">
        <v>7106</v>
      </c>
      <c r="NZK503" s="31" t="s">
        <v>5660</v>
      </c>
      <c r="NZL503" s="31" t="s">
        <v>7107</v>
      </c>
      <c r="NZM503" s="9" t="s">
        <v>1770</v>
      </c>
      <c r="NZN503" s="9" t="s">
        <v>7113</v>
      </c>
      <c r="NZO503" s="43" t="s">
        <v>7112</v>
      </c>
      <c r="NZP503" s="43" t="s">
        <v>5477</v>
      </c>
      <c r="NZQ503" s="43"/>
      <c r="NZR503" s="27">
        <v>1503</v>
      </c>
      <c r="NZS503" s="43">
        <v>2001503</v>
      </c>
      <c r="NZT503" s="31" t="s">
        <v>7111</v>
      </c>
      <c r="NZU503" s="559" t="s">
        <v>7106</v>
      </c>
      <c r="OAA503" s="31" t="s">
        <v>5660</v>
      </c>
      <c r="OAB503" s="31" t="s">
        <v>7107</v>
      </c>
      <c r="OAC503" s="9" t="s">
        <v>1770</v>
      </c>
      <c r="OAD503" s="9" t="s">
        <v>7113</v>
      </c>
      <c r="OAE503" s="43" t="s">
        <v>7112</v>
      </c>
      <c r="OAF503" s="43" t="s">
        <v>5477</v>
      </c>
      <c r="OAG503" s="43"/>
      <c r="OAH503" s="27">
        <v>1503</v>
      </c>
      <c r="OAI503" s="43">
        <v>2001503</v>
      </c>
      <c r="OAJ503" s="31" t="s">
        <v>7111</v>
      </c>
      <c r="OAK503" s="559" t="s">
        <v>7106</v>
      </c>
      <c r="OAQ503" s="31" t="s">
        <v>5660</v>
      </c>
      <c r="OAR503" s="31" t="s">
        <v>7107</v>
      </c>
      <c r="OAS503" s="9" t="s">
        <v>1770</v>
      </c>
      <c r="OAT503" s="9" t="s">
        <v>7113</v>
      </c>
      <c r="OAU503" s="43" t="s">
        <v>7112</v>
      </c>
      <c r="OAV503" s="43" t="s">
        <v>5477</v>
      </c>
      <c r="OAW503" s="43"/>
      <c r="OAX503" s="27">
        <v>1503</v>
      </c>
      <c r="OAY503" s="43">
        <v>2001503</v>
      </c>
      <c r="OAZ503" s="31" t="s">
        <v>7111</v>
      </c>
      <c r="OBA503" s="559" t="s">
        <v>7106</v>
      </c>
      <c r="OBG503" s="31" t="s">
        <v>5660</v>
      </c>
      <c r="OBH503" s="31" t="s">
        <v>7107</v>
      </c>
      <c r="OBI503" s="9" t="s">
        <v>1770</v>
      </c>
      <c r="OBJ503" s="9" t="s">
        <v>7113</v>
      </c>
      <c r="OBK503" s="43" t="s">
        <v>7112</v>
      </c>
      <c r="OBL503" s="43" t="s">
        <v>5477</v>
      </c>
      <c r="OBM503" s="43"/>
      <c r="OBN503" s="27">
        <v>1503</v>
      </c>
      <c r="OBO503" s="43">
        <v>2001503</v>
      </c>
      <c r="OBP503" s="31" t="s">
        <v>7111</v>
      </c>
      <c r="OBQ503" s="559" t="s">
        <v>7106</v>
      </c>
      <c r="OBW503" s="31" t="s">
        <v>5660</v>
      </c>
      <c r="OBX503" s="31" t="s">
        <v>7107</v>
      </c>
      <c r="OBY503" s="9" t="s">
        <v>1770</v>
      </c>
      <c r="OBZ503" s="9" t="s">
        <v>7113</v>
      </c>
      <c r="OCA503" s="43" t="s">
        <v>7112</v>
      </c>
      <c r="OCB503" s="43" t="s">
        <v>5477</v>
      </c>
      <c r="OCC503" s="43"/>
      <c r="OCD503" s="27">
        <v>1503</v>
      </c>
      <c r="OCE503" s="43">
        <v>2001503</v>
      </c>
      <c r="OCF503" s="31" t="s">
        <v>7111</v>
      </c>
      <c r="OCG503" s="559" t="s">
        <v>7106</v>
      </c>
      <c r="OCM503" s="31" t="s">
        <v>5660</v>
      </c>
      <c r="OCN503" s="31" t="s">
        <v>7107</v>
      </c>
      <c r="OCO503" s="9" t="s">
        <v>1770</v>
      </c>
      <c r="OCP503" s="9" t="s">
        <v>7113</v>
      </c>
      <c r="OCQ503" s="43" t="s">
        <v>7112</v>
      </c>
      <c r="OCR503" s="43" t="s">
        <v>5477</v>
      </c>
      <c r="OCS503" s="43"/>
      <c r="OCT503" s="27">
        <v>1503</v>
      </c>
      <c r="OCU503" s="43">
        <v>2001503</v>
      </c>
      <c r="OCV503" s="31" t="s">
        <v>7111</v>
      </c>
      <c r="OCW503" s="559" t="s">
        <v>7106</v>
      </c>
      <c r="ODC503" s="31" t="s">
        <v>5660</v>
      </c>
      <c r="ODD503" s="31" t="s">
        <v>7107</v>
      </c>
      <c r="ODE503" s="9" t="s">
        <v>1770</v>
      </c>
      <c r="ODF503" s="9" t="s">
        <v>7113</v>
      </c>
      <c r="ODG503" s="43" t="s">
        <v>7112</v>
      </c>
      <c r="ODH503" s="43" t="s">
        <v>5477</v>
      </c>
      <c r="ODI503" s="43"/>
      <c r="ODJ503" s="27">
        <v>1503</v>
      </c>
      <c r="ODK503" s="43">
        <v>2001503</v>
      </c>
      <c r="ODL503" s="31" t="s">
        <v>7111</v>
      </c>
      <c r="ODM503" s="559" t="s">
        <v>7106</v>
      </c>
      <c r="ODS503" s="31" t="s">
        <v>5660</v>
      </c>
      <c r="ODT503" s="31" t="s">
        <v>7107</v>
      </c>
      <c r="ODU503" s="9" t="s">
        <v>1770</v>
      </c>
      <c r="ODV503" s="9" t="s">
        <v>7113</v>
      </c>
      <c r="ODW503" s="43" t="s">
        <v>7112</v>
      </c>
      <c r="ODX503" s="43" t="s">
        <v>5477</v>
      </c>
      <c r="ODY503" s="43"/>
      <c r="ODZ503" s="27">
        <v>1503</v>
      </c>
      <c r="OEA503" s="43">
        <v>2001503</v>
      </c>
      <c r="OEB503" s="31" t="s">
        <v>7111</v>
      </c>
      <c r="OEC503" s="559" t="s">
        <v>7106</v>
      </c>
      <c r="OEI503" s="31" t="s">
        <v>5660</v>
      </c>
      <c r="OEJ503" s="31" t="s">
        <v>7107</v>
      </c>
      <c r="OEK503" s="9" t="s">
        <v>1770</v>
      </c>
      <c r="OEL503" s="9" t="s">
        <v>7113</v>
      </c>
      <c r="OEM503" s="43" t="s">
        <v>7112</v>
      </c>
      <c r="OEN503" s="43" t="s">
        <v>5477</v>
      </c>
      <c r="OEO503" s="43"/>
      <c r="OEP503" s="27">
        <v>1503</v>
      </c>
      <c r="OEQ503" s="43">
        <v>2001503</v>
      </c>
      <c r="OER503" s="31" t="s">
        <v>7111</v>
      </c>
      <c r="OES503" s="559" t="s">
        <v>7106</v>
      </c>
      <c r="OEY503" s="31" t="s">
        <v>5660</v>
      </c>
      <c r="OEZ503" s="31" t="s">
        <v>7107</v>
      </c>
      <c r="OFA503" s="9" t="s">
        <v>1770</v>
      </c>
      <c r="OFB503" s="9" t="s">
        <v>7113</v>
      </c>
      <c r="OFC503" s="43" t="s">
        <v>7112</v>
      </c>
      <c r="OFD503" s="43" t="s">
        <v>5477</v>
      </c>
      <c r="OFE503" s="43"/>
      <c r="OFF503" s="27">
        <v>1503</v>
      </c>
      <c r="OFG503" s="43">
        <v>2001503</v>
      </c>
      <c r="OFH503" s="31" t="s">
        <v>7111</v>
      </c>
      <c r="OFI503" s="559" t="s">
        <v>7106</v>
      </c>
      <c r="OFO503" s="31" t="s">
        <v>5660</v>
      </c>
      <c r="OFP503" s="31" t="s">
        <v>7107</v>
      </c>
      <c r="OFQ503" s="9" t="s">
        <v>1770</v>
      </c>
      <c r="OFR503" s="9" t="s">
        <v>7113</v>
      </c>
      <c r="OFS503" s="43" t="s">
        <v>7112</v>
      </c>
      <c r="OFT503" s="43" t="s">
        <v>5477</v>
      </c>
      <c r="OFU503" s="43"/>
      <c r="OFV503" s="27">
        <v>1503</v>
      </c>
      <c r="OFW503" s="43">
        <v>2001503</v>
      </c>
      <c r="OFX503" s="31" t="s">
        <v>7111</v>
      </c>
      <c r="OFY503" s="559" t="s">
        <v>7106</v>
      </c>
      <c r="OGE503" s="31" t="s">
        <v>5660</v>
      </c>
      <c r="OGF503" s="31" t="s">
        <v>7107</v>
      </c>
      <c r="OGG503" s="9" t="s">
        <v>1770</v>
      </c>
      <c r="OGH503" s="9" t="s">
        <v>7113</v>
      </c>
      <c r="OGI503" s="43" t="s">
        <v>7112</v>
      </c>
      <c r="OGJ503" s="43" t="s">
        <v>5477</v>
      </c>
      <c r="OGK503" s="43"/>
      <c r="OGL503" s="27">
        <v>1503</v>
      </c>
      <c r="OGM503" s="43">
        <v>2001503</v>
      </c>
      <c r="OGN503" s="31" t="s">
        <v>7111</v>
      </c>
      <c r="OGO503" s="559" t="s">
        <v>7106</v>
      </c>
      <c r="OGU503" s="31" t="s">
        <v>5660</v>
      </c>
      <c r="OGV503" s="31" t="s">
        <v>7107</v>
      </c>
      <c r="OGW503" s="9" t="s">
        <v>1770</v>
      </c>
      <c r="OGX503" s="9" t="s">
        <v>7113</v>
      </c>
      <c r="OGY503" s="43" t="s">
        <v>7112</v>
      </c>
      <c r="OGZ503" s="43" t="s">
        <v>5477</v>
      </c>
      <c r="OHA503" s="43"/>
      <c r="OHB503" s="27">
        <v>1503</v>
      </c>
      <c r="OHC503" s="43">
        <v>2001503</v>
      </c>
      <c r="OHD503" s="31" t="s">
        <v>7111</v>
      </c>
      <c r="OHE503" s="559" t="s">
        <v>7106</v>
      </c>
      <c r="OHK503" s="31" t="s">
        <v>5660</v>
      </c>
      <c r="OHL503" s="31" t="s">
        <v>7107</v>
      </c>
      <c r="OHM503" s="9" t="s">
        <v>1770</v>
      </c>
      <c r="OHN503" s="9" t="s">
        <v>7113</v>
      </c>
      <c r="OHO503" s="43" t="s">
        <v>7112</v>
      </c>
      <c r="OHP503" s="43" t="s">
        <v>5477</v>
      </c>
      <c r="OHQ503" s="43"/>
      <c r="OHR503" s="27">
        <v>1503</v>
      </c>
      <c r="OHS503" s="43">
        <v>2001503</v>
      </c>
      <c r="OHT503" s="31" t="s">
        <v>7111</v>
      </c>
      <c r="OHU503" s="559" t="s">
        <v>7106</v>
      </c>
      <c r="OIA503" s="31" t="s">
        <v>5660</v>
      </c>
      <c r="OIB503" s="31" t="s">
        <v>7107</v>
      </c>
      <c r="OIC503" s="9" t="s">
        <v>1770</v>
      </c>
      <c r="OID503" s="9" t="s">
        <v>7113</v>
      </c>
      <c r="OIE503" s="43" t="s">
        <v>7112</v>
      </c>
      <c r="OIF503" s="43" t="s">
        <v>5477</v>
      </c>
      <c r="OIG503" s="43"/>
      <c r="OIH503" s="27">
        <v>1503</v>
      </c>
      <c r="OII503" s="43">
        <v>2001503</v>
      </c>
      <c r="OIJ503" s="31" t="s">
        <v>7111</v>
      </c>
      <c r="OIK503" s="559" t="s">
        <v>7106</v>
      </c>
      <c r="OIQ503" s="31" t="s">
        <v>5660</v>
      </c>
      <c r="OIR503" s="31" t="s">
        <v>7107</v>
      </c>
      <c r="OIS503" s="9" t="s">
        <v>1770</v>
      </c>
      <c r="OIT503" s="9" t="s">
        <v>7113</v>
      </c>
      <c r="OIU503" s="43" t="s">
        <v>7112</v>
      </c>
      <c r="OIV503" s="43" t="s">
        <v>5477</v>
      </c>
      <c r="OIW503" s="43"/>
      <c r="OIX503" s="27">
        <v>1503</v>
      </c>
      <c r="OIY503" s="43">
        <v>2001503</v>
      </c>
      <c r="OIZ503" s="31" t="s">
        <v>7111</v>
      </c>
      <c r="OJA503" s="559" t="s">
        <v>7106</v>
      </c>
      <c r="OJG503" s="31" t="s">
        <v>5660</v>
      </c>
      <c r="OJH503" s="31" t="s">
        <v>7107</v>
      </c>
      <c r="OJI503" s="9" t="s">
        <v>1770</v>
      </c>
      <c r="OJJ503" s="9" t="s">
        <v>7113</v>
      </c>
      <c r="OJK503" s="43" t="s">
        <v>7112</v>
      </c>
      <c r="OJL503" s="43" t="s">
        <v>5477</v>
      </c>
      <c r="OJM503" s="43"/>
      <c r="OJN503" s="27">
        <v>1503</v>
      </c>
      <c r="OJO503" s="43">
        <v>2001503</v>
      </c>
      <c r="OJP503" s="31" t="s">
        <v>7111</v>
      </c>
      <c r="OJQ503" s="559" t="s">
        <v>7106</v>
      </c>
      <c r="OJW503" s="31" t="s">
        <v>5660</v>
      </c>
      <c r="OJX503" s="31" t="s">
        <v>7107</v>
      </c>
      <c r="OJY503" s="9" t="s">
        <v>1770</v>
      </c>
      <c r="OJZ503" s="9" t="s">
        <v>7113</v>
      </c>
      <c r="OKA503" s="43" t="s">
        <v>7112</v>
      </c>
      <c r="OKB503" s="43" t="s">
        <v>5477</v>
      </c>
      <c r="OKC503" s="43"/>
      <c r="OKD503" s="27">
        <v>1503</v>
      </c>
      <c r="OKE503" s="43">
        <v>2001503</v>
      </c>
      <c r="OKF503" s="31" t="s">
        <v>7111</v>
      </c>
      <c r="OKG503" s="559" t="s">
        <v>7106</v>
      </c>
      <c r="OKM503" s="31" t="s">
        <v>5660</v>
      </c>
      <c r="OKN503" s="31" t="s">
        <v>7107</v>
      </c>
      <c r="OKO503" s="9" t="s">
        <v>1770</v>
      </c>
      <c r="OKP503" s="9" t="s">
        <v>7113</v>
      </c>
      <c r="OKQ503" s="43" t="s">
        <v>7112</v>
      </c>
      <c r="OKR503" s="43" t="s">
        <v>5477</v>
      </c>
      <c r="OKS503" s="43"/>
      <c r="OKT503" s="27">
        <v>1503</v>
      </c>
      <c r="OKU503" s="43">
        <v>2001503</v>
      </c>
      <c r="OKV503" s="31" t="s">
        <v>7111</v>
      </c>
      <c r="OKW503" s="559" t="s">
        <v>7106</v>
      </c>
      <c r="OLC503" s="31" t="s">
        <v>5660</v>
      </c>
      <c r="OLD503" s="31" t="s">
        <v>7107</v>
      </c>
      <c r="OLE503" s="9" t="s">
        <v>1770</v>
      </c>
      <c r="OLF503" s="9" t="s">
        <v>7113</v>
      </c>
      <c r="OLG503" s="43" t="s">
        <v>7112</v>
      </c>
      <c r="OLH503" s="43" t="s">
        <v>5477</v>
      </c>
      <c r="OLI503" s="43"/>
      <c r="OLJ503" s="27">
        <v>1503</v>
      </c>
      <c r="OLK503" s="43">
        <v>2001503</v>
      </c>
      <c r="OLL503" s="31" t="s">
        <v>7111</v>
      </c>
      <c r="OLM503" s="559" t="s">
        <v>7106</v>
      </c>
      <c r="OLS503" s="31" t="s">
        <v>5660</v>
      </c>
      <c r="OLT503" s="31" t="s">
        <v>7107</v>
      </c>
      <c r="OLU503" s="9" t="s">
        <v>1770</v>
      </c>
      <c r="OLV503" s="9" t="s">
        <v>7113</v>
      </c>
      <c r="OLW503" s="43" t="s">
        <v>7112</v>
      </c>
      <c r="OLX503" s="43" t="s">
        <v>5477</v>
      </c>
      <c r="OLY503" s="43"/>
      <c r="OLZ503" s="27">
        <v>1503</v>
      </c>
      <c r="OMA503" s="43">
        <v>2001503</v>
      </c>
      <c r="OMB503" s="31" t="s">
        <v>7111</v>
      </c>
      <c r="OMC503" s="559" t="s">
        <v>7106</v>
      </c>
      <c r="OMI503" s="31" t="s">
        <v>5660</v>
      </c>
      <c r="OMJ503" s="31" t="s">
        <v>7107</v>
      </c>
      <c r="OMK503" s="9" t="s">
        <v>1770</v>
      </c>
      <c r="OML503" s="9" t="s">
        <v>7113</v>
      </c>
      <c r="OMM503" s="43" t="s">
        <v>7112</v>
      </c>
      <c r="OMN503" s="43" t="s">
        <v>5477</v>
      </c>
      <c r="OMO503" s="43"/>
      <c r="OMP503" s="27">
        <v>1503</v>
      </c>
      <c r="OMQ503" s="43">
        <v>2001503</v>
      </c>
      <c r="OMR503" s="31" t="s">
        <v>7111</v>
      </c>
      <c r="OMS503" s="559" t="s">
        <v>7106</v>
      </c>
      <c r="OMY503" s="31" t="s">
        <v>5660</v>
      </c>
      <c r="OMZ503" s="31" t="s">
        <v>7107</v>
      </c>
      <c r="ONA503" s="9" t="s">
        <v>1770</v>
      </c>
      <c r="ONB503" s="9" t="s">
        <v>7113</v>
      </c>
      <c r="ONC503" s="43" t="s">
        <v>7112</v>
      </c>
      <c r="OND503" s="43" t="s">
        <v>5477</v>
      </c>
      <c r="ONE503" s="43"/>
      <c r="ONF503" s="27">
        <v>1503</v>
      </c>
      <c r="ONG503" s="43">
        <v>2001503</v>
      </c>
      <c r="ONH503" s="31" t="s">
        <v>7111</v>
      </c>
      <c r="ONI503" s="559" t="s">
        <v>7106</v>
      </c>
      <c r="ONO503" s="31" t="s">
        <v>5660</v>
      </c>
      <c r="ONP503" s="31" t="s">
        <v>7107</v>
      </c>
      <c r="ONQ503" s="9" t="s">
        <v>1770</v>
      </c>
      <c r="ONR503" s="9" t="s">
        <v>7113</v>
      </c>
      <c r="ONS503" s="43" t="s">
        <v>7112</v>
      </c>
      <c r="ONT503" s="43" t="s">
        <v>5477</v>
      </c>
      <c r="ONU503" s="43"/>
      <c r="ONV503" s="27">
        <v>1503</v>
      </c>
      <c r="ONW503" s="43">
        <v>2001503</v>
      </c>
      <c r="ONX503" s="31" t="s">
        <v>7111</v>
      </c>
      <c r="ONY503" s="559" t="s">
        <v>7106</v>
      </c>
      <c r="OOE503" s="31" t="s">
        <v>5660</v>
      </c>
      <c r="OOF503" s="31" t="s">
        <v>7107</v>
      </c>
      <c r="OOG503" s="9" t="s">
        <v>1770</v>
      </c>
      <c r="OOH503" s="9" t="s">
        <v>7113</v>
      </c>
      <c r="OOI503" s="43" t="s">
        <v>7112</v>
      </c>
      <c r="OOJ503" s="43" t="s">
        <v>5477</v>
      </c>
      <c r="OOK503" s="43"/>
      <c r="OOL503" s="27">
        <v>1503</v>
      </c>
      <c r="OOM503" s="43">
        <v>2001503</v>
      </c>
      <c r="OON503" s="31" t="s">
        <v>7111</v>
      </c>
      <c r="OOO503" s="559" t="s">
        <v>7106</v>
      </c>
      <c r="OOU503" s="31" t="s">
        <v>5660</v>
      </c>
      <c r="OOV503" s="31" t="s">
        <v>7107</v>
      </c>
      <c r="OOW503" s="9" t="s">
        <v>1770</v>
      </c>
      <c r="OOX503" s="9" t="s">
        <v>7113</v>
      </c>
      <c r="OOY503" s="43" t="s">
        <v>7112</v>
      </c>
      <c r="OOZ503" s="43" t="s">
        <v>5477</v>
      </c>
      <c r="OPA503" s="43"/>
      <c r="OPB503" s="27">
        <v>1503</v>
      </c>
      <c r="OPC503" s="43">
        <v>2001503</v>
      </c>
      <c r="OPD503" s="31" t="s">
        <v>7111</v>
      </c>
      <c r="OPE503" s="559" t="s">
        <v>7106</v>
      </c>
      <c r="OPK503" s="31" t="s">
        <v>5660</v>
      </c>
      <c r="OPL503" s="31" t="s">
        <v>7107</v>
      </c>
      <c r="OPM503" s="9" t="s">
        <v>1770</v>
      </c>
      <c r="OPN503" s="9" t="s">
        <v>7113</v>
      </c>
      <c r="OPO503" s="43" t="s">
        <v>7112</v>
      </c>
      <c r="OPP503" s="43" t="s">
        <v>5477</v>
      </c>
      <c r="OPQ503" s="43"/>
      <c r="OPR503" s="27">
        <v>1503</v>
      </c>
      <c r="OPS503" s="43">
        <v>2001503</v>
      </c>
      <c r="OPT503" s="31" t="s">
        <v>7111</v>
      </c>
      <c r="OPU503" s="559" t="s">
        <v>7106</v>
      </c>
      <c r="OQA503" s="31" t="s">
        <v>5660</v>
      </c>
      <c r="OQB503" s="31" t="s">
        <v>7107</v>
      </c>
      <c r="OQC503" s="9" t="s">
        <v>1770</v>
      </c>
      <c r="OQD503" s="9" t="s">
        <v>7113</v>
      </c>
      <c r="OQE503" s="43" t="s">
        <v>7112</v>
      </c>
      <c r="OQF503" s="43" t="s">
        <v>5477</v>
      </c>
      <c r="OQG503" s="43"/>
      <c r="OQH503" s="27">
        <v>1503</v>
      </c>
      <c r="OQI503" s="43">
        <v>2001503</v>
      </c>
      <c r="OQJ503" s="31" t="s">
        <v>7111</v>
      </c>
      <c r="OQK503" s="559" t="s">
        <v>7106</v>
      </c>
      <c r="OQQ503" s="31" t="s">
        <v>5660</v>
      </c>
      <c r="OQR503" s="31" t="s">
        <v>7107</v>
      </c>
      <c r="OQS503" s="9" t="s">
        <v>1770</v>
      </c>
      <c r="OQT503" s="9" t="s">
        <v>7113</v>
      </c>
      <c r="OQU503" s="43" t="s">
        <v>7112</v>
      </c>
      <c r="OQV503" s="43" t="s">
        <v>5477</v>
      </c>
      <c r="OQW503" s="43"/>
      <c r="OQX503" s="27">
        <v>1503</v>
      </c>
      <c r="OQY503" s="43">
        <v>2001503</v>
      </c>
      <c r="OQZ503" s="31" t="s">
        <v>7111</v>
      </c>
      <c r="ORA503" s="559" t="s">
        <v>7106</v>
      </c>
      <c r="ORG503" s="31" t="s">
        <v>5660</v>
      </c>
      <c r="ORH503" s="31" t="s">
        <v>7107</v>
      </c>
      <c r="ORI503" s="9" t="s">
        <v>1770</v>
      </c>
      <c r="ORJ503" s="9" t="s">
        <v>7113</v>
      </c>
      <c r="ORK503" s="43" t="s">
        <v>7112</v>
      </c>
      <c r="ORL503" s="43" t="s">
        <v>5477</v>
      </c>
      <c r="ORM503" s="43"/>
      <c r="ORN503" s="27">
        <v>1503</v>
      </c>
      <c r="ORO503" s="43">
        <v>2001503</v>
      </c>
      <c r="ORP503" s="31" t="s">
        <v>7111</v>
      </c>
      <c r="ORQ503" s="559" t="s">
        <v>7106</v>
      </c>
      <c r="ORW503" s="31" t="s">
        <v>5660</v>
      </c>
      <c r="ORX503" s="31" t="s">
        <v>7107</v>
      </c>
      <c r="ORY503" s="9" t="s">
        <v>1770</v>
      </c>
      <c r="ORZ503" s="9" t="s">
        <v>7113</v>
      </c>
      <c r="OSA503" s="43" t="s">
        <v>7112</v>
      </c>
      <c r="OSB503" s="43" t="s">
        <v>5477</v>
      </c>
      <c r="OSC503" s="43"/>
      <c r="OSD503" s="27">
        <v>1503</v>
      </c>
      <c r="OSE503" s="43">
        <v>2001503</v>
      </c>
      <c r="OSF503" s="31" t="s">
        <v>7111</v>
      </c>
      <c r="OSG503" s="559" t="s">
        <v>7106</v>
      </c>
      <c r="OSM503" s="31" t="s">
        <v>5660</v>
      </c>
      <c r="OSN503" s="31" t="s">
        <v>7107</v>
      </c>
      <c r="OSO503" s="9" t="s">
        <v>1770</v>
      </c>
      <c r="OSP503" s="9" t="s">
        <v>7113</v>
      </c>
      <c r="OSQ503" s="43" t="s">
        <v>7112</v>
      </c>
      <c r="OSR503" s="43" t="s">
        <v>5477</v>
      </c>
      <c r="OSS503" s="43"/>
      <c r="OST503" s="27">
        <v>1503</v>
      </c>
      <c r="OSU503" s="43">
        <v>2001503</v>
      </c>
      <c r="OSV503" s="31" t="s">
        <v>7111</v>
      </c>
      <c r="OSW503" s="559" t="s">
        <v>7106</v>
      </c>
      <c r="OTC503" s="31" t="s">
        <v>5660</v>
      </c>
      <c r="OTD503" s="31" t="s">
        <v>7107</v>
      </c>
      <c r="OTE503" s="9" t="s">
        <v>1770</v>
      </c>
      <c r="OTF503" s="9" t="s">
        <v>7113</v>
      </c>
      <c r="OTG503" s="43" t="s">
        <v>7112</v>
      </c>
      <c r="OTH503" s="43" t="s">
        <v>5477</v>
      </c>
      <c r="OTI503" s="43"/>
      <c r="OTJ503" s="27">
        <v>1503</v>
      </c>
      <c r="OTK503" s="43">
        <v>2001503</v>
      </c>
      <c r="OTL503" s="31" t="s">
        <v>7111</v>
      </c>
      <c r="OTM503" s="559" t="s">
        <v>7106</v>
      </c>
      <c r="OTS503" s="31" t="s">
        <v>5660</v>
      </c>
      <c r="OTT503" s="31" t="s">
        <v>7107</v>
      </c>
      <c r="OTU503" s="9" t="s">
        <v>1770</v>
      </c>
      <c r="OTV503" s="9" t="s">
        <v>7113</v>
      </c>
      <c r="OTW503" s="43" t="s">
        <v>7112</v>
      </c>
      <c r="OTX503" s="43" t="s">
        <v>5477</v>
      </c>
      <c r="OTY503" s="43"/>
      <c r="OTZ503" s="27">
        <v>1503</v>
      </c>
      <c r="OUA503" s="43">
        <v>2001503</v>
      </c>
      <c r="OUB503" s="31" t="s">
        <v>7111</v>
      </c>
      <c r="OUC503" s="559" t="s">
        <v>7106</v>
      </c>
      <c r="OUI503" s="31" t="s">
        <v>5660</v>
      </c>
      <c r="OUJ503" s="31" t="s">
        <v>7107</v>
      </c>
      <c r="OUK503" s="9" t="s">
        <v>1770</v>
      </c>
      <c r="OUL503" s="9" t="s">
        <v>7113</v>
      </c>
      <c r="OUM503" s="43" t="s">
        <v>7112</v>
      </c>
      <c r="OUN503" s="43" t="s">
        <v>5477</v>
      </c>
      <c r="OUO503" s="43"/>
      <c r="OUP503" s="27">
        <v>1503</v>
      </c>
      <c r="OUQ503" s="43">
        <v>2001503</v>
      </c>
      <c r="OUR503" s="31" t="s">
        <v>7111</v>
      </c>
      <c r="OUS503" s="559" t="s">
        <v>7106</v>
      </c>
      <c r="OUY503" s="31" t="s">
        <v>5660</v>
      </c>
      <c r="OUZ503" s="31" t="s">
        <v>7107</v>
      </c>
      <c r="OVA503" s="9" t="s">
        <v>1770</v>
      </c>
      <c r="OVB503" s="9" t="s">
        <v>7113</v>
      </c>
      <c r="OVC503" s="43" t="s">
        <v>7112</v>
      </c>
      <c r="OVD503" s="43" t="s">
        <v>5477</v>
      </c>
      <c r="OVE503" s="43"/>
      <c r="OVF503" s="27">
        <v>1503</v>
      </c>
      <c r="OVG503" s="43">
        <v>2001503</v>
      </c>
      <c r="OVH503" s="31" t="s">
        <v>7111</v>
      </c>
      <c r="OVI503" s="559" t="s">
        <v>7106</v>
      </c>
      <c r="OVO503" s="31" t="s">
        <v>5660</v>
      </c>
      <c r="OVP503" s="31" t="s">
        <v>7107</v>
      </c>
      <c r="OVQ503" s="9" t="s">
        <v>1770</v>
      </c>
      <c r="OVR503" s="9" t="s">
        <v>7113</v>
      </c>
      <c r="OVS503" s="43" t="s">
        <v>7112</v>
      </c>
      <c r="OVT503" s="43" t="s">
        <v>5477</v>
      </c>
      <c r="OVU503" s="43"/>
      <c r="OVV503" s="27">
        <v>1503</v>
      </c>
      <c r="OVW503" s="43">
        <v>2001503</v>
      </c>
      <c r="OVX503" s="31" t="s">
        <v>7111</v>
      </c>
      <c r="OVY503" s="559" t="s">
        <v>7106</v>
      </c>
      <c r="OWE503" s="31" t="s">
        <v>5660</v>
      </c>
      <c r="OWF503" s="31" t="s">
        <v>7107</v>
      </c>
      <c r="OWG503" s="9" t="s">
        <v>1770</v>
      </c>
      <c r="OWH503" s="9" t="s">
        <v>7113</v>
      </c>
      <c r="OWI503" s="43" t="s">
        <v>7112</v>
      </c>
      <c r="OWJ503" s="43" t="s">
        <v>5477</v>
      </c>
      <c r="OWK503" s="43"/>
      <c r="OWL503" s="27">
        <v>1503</v>
      </c>
      <c r="OWM503" s="43">
        <v>2001503</v>
      </c>
      <c r="OWN503" s="31" t="s">
        <v>7111</v>
      </c>
      <c r="OWO503" s="559" t="s">
        <v>7106</v>
      </c>
      <c r="OWU503" s="31" t="s">
        <v>5660</v>
      </c>
      <c r="OWV503" s="31" t="s">
        <v>7107</v>
      </c>
      <c r="OWW503" s="9" t="s">
        <v>1770</v>
      </c>
      <c r="OWX503" s="9" t="s">
        <v>7113</v>
      </c>
      <c r="OWY503" s="43" t="s">
        <v>7112</v>
      </c>
      <c r="OWZ503" s="43" t="s">
        <v>5477</v>
      </c>
      <c r="OXA503" s="43"/>
      <c r="OXB503" s="27">
        <v>1503</v>
      </c>
      <c r="OXC503" s="43">
        <v>2001503</v>
      </c>
      <c r="OXD503" s="31" t="s">
        <v>7111</v>
      </c>
      <c r="OXE503" s="559" t="s">
        <v>7106</v>
      </c>
      <c r="OXK503" s="31" t="s">
        <v>5660</v>
      </c>
      <c r="OXL503" s="31" t="s">
        <v>7107</v>
      </c>
      <c r="OXM503" s="9" t="s">
        <v>1770</v>
      </c>
      <c r="OXN503" s="9" t="s">
        <v>7113</v>
      </c>
      <c r="OXO503" s="43" t="s">
        <v>7112</v>
      </c>
      <c r="OXP503" s="43" t="s">
        <v>5477</v>
      </c>
      <c r="OXQ503" s="43"/>
      <c r="OXR503" s="27">
        <v>1503</v>
      </c>
      <c r="OXS503" s="43">
        <v>2001503</v>
      </c>
      <c r="OXT503" s="31" t="s">
        <v>7111</v>
      </c>
      <c r="OXU503" s="559" t="s">
        <v>7106</v>
      </c>
      <c r="OYA503" s="31" t="s">
        <v>5660</v>
      </c>
      <c r="OYB503" s="31" t="s">
        <v>7107</v>
      </c>
      <c r="OYC503" s="9" t="s">
        <v>1770</v>
      </c>
      <c r="OYD503" s="9" t="s">
        <v>7113</v>
      </c>
      <c r="OYE503" s="43" t="s">
        <v>7112</v>
      </c>
      <c r="OYF503" s="43" t="s">
        <v>5477</v>
      </c>
      <c r="OYG503" s="43"/>
      <c r="OYH503" s="27">
        <v>1503</v>
      </c>
      <c r="OYI503" s="43">
        <v>2001503</v>
      </c>
      <c r="OYJ503" s="31" t="s">
        <v>7111</v>
      </c>
      <c r="OYK503" s="559" t="s">
        <v>7106</v>
      </c>
      <c r="OYQ503" s="31" t="s">
        <v>5660</v>
      </c>
      <c r="OYR503" s="31" t="s">
        <v>7107</v>
      </c>
      <c r="OYS503" s="9" t="s">
        <v>1770</v>
      </c>
      <c r="OYT503" s="9" t="s">
        <v>7113</v>
      </c>
      <c r="OYU503" s="43" t="s">
        <v>7112</v>
      </c>
      <c r="OYV503" s="43" t="s">
        <v>5477</v>
      </c>
      <c r="OYW503" s="43"/>
      <c r="OYX503" s="27">
        <v>1503</v>
      </c>
      <c r="OYY503" s="43">
        <v>2001503</v>
      </c>
      <c r="OYZ503" s="31" t="s">
        <v>7111</v>
      </c>
      <c r="OZA503" s="559" t="s">
        <v>7106</v>
      </c>
      <c r="OZG503" s="31" t="s">
        <v>5660</v>
      </c>
      <c r="OZH503" s="31" t="s">
        <v>7107</v>
      </c>
      <c r="OZI503" s="9" t="s">
        <v>1770</v>
      </c>
      <c r="OZJ503" s="9" t="s">
        <v>7113</v>
      </c>
      <c r="OZK503" s="43" t="s">
        <v>7112</v>
      </c>
      <c r="OZL503" s="43" t="s">
        <v>5477</v>
      </c>
      <c r="OZM503" s="43"/>
      <c r="OZN503" s="27">
        <v>1503</v>
      </c>
      <c r="OZO503" s="43">
        <v>2001503</v>
      </c>
      <c r="OZP503" s="31" t="s">
        <v>7111</v>
      </c>
      <c r="OZQ503" s="559" t="s">
        <v>7106</v>
      </c>
      <c r="OZW503" s="31" t="s">
        <v>5660</v>
      </c>
      <c r="OZX503" s="31" t="s">
        <v>7107</v>
      </c>
      <c r="OZY503" s="9" t="s">
        <v>1770</v>
      </c>
      <c r="OZZ503" s="9" t="s">
        <v>7113</v>
      </c>
      <c r="PAA503" s="43" t="s">
        <v>7112</v>
      </c>
      <c r="PAB503" s="43" t="s">
        <v>5477</v>
      </c>
      <c r="PAC503" s="43"/>
      <c r="PAD503" s="27">
        <v>1503</v>
      </c>
      <c r="PAE503" s="43">
        <v>2001503</v>
      </c>
      <c r="PAF503" s="31" t="s">
        <v>7111</v>
      </c>
      <c r="PAG503" s="559" t="s">
        <v>7106</v>
      </c>
      <c r="PAM503" s="31" t="s">
        <v>5660</v>
      </c>
      <c r="PAN503" s="31" t="s">
        <v>7107</v>
      </c>
      <c r="PAO503" s="9" t="s">
        <v>1770</v>
      </c>
      <c r="PAP503" s="9" t="s">
        <v>7113</v>
      </c>
      <c r="PAQ503" s="43" t="s">
        <v>7112</v>
      </c>
      <c r="PAR503" s="43" t="s">
        <v>5477</v>
      </c>
      <c r="PAS503" s="43"/>
      <c r="PAT503" s="27">
        <v>1503</v>
      </c>
      <c r="PAU503" s="43">
        <v>2001503</v>
      </c>
      <c r="PAV503" s="31" t="s">
        <v>7111</v>
      </c>
      <c r="PAW503" s="559" t="s">
        <v>7106</v>
      </c>
      <c r="PBC503" s="31" t="s">
        <v>5660</v>
      </c>
      <c r="PBD503" s="31" t="s">
        <v>7107</v>
      </c>
      <c r="PBE503" s="9" t="s">
        <v>1770</v>
      </c>
      <c r="PBF503" s="9" t="s">
        <v>7113</v>
      </c>
      <c r="PBG503" s="43" t="s">
        <v>7112</v>
      </c>
      <c r="PBH503" s="43" t="s">
        <v>5477</v>
      </c>
      <c r="PBI503" s="43"/>
      <c r="PBJ503" s="27">
        <v>1503</v>
      </c>
      <c r="PBK503" s="43">
        <v>2001503</v>
      </c>
      <c r="PBL503" s="31" t="s">
        <v>7111</v>
      </c>
      <c r="PBM503" s="559" t="s">
        <v>7106</v>
      </c>
      <c r="PBS503" s="31" t="s">
        <v>5660</v>
      </c>
      <c r="PBT503" s="31" t="s">
        <v>7107</v>
      </c>
      <c r="PBU503" s="9" t="s">
        <v>1770</v>
      </c>
      <c r="PBV503" s="9" t="s">
        <v>7113</v>
      </c>
      <c r="PBW503" s="43" t="s">
        <v>7112</v>
      </c>
      <c r="PBX503" s="43" t="s">
        <v>5477</v>
      </c>
      <c r="PBY503" s="43"/>
      <c r="PBZ503" s="27">
        <v>1503</v>
      </c>
      <c r="PCA503" s="43">
        <v>2001503</v>
      </c>
      <c r="PCB503" s="31" t="s">
        <v>7111</v>
      </c>
      <c r="PCC503" s="559" t="s">
        <v>7106</v>
      </c>
      <c r="PCI503" s="31" t="s">
        <v>5660</v>
      </c>
      <c r="PCJ503" s="31" t="s">
        <v>7107</v>
      </c>
      <c r="PCK503" s="9" t="s">
        <v>1770</v>
      </c>
      <c r="PCL503" s="9" t="s">
        <v>7113</v>
      </c>
      <c r="PCM503" s="43" t="s">
        <v>7112</v>
      </c>
      <c r="PCN503" s="43" t="s">
        <v>5477</v>
      </c>
      <c r="PCO503" s="43"/>
      <c r="PCP503" s="27">
        <v>1503</v>
      </c>
      <c r="PCQ503" s="43">
        <v>2001503</v>
      </c>
      <c r="PCR503" s="31" t="s">
        <v>7111</v>
      </c>
      <c r="PCS503" s="559" t="s">
        <v>7106</v>
      </c>
      <c r="PCY503" s="31" t="s">
        <v>5660</v>
      </c>
      <c r="PCZ503" s="31" t="s">
        <v>7107</v>
      </c>
      <c r="PDA503" s="9" t="s">
        <v>1770</v>
      </c>
      <c r="PDB503" s="9" t="s">
        <v>7113</v>
      </c>
      <c r="PDC503" s="43" t="s">
        <v>7112</v>
      </c>
      <c r="PDD503" s="43" t="s">
        <v>5477</v>
      </c>
      <c r="PDE503" s="43"/>
      <c r="PDF503" s="27">
        <v>1503</v>
      </c>
      <c r="PDG503" s="43">
        <v>2001503</v>
      </c>
      <c r="PDH503" s="31" t="s">
        <v>7111</v>
      </c>
      <c r="PDI503" s="559" t="s">
        <v>7106</v>
      </c>
      <c r="PDO503" s="31" t="s">
        <v>5660</v>
      </c>
      <c r="PDP503" s="31" t="s">
        <v>7107</v>
      </c>
      <c r="PDQ503" s="9" t="s">
        <v>1770</v>
      </c>
      <c r="PDR503" s="9" t="s">
        <v>7113</v>
      </c>
      <c r="PDS503" s="43" t="s">
        <v>7112</v>
      </c>
      <c r="PDT503" s="43" t="s">
        <v>5477</v>
      </c>
      <c r="PDU503" s="43"/>
      <c r="PDV503" s="27">
        <v>1503</v>
      </c>
      <c r="PDW503" s="43">
        <v>2001503</v>
      </c>
      <c r="PDX503" s="31" t="s">
        <v>7111</v>
      </c>
      <c r="PDY503" s="559" t="s">
        <v>7106</v>
      </c>
      <c r="PEE503" s="31" t="s">
        <v>5660</v>
      </c>
      <c r="PEF503" s="31" t="s">
        <v>7107</v>
      </c>
      <c r="PEG503" s="9" t="s">
        <v>1770</v>
      </c>
      <c r="PEH503" s="9" t="s">
        <v>7113</v>
      </c>
      <c r="PEI503" s="43" t="s">
        <v>7112</v>
      </c>
      <c r="PEJ503" s="43" t="s">
        <v>5477</v>
      </c>
      <c r="PEK503" s="43"/>
      <c r="PEL503" s="27">
        <v>1503</v>
      </c>
      <c r="PEM503" s="43">
        <v>2001503</v>
      </c>
      <c r="PEN503" s="31" t="s">
        <v>7111</v>
      </c>
      <c r="PEO503" s="559" t="s">
        <v>7106</v>
      </c>
      <c r="PEU503" s="31" t="s">
        <v>5660</v>
      </c>
      <c r="PEV503" s="31" t="s">
        <v>7107</v>
      </c>
      <c r="PEW503" s="9" t="s">
        <v>1770</v>
      </c>
      <c r="PEX503" s="9" t="s">
        <v>7113</v>
      </c>
      <c r="PEY503" s="43" t="s">
        <v>7112</v>
      </c>
      <c r="PEZ503" s="43" t="s">
        <v>5477</v>
      </c>
      <c r="PFA503" s="43"/>
      <c r="PFB503" s="27">
        <v>1503</v>
      </c>
      <c r="PFC503" s="43">
        <v>2001503</v>
      </c>
      <c r="PFD503" s="31" t="s">
        <v>7111</v>
      </c>
      <c r="PFE503" s="559" t="s">
        <v>7106</v>
      </c>
      <c r="PFK503" s="31" t="s">
        <v>5660</v>
      </c>
      <c r="PFL503" s="31" t="s">
        <v>7107</v>
      </c>
      <c r="PFM503" s="9" t="s">
        <v>1770</v>
      </c>
      <c r="PFN503" s="9" t="s">
        <v>7113</v>
      </c>
      <c r="PFO503" s="43" t="s">
        <v>7112</v>
      </c>
      <c r="PFP503" s="43" t="s">
        <v>5477</v>
      </c>
      <c r="PFQ503" s="43"/>
      <c r="PFR503" s="27">
        <v>1503</v>
      </c>
      <c r="PFS503" s="43">
        <v>2001503</v>
      </c>
      <c r="PFT503" s="31" t="s">
        <v>7111</v>
      </c>
      <c r="PFU503" s="559" t="s">
        <v>7106</v>
      </c>
      <c r="PGA503" s="31" t="s">
        <v>5660</v>
      </c>
      <c r="PGB503" s="31" t="s">
        <v>7107</v>
      </c>
      <c r="PGC503" s="9" t="s">
        <v>1770</v>
      </c>
      <c r="PGD503" s="9" t="s">
        <v>7113</v>
      </c>
      <c r="PGE503" s="43" t="s">
        <v>7112</v>
      </c>
      <c r="PGF503" s="43" t="s">
        <v>5477</v>
      </c>
      <c r="PGG503" s="43"/>
      <c r="PGH503" s="27">
        <v>1503</v>
      </c>
      <c r="PGI503" s="43">
        <v>2001503</v>
      </c>
      <c r="PGJ503" s="31" t="s">
        <v>7111</v>
      </c>
      <c r="PGK503" s="559" t="s">
        <v>7106</v>
      </c>
      <c r="PGQ503" s="31" t="s">
        <v>5660</v>
      </c>
      <c r="PGR503" s="31" t="s">
        <v>7107</v>
      </c>
      <c r="PGS503" s="9" t="s">
        <v>1770</v>
      </c>
      <c r="PGT503" s="9" t="s">
        <v>7113</v>
      </c>
      <c r="PGU503" s="43" t="s">
        <v>7112</v>
      </c>
      <c r="PGV503" s="43" t="s">
        <v>5477</v>
      </c>
      <c r="PGW503" s="43"/>
      <c r="PGX503" s="27">
        <v>1503</v>
      </c>
      <c r="PGY503" s="43">
        <v>2001503</v>
      </c>
      <c r="PGZ503" s="31" t="s">
        <v>7111</v>
      </c>
      <c r="PHA503" s="559" t="s">
        <v>7106</v>
      </c>
      <c r="PHG503" s="31" t="s">
        <v>5660</v>
      </c>
      <c r="PHH503" s="31" t="s">
        <v>7107</v>
      </c>
      <c r="PHI503" s="9" t="s">
        <v>1770</v>
      </c>
      <c r="PHJ503" s="9" t="s">
        <v>7113</v>
      </c>
      <c r="PHK503" s="43" t="s">
        <v>7112</v>
      </c>
      <c r="PHL503" s="43" t="s">
        <v>5477</v>
      </c>
      <c r="PHM503" s="43"/>
      <c r="PHN503" s="27">
        <v>1503</v>
      </c>
      <c r="PHO503" s="43">
        <v>2001503</v>
      </c>
      <c r="PHP503" s="31" t="s">
        <v>7111</v>
      </c>
      <c r="PHQ503" s="559" t="s">
        <v>7106</v>
      </c>
      <c r="PHW503" s="31" t="s">
        <v>5660</v>
      </c>
      <c r="PHX503" s="31" t="s">
        <v>7107</v>
      </c>
      <c r="PHY503" s="9" t="s">
        <v>1770</v>
      </c>
      <c r="PHZ503" s="9" t="s">
        <v>7113</v>
      </c>
      <c r="PIA503" s="43" t="s">
        <v>7112</v>
      </c>
      <c r="PIB503" s="43" t="s">
        <v>5477</v>
      </c>
      <c r="PIC503" s="43"/>
      <c r="PID503" s="27">
        <v>1503</v>
      </c>
      <c r="PIE503" s="43">
        <v>2001503</v>
      </c>
      <c r="PIF503" s="31" t="s">
        <v>7111</v>
      </c>
      <c r="PIG503" s="559" t="s">
        <v>7106</v>
      </c>
      <c r="PIM503" s="31" t="s">
        <v>5660</v>
      </c>
      <c r="PIN503" s="31" t="s">
        <v>7107</v>
      </c>
      <c r="PIO503" s="9" t="s">
        <v>1770</v>
      </c>
      <c r="PIP503" s="9" t="s">
        <v>7113</v>
      </c>
      <c r="PIQ503" s="43" t="s">
        <v>7112</v>
      </c>
      <c r="PIR503" s="43" t="s">
        <v>5477</v>
      </c>
      <c r="PIS503" s="43"/>
      <c r="PIT503" s="27">
        <v>1503</v>
      </c>
      <c r="PIU503" s="43">
        <v>2001503</v>
      </c>
      <c r="PIV503" s="31" t="s">
        <v>7111</v>
      </c>
      <c r="PIW503" s="559" t="s">
        <v>7106</v>
      </c>
      <c r="PJC503" s="31" t="s">
        <v>5660</v>
      </c>
      <c r="PJD503" s="31" t="s">
        <v>7107</v>
      </c>
      <c r="PJE503" s="9" t="s">
        <v>1770</v>
      </c>
      <c r="PJF503" s="9" t="s">
        <v>7113</v>
      </c>
      <c r="PJG503" s="43" t="s">
        <v>7112</v>
      </c>
      <c r="PJH503" s="43" t="s">
        <v>5477</v>
      </c>
      <c r="PJI503" s="43"/>
      <c r="PJJ503" s="27">
        <v>1503</v>
      </c>
      <c r="PJK503" s="43">
        <v>2001503</v>
      </c>
      <c r="PJL503" s="31" t="s">
        <v>7111</v>
      </c>
      <c r="PJM503" s="559" t="s">
        <v>7106</v>
      </c>
      <c r="PJS503" s="31" t="s">
        <v>5660</v>
      </c>
      <c r="PJT503" s="31" t="s">
        <v>7107</v>
      </c>
      <c r="PJU503" s="9" t="s">
        <v>1770</v>
      </c>
      <c r="PJV503" s="9" t="s">
        <v>7113</v>
      </c>
      <c r="PJW503" s="43" t="s">
        <v>7112</v>
      </c>
      <c r="PJX503" s="43" t="s">
        <v>5477</v>
      </c>
      <c r="PJY503" s="43"/>
      <c r="PJZ503" s="27">
        <v>1503</v>
      </c>
      <c r="PKA503" s="43">
        <v>2001503</v>
      </c>
      <c r="PKB503" s="31" t="s">
        <v>7111</v>
      </c>
      <c r="PKC503" s="559" t="s">
        <v>7106</v>
      </c>
      <c r="PKI503" s="31" t="s">
        <v>5660</v>
      </c>
      <c r="PKJ503" s="31" t="s">
        <v>7107</v>
      </c>
      <c r="PKK503" s="9" t="s">
        <v>1770</v>
      </c>
      <c r="PKL503" s="9" t="s">
        <v>7113</v>
      </c>
      <c r="PKM503" s="43" t="s">
        <v>7112</v>
      </c>
      <c r="PKN503" s="43" t="s">
        <v>5477</v>
      </c>
      <c r="PKO503" s="43"/>
      <c r="PKP503" s="27">
        <v>1503</v>
      </c>
      <c r="PKQ503" s="43">
        <v>2001503</v>
      </c>
      <c r="PKR503" s="31" t="s">
        <v>7111</v>
      </c>
      <c r="PKS503" s="559" t="s">
        <v>7106</v>
      </c>
      <c r="PKY503" s="31" t="s">
        <v>5660</v>
      </c>
      <c r="PKZ503" s="31" t="s">
        <v>7107</v>
      </c>
      <c r="PLA503" s="9" t="s">
        <v>1770</v>
      </c>
      <c r="PLB503" s="9" t="s">
        <v>7113</v>
      </c>
      <c r="PLC503" s="43" t="s">
        <v>7112</v>
      </c>
      <c r="PLD503" s="43" t="s">
        <v>5477</v>
      </c>
      <c r="PLE503" s="43"/>
      <c r="PLF503" s="27">
        <v>1503</v>
      </c>
      <c r="PLG503" s="43">
        <v>2001503</v>
      </c>
      <c r="PLH503" s="31" t="s">
        <v>7111</v>
      </c>
      <c r="PLI503" s="559" t="s">
        <v>7106</v>
      </c>
      <c r="PLO503" s="31" t="s">
        <v>5660</v>
      </c>
      <c r="PLP503" s="31" t="s">
        <v>7107</v>
      </c>
      <c r="PLQ503" s="9" t="s">
        <v>1770</v>
      </c>
      <c r="PLR503" s="9" t="s">
        <v>7113</v>
      </c>
      <c r="PLS503" s="43" t="s">
        <v>7112</v>
      </c>
      <c r="PLT503" s="43" t="s">
        <v>5477</v>
      </c>
      <c r="PLU503" s="43"/>
      <c r="PLV503" s="27">
        <v>1503</v>
      </c>
      <c r="PLW503" s="43">
        <v>2001503</v>
      </c>
      <c r="PLX503" s="31" t="s">
        <v>7111</v>
      </c>
      <c r="PLY503" s="559" t="s">
        <v>7106</v>
      </c>
      <c r="PME503" s="31" t="s">
        <v>5660</v>
      </c>
      <c r="PMF503" s="31" t="s">
        <v>7107</v>
      </c>
      <c r="PMG503" s="9" t="s">
        <v>1770</v>
      </c>
      <c r="PMH503" s="9" t="s">
        <v>7113</v>
      </c>
      <c r="PMI503" s="43" t="s">
        <v>7112</v>
      </c>
      <c r="PMJ503" s="43" t="s">
        <v>5477</v>
      </c>
      <c r="PMK503" s="43"/>
      <c r="PML503" s="27">
        <v>1503</v>
      </c>
      <c r="PMM503" s="43">
        <v>2001503</v>
      </c>
      <c r="PMN503" s="31" t="s">
        <v>7111</v>
      </c>
      <c r="PMO503" s="559" t="s">
        <v>7106</v>
      </c>
      <c r="PMU503" s="31" t="s">
        <v>5660</v>
      </c>
      <c r="PMV503" s="31" t="s">
        <v>7107</v>
      </c>
      <c r="PMW503" s="9" t="s">
        <v>1770</v>
      </c>
      <c r="PMX503" s="9" t="s">
        <v>7113</v>
      </c>
      <c r="PMY503" s="43" t="s">
        <v>7112</v>
      </c>
      <c r="PMZ503" s="43" t="s">
        <v>5477</v>
      </c>
      <c r="PNA503" s="43"/>
      <c r="PNB503" s="27">
        <v>1503</v>
      </c>
      <c r="PNC503" s="43">
        <v>2001503</v>
      </c>
      <c r="PND503" s="31" t="s">
        <v>7111</v>
      </c>
      <c r="PNE503" s="559" t="s">
        <v>7106</v>
      </c>
      <c r="PNK503" s="31" t="s">
        <v>5660</v>
      </c>
      <c r="PNL503" s="31" t="s">
        <v>7107</v>
      </c>
      <c r="PNM503" s="9" t="s">
        <v>1770</v>
      </c>
      <c r="PNN503" s="9" t="s">
        <v>7113</v>
      </c>
      <c r="PNO503" s="43" t="s">
        <v>7112</v>
      </c>
      <c r="PNP503" s="43" t="s">
        <v>5477</v>
      </c>
      <c r="PNQ503" s="43"/>
      <c r="PNR503" s="27">
        <v>1503</v>
      </c>
      <c r="PNS503" s="43">
        <v>2001503</v>
      </c>
      <c r="PNT503" s="31" t="s">
        <v>7111</v>
      </c>
      <c r="PNU503" s="559" t="s">
        <v>7106</v>
      </c>
      <c r="POA503" s="31" t="s">
        <v>5660</v>
      </c>
      <c r="POB503" s="31" t="s">
        <v>7107</v>
      </c>
      <c r="POC503" s="9" t="s">
        <v>1770</v>
      </c>
      <c r="POD503" s="9" t="s">
        <v>7113</v>
      </c>
      <c r="POE503" s="43" t="s">
        <v>7112</v>
      </c>
      <c r="POF503" s="43" t="s">
        <v>5477</v>
      </c>
      <c r="POG503" s="43"/>
      <c r="POH503" s="27">
        <v>1503</v>
      </c>
      <c r="POI503" s="43">
        <v>2001503</v>
      </c>
      <c r="POJ503" s="31" t="s">
        <v>7111</v>
      </c>
      <c r="POK503" s="559" t="s">
        <v>7106</v>
      </c>
      <c r="POQ503" s="31" t="s">
        <v>5660</v>
      </c>
      <c r="POR503" s="31" t="s">
        <v>7107</v>
      </c>
      <c r="POS503" s="9" t="s">
        <v>1770</v>
      </c>
      <c r="POT503" s="9" t="s">
        <v>7113</v>
      </c>
      <c r="POU503" s="43" t="s">
        <v>7112</v>
      </c>
      <c r="POV503" s="43" t="s">
        <v>5477</v>
      </c>
      <c r="POW503" s="43"/>
      <c r="POX503" s="27">
        <v>1503</v>
      </c>
      <c r="POY503" s="43">
        <v>2001503</v>
      </c>
      <c r="POZ503" s="31" t="s">
        <v>7111</v>
      </c>
      <c r="PPA503" s="559" t="s">
        <v>7106</v>
      </c>
      <c r="PPG503" s="31" t="s">
        <v>5660</v>
      </c>
      <c r="PPH503" s="31" t="s">
        <v>7107</v>
      </c>
      <c r="PPI503" s="9" t="s">
        <v>1770</v>
      </c>
      <c r="PPJ503" s="9" t="s">
        <v>7113</v>
      </c>
      <c r="PPK503" s="43" t="s">
        <v>7112</v>
      </c>
      <c r="PPL503" s="43" t="s">
        <v>5477</v>
      </c>
      <c r="PPM503" s="43"/>
      <c r="PPN503" s="27">
        <v>1503</v>
      </c>
      <c r="PPO503" s="43">
        <v>2001503</v>
      </c>
      <c r="PPP503" s="31" t="s">
        <v>7111</v>
      </c>
      <c r="PPQ503" s="559" t="s">
        <v>7106</v>
      </c>
      <c r="PPW503" s="31" t="s">
        <v>5660</v>
      </c>
      <c r="PPX503" s="31" t="s">
        <v>7107</v>
      </c>
      <c r="PPY503" s="9" t="s">
        <v>1770</v>
      </c>
      <c r="PPZ503" s="9" t="s">
        <v>7113</v>
      </c>
      <c r="PQA503" s="43" t="s">
        <v>7112</v>
      </c>
      <c r="PQB503" s="43" t="s">
        <v>5477</v>
      </c>
      <c r="PQC503" s="43"/>
      <c r="PQD503" s="27">
        <v>1503</v>
      </c>
      <c r="PQE503" s="43">
        <v>2001503</v>
      </c>
      <c r="PQF503" s="31" t="s">
        <v>7111</v>
      </c>
      <c r="PQG503" s="559" t="s">
        <v>7106</v>
      </c>
      <c r="PQM503" s="31" t="s">
        <v>5660</v>
      </c>
      <c r="PQN503" s="31" t="s">
        <v>7107</v>
      </c>
      <c r="PQO503" s="9" t="s">
        <v>1770</v>
      </c>
      <c r="PQP503" s="9" t="s">
        <v>7113</v>
      </c>
      <c r="PQQ503" s="43" t="s">
        <v>7112</v>
      </c>
      <c r="PQR503" s="43" t="s">
        <v>5477</v>
      </c>
      <c r="PQS503" s="43"/>
      <c r="PQT503" s="27">
        <v>1503</v>
      </c>
      <c r="PQU503" s="43">
        <v>2001503</v>
      </c>
      <c r="PQV503" s="31" t="s">
        <v>7111</v>
      </c>
      <c r="PQW503" s="559" t="s">
        <v>7106</v>
      </c>
      <c r="PRC503" s="31" t="s">
        <v>5660</v>
      </c>
      <c r="PRD503" s="31" t="s">
        <v>7107</v>
      </c>
      <c r="PRE503" s="9" t="s">
        <v>1770</v>
      </c>
      <c r="PRF503" s="9" t="s">
        <v>7113</v>
      </c>
      <c r="PRG503" s="43" t="s">
        <v>7112</v>
      </c>
      <c r="PRH503" s="43" t="s">
        <v>5477</v>
      </c>
      <c r="PRI503" s="43"/>
      <c r="PRJ503" s="27">
        <v>1503</v>
      </c>
      <c r="PRK503" s="43">
        <v>2001503</v>
      </c>
      <c r="PRL503" s="31" t="s">
        <v>7111</v>
      </c>
      <c r="PRM503" s="559" t="s">
        <v>7106</v>
      </c>
      <c r="PRS503" s="31" t="s">
        <v>5660</v>
      </c>
      <c r="PRT503" s="31" t="s">
        <v>7107</v>
      </c>
      <c r="PRU503" s="9" t="s">
        <v>1770</v>
      </c>
      <c r="PRV503" s="9" t="s">
        <v>7113</v>
      </c>
      <c r="PRW503" s="43" t="s">
        <v>7112</v>
      </c>
      <c r="PRX503" s="43" t="s">
        <v>5477</v>
      </c>
      <c r="PRY503" s="43"/>
      <c r="PRZ503" s="27">
        <v>1503</v>
      </c>
      <c r="PSA503" s="43">
        <v>2001503</v>
      </c>
      <c r="PSB503" s="31" t="s">
        <v>7111</v>
      </c>
      <c r="PSC503" s="559" t="s">
        <v>7106</v>
      </c>
      <c r="PSI503" s="31" t="s">
        <v>5660</v>
      </c>
      <c r="PSJ503" s="31" t="s">
        <v>7107</v>
      </c>
      <c r="PSK503" s="9" t="s">
        <v>1770</v>
      </c>
      <c r="PSL503" s="9" t="s">
        <v>7113</v>
      </c>
      <c r="PSM503" s="43" t="s">
        <v>7112</v>
      </c>
      <c r="PSN503" s="43" t="s">
        <v>5477</v>
      </c>
      <c r="PSO503" s="43"/>
      <c r="PSP503" s="27">
        <v>1503</v>
      </c>
      <c r="PSQ503" s="43">
        <v>2001503</v>
      </c>
      <c r="PSR503" s="31" t="s">
        <v>7111</v>
      </c>
      <c r="PSS503" s="559" t="s">
        <v>7106</v>
      </c>
      <c r="PSY503" s="31" t="s">
        <v>5660</v>
      </c>
      <c r="PSZ503" s="31" t="s">
        <v>7107</v>
      </c>
      <c r="PTA503" s="9" t="s">
        <v>1770</v>
      </c>
      <c r="PTB503" s="9" t="s">
        <v>7113</v>
      </c>
      <c r="PTC503" s="43" t="s">
        <v>7112</v>
      </c>
      <c r="PTD503" s="43" t="s">
        <v>5477</v>
      </c>
      <c r="PTE503" s="43"/>
      <c r="PTF503" s="27">
        <v>1503</v>
      </c>
      <c r="PTG503" s="43">
        <v>2001503</v>
      </c>
      <c r="PTH503" s="31" t="s">
        <v>7111</v>
      </c>
      <c r="PTI503" s="559" t="s">
        <v>7106</v>
      </c>
      <c r="PTO503" s="31" t="s">
        <v>5660</v>
      </c>
      <c r="PTP503" s="31" t="s">
        <v>7107</v>
      </c>
      <c r="PTQ503" s="9" t="s">
        <v>1770</v>
      </c>
      <c r="PTR503" s="9" t="s">
        <v>7113</v>
      </c>
      <c r="PTS503" s="43" t="s">
        <v>7112</v>
      </c>
      <c r="PTT503" s="43" t="s">
        <v>5477</v>
      </c>
      <c r="PTU503" s="43"/>
      <c r="PTV503" s="27">
        <v>1503</v>
      </c>
      <c r="PTW503" s="43">
        <v>2001503</v>
      </c>
      <c r="PTX503" s="31" t="s">
        <v>7111</v>
      </c>
      <c r="PTY503" s="559" t="s">
        <v>7106</v>
      </c>
      <c r="PUE503" s="31" t="s">
        <v>5660</v>
      </c>
      <c r="PUF503" s="31" t="s">
        <v>7107</v>
      </c>
      <c r="PUG503" s="9" t="s">
        <v>1770</v>
      </c>
      <c r="PUH503" s="9" t="s">
        <v>7113</v>
      </c>
      <c r="PUI503" s="43" t="s">
        <v>7112</v>
      </c>
      <c r="PUJ503" s="43" t="s">
        <v>5477</v>
      </c>
      <c r="PUK503" s="43"/>
      <c r="PUL503" s="27">
        <v>1503</v>
      </c>
      <c r="PUM503" s="43">
        <v>2001503</v>
      </c>
      <c r="PUN503" s="31" t="s">
        <v>7111</v>
      </c>
      <c r="PUO503" s="559" t="s">
        <v>7106</v>
      </c>
      <c r="PUU503" s="31" t="s">
        <v>5660</v>
      </c>
      <c r="PUV503" s="31" t="s">
        <v>7107</v>
      </c>
      <c r="PUW503" s="9" t="s">
        <v>1770</v>
      </c>
      <c r="PUX503" s="9" t="s">
        <v>7113</v>
      </c>
      <c r="PUY503" s="43" t="s">
        <v>7112</v>
      </c>
      <c r="PUZ503" s="43" t="s">
        <v>5477</v>
      </c>
      <c r="PVA503" s="43"/>
      <c r="PVB503" s="27">
        <v>1503</v>
      </c>
      <c r="PVC503" s="43">
        <v>2001503</v>
      </c>
      <c r="PVD503" s="31" t="s">
        <v>7111</v>
      </c>
      <c r="PVE503" s="559" t="s">
        <v>7106</v>
      </c>
      <c r="PVK503" s="31" t="s">
        <v>5660</v>
      </c>
      <c r="PVL503" s="31" t="s">
        <v>7107</v>
      </c>
      <c r="PVM503" s="9" t="s">
        <v>1770</v>
      </c>
      <c r="PVN503" s="9" t="s">
        <v>7113</v>
      </c>
      <c r="PVO503" s="43" t="s">
        <v>7112</v>
      </c>
      <c r="PVP503" s="43" t="s">
        <v>5477</v>
      </c>
      <c r="PVQ503" s="43"/>
      <c r="PVR503" s="27">
        <v>1503</v>
      </c>
      <c r="PVS503" s="43">
        <v>2001503</v>
      </c>
      <c r="PVT503" s="31" t="s">
        <v>7111</v>
      </c>
      <c r="PVU503" s="559" t="s">
        <v>7106</v>
      </c>
      <c r="PWA503" s="31" t="s">
        <v>5660</v>
      </c>
      <c r="PWB503" s="31" t="s">
        <v>7107</v>
      </c>
      <c r="PWC503" s="9" t="s">
        <v>1770</v>
      </c>
      <c r="PWD503" s="9" t="s">
        <v>7113</v>
      </c>
      <c r="PWE503" s="43" t="s">
        <v>7112</v>
      </c>
      <c r="PWF503" s="43" t="s">
        <v>5477</v>
      </c>
      <c r="PWG503" s="43"/>
      <c r="PWH503" s="27">
        <v>1503</v>
      </c>
      <c r="PWI503" s="43">
        <v>2001503</v>
      </c>
      <c r="PWJ503" s="31" t="s">
        <v>7111</v>
      </c>
      <c r="PWK503" s="559" t="s">
        <v>7106</v>
      </c>
      <c r="PWQ503" s="31" t="s">
        <v>5660</v>
      </c>
      <c r="PWR503" s="31" t="s">
        <v>7107</v>
      </c>
      <c r="PWS503" s="9" t="s">
        <v>1770</v>
      </c>
      <c r="PWT503" s="9" t="s">
        <v>7113</v>
      </c>
      <c r="PWU503" s="43" t="s">
        <v>7112</v>
      </c>
      <c r="PWV503" s="43" t="s">
        <v>5477</v>
      </c>
      <c r="PWW503" s="43"/>
      <c r="PWX503" s="27">
        <v>1503</v>
      </c>
      <c r="PWY503" s="43">
        <v>2001503</v>
      </c>
      <c r="PWZ503" s="31" t="s">
        <v>7111</v>
      </c>
      <c r="PXA503" s="559" t="s">
        <v>7106</v>
      </c>
      <c r="PXG503" s="31" t="s">
        <v>5660</v>
      </c>
      <c r="PXH503" s="31" t="s">
        <v>7107</v>
      </c>
      <c r="PXI503" s="9" t="s">
        <v>1770</v>
      </c>
      <c r="PXJ503" s="9" t="s">
        <v>7113</v>
      </c>
      <c r="PXK503" s="43" t="s">
        <v>7112</v>
      </c>
      <c r="PXL503" s="43" t="s">
        <v>5477</v>
      </c>
      <c r="PXM503" s="43"/>
      <c r="PXN503" s="27">
        <v>1503</v>
      </c>
      <c r="PXO503" s="43">
        <v>2001503</v>
      </c>
      <c r="PXP503" s="31" t="s">
        <v>7111</v>
      </c>
      <c r="PXQ503" s="559" t="s">
        <v>7106</v>
      </c>
      <c r="PXW503" s="31" t="s">
        <v>5660</v>
      </c>
      <c r="PXX503" s="31" t="s">
        <v>7107</v>
      </c>
      <c r="PXY503" s="9" t="s">
        <v>1770</v>
      </c>
      <c r="PXZ503" s="9" t="s">
        <v>7113</v>
      </c>
      <c r="PYA503" s="43" t="s">
        <v>7112</v>
      </c>
      <c r="PYB503" s="43" t="s">
        <v>5477</v>
      </c>
      <c r="PYC503" s="43"/>
      <c r="PYD503" s="27">
        <v>1503</v>
      </c>
      <c r="PYE503" s="43">
        <v>2001503</v>
      </c>
      <c r="PYF503" s="31" t="s">
        <v>7111</v>
      </c>
      <c r="PYG503" s="559" t="s">
        <v>7106</v>
      </c>
      <c r="PYM503" s="31" t="s">
        <v>5660</v>
      </c>
      <c r="PYN503" s="31" t="s">
        <v>7107</v>
      </c>
      <c r="PYO503" s="9" t="s">
        <v>1770</v>
      </c>
      <c r="PYP503" s="9" t="s">
        <v>7113</v>
      </c>
      <c r="PYQ503" s="43" t="s">
        <v>7112</v>
      </c>
      <c r="PYR503" s="43" t="s">
        <v>5477</v>
      </c>
      <c r="PYS503" s="43"/>
      <c r="PYT503" s="27">
        <v>1503</v>
      </c>
      <c r="PYU503" s="43">
        <v>2001503</v>
      </c>
      <c r="PYV503" s="31" t="s">
        <v>7111</v>
      </c>
      <c r="PYW503" s="559" t="s">
        <v>7106</v>
      </c>
      <c r="PZC503" s="31" t="s">
        <v>5660</v>
      </c>
      <c r="PZD503" s="31" t="s">
        <v>7107</v>
      </c>
      <c r="PZE503" s="9" t="s">
        <v>1770</v>
      </c>
      <c r="PZF503" s="9" t="s">
        <v>7113</v>
      </c>
      <c r="PZG503" s="43" t="s">
        <v>7112</v>
      </c>
      <c r="PZH503" s="43" t="s">
        <v>5477</v>
      </c>
      <c r="PZI503" s="43"/>
      <c r="PZJ503" s="27">
        <v>1503</v>
      </c>
      <c r="PZK503" s="43">
        <v>2001503</v>
      </c>
      <c r="PZL503" s="31" t="s">
        <v>7111</v>
      </c>
      <c r="PZM503" s="559" t="s">
        <v>7106</v>
      </c>
      <c r="PZS503" s="31" t="s">
        <v>5660</v>
      </c>
      <c r="PZT503" s="31" t="s">
        <v>7107</v>
      </c>
      <c r="PZU503" s="9" t="s">
        <v>1770</v>
      </c>
      <c r="PZV503" s="9" t="s">
        <v>7113</v>
      </c>
      <c r="PZW503" s="43" t="s">
        <v>7112</v>
      </c>
      <c r="PZX503" s="43" t="s">
        <v>5477</v>
      </c>
      <c r="PZY503" s="43"/>
      <c r="PZZ503" s="27">
        <v>1503</v>
      </c>
      <c r="QAA503" s="43">
        <v>2001503</v>
      </c>
      <c r="QAB503" s="31" t="s">
        <v>7111</v>
      </c>
      <c r="QAC503" s="559" t="s">
        <v>7106</v>
      </c>
      <c r="QAI503" s="31" t="s">
        <v>5660</v>
      </c>
      <c r="QAJ503" s="31" t="s">
        <v>7107</v>
      </c>
      <c r="QAK503" s="9" t="s">
        <v>1770</v>
      </c>
      <c r="QAL503" s="9" t="s">
        <v>7113</v>
      </c>
      <c r="QAM503" s="43" t="s">
        <v>7112</v>
      </c>
      <c r="QAN503" s="43" t="s">
        <v>5477</v>
      </c>
      <c r="QAO503" s="43"/>
      <c r="QAP503" s="27">
        <v>1503</v>
      </c>
      <c r="QAQ503" s="43">
        <v>2001503</v>
      </c>
      <c r="QAR503" s="31" t="s">
        <v>7111</v>
      </c>
      <c r="QAS503" s="559" t="s">
        <v>7106</v>
      </c>
      <c r="QAY503" s="31" t="s">
        <v>5660</v>
      </c>
      <c r="QAZ503" s="31" t="s">
        <v>7107</v>
      </c>
      <c r="QBA503" s="9" t="s">
        <v>1770</v>
      </c>
      <c r="QBB503" s="9" t="s">
        <v>7113</v>
      </c>
      <c r="QBC503" s="43" t="s">
        <v>7112</v>
      </c>
      <c r="QBD503" s="43" t="s">
        <v>5477</v>
      </c>
      <c r="QBE503" s="43"/>
      <c r="QBF503" s="27">
        <v>1503</v>
      </c>
      <c r="QBG503" s="43">
        <v>2001503</v>
      </c>
      <c r="QBH503" s="31" t="s">
        <v>7111</v>
      </c>
      <c r="QBI503" s="559" t="s">
        <v>7106</v>
      </c>
      <c r="QBO503" s="31" t="s">
        <v>5660</v>
      </c>
      <c r="QBP503" s="31" t="s">
        <v>7107</v>
      </c>
      <c r="QBQ503" s="9" t="s">
        <v>1770</v>
      </c>
      <c r="QBR503" s="9" t="s">
        <v>7113</v>
      </c>
      <c r="QBS503" s="43" t="s">
        <v>7112</v>
      </c>
      <c r="QBT503" s="43" t="s">
        <v>5477</v>
      </c>
      <c r="QBU503" s="43"/>
      <c r="QBV503" s="27">
        <v>1503</v>
      </c>
      <c r="QBW503" s="43">
        <v>2001503</v>
      </c>
      <c r="QBX503" s="31" t="s">
        <v>7111</v>
      </c>
      <c r="QBY503" s="559" t="s">
        <v>7106</v>
      </c>
      <c r="QCE503" s="31" t="s">
        <v>5660</v>
      </c>
      <c r="QCF503" s="31" t="s">
        <v>7107</v>
      </c>
      <c r="QCG503" s="9" t="s">
        <v>1770</v>
      </c>
      <c r="QCH503" s="9" t="s">
        <v>7113</v>
      </c>
      <c r="QCI503" s="43" t="s">
        <v>7112</v>
      </c>
      <c r="QCJ503" s="43" t="s">
        <v>5477</v>
      </c>
      <c r="QCK503" s="43"/>
      <c r="QCL503" s="27">
        <v>1503</v>
      </c>
      <c r="QCM503" s="43">
        <v>2001503</v>
      </c>
      <c r="QCN503" s="31" t="s">
        <v>7111</v>
      </c>
      <c r="QCO503" s="559" t="s">
        <v>7106</v>
      </c>
      <c r="QCU503" s="31" t="s">
        <v>5660</v>
      </c>
      <c r="QCV503" s="31" t="s">
        <v>7107</v>
      </c>
      <c r="QCW503" s="9" t="s">
        <v>1770</v>
      </c>
      <c r="QCX503" s="9" t="s">
        <v>7113</v>
      </c>
      <c r="QCY503" s="43" t="s">
        <v>7112</v>
      </c>
      <c r="QCZ503" s="43" t="s">
        <v>5477</v>
      </c>
      <c r="QDA503" s="43"/>
      <c r="QDB503" s="27">
        <v>1503</v>
      </c>
      <c r="QDC503" s="43">
        <v>2001503</v>
      </c>
      <c r="QDD503" s="31" t="s">
        <v>7111</v>
      </c>
      <c r="QDE503" s="559" t="s">
        <v>7106</v>
      </c>
      <c r="QDK503" s="31" t="s">
        <v>5660</v>
      </c>
      <c r="QDL503" s="31" t="s">
        <v>7107</v>
      </c>
      <c r="QDM503" s="9" t="s">
        <v>1770</v>
      </c>
      <c r="QDN503" s="9" t="s">
        <v>7113</v>
      </c>
      <c r="QDO503" s="43" t="s">
        <v>7112</v>
      </c>
      <c r="QDP503" s="43" t="s">
        <v>5477</v>
      </c>
      <c r="QDQ503" s="43"/>
      <c r="QDR503" s="27">
        <v>1503</v>
      </c>
      <c r="QDS503" s="43">
        <v>2001503</v>
      </c>
      <c r="QDT503" s="31" t="s">
        <v>7111</v>
      </c>
      <c r="QDU503" s="559" t="s">
        <v>7106</v>
      </c>
      <c r="QEA503" s="31" t="s">
        <v>5660</v>
      </c>
      <c r="QEB503" s="31" t="s">
        <v>7107</v>
      </c>
      <c r="QEC503" s="9" t="s">
        <v>1770</v>
      </c>
      <c r="QED503" s="9" t="s">
        <v>7113</v>
      </c>
      <c r="QEE503" s="43" t="s">
        <v>7112</v>
      </c>
      <c r="QEF503" s="43" t="s">
        <v>5477</v>
      </c>
      <c r="QEG503" s="43"/>
      <c r="QEH503" s="27">
        <v>1503</v>
      </c>
      <c r="QEI503" s="43">
        <v>2001503</v>
      </c>
      <c r="QEJ503" s="31" t="s">
        <v>7111</v>
      </c>
      <c r="QEK503" s="559" t="s">
        <v>7106</v>
      </c>
      <c r="QEQ503" s="31" t="s">
        <v>5660</v>
      </c>
      <c r="QER503" s="31" t="s">
        <v>7107</v>
      </c>
      <c r="QES503" s="9" t="s">
        <v>1770</v>
      </c>
      <c r="QET503" s="9" t="s">
        <v>7113</v>
      </c>
      <c r="QEU503" s="43" t="s">
        <v>7112</v>
      </c>
      <c r="QEV503" s="43" t="s">
        <v>5477</v>
      </c>
      <c r="QEW503" s="43"/>
      <c r="QEX503" s="27">
        <v>1503</v>
      </c>
      <c r="QEY503" s="43">
        <v>2001503</v>
      </c>
      <c r="QEZ503" s="31" t="s">
        <v>7111</v>
      </c>
      <c r="QFA503" s="559" t="s">
        <v>7106</v>
      </c>
      <c r="QFG503" s="31" t="s">
        <v>5660</v>
      </c>
      <c r="QFH503" s="31" t="s">
        <v>7107</v>
      </c>
      <c r="QFI503" s="9" t="s">
        <v>1770</v>
      </c>
      <c r="QFJ503" s="9" t="s">
        <v>7113</v>
      </c>
      <c r="QFK503" s="43" t="s">
        <v>7112</v>
      </c>
      <c r="QFL503" s="43" t="s">
        <v>5477</v>
      </c>
      <c r="QFM503" s="43"/>
      <c r="QFN503" s="27">
        <v>1503</v>
      </c>
      <c r="QFO503" s="43">
        <v>2001503</v>
      </c>
      <c r="QFP503" s="31" t="s">
        <v>7111</v>
      </c>
      <c r="QFQ503" s="559" t="s">
        <v>7106</v>
      </c>
      <c r="QFW503" s="31" t="s">
        <v>5660</v>
      </c>
      <c r="QFX503" s="31" t="s">
        <v>7107</v>
      </c>
      <c r="QFY503" s="9" t="s">
        <v>1770</v>
      </c>
      <c r="QFZ503" s="9" t="s">
        <v>7113</v>
      </c>
      <c r="QGA503" s="43" t="s">
        <v>7112</v>
      </c>
      <c r="QGB503" s="43" t="s">
        <v>5477</v>
      </c>
      <c r="QGC503" s="43"/>
      <c r="QGD503" s="27">
        <v>1503</v>
      </c>
      <c r="QGE503" s="43">
        <v>2001503</v>
      </c>
      <c r="QGF503" s="31" t="s">
        <v>7111</v>
      </c>
      <c r="QGG503" s="559" t="s">
        <v>7106</v>
      </c>
      <c r="QGM503" s="31" t="s">
        <v>5660</v>
      </c>
      <c r="QGN503" s="31" t="s">
        <v>7107</v>
      </c>
      <c r="QGO503" s="9" t="s">
        <v>1770</v>
      </c>
      <c r="QGP503" s="9" t="s">
        <v>7113</v>
      </c>
      <c r="QGQ503" s="43" t="s">
        <v>7112</v>
      </c>
      <c r="QGR503" s="43" t="s">
        <v>5477</v>
      </c>
      <c r="QGS503" s="43"/>
      <c r="QGT503" s="27">
        <v>1503</v>
      </c>
      <c r="QGU503" s="43">
        <v>2001503</v>
      </c>
      <c r="QGV503" s="31" t="s">
        <v>7111</v>
      </c>
      <c r="QGW503" s="559" t="s">
        <v>7106</v>
      </c>
      <c r="QHC503" s="31" t="s">
        <v>5660</v>
      </c>
      <c r="QHD503" s="31" t="s">
        <v>7107</v>
      </c>
      <c r="QHE503" s="9" t="s">
        <v>1770</v>
      </c>
      <c r="QHF503" s="9" t="s">
        <v>7113</v>
      </c>
      <c r="QHG503" s="43" t="s">
        <v>7112</v>
      </c>
      <c r="QHH503" s="43" t="s">
        <v>5477</v>
      </c>
      <c r="QHI503" s="43"/>
      <c r="QHJ503" s="27">
        <v>1503</v>
      </c>
      <c r="QHK503" s="43">
        <v>2001503</v>
      </c>
      <c r="QHL503" s="31" t="s">
        <v>7111</v>
      </c>
      <c r="QHM503" s="559" t="s">
        <v>7106</v>
      </c>
      <c r="QHS503" s="31" t="s">
        <v>5660</v>
      </c>
      <c r="QHT503" s="31" t="s">
        <v>7107</v>
      </c>
      <c r="QHU503" s="9" t="s">
        <v>1770</v>
      </c>
      <c r="QHV503" s="9" t="s">
        <v>7113</v>
      </c>
      <c r="QHW503" s="43" t="s">
        <v>7112</v>
      </c>
      <c r="QHX503" s="43" t="s">
        <v>5477</v>
      </c>
      <c r="QHY503" s="43"/>
      <c r="QHZ503" s="27">
        <v>1503</v>
      </c>
      <c r="QIA503" s="43">
        <v>2001503</v>
      </c>
      <c r="QIB503" s="31" t="s">
        <v>7111</v>
      </c>
      <c r="QIC503" s="559" t="s">
        <v>7106</v>
      </c>
      <c r="QII503" s="31" t="s">
        <v>5660</v>
      </c>
      <c r="QIJ503" s="31" t="s">
        <v>7107</v>
      </c>
      <c r="QIK503" s="9" t="s">
        <v>1770</v>
      </c>
      <c r="QIL503" s="9" t="s">
        <v>7113</v>
      </c>
      <c r="QIM503" s="43" t="s">
        <v>7112</v>
      </c>
      <c r="QIN503" s="43" t="s">
        <v>5477</v>
      </c>
      <c r="QIO503" s="43"/>
      <c r="QIP503" s="27">
        <v>1503</v>
      </c>
      <c r="QIQ503" s="43">
        <v>2001503</v>
      </c>
      <c r="QIR503" s="31" t="s">
        <v>7111</v>
      </c>
      <c r="QIS503" s="559" t="s">
        <v>7106</v>
      </c>
      <c r="QIY503" s="31" t="s">
        <v>5660</v>
      </c>
      <c r="QIZ503" s="31" t="s">
        <v>7107</v>
      </c>
      <c r="QJA503" s="9" t="s">
        <v>1770</v>
      </c>
      <c r="QJB503" s="9" t="s">
        <v>7113</v>
      </c>
      <c r="QJC503" s="43" t="s">
        <v>7112</v>
      </c>
      <c r="QJD503" s="43" t="s">
        <v>5477</v>
      </c>
      <c r="QJE503" s="43"/>
      <c r="QJF503" s="27">
        <v>1503</v>
      </c>
      <c r="QJG503" s="43">
        <v>2001503</v>
      </c>
      <c r="QJH503" s="31" t="s">
        <v>7111</v>
      </c>
      <c r="QJI503" s="559" t="s">
        <v>7106</v>
      </c>
      <c r="QJO503" s="31" t="s">
        <v>5660</v>
      </c>
      <c r="QJP503" s="31" t="s">
        <v>7107</v>
      </c>
      <c r="QJQ503" s="9" t="s">
        <v>1770</v>
      </c>
      <c r="QJR503" s="9" t="s">
        <v>7113</v>
      </c>
      <c r="QJS503" s="43" t="s">
        <v>7112</v>
      </c>
      <c r="QJT503" s="43" t="s">
        <v>5477</v>
      </c>
      <c r="QJU503" s="43"/>
      <c r="QJV503" s="27">
        <v>1503</v>
      </c>
      <c r="QJW503" s="43">
        <v>2001503</v>
      </c>
      <c r="QJX503" s="31" t="s">
        <v>7111</v>
      </c>
      <c r="QJY503" s="559" t="s">
        <v>7106</v>
      </c>
      <c r="QKE503" s="31" t="s">
        <v>5660</v>
      </c>
      <c r="QKF503" s="31" t="s">
        <v>7107</v>
      </c>
      <c r="QKG503" s="9" t="s">
        <v>1770</v>
      </c>
      <c r="QKH503" s="9" t="s">
        <v>7113</v>
      </c>
      <c r="QKI503" s="43" t="s">
        <v>7112</v>
      </c>
      <c r="QKJ503" s="43" t="s">
        <v>5477</v>
      </c>
      <c r="QKK503" s="43"/>
      <c r="QKL503" s="27">
        <v>1503</v>
      </c>
      <c r="QKM503" s="43">
        <v>2001503</v>
      </c>
      <c r="QKN503" s="31" t="s">
        <v>7111</v>
      </c>
      <c r="QKO503" s="559" t="s">
        <v>7106</v>
      </c>
      <c r="QKU503" s="31" t="s">
        <v>5660</v>
      </c>
      <c r="QKV503" s="31" t="s">
        <v>7107</v>
      </c>
      <c r="QKW503" s="9" t="s">
        <v>1770</v>
      </c>
      <c r="QKX503" s="9" t="s">
        <v>7113</v>
      </c>
      <c r="QKY503" s="43" t="s">
        <v>7112</v>
      </c>
      <c r="QKZ503" s="43" t="s">
        <v>5477</v>
      </c>
      <c r="QLA503" s="43"/>
      <c r="QLB503" s="27">
        <v>1503</v>
      </c>
      <c r="QLC503" s="43">
        <v>2001503</v>
      </c>
      <c r="QLD503" s="31" t="s">
        <v>7111</v>
      </c>
      <c r="QLE503" s="559" t="s">
        <v>7106</v>
      </c>
      <c r="QLK503" s="31" t="s">
        <v>5660</v>
      </c>
      <c r="QLL503" s="31" t="s">
        <v>7107</v>
      </c>
      <c r="QLM503" s="9" t="s">
        <v>1770</v>
      </c>
      <c r="QLN503" s="9" t="s">
        <v>7113</v>
      </c>
      <c r="QLO503" s="43" t="s">
        <v>7112</v>
      </c>
      <c r="QLP503" s="43" t="s">
        <v>5477</v>
      </c>
      <c r="QLQ503" s="43"/>
      <c r="QLR503" s="27">
        <v>1503</v>
      </c>
      <c r="QLS503" s="43">
        <v>2001503</v>
      </c>
      <c r="QLT503" s="31" t="s">
        <v>7111</v>
      </c>
      <c r="QLU503" s="559" t="s">
        <v>7106</v>
      </c>
      <c r="QMA503" s="31" t="s">
        <v>5660</v>
      </c>
      <c r="QMB503" s="31" t="s">
        <v>7107</v>
      </c>
      <c r="QMC503" s="9" t="s">
        <v>1770</v>
      </c>
      <c r="QMD503" s="9" t="s">
        <v>7113</v>
      </c>
      <c r="QME503" s="43" t="s">
        <v>7112</v>
      </c>
      <c r="QMF503" s="43" t="s">
        <v>5477</v>
      </c>
      <c r="QMG503" s="43"/>
      <c r="QMH503" s="27">
        <v>1503</v>
      </c>
      <c r="QMI503" s="43">
        <v>2001503</v>
      </c>
      <c r="QMJ503" s="31" t="s">
        <v>7111</v>
      </c>
      <c r="QMK503" s="559" t="s">
        <v>7106</v>
      </c>
      <c r="QMQ503" s="31" t="s">
        <v>5660</v>
      </c>
      <c r="QMR503" s="31" t="s">
        <v>7107</v>
      </c>
      <c r="QMS503" s="9" t="s">
        <v>1770</v>
      </c>
      <c r="QMT503" s="9" t="s">
        <v>7113</v>
      </c>
      <c r="QMU503" s="43" t="s">
        <v>7112</v>
      </c>
      <c r="QMV503" s="43" t="s">
        <v>5477</v>
      </c>
      <c r="QMW503" s="43"/>
      <c r="QMX503" s="27">
        <v>1503</v>
      </c>
      <c r="QMY503" s="43">
        <v>2001503</v>
      </c>
      <c r="QMZ503" s="31" t="s">
        <v>7111</v>
      </c>
      <c r="QNA503" s="559" t="s">
        <v>7106</v>
      </c>
      <c r="QNG503" s="31" t="s">
        <v>5660</v>
      </c>
      <c r="QNH503" s="31" t="s">
        <v>7107</v>
      </c>
      <c r="QNI503" s="9" t="s">
        <v>1770</v>
      </c>
      <c r="QNJ503" s="9" t="s">
        <v>7113</v>
      </c>
      <c r="QNK503" s="43" t="s">
        <v>7112</v>
      </c>
      <c r="QNL503" s="43" t="s">
        <v>5477</v>
      </c>
      <c r="QNM503" s="43"/>
      <c r="QNN503" s="27">
        <v>1503</v>
      </c>
      <c r="QNO503" s="43">
        <v>2001503</v>
      </c>
      <c r="QNP503" s="31" t="s">
        <v>7111</v>
      </c>
      <c r="QNQ503" s="559" t="s">
        <v>7106</v>
      </c>
      <c r="QNW503" s="31" t="s">
        <v>5660</v>
      </c>
      <c r="QNX503" s="31" t="s">
        <v>7107</v>
      </c>
      <c r="QNY503" s="9" t="s">
        <v>1770</v>
      </c>
      <c r="QNZ503" s="9" t="s">
        <v>7113</v>
      </c>
      <c r="QOA503" s="43" t="s">
        <v>7112</v>
      </c>
      <c r="QOB503" s="43" t="s">
        <v>5477</v>
      </c>
      <c r="QOC503" s="43"/>
      <c r="QOD503" s="27">
        <v>1503</v>
      </c>
      <c r="QOE503" s="43">
        <v>2001503</v>
      </c>
      <c r="QOF503" s="31" t="s">
        <v>7111</v>
      </c>
      <c r="QOG503" s="559" t="s">
        <v>7106</v>
      </c>
      <c r="QOM503" s="31" t="s">
        <v>5660</v>
      </c>
      <c r="QON503" s="31" t="s">
        <v>7107</v>
      </c>
      <c r="QOO503" s="9" t="s">
        <v>1770</v>
      </c>
      <c r="QOP503" s="9" t="s">
        <v>7113</v>
      </c>
      <c r="QOQ503" s="43" t="s">
        <v>7112</v>
      </c>
      <c r="QOR503" s="43" t="s">
        <v>5477</v>
      </c>
      <c r="QOS503" s="43"/>
      <c r="QOT503" s="27">
        <v>1503</v>
      </c>
      <c r="QOU503" s="43">
        <v>2001503</v>
      </c>
      <c r="QOV503" s="31" t="s">
        <v>7111</v>
      </c>
      <c r="QOW503" s="559" t="s">
        <v>7106</v>
      </c>
      <c r="QPC503" s="31" t="s">
        <v>5660</v>
      </c>
      <c r="QPD503" s="31" t="s">
        <v>7107</v>
      </c>
      <c r="QPE503" s="9" t="s">
        <v>1770</v>
      </c>
      <c r="QPF503" s="9" t="s">
        <v>7113</v>
      </c>
      <c r="QPG503" s="43" t="s">
        <v>7112</v>
      </c>
      <c r="QPH503" s="43" t="s">
        <v>5477</v>
      </c>
      <c r="QPI503" s="43"/>
      <c r="QPJ503" s="27">
        <v>1503</v>
      </c>
      <c r="QPK503" s="43">
        <v>2001503</v>
      </c>
      <c r="QPL503" s="31" t="s">
        <v>7111</v>
      </c>
      <c r="QPM503" s="559" t="s">
        <v>7106</v>
      </c>
      <c r="QPS503" s="31" t="s">
        <v>5660</v>
      </c>
      <c r="QPT503" s="31" t="s">
        <v>7107</v>
      </c>
      <c r="QPU503" s="9" t="s">
        <v>1770</v>
      </c>
      <c r="QPV503" s="9" t="s">
        <v>7113</v>
      </c>
      <c r="QPW503" s="43" t="s">
        <v>7112</v>
      </c>
      <c r="QPX503" s="43" t="s">
        <v>5477</v>
      </c>
      <c r="QPY503" s="43"/>
      <c r="QPZ503" s="27">
        <v>1503</v>
      </c>
      <c r="QQA503" s="43">
        <v>2001503</v>
      </c>
      <c r="QQB503" s="31" t="s">
        <v>7111</v>
      </c>
      <c r="QQC503" s="559" t="s">
        <v>7106</v>
      </c>
      <c r="QQI503" s="31" t="s">
        <v>5660</v>
      </c>
      <c r="QQJ503" s="31" t="s">
        <v>7107</v>
      </c>
      <c r="QQK503" s="9" t="s">
        <v>1770</v>
      </c>
      <c r="QQL503" s="9" t="s">
        <v>7113</v>
      </c>
      <c r="QQM503" s="43" t="s">
        <v>7112</v>
      </c>
      <c r="QQN503" s="43" t="s">
        <v>5477</v>
      </c>
      <c r="QQO503" s="43"/>
      <c r="QQP503" s="27">
        <v>1503</v>
      </c>
      <c r="QQQ503" s="43">
        <v>2001503</v>
      </c>
      <c r="QQR503" s="31" t="s">
        <v>7111</v>
      </c>
      <c r="QQS503" s="559" t="s">
        <v>7106</v>
      </c>
      <c r="QQY503" s="31" t="s">
        <v>5660</v>
      </c>
      <c r="QQZ503" s="31" t="s">
        <v>7107</v>
      </c>
      <c r="QRA503" s="9" t="s">
        <v>1770</v>
      </c>
      <c r="QRB503" s="9" t="s">
        <v>7113</v>
      </c>
      <c r="QRC503" s="43" t="s">
        <v>7112</v>
      </c>
      <c r="QRD503" s="43" t="s">
        <v>5477</v>
      </c>
      <c r="QRE503" s="43"/>
      <c r="QRF503" s="27">
        <v>1503</v>
      </c>
      <c r="QRG503" s="43">
        <v>2001503</v>
      </c>
      <c r="QRH503" s="31" t="s">
        <v>7111</v>
      </c>
      <c r="QRI503" s="559" t="s">
        <v>7106</v>
      </c>
      <c r="QRO503" s="31" t="s">
        <v>5660</v>
      </c>
      <c r="QRP503" s="31" t="s">
        <v>7107</v>
      </c>
      <c r="QRQ503" s="9" t="s">
        <v>1770</v>
      </c>
      <c r="QRR503" s="9" t="s">
        <v>7113</v>
      </c>
      <c r="QRS503" s="43" t="s">
        <v>7112</v>
      </c>
      <c r="QRT503" s="43" t="s">
        <v>5477</v>
      </c>
      <c r="QRU503" s="43"/>
      <c r="QRV503" s="27">
        <v>1503</v>
      </c>
      <c r="QRW503" s="43">
        <v>2001503</v>
      </c>
      <c r="QRX503" s="31" t="s">
        <v>7111</v>
      </c>
      <c r="QRY503" s="559" t="s">
        <v>7106</v>
      </c>
      <c r="QSE503" s="31" t="s">
        <v>5660</v>
      </c>
      <c r="QSF503" s="31" t="s">
        <v>7107</v>
      </c>
      <c r="QSG503" s="9" t="s">
        <v>1770</v>
      </c>
      <c r="QSH503" s="9" t="s">
        <v>7113</v>
      </c>
      <c r="QSI503" s="43" t="s">
        <v>7112</v>
      </c>
      <c r="QSJ503" s="43" t="s">
        <v>5477</v>
      </c>
      <c r="QSK503" s="43"/>
      <c r="QSL503" s="27">
        <v>1503</v>
      </c>
      <c r="QSM503" s="43">
        <v>2001503</v>
      </c>
      <c r="QSN503" s="31" t="s">
        <v>7111</v>
      </c>
      <c r="QSO503" s="559" t="s">
        <v>7106</v>
      </c>
      <c r="QSU503" s="31" t="s">
        <v>5660</v>
      </c>
      <c r="QSV503" s="31" t="s">
        <v>7107</v>
      </c>
      <c r="QSW503" s="9" t="s">
        <v>1770</v>
      </c>
      <c r="QSX503" s="9" t="s">
        <v>7113</v>
      </c>
      <c r="QSY503" s="43" t="s">
        <v>7112</v>
      </c>
      <c r="QSZ503" s="43" t="s">
        <v>5477</v>
      </c>
      <c r="QTA503" s="43"/>
      <c r="QTB503" s="27">
        <v>1503</v>
      </c>
      <c r="QTC503" s="43">
        <v>2001503</v>
      </c>
      <c r="QTD503" s="31" t="s">
        <v>7111</v>
      </c>
      <c r="QTE503" s="559" t="s">
        <v>7106</v>
      </c>
      <c r="QTK503" s="31" t="s">
        <v>5660</v>
      </c>
      <c r="QTL503" s="31" t="s">
        <v>7107</v>
      </c>
      <c r="QTM503" s="9" t="s">
        <v>1770</v>
      </c>
      <c r="QTN503" s="9" t="s">
        <v>7113</v>
      </c>
      <c r="QTO503" s="43" t="s">
        <v>7112</v>
      </c>
      <c r="QTP503" s="43" t="s">
        <v>5477</v>
      </c>
      <c r="QTQ503" s="43"/>
      <c r="QTR503" s="27">
        <v>1503</v>
      </c>
      <c r="QTS503" s="43">
        <v>2001503</v>
      </c>
      <c r="QTT503" s="31" t="s">
        <v>7111</v>
      </c>
      <c r="QTU503" s="559" t="s">
        <v>7106</v>
      </c>
      <c r="QUA503" s="31" t="s">
        <v>5660</v>
      </c>
      <c r="QUB503" s="31" t="s">
        <v>7107</v>
      </c>
      <c r="QUC503" s="9" t="s">
        <v>1770</v>
      </c>
      <c r="QUD503" s="9" t="s">
        <v>7113</v>
      </c>
      <c r="QUE503" s="43" t="s">
        <v>7112</v>
      </c>
      <c r="QUF503" s="43" t="s">
        <v>5477</v>
      </c>
      <c r="QUG503" s="43"/>
      <c r="QUH503" s="27">
        <v>1503</v>
      </c>
      <c r="QUI503" s="43">
        <v>2001503</v>
      </c>
      <c r="QUJ503" s="31" t="s">
        <v>7111</v>
      </c>
      <c r="QUK503" s="559" t="s">
        <v>7106</v>
      </c>
      <c r="QUQ503" s="31" t="s">
        <v>5660</v>
      </c>
      <c r="QUR503" s="31" t="s">
        <v>7107</v>
      </c>
      <c r="QUS503" s="9" t="s">
        <v>1770</v>
      </c>
      <c r="QUT503" s="9" t="s">
        <v>7113</v>
      </c>
      <c r="QUU503" s="43" t="s">
        <v>7112</v>
      </c>
      <c r="QUV503" s="43" t="s">
        <v>5477</v>
      </c>
      <c r="QUW503" s="43"/>
      <c r="QUX503" s="27">
        <v>1503</v>
      </c>
      <c r="QUY503" s="43">
        <v>2001503</v>
      </c>
      <c r="QUZ503" s="31" t="s">
        <v>7111</v>
      </c>
      <c r="QVA503" s="559" t="s">
        <v>7106</v>
      </c>
      <c r="QVG503" s="31" t="s">
        <v>5660</v>
      </c>
      <c r="QVH503" s="31" t="s">
        <v>7107</v>
      </c>
      <c r="QVI503" s="9" t="s">
        <v>1770</v>
      </c>
      <c r="QVJ503" s="9" t="s">
        <v>7113</v>
      </c>
      <c r="QVK503" s="43" t="s">
        <v>7112</v>
      </c>
      <c r="QVL503" s="43" t="s">
        <v>5477</v>
      </c>
      <c r="QVM503" s="43"/>
      <c r="QVN503" s="27">
        <v>1503</v>
      </c>
      <c r="QVO503" s="43">
        <v>2001503</v>
      </c>
      <c r="QVP503" s="31" t="s">
        <v>7111</v>
      </c>
      <c r="QVQ503" s="559" t="s">
        <v>7106</v>
      </c>
      <c r="QVW503" s="31" t="s">
        <v>5660</v>
      </c>
      <c r="QVX503" s="31" t="s">
        <v>7107</v>
      </c>
      <c r="QVY503" s="9" t="s">
        <v>1770</v>
      </c>
      <c r="QVZ503" s="9" t="s">
        <v>7113</v>
      </c>
      <c r="QWA503" s="43" t="s">
        <v>7112</v>
      </c>
      <c r="QWB503" s="43" t="s">
        <v>5477</v>
      </c>
      <c r="QWC503" s="43"/>
      <c r="QWD503" s="27">
        <v>1503</v>
      </c>
      <c r="QWE503" s="43">
        <v>2001503</v>
      </c>
      <c r="QWF503" s="31" t="s">
        <v>7111</v>
      </c>
      <c r="QWG503" s="559" t="s">
        <v>7106</v>
      </c>
      <c r="QWM503" s="31" t="s">
        <v>5660</v>
      </c>
      <c r="QWN503" s="31" t="s">
        <v>7107</v>
      </c>
      <c r="QWO503" s="9" t="s">
        <v>1770</v>
      </c>
      <c r="QWP503" s="9" t="s">
        <v>7113</v>
      </c>
      <c r="QWQ503" s="43" t="s">
        <v>7112</v>
      </c>
      <c r="QWR503" s="43" t="s">
        <v>5477</v>
      </c>
      <c r="QWS503" s="43"/>
      <c r="QWT503" s="27">
        <v>1503</v>
      </c>
      <c r="QWU503" s="43">
        <v>2001503</v>
      </c>
      <c r="QWV503" s="31" t="s">
        <v>7111</v>
      </c>
      <c r="QWW503" s="559" t="s">
        <v>7106</v>
      </c>
      <c r="QXC503" s="31" t="s">
        <v>5660</v>
      </c>
      <c r="QXD503" s="31" t="s">
        <v>7107</v>
      </c>
      <c r="QXE503" s="9" t="s">
        <v>1770</v>
      </c>
      <c r="QXF503" s="9" t="s">
        <v>7113</v>
      </c>
      <c r="QXG503" s="43" t="s">
        <v>7112</v>
      </c>
      <c r="QXH503" s="43" t="s">
        <v>5477</v>
      </c>
      <c r="QXI503" s="43"/>
      <c r="QXJ503" s="27">
        <v>1503</v>
      </c>
      <c r="QXK503" s="43">
        <v>2001503</v>
      </c>
      <c r="QXL503" s="31" t="s">
        <v>7111</v>
      </c>
      <c r="QXM503" s="559" t="s">
        <v>7106</v>
      </c>
      <c r="QXS503" s="31" t="s">
        <v>5660</v>
      </c>
      <c r="QXT503" s="31" t="s">
        <v>7107</v>
      </c>
      <c r="QXU503" s="9" t="s">
        <v>1770</v>
      </c>
      <c r="QXV503" s="9" t="s">
        <v>7113</v>
      </c>
      <c r="QXW503" s="43" t="s">
        <v>7112</v>
      </c>
      <c r="QXX503" s="43" t="s">
        <v>5477</v>
      </c>
      <c r="QXY503" s="43"/>
      <c r="QXZ503" s="27">
        <v>1503</v>
      </c>
      <c r="QYA503" s="43">
        <v>2001503</v>
      </c>
      <c r="QYB503" s="31" t="s">
        <v>7111</v>
      </c>
      <c r="QYC503" s="559" t="s">
        <v>7106</v>
      </c>
      <c r="QYI503" s="31" t="s">
        <v>5660</v>
      </c>
      <c r="QYJ503" s="31" t="s">
        <v>7107</v>
      </c>
      <c r="QYK503" s="9" t="s">
        <v>1770</v>
      </c>
      <c r="QYL503" s="9" t="s">
        <v>7113</v>
      </c>
      <c r="QYM503" s="43" t="s">
        <v>7112</v>
      </c>
      <c r="QYN503" s="43" t="s">
        <v>5477</v>
      </c>
      <c r="QYO503" s="43"/>
      <c r="QYP503" s="27">
        <v>1503</v>
      </c>
      <c r="QYQ503" s="43">
        <v>2001503</v>
      </c>
      <c r="QYR503" s="31" t="s">
        <v>7111</v>
      </c>
      <c r="QYS503" s="559" t="s">
        <v>7106</v>
      </c>
      <c r="QYY503" s="31" t="s">
        <v>5660</v>
      </c>
      <c r="QYZ503" s="31" t="s">
        <v>7107</v>
      </c>
      <c r="QZA503" s="9" t="s">
        <v>1770</v>
      </c>
      <c r="QZB503" s="9" t="s">
        <v>7113</v>
      </c>
      <c r="QZC503" s="43" t="s">
        <v>7112</v>
      </c>
      <c r="QZD503" s="43" t="s">
        <v>5477</v>
      </c>
      <c r="QZE503" s="43"/>
      <c r="QZF503" s="27">
        <v>1503</v>
      </c>
      <c r="QZG503" s="43">
        <v>2001503</v>
      </c>
      <c r="QZH503" s="31" t="s">
        <v>7111</v>
      </c>
      <c r="QZI503" s="559" t="s">
        <v>7106</v>
      </c>
      <c r="QZO503" s="31" t="s">
        <v>5660</v>
      </c>
      <c r="QZP503" s="31" t="s">
        <v>7107</v>
      </c>
      <c r="QZQ503" s="9" t="s">
        <v>1770</v>
      </c>
      <c r="QZR503" s="9" t="s">
        <v>7113</v>
      </c>
      <c r="QZS503" s="43" t="s">
        <v>7112</v>
      </c>
      <c r="QZT503" s="43" t="s">
        <v>5477</v>
      </c>
      <c r="QZU503" s="43"/>
      <c r="QZV503" s="27">
        <v>1503</v>
      </c>
      <c r="QZW503" s="43">
        <v>2001503</v>
      </c>
      <c r="QZX503" s="31" t="s">
        <v>7111</v>
      </c>
      <c r="QZY503" s="559" t="s">
        <v>7106</v>
      </c>
      <c r="RAE503" s="31" t="s">
        <v>5660</v>
      </c>
      <c r="RAF503" s="31" t="s">
        <v>7107</v>
      </c>
      <c r="RAG503" s="9" t="s">
        <v>1770</v>
      </c>
      <c r="RAH503" s="9" t="s">
        <v>7113</v>
      </c>
      <c r="RAI503" s="43" t="s">
        <v>7112</v>
      </c>
      <c r="RAJ503" s="43" t="s">
        <v>5477</v>
      </c>
      <c r="RAK503" s="43"/>
      <c r="RAL503" s="27">
        <v>1503</v>
      </c>
      <c r="RAM503" s="43">
        <v>2001503</v>
      </c>
      <c r="RAN503" s="31" t="s">
        <v>7111</v>
      </c>
      <c r="RAO503" s="559" t="s">
        <v>7106</v>
      </c>
      <c r="RAU503" s="31" t="s">
        <v>5660</v>
      </c>
      <c r="RAV503" s="31" t="s">
        <v>7107</v>
      </c>
      <c r="RAW503" s="9" t="s">
        <v>1770</v>
      </c>
      <c r="RAX503" s="9" t="s">
        <v>7113</v>
      </c>
      <c r="RAY503" s="43" t="s">
        <v>7112</v>
      </c>
      <c r="RAZ503" s="43" t="s">
        <v>5477</v>
      </c>
      <c r="RBA503" s="43"/>
      <c r="RBB503" s="27">
        <v>1503</v>
      </c>
      <c r="RBC503" s="43">
        <v>2001503</v>
      </c>
      <c r="RBD503" s="31" t="s">
        <v>7111</v>
      </c>
      <c r="RBE503" s="559" t="s">
        <v>7106</v>
      </c>
      <c r="RBK503" s="31" t="s">
        <v>5660</v>
      </c>
      <c r="RBL503" s="31" t="s">
        <v>7107</v>
      </c>
      <c r="RBM503" s="9" t="s">
        <v>1770</v>
      </c>
      <c r="RBN503" s="9" t="s">
        <v>7113</v>
      </c>
      <c r="RBO503" s="43" t="s">
        <v>7112</v>
      </c>
      <c r="RBP503" s="43" t="s">
        <v>5477</v>
      </c>
      <c r="RBQ503" s="43"/>
      <c r="RBR503" s="27">
        <v>1503</v>
      </c>
      <c r="RBS503" s="43">
        <v>2001503</v>
      </c>
      <c r="RBT503" s="31" t="s">
        <v>7111</v>
      </c>
      <c r="RBU503" s="559" t="s">
        <v>7106</v>
      </c>
      <c r="RCA503" s="31" t="s">
        <v>5660</v>
      </c>
      <c r="RCB503" s="31" t="s">
        <v>7107</v>
      </c>
      <c r="RCC503" s="9" t="s">
        <v>1770</v>
      </c>
      <c r="RCD503" s="9" t="s">
        <v>7113</v>
      </c>
      <c r="RCE503" s="43" t="s">
        <v>7112</v>
      </c>
      <c r="RCF503" s="43" t="s">
        <v>5477</v>
      </c>
      <c r="RCG503" s="43"/>
      <c r="RCH503" s="27">
        <v>1503</v>
      </c>
      <c r="RCI503" s="43">
        <v>2001503</v>
      </c>
      <c r="RCJ503" s="31" t="s">
        <v>7111</v>
      </c>
      <c r="RCK503" s="559" t="s">
        <v>7106</v>
      </c>
      <c r="RCQ503" s="31" t="s">
        <v>5660</v>
      </c>
      <c r="RCR503" s="31" t="s">
        <v>7107</v>
      </c>
      <c r="RCS503" s="9" t="s">
        <v>1770</v>
      </c>
      <c r="RCT503" s="9" t="s">
        <v>7113</v>
      </c>
      <c r="RCU503" s="43" t="s">
        <v>7112</v>
      </c>
      <c r="RCV503" s="43" t="s">
        <v>5477</v>
      </c>
      <c r="RCW503" s="43"/>
      <c r="RCX503" s="27">
        <v>1503</v>
      </c>
      <c r="RCY503" s="43">
        <v>2001503</v>
      </c>
      <c r="RCZ503" s="31" t="s">
        <v>7111</v>
      </c>
      <c r="RDA503" s="559" t="s">
        <v>7106</v>
      </c>
      <c r="RDG503" s="31" t="s">
        <v>5660</v>
      </c>
      <c r="RDH503" s="31" t="s">
        <v>7107</v>
      </c>
      <c r="RDI503" s="9" t="s">
        <v>1770</v>
      </c>
      <c r="RDJ503" s="9" t="s">
        <v>7113</v>
      </c>
      <c r="RDK503" s="43" t="s">
        <v>7112</v>
      </c>
      <c r="RDL503" s="43" t="s">
        <v>5477</v>
      </c>
      <c r="RDM503" s="43"/>
      <c r="RDN503" s="27">
        <v>1503</v>
      </c>
      <c r="RDO503" s="43">
        <v>2001503</v>
      </c>
      <c r="RDP503" s="31" t="s">
        <v>7111</v>
      </c>
      <c r="RDQ503" s="559" t="s">
        <v>7106</v>
      </c>
      <c r="RDW503" s="31" t="s">
        <v>5660</v>
      </c>
      <c r="RDX503" s="31" t="s">
        <v>7107</v>
      </c>
      <c r="RDY503" s="9" t="s">
        <v>1770</v>
      </c>
      <c r="RDZ503" s="9" t="s">
        <v>7113</v>
      </c>
      <c r="REA503" s="43" t="s">
        <v>7112</v>
      </c>
      <c r="REB503" s="43" t="s">
        <v>5477</v>
      </c>
      <c r="REC503" s="43"/>
      <c r="RED503" s="27">
        <v>1503</v>
      </c>
      <c r="REE503" s="43">
        <v>2001503</v>
      </c>
      <c r="REF503" s="31" t="s">
        <v>7111</v>
      </c>
      <c r="REG503" s="559" t="s">
        <v>7106</v>
      </c>
      <c r="REM503" s="31" t="s">
        <v>5660</v>
      </c>
      <c r="REN503" s="31" t="s">
        <v>7107</v>
      </c>
      <c r="REO503" s="9" t="s">
        <v>1770</v>
      </c>
      <c r="REP503" s="9" t="s">
        <v>7113</v>
      </c>
      <c r="REQ503" s="43" t="s">
        <v>7112</v>
      </c>
      <c r="RER503" s="43" t="s">
        <v>5477</v>
      </c>
      <c r="RES503" s="43"/>
      <c r="RET503" s="27">
        <v>1503</v>
      </c>
      <c r="REU503" s="43">
        <v>2001503</v>
      </c>
      <c r="REV503" s="31" t="s">
        <v>7111</v>
      </c>
      <c r="REW503" s="559" t="s">
        <v>7106</v>
      </c>
      <c r="RFC503" s="31" t="s">
        <v>5660</v>
      </c>
      <c r="RFD503" s="31" t="s">
        <v>7107</v>
      </c>
      <c r="RFE503" s="9" t="s">
        <v>1770</v>
      </c>
      <c r="RFF503" s="9" t="s">
        <v>7113</v>
      </c>
      <c r="RFG503" s="43" t="s">
        <v>7112</v>
      </c>
      <c r="RFH503" s="43" t="s">
        <v>5477</v>
      </c>
      <c r="RFI503" s="43"/>
      <c r="RFJ503" s="27">
        <v>1503</v>
      </c>
      <c r="RFK503" s="43">
        <v>2001503</v>
      </c>
      <c r="RFL503" s="31" t="s">
        <v>7111</v>
      </c>
      <c r="RFM503" s="559" t="s">
        <v>7106</v>
      </c>
      <c r="RFS503" s="31" t="s">
        <v>5660</v>
      </c>
      <c r="RFT503" s="31" t="s">
        <v>7107</v>
      </c>
      <c r="RFU503" s="9" t="s">
        <v>1770</v>
      </c>
      <c r="RFV503" s="9" t="s">
        <v>7113</v>
      </c>
      <c r="RFW503" s="43" t="s">
        <v>7112</v>
      </c>
      <c r="RFX503" s="43" t="s">
        <v>5477</v>
      </c>
      <c r="RFY503" s="43"/>
      <c r="RFZ503" s="27">
        <v>1503</v>
      </c>
      <c r="RGA503" s="43">
        <v>2001503</v>
      </c>
      <c r="RGB503" s="31" t="s">
        <v>7111</v>
      </c>
      <c r="RGC503" s="559" t="s">
        <v>7106</v>
      </c>
      <c r="RGI503" s="31" t="s">
        <v>5660</v>
      </c>
      <c r="RGJ503" s="31" t="s">
        <v>7107</v>
      </c>
      <c r="RGK503" s="9" t="s">
        <v>1770</v>
      </c>
      <c r="RGL503" s="9" t="s">
        <v>7113</v>
      </c>
      <c r="RGM503" s="43" t="s">
        <v>7112</v>
      </c>
      <c r="RGN503" s="43" t="s">
        <v>5477</v>
      </c>
      <c r="RGO503" s="43"/>
      <c r="RGP503" s="27">
        <v>1503</v>
      </c>
      <c r="RGQ503" s="43">
        <v>2001503</v>
      </c>
      <c r="RGR503" s="31" t="s">
        <v>7111</v>
      </c>
      <c r="RGS503" s="559" t="s">
        <v>7106</v>
      </c>
      <c r="RGY503" s="31" t="s">
        <v>5660</v>
      </c>
      <c r="RGZ503" s="31" t="s">
        <v>7107</v>
      </c>
      <c r="RHA503" s="9" t="s">
        <v>1770</v>
      </c>
      <c r="RHB503" s="9" t="s">
        <v>7113</v>
      </c>
      <c r="RHC503" s="43" t="s">
        <v>7112</v>
      </c>
      <c r="RHD503" s="43" t="s">
        <v>5477</v>
      </c>
      <c r="RHE503" s="43"/>
      <c r="RHF503" s="27">
        <v>1503</v>
      </c>
      <c r="RHG503" s="43">
        <v>2001503</v>
      </c>
      <c r="RHH503" s="31" t="s">
        <v>7111</v>
      </c>
      <c r="RHI503" s="559" t="s">
        <v>7106</v>
      </c>
      <c r="RHO503" s="31" t="s">
        <v>5660</v>
      </c>
      <c r="RHP503" s="31" t="s">
        <v>7107</v>
      </c>
      <c r="RHQ503" s="9" t="s">
        <v>1770</v>
      </c>
      <c r="RHR503" s="9" t="s">
        <v>7113</v>
      </c>
      <c r="RHS503" s="43" t="s">
        <v>7112</v>
      </c>
      <c r="RHT503" s="43" t="s">
        <v>5477</v>
      </c>
      <c r="RHU503" s="43"/>
      <c r="RHV503" s="27">
        <v>1503</v>
      </c>
      <c r="RHW503" s="43">
        <v>2001503</v>
      </c>
      <c r="RHX503" s="31" t="s">
        <v>7111</v>
      </c>
      <c r="RHY503" s="559" t="s">
        <v>7106</v>
      </c>
      <c r="RIE503" s="31" t="s">
        <v>5660</v>
      </c>
      <c r="RIF503" s="31" t="s">
        <v>7107</v>
      </c>
      <c r="RIG503" s="9" t="s">
        <v>1770</v>
      </c>
      <c r="RIH503" s="9" t="s">
        <v>7113</v>
      </c>
      <c r="RII503" s="43" t="s">
        <v>7112</v>
      </c>
      <c r="RIJ503" s="43" t="s">
        <v>5477</v>
      </c>
      <c r="RIK503" s="43"/>
      <c r="RIL503" s="27">
        <v>1503</v>
      </c>
      <c r="RIM503" s="43">
        <v>2001503</v>
      </c>
      <c r="RIN503" s="31" t="s">
        <v>7111</v>
      </c>
      <c r="RIO503" s="559" t="s">
        <v>7106</v>
      </c>
      <c r="RIU503" s="31" t="s">
        <v>5660</v>
      </c>
      <c r="RIV503" s="31" t="s">
        <v>7107</v>
      </c>
      <c r="RIW503" s="9" t="s">
        <v>1770</v>
      </c>
      <c r="RIX503" s="9" t="s">
        <v>7113</v>
      </c>
      <c r="RIY503" s="43" t="s">
        <v>7112</v>
      </c>
      <c r="RIZ503" s="43" t="s">
        <v>5477</v>
      </c>
      <c r="RJA503" s="43"/>
      <c r="RJB503" s="27">
        <v>1503</v>
      </c>
      <c r="RJC503" s="43">
        <v>2001503</v>
      </c>
      <c r="RJD503" s="31" t="s">
        <v>7111</v>
      </c>
      <c r="RJE503" s="559" t="s">
        <v>7106</v>
      </c>
      <c r="RJK503" s="31" t="s">
        <v>5660</v>
      </c>
      <c r="RJL503" s="31" t="s">
        <v>7107</v>
      </c>
      <c r="RJM503" s="9" t="s">
        <v>1770</v>
      </c>
      <c r="RJN503" s="9" t="s">
        <v>7113</v>
      </c>
      <c r="RJO503" s="43" t="s">
        <v>7112</v>
      </c>
      <c r="RJP503" s="43" t="s">
        <v>5477</v>
      </c>
      <c r="RJQ503" s="43"/>
      <c r="RJR503" s="27">
        <v>1503</v>
      </c>
      <c r="RJS503" s="43">
        <v>2001503</v>
      </c>
      <c r="RJT503" s="31" t="s">
        <v>7111</v>
      </c>
      <c r="RJU503" s="559" t="s">
        <v>7106</v>
      </c>
      <c r="RKA503" s="31" t="s">
        <v>5660</v>
      </c>
      <c r="RKB503" s="31" t="s">
        <v>7107</v>
      </c>
      <c r="RKC503" s="9" t="s">
        <v>1770</v>
      </c>
      <c r="RKD503" s="9" t="s">
        <v>7113</v>
      </c>
      <c r="RKE503" s="43" t="s">
        <v>7112</v>
      </c>
      <c r="RKF503" s="43" t="s">
        <v>5477</v>
      </c>
      <c r="RKG503" s="43"/>
      <c r="RKH503" s="27">
        <v>1503</v>
      </c>
      <c r="RKI503" s="43">
        <v>2001503</v>
      </c>
      <c r="RKJ503" s="31" t="s">
        <v>7111</v>
      </c>
      <c r="RKK503" s="559" t="s">
        <v>7106</v>
      </c>
      <c r="RKQ503" s="31" t="s">
        <v>5660</v>
      </c>
      <c r="RKR503" s="31" t="s">
        <v>7107</v>
      </c>
      <c r="RKS503" s="9" t="s">
        <v>1770</v>
      </c>
      <c r="RKT503" s="9" t="s">
        <v>7113</v>
      </c>
      <c r="RKU503" s="43" t="s">
        <v>7112</v>
      </c>
      <c r="RKV503" s="43" t="s">
        <v>5477</v>
      </c>
      <c r="RKW503" s="43"/>
      <c r="RKX503" s="27">
        <v>1503</v>
      </c>
      <c r="RKY503" s="43">
        <v>2001503</v>
      </c>
      <c r="RKZ503" s="31" t="s">
        <v>7111</v>
      </c>
      <c r="RLA503" s="559" t="s">
        <v>7106</v>
      </c>
      <c r="RLG503" s="31" t="s">
        <v>5660</v>
      </c>
      <c r="RLH503" s="31" t="s">
        <v>7107</v>
      </c>
      <c r="RLI503" s="9" t="s">
        <v>1770</v>
      </c>
      <c r="RLJ503" s="9" t="s">
        <v>7113</v>
      </c>
      <c r="RLK503" s="43" t="s">
        <v>7112</v>
      </c>
      <c r="RLL503" s="43" t="s">
        <v>5477</v>
      </c>
      <c r="RLM503" s="43"/>
      <c r="RLN503" s="27">
        <v>1503</v>
      </c>
      <c r="RLO503" s="43">
        <v>2001503</v>
      </c>
      <c r="RLP503" s="31" t="s">
        <v>7111</v>
      </c>
      <c r="RLQ503" s="559" t="s">
        <v>7106</v>
      </c>
      <c r="RLW503" s="31" t="s">
        <v>5660</v>
      </c>
      <c r="RLX503" s="31" t="s">
        <v>7107</v>
      </c>
      <c r="RLY503" s="9" t="s">
        <v>1770</v>
      </c>
      <c r="RLZ503" s="9" t="s">
        <v>7113</v>
      </c>
      <c r="RMA503" s="43" t="s">
        <v>7112</v>
      </c>
      <c r="RMB503" s="43" t="s">
        <v>5477</v>
      </c>
      <c r="RMC503" s="43"/>
      <c r="RMD503" s="27">
        <v>1503</v>
      </c>
      <c r="RME503" s="43">
        <v>2001503</v>
      </c>
      <c r="RMF503" s="31" t="s">
        <v>7111</v>
      </c>
      <c r="RMG503" s="559" t="s">
        <v>7106</v>
      </c>
      <c r="RMM503" s="31" t="s">
        <v>5660</v>
      </c>
      <c r="RMN503" s="31" t="s">
        <v>7107</v>
      </c>
      <c r="RMO503" s="9" t="s">
        <v>1770</v>
      </c>
      <c r="RMP503" s="9" t="s">
        <v>7113</v>
      </c>
      <c r="RMQ503" s="43" t="s">
        <v>7112</v>
      </c>
      <c r="RMR503" s="43" t="s">
        <v>5477</v>
      </c>
      <c r="RMS503" s="43"/>
      <c r="RMT503" s="27">
        <v>1503</v>
      </c>
      <c r="RMU503" s="43">
        <v>2001503</v>
      </c>
      <c r="RMV503" s="31" t="s">
        <v>7111</v>
      </c>
      <c r="RMW503" s="559" t="s">
        <v>7106</v>
      </c>
      <c r="RNC503" s="31" t="s">
        <v>5660</v>
      </c>
      <c r="RND503" s="31" t="s">
        <v>7107</v>
      </c>
      <c r="RNE503" s="9" t="s">
        <v>1770</v>
      </c>
      <c r="RNF503" s="9" t="s">
        <v>7113</v>
      </c>
      <c r="RNG503" s="43" t="s">
        <v>7112</v>
      </c>
      <c r="RNH503" s="43" t="s">
        <v>5477</v>
      </c>
      <c r="RNI503" s="43"/>
      <c r="RNJ503" s="27">
        <v>1503</v>
      </c>
      <c r="RNK503" s="43">
        <v>2001503</v>
      </c>
      <c r="RNL503" s="31" t="s">
        <v>7111</v>
      </c>
      <c r="RNM503" s="559" t="s">
        <v>7106</v>
      </c>
      <c r="RNS503" s="31" t="s">
        <v>5660</v>
      </c>
      <c r="RNT503" s="31" t="s">
        <v>7107</v>
      </c>
      <c r="RNU503" s="9" t="s">
        <v>1770</v>
      </c>
      <c r="RNV503" s="9" t="s">
        <v>7113</v>
      </c>
      <c r="RNW503" s="43" t="s">
        <v>7112</v>
      </c>
      <c r="RNX503" s="43" t="s">
        <v>5477</v>
      </c>
      <c r="RNY503" s="43"/>
      <c r="RNZ503" s="27">
        <v>1503</v>
      </c>
      <c r="ROA503" s="43">
        <v>2001503</v>
      </c>
      <c r="ROB503" s="31" t="s">
        <v>7111</v>
      </c>
      <c r="ROC503" s="559" t="s">
        <v>7106</v>
      </c>
      <c r="ROI503" s="31" t="s">
        <v>5660</v>
      </c>
      <c r="ROJ503" s="31" t="s">
        <v>7107</v>
      </c>
      <c r="ROK503" s="9" t="s">
        <v>1770</v>
      </c>
      <c r="ROL503" s="9" t="s">
        <v>7113</v>
      </c>
      <c r="ROM503" s="43" t="s">
        <v>7112</v>
      </c>
      <c r="RON503" s="43" t="s">
        <v>5477</v>
      </c>
      <c r="ROO503" s="43"/>
      <c r="ROP503" s="27">
        <v>1503</v>
      </c>
      <c r="ROQ503" s="43">
        <v>2001503</v>
      </c>
      <c r="ROR503" s="31" t="s">
        <v>7111</v>
      </c>
      <c r="ROS503" s="559" t="s">
        <v>7106</v>
      </c>
      <c r="ROY503" s="31" t="s">
        <v>5660</v>
      </c>
      <c r="ROZ503" s="31" t="s">
        <v>7107</v>
      </c>
      <c r="RPA503" s="9" t="s">
        <v>1770</v>
      </c>
      <c r="RPB503" s="9" t="s">
        <v>7113</v>
      </c>
      <c r="RPC503" s="43" t="s">
        <v>7112</v>
      </c>
      <c r="RPD503" s="43" t="s">
        <v>5477</v>
      </c>
      <c r="RPE503" s="43"/>
      <c r="RPF503" s="27">
        <v>1503</v>
      </c>
      <c r="RPG503" s="43">
        <v>2001503</v>
      </c>
      <c r="RPH503" s="31" t="s">
        <v>7111</v>
      </c>
      <c r="RPI503" s="559" t="s">
        <v>7106</v>
      </c>
      <c r="RPO503" s="31" t="s">
        <v>5660</v>
      </c>
      <c r="RPP503" s="31" t="s">
        <v>7107</v>
      </c>
      <c r="RPQ503" s="9" t="s">
        <v>1770</v>
      </c>
      <c r="RPR503" s="9" t="s">
        <v>7113</v>
      </c>
      <c r="RPS503" s="43" t="s">
        <v>7112</v>
      </c>
      <c r="RPT503" s="43" t="s">
        <v>5477</v>
      </c>
      <c r="RPU503" s="43"/>
      <c r="RPV503" s="27">
        <v>1503</v>
      </c>
      <c r="RPW503" s="43">
        <v>2001503</v>
      </c>
      <c r="RPX503" s="31" t="s">
        <v>7111</v>
      </c>
      <c r="RPY503" s="559" t="s">
        <v>7106</v>
      </c>
      <c r="RQE503" s="31" t="s">
        <v>5660</v>
      </c>
      <c r="RQF503" s="31" t="s">
        <v>7107</v>
      </c>
      <c r="RQG503" s="9" t="s">
        <v>1770</v>
      </c>
      <c r="RQH503" s="9" t="s">
        <v>7113</v>
      </c>
      <c r="RQI503" s="43" t="s">
        <v>7112</v>
      </c>
      <c r="RQJ503" s="43" t="s">
        <v>5477</v>
      </c>
      <c r="RQK503" s="43"/>
      <c r="RQL503" s="27">
        <v>1503</v>
      </c>
      <c r="RQM503" s="43">
        <v>2001503</v>
      </c>
      <c r="RQN503" s="31" t="s">
        <v>7111</v>
      </c>
      <c r="RQO503" s="559" t="s">
        <v>7106</v>
      </c>
      <c r="RQU503" s="31" t="s">
        <v>5660</v>
      </c>
      <c r="RQV503" s="31" t="s">
        <v>7107</v>
      </c>
      <c r="RQW503" s="9" t="s">
        <v>1770</v>
      </c>
      <c r="RQX503" s="9" t="s">
        <v>7113</v>
      </c>
      <c r="RQY503" s="43" t="s">
        <v>7112</v>
      </c>
      <c r="RQZ503" s="43" t="s">
        <v>5477</v>
      </c>
      <c r="RRA503" s="43"/>
      <c r="RRB503" s="27">
        <v>1503</v>
      </c>
      <c r="RRC503" s="43">
        <v>2001503</v>
      </c>
      <c r="RRD503" s="31" t="s">
        <v>7111</v>
      </c>
      <c r="RRE503" s="559" t="s">
        <v>7106</v>
      </c>
      <c r="RRK503" s="31" t="s">
        <v>5660</v>
      </c>
      <c r="RRL503" s="31" t="s">
        <v>7107</v>
      </c>
      <c r="RRM503" s="9" t="s">
        <v>1770</v>
      </c>
      <c r="RRN503" s="9" t="s">
        <v>7113</v>
      </c>
      <c r="RRO503" s="43" t="s">
        <v>7112</v>
      </c>
      <c r="RRP503" s="43" t="s">
        <v>5477</v>
      </c>
      <c r="RRQ503" s="43"/>
      <c r="RRR503" s="27">
        <v>1503</v>
      </c>
      <c r="RRS503" s="43">
        <v>2001503</v>
      </c>
      <c r="RRT503" s="31" t="s">
        <v>7111</v>
      </c>
      <c r="RRU503" s="559" t="s">
        <v>7106</v>
      </c>
      <c r="RSA503" s="31" t="s">
        <v>5660</v>
      </c>
      <c r="RSB503" s="31" t="s">
        <v>7107</v>
      </c>
      <c r="RSC503" s="9" t="s">
        <v>1770</v>
      </c>
      <c r="RSD503" s="9" t="s">
        <v>7113</v>
      </c>
      <c r="RSE503" s="43" t="s">
        <v>7112</v>
      </c>
      <c r="RSF503" s="43" t="s">
        <v>5477</v>
      </c>
      <c r="RSG503" s="43"/>
      <c r="RSH503" s="27">
        <v>1503</v>
      </c>
      <c r="RSI503" s="43">
        <v>2001503</v>
      </c>
      <c r="RSJ503" s="31" t="s">
        <v>7111</v>
      </c>
      <c r="RSK503" s="559" t="s">
        <v>7106</v>
      </c>
      <c r="RSQ503" s="31" t="s">
        <v>5660</v>
      </c>
      <c r="RSR503" s="31" t="s">
        <v>7107</v>
      </c>
      <c r="RSS503" s="9" t="s">
        <v>1770</v>
      </c>
      <c r="RST503" s="9" t="s">
        <v>7113</v>
      </c>
      <c r="RSU503" s="43" t="s">
        <v>7112</v>
      </c>
      <c r="RSV503" s="43" t="s">
        <v>5477</v>
      </c>
      <c r="RSW503" s="43"/>
      <c r="RSX503" s="27">
        <v>1503</v>
      </c>
      <c r="RSY503" s="43">
        <v>2001503</v>
      </c>
      <c r="RSZ503" s="31" t="s">
        <v>7111</v>
      </c>
      <c r="RTA503" s="559" t="s">
        <v>7106</v>
      </c>
      <c r="RTG503" s="31" t="s">
        <v>5660</v>
      </c>
      <c r="RTH503" s="31" t="s">
        <v>7107</v>
      </c>
      <c r="RTI503" s="9" t="s">
        <v>1770</v>
      </c>
      <c r="RTJ503" s="9" t="s">
        <v>7113</v>
      </c>
      <c r="RTK503" s="43" t="s">
        <v>7112</v>
      </c>
      <c r="RTL503" s="43" t="s">
        <v>5477</v>
      </c>
      <c r="RTM503" s="43"/>
      <c r="RTN503" s="27">
        <v>1503</v>
      </c>
      <c r="RTO503" s="43">
        <v>2001503</v>
      </c>
      <c r="RTP503" s="31" t="s">
        <v>7111</v>
      </c>
      <c r="RTQ503" s="559" t="s">
        <v>7106</v>
      </c>
      <c r="RTW503" s="31" t="s">
        <v>5660</v>
      </c>
      <c r="RTX503" s="31" t="s">
        <v>7107</v>
      </c>
      <c r="RTY503" s="9" t="s">
        <v>1770</v>
      </c>
      <c r="RTZ503" s="9" t="s">
        <v>7113</v>
      </c>
      <c r="RUA503" s="43" t="s">
        <v>7112</v>
      </c>
      <c r="RUB503" s="43" t="s">
        <v>5477</v>
      </c>
      <c r="RUC503" s="43"/>
      <c r="RUD503" s="27">
        <v>1503</v>
      </c>
      <c r="RUE503" s="43">
        <v>2001503</v>
      </c>
      <c r="RUF503" s="31" t="s">
        <v>7111</v>
      </c>
      <c r="RUG503" s="559" t="s">
        <v>7106</v>
      </c>
      <c r="RUM503" s="31" t="s">
        <v>5660</v>
      </c>
      <c r="RUN503" s="31" t="s">
        <v>7107</v>
      </c>
      <c r="RUO503" s="9" t="s">
        <v>1770</v>
      </c>
      <c r="RUP503" s="9" t="s">
        <v>7113</v>
      </c>
      <c r="RUQ503" s="43" t="s">
        <v>7112</v>
      </c>
      <c r="RUR503" s="43" t="s">
        <v>5477</v>
      </c>
      <c r="RUS503" s="43"/>
      <c r="RUT503" s="27">
        <v>1503</v>
      </c>
      <c r="RUU503" s="43">
        <v>2001503</v>
      </c>
      <c r="RUV503" s="31" t="s">
        <v>7111</v>
      </c>
      <c r="RUW503" s="559" t="s">
        <v>7106</v>
      </c>
      <c r="RVC503" s="31" t="s">
        <v>5660</v>
      </c>
      <c r="RVD503" s="31" t="s">
        <v>7107</v>
      </c>
      <c r="RVE503" s="9" t="s">
        <v>1770</v>
      </c>
      <c r="RVF503" s="9" t="s">
        <v>7113</v>
      </c>
      <c r="RVG503" s="43" t="s">
        <v>7112</v>
      </c>
      <c r="RVH503" s="43" t="s">
        <v>5477</v>
      </c>
      <c r="RVI503" s="43"/>
      <c r="RVJ503" s="27">
        <v>1503</v>
      </c>
      <c r="RVK503" s="43">
        <v>2001503</v>
      </c>
      <c r="RVL503" s="31" t="s">
        <v>7111</v>
      </c>
      <c r="RVM503" s="559" t="s">
        <v>7106</v>
      </c>
      <c r="RVS503" s="31" t="s">
        <v>5660</v>
      </c>
      <c r="RVT503" s="31" t="s">
        <v>7107</v>
      </c>
      <c r="RVU503" s="9" t="s">
        <v>1770</v>
      </c>
      <c r="RVV503" s="9" t="s">
        <v>7113</v>
      </c>
      <c r="RVW503" s="43" t="s">
        <v>7112</v>
      </c>
      <c r="RVX503" s="43" t="s">
        <v>5477</v>
      </c>
      <c r="RVY503" s="43"/>
      <c r="RVZ503" s="27">
        <v>1503</v>
      </c>
      <c r="RWA503" s="43">
        <v>2001503</v>
      </c>
      <c r="RWB503" s="31" t="s">
        <v>7111</v>
      </c>
      <c r="RWC503" s="559" t="s">
        <v>7106</v>
      </c>
      <c r="RWI503" s="31" t="s">
        <v>5660</v>
      </c>
      <c r="RWJ503" s="31" t="s">
        <v>7107</v>
      </c>
      <c r="RWK503" s="9" t="s">
        <v>1770</v>
      </c>
      <c r="RWL503" s="9" t="s">
        <v>7113</v>
      </c>
      <c r="RWM503" s="43" t="s">
        <v>7112</v>
      </c>
      <c r="RWN503" s="43" t="s">
        <v>5477</v>
      </c>
      <c r="RWO503" s="43"/>
      <c r="RWP503" s="27">
        <v>1503</v>
      </c>
      <c r="RWQ503" s="43">
        <v>2001503</v>
      </c>
      <c r="RWR503" s="31" t="s">
        <v>7111</v>
      </c>
      <c r="RWS503" s="559" t="s">
        <v>7106</v>
      </c>
      <c r="RWY503" s="31" t="s">
        <v>5660</v>
      </c>
      <c r="RWZ503" s="31" t="s">
        <v>7107</v>
      </c>
      <c r="RXA503" s="9" t="s">
        <v>1770</v>
      </c>
      <c r="RXB503" s="9" t="s">
        <v>7113</v>
      </c>
      <c r="RXC503" s="43" t="s">
        <v>7112</v>
      </c>
      <c r="RXD503" s="43" t="s">
        <v>5477</v>
      </c>
      <c r="RXE503" s="43"/>
      <c r="RXF503" s="27">
        <v>1503</v>
      </c>
      <c r="RXG503" s="43">
        <v>2001503</v>
      </c>
      <c r="RXH503" s="31" t="s">
        <v>7111</v>
      </c>
      <c r="RXI503" s="559" t="s">
        <v>7106</v>
      </c>
      <c r="RXO503" s="31" t="s">
        <v>5660</v>
      </c>
      <c r="RXP503" s="31" t="s">
        <v>7107</v>
      </c>
      <c r="RXQ503" s="9" t="s">
        <v>1770</v>
      </c>
      <c r="RXR503" s="9" t="s">
        <v>7113</v>
      </c>
      <c r="RXS503" s="43" t="s">
        <v>7112</v>
      </c>
      <c r="RXT503" s="43" t="s">
        <v>5477</v>
      </c>
      <c r="RXU503" s="43"/>
      <c r="RXV503" s="27">
        <v>1503</v>
      </c>
      <c r="RXW503" s="43">
        <v>2001503</v>
      </c>
      <c r="RXX503" s="31" t="s">
        <v>7111</v>
      </c>
      <c r="RXY503" s="559" t="s">
        <v>7106</v>
      </c>
      <c r="RYE503" s="31" t="s">
        <v>5660</v>
      </c>
      <c r="RYF503" s="31" t="s">
        <v>7107</v>
      </c>
      <c r="RYG503" s="9" t="s">
        <v>1770</v>
      </c>
      <c r="RYH503" s="9" t="s">
        <v>7113</v>
      </c>
      <c r="RYI503" s="43" t="s">
        <v>7112</v>
      </c>
      <c r="RYJ503" s="43" t="s">
        <v>5477</v>
      </c>
      <c r="RYK503" s="43"/>
      <c r="RYL503" s="27">
        <v>1503</v>
      </c>
      <c r="RYM503" s="43">
        <v>2001503</v>
      </c>
      <c r="RYN503" s="31" t="s">
        <v>7111</v>
      </c>
      <c r="RYO503" s="559" t="s">
        <v>7106</v>
      </c>
      <c r="RYU503" s="31" t="s">
        <v>5660</v>
      </c>
      <c r="RYV503" s="31" t="s">
        <v>7107</v>
      </c>
      <c r="RYW503" s="9" t="s">
        <v>1770</v>
      </c>
      <c r="RYX503" s="9" t="s">
        <v>7113</v>
      </c>
      <c r="RYY503" s="43" t="s">
        <v>7112</v>
      </c>
      <c r="RYZ503" s="43" t="s">
        <v>5477</v>
      </c>
      <c r="RZA503" s="43"/>
      <c r="RZB503" s="27">
        <v>1503</v>
      </c>
      <c r="RZC503" s="43">
        <v>2001503</v>
      </c>
      <c r="RZD503" s="31" t="s">
        <v>7111</v>
      </c>
      <c r="RZE503" s="559" t="s">
        <v>7106</v>
      </c>
      <c r="RZK503" s="31" t="s">
        <v>5660</v>
      </c>
      <c r="RZL503" s="31" t="s">
        <v>7107</v>
      </c>
      <c r="RZM503" s="9" t="s">
        <v>1770</v>
      </c>
      <c r="RZN503" s="9" t="s">
        <v>7113</v>
      </c>
      <c r="RZO503" s="43" t="s">
        <v>7112</v>
      </c>
      <c r="RZP503" s="43" t="s">
        <v>5477</v>
      </c>
      <c r="RZQ503" s="43"/>
      <c r="RZR503" s="27">
        <v>1503</v>
      </c>
      <c r="RZS503" s="43">
        <v>2001503</v>
      </c>
      <c r="RZT503" s="31" t="s">
        <v>7111</v>
      </c>
      <c r="RZU503" s="559" t="s">
        <v>7106</v>
      </c>
      <c r="SAA503" s="31" t="s">
        <v>5660</v>
      </c>
      <c r="SAB503" s="31" t="s">
        <v>7107</v>
      </c>
      <c r="SAC503" s="9" t="s">
        <v>1770</v>
      </c>
      <c r="SAD503" s="9" t="s">
        <v>7113</v>
      </c>
      <c r="SAE503" s="43" t="s">
        <v>7112</v>
      </c>
      <c r="SAF503" s="43" t="s">
        <v>5477</v>
      </c>
      <c r="SAG503" s="43"/>
      <c r="SAH503" s="27">
        <v>1503</v>
      </c>
      <c r="SAI503" s="43">
        <v>2001503</v>
      </c>
      <c r="SAJ503" s="31" t="s">
        <v>7111</v>
      </c>
      <c r="SAK503" s="559" t="s">
        <v>7106</v>
      </c>
      <c r="SAQ503" s="31" t="s">
        <v>5660</v>
      </c>
      <c r="SAR503" s="31" t="s">
        <v>7107</v>
      </c>
      <c r="SAS503" s="9" t="s">
        <v>1770</v>
      </c>
      <c r="SAT503" s="9" t="s">
        <v>7113</v>
      </c>
      <c r="SAU503" s="43" t="s">
        <v>7112</v>
      </c>
      <c r="SAV503" s="43" t="s">
        <v>5477</v>
      </c>
      <c r="SAW503" s="43"/>
      <c r="SAX503" s="27">
        <v>1503</v>
      </c>
      <c r="SAY503" s="43">
        <v>2001503</v>
      </c>
      <c r="SAZ503" s="31" t="s">
        <v>7111</v>
      </c>
      <c r="SBA503" s="559" t="s">
        <v>7106</v>
      </c>
      <c r="SBG503" s="31" t="s">
        <v>5660</v>
      </c>
      <c r="SBH503" s="31" t="s">
        <v>7107</v>
      </c>
      <c r="SBI503" s="9" t="s">
        <v>1770</v>
      </c>
      <c r="SBJ503" s="9" t="s">
        <v>7113</v>
      </c>
      <c r="SBK503" s="43" t="s">
        <v>7112</v>
      </c>
      <c r="SBL503" s="43" t="s">
        <v>5477</v>
      </c>
      <c r="SBM503" s="43"/>
      <c r="SBN503" s="27">
        <v>1503</v>
      </c>
      <c r="SBO503" s="43">
        <v>2001503</v>
      </c>
      <c r="SBP503" s="31" t="s">
        <v>7111</v>
      </c>
      <c r="SBQ503" s="559" t="s">
        <v>7106</v>
      </c>
      <c r="SBW503" s="31" t="s">
        <v>5660</v>
      </c>
      <c r="SBX503" s="31" t="s">
        <v>7107</v>
      </c>
      <c r="SBY503" s="9" t="s">
        <v>1770</v>
      </c>
      <c r="SBZ503" s="9" t="s">
        <v>7113</v>
      </c>
      <c r="SCA503" s="43" t="s">
        <v>7112</v>
      </c>
      <c r="SCB503" s="43" t="s">
        <v>5477</v>
      </c>
      <c r="SCC503" s="43"/>
      <c r="SCD503" s="27">
        <v>1503</v>
      </c>
      <c r="SCE503" s="43">
        <v>2001503</v>
      </c>
      <c r="SCF503" s="31" t="s">
        <v>7111</v>
      </c>
      <c r="SCG503" s="559" t="s">
        <v>7106</v>
      </c>
      <c r="SCM503" s="31" t="s">
        <v>5660</v>
      </c>
      <c r="SCN503" s="31" t="s">
        <v>7107</v>
      </c>
      <c r="SCO503" s="9" t="s">
        <v>1770</v>
      </c>
      <c r="SCP503" s="9" t="s">
        <v>7113</v>
      </c>
      <c r="SCQ503" s="43" t="s">
        <v>7112</v>
      </c>
      <c r="SCR503" s="43" t="s">
        <v>5477</v>
      </c>
      <c r="SCS503" s="43"/>
      <c r="SCT503" s="27">
        <v>1503</v>
      </c>
      <c r="SCU503" s="43">
        <v>2001503</v>
      </c>
      <c r="SCV503" s="31" t="s">
        <v>7111</v>
      </c>
      <c r="SCW503" s="559" t="s">
        <v>7106</v>
      </c>
      <c r="SDC503" s="31" t="s">
        <v>5660</v>
      </c>
      <c r="SDD503" s="31" t="s">
        <v>7107</v>
      </c>
      <c r="SDE503" s="9" t="s">
        <v>1770</v>
      </c>
      <c r="SDF503" s="9" t="s">
        <v>7113</v>
      </c>
      <c r="SDG503" s="43" t="s">
        <v>7112</v>
      </c>
      <c r="SDH503" s="43" t="s">
        <v>5477</v>
      </c>
      <c r="SDI503" s="43"/>
      <c r="SDJ503" s="27">
        <v>1503</v>
      </c>
      <c r="SDK503" s="43">
        <v>2001503</v>
      </c>
      <c r="SDL503" s="31" t="s">
        <v>7111</v>
      </c>
      <c r="SDM503" s="559" t="s">
        <v>7106</v>
      </c>
      <c r="SDS503" s="31" t="s">
        <v>5660</v>
      </c>
      <c r="SDT503" s="31" t="s">
        <v>7107</v>
      </c>
      <c r="SDU503" s="9" t="s">
        <v>1770</v>
      </c>
      <c r="SDV503" s="9" t="s">
        <v>7113</v>
      </c>
      <c r="SDW503" s="43" t="s">
        <v>7112</v>
      </c>
      <c r="SDX503" s="43" t="s">
        <v>5477</v>
      </c>
      <c r="SDY503" s="43"/>
      <c r="SDZ503" s="27">
        <v>1503</v>
      </c>
      <c r="SEA503" s="43">
        <v>2001503</v>
      </c>
      <c r="SEB503" s="31" t="s">
        <v>7111</v>
      </c>
      <c r="SEC503" s="559" t="s">
        <v>7106</v>
      </c>
      <c r="SEI503" s="31" t="s">
        <v>5660</v>
      </c>
      <c r="SEJ503" s="31" t="s">
        <v>7107</v>
      </c>
      <c r="SEK503" s="9" t="s">
        <v>1770</v>
      </c>
      <c r="SEL503" s="9" t="s">
        <v>7113</v>
      </c>
      <c r="SEM503" s="43" t="s">
        <v>7112</v>
      </c>
      <c r="SEN503" s="43" t="s">
        <v>5477</v>
      </c>
      <c r="SEO503" s="43"/>
      <c r="SEP503" s="27">
        <v>1503</v>
      </c>
      <c r="SEQ503" s="43">
        <v>2001503</v>
      </c>
      <c r="SER503" s="31" t="s">
        <v>7111</v>
      </c>
      <c r="SES503" s="559" t="s">
        <v>7106</v>
      </c>
      <c r="SEY503" s="31" t="s">
        <v>5660</v>
      </c>
      <c r="SEZ503" s="31" t="s">
        <v>7107</v>
      </c>
      <c r="SFA503" s="9" t="s">
        <v>1770</v>
      </c>
      <c r="SFB503" s="9" t="s">
        <v>7113</v>
      </c>
      <c r="SFC503" s="43" t="s">
        <v>7112</v>
      </c>
      <c r="SFD503" s="43" t="s">
        <v>5477</v>
      </c>
      <c r="SFE503" s="43"/>
      <c r="SFF503" s="27">
        <v>1503</v>
      </c>
      <c r="SFG503" s="43">
        <v>2001503</v>
      </c>
      <c r="SFH503" s="31" t="s">
        <v>7111</v>
      </c>
      <c r="SFI503" s="559" t="s">
        <v>7106</v>
      </c>
      <c r="SFO503" s="31" t="s">
        <v>5660</v>
      </c>
      <c r="SFP503" s="31" t="s">
        <v>7107</v>
      </c>
      <c r="SFQ503" s="9" t="s">
        <v>1770</v>
      </c>
      <c r="SFR503" s="9" t="s">
        <v>7113</v>
      </c>
      <c r="SFS503" s="43" t="s">
        <v>7112</v>
      </c>
      <c r="SFT503" s="43" t="s">
        <v>5477</v>
      </c>
      <c r="SFU503" s="43"/>
      <c r="SFV503" s="27">
        <v>1503</v>
      </c>
      <c r="SFW503" s="43">
        <v>2001503</v>
      </c>
      <c r="SFX503" s="31" t="s">
        <v>7111</v>
      </c>
      <c r="SFY503" s="559" t="s">
        <v>7106</v>
      </c>
      <c r="SGE503" s="31" t="s">
        <v>5660</v>
      </c>
      <c r="SGF503" s="31" t="s">
        <v>7107</v>
      </c>
      <c r="SGG503" s="9" t="s">
        <v>1770</v>
      </c>
      <c r="SGH503" s="9" t="s">
        <v>7113</v>
      </c>
      <c r="SGI503" s="43" t="s">
        <v>7112</v>
      </c>
      <c r="SGJ503" s="43" t="s">
        <v>5477</v>
      </c>
      <c r="SGK503" s="43"/>
      <c r="SGL503" s="27">
        <v>1503</v>
      </c>
      <c r="SGM503" s="43">
        <v>2001503</v>
      </c>
      <c r="SGN503" s="31" t="s">
        <v>7111</v>
      </c>
      <c r="SGO503" s="559" t="s">
        <v>7106</v>
      </c>
      <c r="SGU503" s="31" t="s">
        <v>5660</v>
      </c>
      <c r="SGV503" s="31" t="s">
        <v>7107</v>
      </c>
      <c r="SGW503" s="9" t="s">
        <v>1770</v>
      </c>
      <c r="SGX503" s="9" t="s">
        <v>7113</v>
      </c>
      <c r="SGY503" s="43" t="s">
        <v>7112</v>
      </c>
      <c r="SGZ503" s="43" t="s">
        <v>5477</v>
      </c>
      <c r="SHA503" s="43"/>
      <c r="SHB503" s="27">
        <v>1503</v>
      </c>
      <c r="SHC503" s="43">
        <v>2001503</v>
      </c>
      <c r="SHD503" s="31" t="s">
        <v>7111</v>
      </c>
      <c r="SHE503" s="559" t="s">
        <v>7106</v>
      </c>
      <c r="SHK503" s="31" t="s">
        <v>5660</v>
      </c>
      <c r="SHL503" s="31" t="s">
        <v>7107</v>
      </c>
      <c r="SHM503" s="9" t="s">
        <v>1770</v>
      </c>
      <c r="SHN503" s="9" t="s">
        <v>7113</v>
      </c>
      <c r="SHO503" s="43" t="s">
        <v>7112</v>
      </c>
      <c r="SHP503" s="43" t="s">
        <v>5477</v>
      </c>
      <c r="SHQ503" s="43"/>
      <c r="SHR503" s="27">
        <v>1503</v>
      </c>
      <c r="SHS503" s="43">
        <v>2001503</v>
      </c>
      <c r="SHT503" s="31" t="s">
        <v>7111</v>
      </c>
      <c r="SHU503" s="559" t="s">
        <v>7106</v>
      </c>
      <c r="SIA503" s="31" t="s">
        <v>5660</v>
      </c>
      <c r="SIB503" s="31" t="s">
        <v>7107</v>
      </c>
      <c r="SIC503" s="9" t="s">
        <v>1770</v>
      </c>
      <c r="SID503" s="9" t="s">
        <v>7113</v>
      </c>
      <c r="SIE503" s="43" t="s">
        <v>7112</v>
      </c>
      <c r="SIF503" s="43" t="s">
        <v>5477</v>
      </c>
      <c r="SIG503" s="43"/>
      <c r="SIH503" s="27">
        <v>1503</v>
      </c>
      <c r="SII503" s="43">
        <v>2001503</v>
      </c>
      <c r="SIJ503" s="31" t="s">
        <v>7111</v>
      </c>
      <c r="SIK503" s="559" t="s">
        <v>7106</v>
      </c>
      <c r="SIQ503" s="31" t="s">
        <v>5660</v>
      </c>
      <c r="SIR503" s="31" t="s">
        <v>7107</v>
      </c>
      <c r="SIS503" s="9" t="s">
        <v>1770</v>
      </c>
      <c r="SIT503" s="9" t="s">
        <v>7113</v>
      </c>
      <c r="SIU503" s="43" t="s">
        <v>7112</v>
      </c>
      <c r="SIV503" s="43" t="s">
        <v>5477</v>
      </c>
      <c r="SIW503" s="43"/>
      <c r="SIX503" s="27">
        <v>1503</v>
      </c>
      <c r="SIY503" s="43">
        <v>2001503</v>
      </c>
      <c r="SIZ503" s="31" t="s">
        <v>7111</v>
      </c>
      <c r="SJA503" s="559" t="s">
        <v>7106</v>
      </c>
      <c r="SJG503" s="31" t="s">
        <v>5660</v>
      </c>
      <c r="SJH503" s="31" t="s">
        <v>7107</v>
      </c>
      <c r="SJI503" s="9" t="s">
        <v>1770</v>
      </c>
      <c r="SJJ503" s="9" t="s">
        <v>7113</v>
      </c>
      <c r="SJK503" s="43" t="s">
        <v>7112</v>
      </c>
      <c r="SJL503" s="43" t="s">
        <v>5477</v>
      </c>
      <c r="SJM503" s="43"/>
      <c r="SJN503" s="27">
        <v>1503</v>
      </c>
      <c r="SJO503" s="43">
        <v>2001503</v>
      </c>
      <c r="SJP503" s="31" t="s">
        <v>7111</v>
      </c>
      <c r="SJQ503" s="559" t="s">
        <v>7106</v>
      </c>
      <c r="SJW503" s="31" t="s">
        <v>5660</v>
      </c>
      <c r="SJX503" s="31" t="s">
        <v>7107</v>
      </c>
      <c r="SJY503" s="9" t="s">
        <v>1770</v>
      </c>
      <c r="SJZ503" s="9" t="s">
        <v>7113</v>
      </c>
      <c r="SKA503" s="43" t="s">
        <v>7112</v>
      </c>
      <c r="SKB503" s="43" t="s">
        <v>5477</v>
      </c>
      <c r="SKC503" s="43"/>
      <c r="SKD503" s="27">
        <v>1503</v>
      </c>
      <c r="SKE503" s="43">
        <v>2001503</v>
      </c>
      <c r="SKF503" s="31" t="s">
        <v>7111</v>
      </c>
      <c r="SKG503" s="559" t="s">
        <v>7106</v>
      </c>
      <c r="SKM503" s="31" t="s">
        <v>5660</v>
      </c>
      <c r="SKN503" s="31" t="s">
        <v>7107</v>
      </c>
      <c r="SKO503" s="9" t="s">
        <v>1770</v>
      </c>
      <c r="SKP503" s="9" t="s">
        <v>7113</v>
      </c>
      <c r="SKQ503" s="43" t="s">
        <v>7112</v>
      </c>
      <c r="SKR503" s="43" t="s">
        <v>5477</v>
      </c>
      <c r="SKS503" s="43"/>
      <c r="SKT503" s="27">
        <v>1503</v>
      </c>
      <c r="SKU503" s="43">
        <v>2001503</v>
      </c>
      <c r="SKV503" s="31" t="s">
        <v>7111</v>
      </c>
      <c r="SKW503" s="559" t="s">
        <v>7106</v>
      </c>
      <c r="SLC503" s="31" t="s">
        <v>5660</v>
      </c>
      <c r="SLD503" s="31" t="s">
        <v>7107</v>
      </c>
      <c r="SLE503" s="9" t="s">
        <v>1770</v>
      </c>
      <c r="SLF503" s="9" t="s">
        <v>7113</v>
      </c>
      <c r="SLG503" s="43" t="s">
        <v>7112</v>
      </c>
      <c r="SLH503" s="43" t="s">
        <v>5477</v>
      </c>
      <c r="SLI503" s="43"/>
      <c r="SLJ503" s="27">
        <v>1503</v>
      </c>
      <c r="SLK503" s="43">
        <v>2001503</v>
      </c>
      <c r="SLL503" s="31" t="s">
        <v>7111</v>
      </c>
      <c r="SLM503" s="559" t="s">
        <v>7106</v>
      </c>
      <c r="SLS503" s="31" t="s">
        <v>5660</v>
      </c>
      <c r="SLT503" s="31" t="s">
        <v>7107</v>
      </c>
      <c r="SLU503" s="9" t="s">
        <v>1770</v>
      </c>
      <c r="SLV503" s="9" t="s">
        <v>7113</v>
      </c>
      <c r="SLW503" s="43" t="s">
        <v>7112</v>
      </c>
      <c r="SLX503" s="43" t="s">
        <v>5477</v>
      </c>
      <c r="SLY503" s="43"/>
      <c r="SLZ503" s="27">
        <v>1503</v>
      </c>
      <c r="SMA503" s="43">
        <v>2001503</v>
      </c>
      <c r="SMB503" s="31" t="s">
        <v>7111</v>
      </c>
      <c r="SMC503" s="559" t="s">
        <v>7106</v>
      </c>
      <c r="SMI503" s="31" t="s">
        <v>5660</v>
      </c>
      <c r="SMJ503" s="31" t="s">
        <v>7107</v>
      </c>
      <c r="SMK503" s="9" t="s">
        <v>1770</v>
      </c>
      <c r="SML503" s="9" t="s">
        <v>7113</v>
      </c>
      <c r="SMM503" s="43" t="s">
        <v>7112</v>
      </c>
      <c r="SMN503" s="43" t="s">
        <v>5477</v>
      </c>
      <c r="SMO503" s="43"/>
      <c r="SMP503" s="27">
        <v>1503</v>
      </c>
      <c r="SMQ503" s="43">
        <v>2001503</v>
      </c>
      <c r="SMR503" s="31" t="s">
        <v>7111</v>
      </c>
      <c r="SMS503" s="559" t="s">
        <v>7106</v>
      </c>
      <c r="SMY503" s="31" t="s">
        <v>5660</v>
      </c>
      <c r="SMZ503" s="31" t="s">
        <v>7107</v>
      </c>
      <c r="SNA503" s="9" t="s">
        <v>1770</v>
      </c>
      <c r="SNB503" s="9" t="s">
        <v>7113</v>
      </c>
      <c r="SNC503" s="43" t="s">
        <v>7112</v>
      </c>
      <c r="SND503" s="43" t="s">
        <v>5477</v>
      </c>
      <c r="SNE503" s="43"/>
      <c r="SNF503" s="27">
        <v>1503</v>
      </c>
      <c r="SNG503" s="43">
        <v>2001503</v>
      </c>
      <c r="SNH503" s="31" t="s">
        <v>7111</v>
      </c>
      <c r="SNI503" s="559" t="s">
        <v>7106</v>
      </c>
      <c r="SNO503" s="31" t="s">
        <v>5660</v>
      </c>
      <c r="SNP503" s="31" t="s">
        <v>7107</v>
      </c>
      <c r="SNQ503" s="9" t="s">
        <v>1770</v>
      </c>
      <c r="SNR503" s="9" t="s">
        <v>7113</v>
      </c>
      <c r="SNS503" s="43" t="s">
        <v>7112</v>
      </c>
      <c r="SNT503" s="43" t="s">
        <v>5477</v>
      </c>
      <c r="SNU503" s="43"/>
      <c r="SNV503" s="27">
        <v>1503</v>
      </c>
      <c r="SNW503" s="43">
        <v>2001503</v>
      </c>
      <c r="SNX503" s="31" t="s">
        <v>7111</v>
      </c>
      <c r="SNY503" s="559" t="s">
        <v>7106</v>
      </c>
      <c r="SOE503" s="31" t="s">
        <v>5660</v>
      </c>
      <c r="SOF503" s="31" t="s">
        <v>7107</v>
      </c>
      <c r="SOG503" s="9" t="s">
        <v>1770</v>
      </c>
      <c r="SOH503" s="9" t="s">
        <v>7113</v>
      </c>
      <c r="SOI503" s="43" t="s">
        <v>7112</v>
      </c>
      <c r="SOJ503" s="43" t="s">
        <v>5477</v>
      </c>
      <c r="SOK503" s="43"/>
      <c r="SOL503" s="27">
        <v>1503</v>
      </c>
      <c r="SOM503" s="43">
        <v>2001503</v>
      </c>
      <c r="SON503" s="31" t="s">
        <v>7111</v>
      </c>
      <c r="SOO503" s="559" t="s">
        <v>7106</v>
      </c>
      <c r="SOU503" s="31" t="s">
        <v>5660</v>
      </c>
      <c r="SOV503" s="31" t="s">
        <v>7107</v>
      </c>
      <c r="SOW503" s="9" t="s">
        <v>1770</v>
      </c>
      <c r="SOX503" s="9" t="s">
        <v>7113</v>
      </c>
      <c r="SOY503" s="43" t="s">
        <v>7112</v>
      </c>
      <c r="SOZ503" s="43" t="s">
        <v>5477</v>
      </c>
      <c r="SPA503" s="43"/>
      <c r="SPB503" s="27">
        <v>1503</v>
      </c>
      <c r="SPC503" s="43">
        <v>2001503</v>
      </c>
      <c r="SPD503" s="31" t="s">
        <v>7111</v>
      </c>
      <c r="SPE503" s="559" t="s">
        <v>7106</v>
      </c>
      <c r="SPK503" s="31" t="s">
        <v>5660</v>
      </c>
      <c r="SPL503" s="31" t="s">
        <v>7107</v>
      </c>
      <c r="SPM503" s="9" t="s">
        <v>1770</v>
      </c>
      <c r="SPN503" s="9" t="s">
        <v>7113</v>
      </c>
      <c r="SPO503" s="43" t="s">
        <v>7112</v>
      </c>
      <c r="SPP503" s="43" t="s">
        <v>5477</v>
      </c>
      <c r="SPQ503" s="43"/>
      <c r="SPR503" s="27">
        <v>1503</v>
      </c>
      <c r="SPS503" s="43">
        <v>2001503</v>
      </c>
      <c r="SPT503" s="31" t="s">
        <v>7111</v>
      </c>
      <c r="SPU503" s="559" t="s">
        <v>7106</v>
      </c>
      <c r="SQA503" s="31" t="s">
        <v>5660</v>
      </c>
      <c r="SQB503" s="31" t="s">
        <v>7107</v>
      </c>
      <c r="SQC503" s="9" t="s">
        <v>1770</v>
      </c>
      <c r="SQD503" s="9" t="s">
        <v>7113</v>
      </c>
      <c r="SQE503" s="43" t="s">
        <v>7112</v>
      </c>
      <c r="SQF503" s="43" t="s">
        <v>5477</v>
      </c>
      <c r="SQG503" s="43"/>
      <c r="SQH503" s="27">
        <v>1503</v>
      </c>
      <c r="SQI503" s="43">
        <v>2001503</v>
      </c>
      <c r="SQJ503" s="31" t="s">
        <v>7111</v>
      </c>
      <c r="SQK503" s="559" t="s">
        <v>7106</v>
      </c>
      <c r="SQQ503" s="31" t="s">
        <v>5660</v>
      </c>
      <c r="SQR503" s="31" t="s">
        <v>7107</v>
      </c>
      <c r="SQS503" s="9" t="s">
        <v>1770</v>
      </c>
      <c r="SQT503" s="9" t="s">
        <v>7113</v>
      </c>
      <c r="SQU503" s="43" t="s">
        <v>7112</v>
      </c>
      <c r="SQV503" s="43" t="s">
        <v>5477</v>
      </c>
      <c r="SQW503" s="43"/>
      <c r="SQX503" s="27">
        <v>1503</v>
      </c>
      <c r="SQY503" s="43">
        <v>2001503</v>
      </c>
      <c r="SQZ503" s="31" t="s">
        <v>7111</v>
      </c>
      <c r="SRA503" s="559" t="s">
        <v>7106</v>
      </c>
      <c r="SRG503" s="31" t="s">
        <v>5660</v>
      </c>
      <c r="SRH503" s="31" t="s">
        <v>7107</v>
      </c>
      <c r="SRI503" s="9" t="s">
        <v>1770</v>
      </c>
      <c r="SRJ503" s="9" t="s">
        <v>7113</v>
      </c>
      <c r="SRK503" s="43" t="s">
        <v>7112</v>
      </c>
      <c r="SRL503" s="43" t="s">
        <v>5477</v>
      </c>
      <c r="SRM503" s="43"/>
      <c r="SRN503" s="27">
        <v>1503</v>
      </c>
      <c r="SRO503" s="43">
        <v>2001503</v>
      </c>
      <c r="SRP503" s="31" t="s">
        <v>7111</v>
      </c>
      <c r="SRQ503" s="559" t="s">
        <v>7106</v>
      </c>
      <c r="SRW503" s="31" t="s">
        <v>5660</v>
      </c>
      <c r="SRX503" s="31" t="s">
        <v>7107</v>
      </c>
      <c r="SRY503" s="9" t="s">
        <v>1770</v>
      </c>
      <c r="SRZ503" s="9" t="s">
        <v>7113</v>
      </c>
      <c r="SSA503" s="43" t="s">
        <v>7112</v>
      </c>
      <c r="SSB503" s="43" t="s">
        <v>5477</v>
      </c>
      <c r="SSC503" s="43"/>
      <c r="SSD503" s="27">
        <v>1503</v>
      </c>
      <c r="SSE503" s="43">
        <v>2001503</v>
      </c>
      <c r="SSF503" s="31" t="s">
        <v>7111</v>
      </c>
      <c r="SSG503" s="559" t="s">
        <v>7106</v>
      </c>
      <c r="SSM503" s="31" t="s">
        <v>5660</v>
      </c>
      <c r="SSN503" s="31" t="s">
        <v>7107</v>
      </c>
      <c r="SSO503" s="9" t="s">
        <v>1770</v>
      </c>
      <c r="SSP503" s="9" t="s">
        <v>7113</v>
      </c>
      <c r="SSQ503" s="43" t="s">
        <v>7112</v>
      </c>
      <c r="SSR503" s="43" t="s">
        <v>5477</v>
      </c>
      <c r="SSS503" s="43"/>
      <c r="SST503" s="27">
        <v>1503</v>
      </c>
      <c r="SSU503" s="43">
        <v>2001503</v>
      </c>
      <c r="SSV503" s="31" t="s">
        <v>7111</v>
      </c>
      <c r="SSW503" s="559" t="s">
        <v>7106</v>
      </c>
      <c r="STC503" s="31" t="s">
        <v>5660</v>
      </c>
      <c r="STD503" s="31" t="s">
        <v>7107</v>
      </c>
      <c r="STE503" s="9" t="s">
        <v>1770</v>
      </c>
      <c r="STF503" s="9" t="s">
        <v>7113</v>
      </c>
      <c r="STG503" s="43" t="s">
        <v>7112</v>
      </c>
      <c r="STH503" s="43" t="s">
        <v>5477</v>
      </c>
      <c r="STI503" s="43"/>
      <c r="STJ503" s="27">
        <v>1503</v>
      </c>
      <c r="STK503" s="43">
        <v>2001503</v>
      </c>
      <c r="STL503" s="31" t="s">
        <v>7111</v>
      </c>
      <c r="STM503" s="559" t="s">
        <v>7106</v>
      </c>
      <c r="STS503" s="31" t="s">
        <v>5660</v>
      </c>
      <c r="STT503" s="31" t="s">
        <v>7107</v>
      </c>
      <c r="STU503" s="9" t="s">
        <v>1770</v>
      </c>
      <c r="STV503" s="9" t="s">
        <v>7113</v>
      </c>
      <c r="STW503" s="43" t="s">
        <v>7112</v>
      </c>
      <c r="STX503" s="43" t="s">
        <v>5477</v>
      </c>
      <c r="STY503" s="43"/>
      <c r="STZ503" s="27">
        <v>1503</v>
      </c>
      <c r="SUA503" s="43">
        <v>2001503</v>
      </c>
      <c r="SUB503" s="31" t="s">
        <v>7111</v>
      </c>
      <c r="SUC503" s="559" t="s">
        <v>7106</v>
      </c>
      <c r="SUI503" s="31" t="s">
        <v>5660</v>
      </c>
      <c r="SUJ503" s="31" t="s">
        <v>7107</v>
      </c>
      <c r="SUK503" s="9" t="s">
        <v>1770</v>
      </c>
      <c r="SUL503" s="9" t="s">
        <v>7113</v>
      </c>
      <c r="SUM503" s="43" t="s">
        <v>7112</v>
      </c>
      <c r="SUN503" s="43" t="s">
        <v>5477</v>
      </c>
      <c r="SUO503" s="43"/>
      <c r="SUP503" s="27">
        <v>1503</v>
      </c>
      <c r="SUQ503" s="43">
        <v>2001503</v>
      </c>
      <c r="SUR503" s="31" t="s">
        <v>7111</v>
      </c>
      <c r="SUS503" s="559" t="s">
        <v>7106</v>
      </c>
      <c r="SUY503" s="31" t="s">
        <v>5660</v>
      </c>
      <c r="SUZ503" s="31" t="s">
        <v>7107</v>
      </c>
      <c r="SVA503" s="9" t="s">
        <v>1770</v>
      </c>
      <c r="SVB503" s="9" t="s">
        <v>7113</v>
      </c>
      <c r="SVC503" s="43" t="s">
        <v>7112</v>
      </c>
      <c r="SVD503" s="43" t="s">
        <v>5477</v>
      </c>
      <c r="SVE503" s="43"/>
      <c r="SVF503" s="27">
        <v>1503</v>
      </c>
      <c r="SVG503" s="43">
        <v>2001503</v>
      </c>
      <c r="SVH503" s="31" t="s">
        <v>7111</v>
      </c>
      <c r="SVI503" s="559" t="s">
        <v>7106</v>
      </c>
      <c r="SVO503" s="31" t="s">
        <v>5660</v>
      </c>
      <c r="SVP503" s="31" t="s">
        <v>7107</v>
      </c>
      <c r="SVQ503" s="9" t="s">
        <v>1770</v>
      </c>
      <c r="SVR503" s="9" t="s">
        <v>7113</v>
      </c>
      <c r="SVS503" s="43" t="s">
        <v>7112</v>
      </c>
      <c r="SVT503" s="43" t="s">
        <v>5477</v>
      </c>
      <c r="SVU503" s="43"/>
      <c r="SVV503" s="27">
        <v>1503</v>
      </c>
      <c r="SVW503" s="43">
        <v>2001503</v>
      </c>
      <c r="SVX503" s="31" t="s">
        <v>7111</v>
      </c>
      <c r="SVY503" s="559" t="s">
        <v>7106</v>
      </c>
      <c r="SWE503" s="31" t="s">
        <v>5660</v>
      </c>
      <c r="SWF503" s="31" t="s">
        <v>7107</v>
      </c>
      <c r="SWG503" s="9" t="s">
        <v>1770</v>
      </c>
      <c r="SWH503" s="9" t="s">
        <v>7113</v>
      </c>
      <c r="SWI503" s="43" t="s">
        <v>7112</v>
      </c>
      <c r="SWJ503" s="43" t="s">
        <v>5477</v>
      </c>
      <c r="SWK503" s="43"/>
      <c r="SWL503" s="27">
        <v>1503</v>
      </c>
      <c r="SWM503" s="43">
        <v>2001503</v>
      </c>
      <c r="SWN503" s="31" t="s">
        <v>7111</v>
      </c>
      <c r="SWO503" s="559" t="s">
        <v>7106</v>
      </c>
      <c r="SWU503" s="31" t="s">
        <v>5660</v>
      </c>
      <c r="SWV503" s="31" t="s">
        <v>7107</v>
      </c>
      <c r="SWW503" s="9" t="s">
        <v>1770</v>
      </c>
      <c r="SWX503" s="9" t="s">
        <v>7113</v>
      </c>
      <c r="SWY503" s="43" t="s">
        <v>7112</v>
      </c>
      <c r="SWZ503" s="43" t="s">
        <v>5477</v>
      </c>
      <c r="SXA503" s="43"/>
      <c r="SXB503" s="27">
        <v>1503</v>
      </c>
      <c r="SXC503" s="43">
        <v>2001503</v>
      </c>
      <c r="SXD503" s="31" t="s">
        <v>7111</v>
      </c>
      <c r="SXE503" s="559" t="s">
        <v>7106</v>
      </c>
      <c r="SXK503" s="31" t="s">
        <v>5660</v>
      </c>
      <c r="SXL503" s="31" t="s">
        <v>7107</v>
      </c>
      <c r="SXM503" s="9" t="s">
        <v>1770</v>
      </c>
      <c r="SXN503" s="9" t="s">
        <v>7113</v>
      </c>
      <c r="SXO503" s="43" t="s">
        <v>7112</v>
      </c>
      <c r="SXP503" s="43" t="s">
        <v>5477</v>
      </c>
      <c r="SXQ503" s="43"/>
      <c r="SXR503" s="27">
        <v>1503</v>
      </c>
      <c r="SXS503" s="43">
        <v>2001503</v>
      </c>
      <c r="SXT503" s="31" t="s">
        <v>7111</v>
      </c>
      <c r="SXU503" s="559" t="s">
        <v>7106</v>
      </c>
      <c r="SYA503" s="31" t="s">
        <v>5660</v>
      </c>
      <c r="SYB503" s="31" t="s">
        <v>7107</v>
      </c>
      <c r="SYC503" s="9" t="s">
        <v>1770</v>
      </c>
      <c r="SYD503" s="9" t="s">
        <v>7113</v>
      </c>
      <c r="SYE503" s="43" t="s">
        <v>7112</v>
      </c>
      <c r="SYF503" s="43" t="s">
        <v>5477</v>
      </c>
      <c r="SYG503" s="43"/>
      <c r="SYH503" s="27">
        <v>1503</v>
      </c>
      <c r="SYI503" s="43">
        <v>2001503</v>
      </c>
      <c r="SYJ503" s="31" t="s">
        <v>7111</v>
      </c>
      <c r="SYK503" s="559" t="s">
        <v>7106</v>
      </c>
      <c r="SYQ503" s="31" t="s">
        <v>5660</v>
      </c>
      <c r="SYR503" s="31" t="s">
        <v>7107</v>
      </c>
      <c r="SYS503" s="9" t="s">
        <v>1770</v>
      </c>
      <c r="SYT503" s="9" t="s">
        <v>7113</v>
      </c>
      <c r="SYU503" s="43" t="s">
        <v>7112</v>
      </c>
      <c r="SYV503" s="43" t="s">
        <v>5477</v>
      </c>
      <c r="SYW503" s="43"/>
      <c r="SYX503" s="27">
        <v>1503</v>
      </c>
      <c r="SYY503" s="43">
        <v>2001503</v>
      </c>
      <c r="SYZ503" s="31" t="s">
        <v>7111</v>
      </c>
      <c r="SZA503" s="559" t="s">
        <v>7106</v>
      </c>
      <c r="SZG503" s="31" t="s">
        <v>5660</v>
      </c>
      <c r="SZH503" s="31" t="s">
        <v>7107</v>
      </c>
      <c r="SZI503" s="9" t="s">
        <v>1770</v>
      </c>
      <c r="SZJ503" s="9" t="s">
        <v>7113</v>
      </c>
      <c r="SZK503" s="43" t="s">
        <v>7112</v>
      </c>
      <c r="SZL503" s="43" t="s">
        <v>5477</v>
      </c>
      <c r="SZM503" s="43"/>
      <c r="SZN503" s="27">
        <v>1503</v>
      </c>
      <c r="SZO503" s="43">
        <v>2001503</v>
      </c>
      <c r="SZP503" s="31" t="s">
        <v>7111</v>
      </c>
      <c r="SZQ503" s="559" t="s">
        <v>7106</v>
      </c>
      <c r="SZW503" s="31" t="s">
        <v>5660</v>
      </c>
      <c r="SZX503" s="31" t="s">
        <v>7107</v>
      </c>
      <c r="SZY503" s="9" t="s">
        <v>1770</v>
      </c>
      <c r="SZZ503" s="9" t="s">
        <v>7113</v>
      </c>
      <c r="TAA503" s="43" t="s">
        <v>7112</v>
      </c>
      <c r="TAB503" s="43" t="s">
        <v>5477</v>
      </c>
      <c r="TAC503" s="43"/>
      <c r="TAD503" s="27">
        <v>1503</v>
      </c>
      <c r="TAE503" s="43">
        <v>2001503</v>
      </c>
      <c r="TAF503" s="31" t="s">
        <v>7111</v>
      </c>
      <c r="TAG503" s="559" t="s">
        <v>7106</v>
      </c>
      <c r="TAM503" s="31" t="s">
        <v>5660</v>
      </c>
      <c r="TAN503" s="31" t="s">
        <v>7107</v>
      </c>
      <c r="TAO503" s="9" t="s">
        <v>1770</v>
      </c>
      <c r="TAP503" s="9" t="s">
        <v>7113</v>
      </c>
      <c r="TAQ503" s="43" t="s">
        <v>7112</v>
      </c>
      <c r="TAR503" s="43" t="s">
        <v>5477</v>
      </c>
      <c r="TAS503" s="43"/>
      <c r="TAT503" s="27">
        <v>1503</v>
      </c>
      <c r="TAU503" s="43">
        <v>2001503</v>
      </c>
      <c r="TAV503" s="31" t="s">
        <v>7111</v>
      </c>
      <c r="TAW503" s="559" t="s">
        <v>7106</v>
      </c>
      <c r="TBC503" s="31" t="s">
        <v>5660</v>
      </c>
      <c r="TBD503" s="31" t="s">
        <v>7107</v>
      </c>
      <c r="TBE503" s="9" t="s">
        <v>1770</v>
      </c>
      <c r="TBF503" s="9" t="s">
        <v>7113</v>
      </c>
      <c r="TBG503" s="43" t="s">
        <v>7112</v>
      </c>
      <c r="TBH503" s="43" t="s">
        <v>5477</v>
      </c>
      <c r="TBI503" s="43"/>
      <c r="TBJ503" s="27">
        <v>1503</v>
      </c>
      <c r="TBK503" s="43">
        <v>2001503</v>
      </c>
      <c r="TBL503" s="31" t="s">
        <v>7111</v>
      </c>
      <c r="TBM503" s="559" t="s">
        <v>7106</v>
      </c>
      <c r="TBS503" s="31" t="s">
        <v>5660</v>
      </c>
      <c r="TBT503" s="31" t="s">
        <v>7107</v>
      </c>
      <c r="TBU503" s="9" t="s">
        <v>1770</v>
      </c>
      <c r="TBV503" s="9" t="s">
        <v>7113</v>
      </c>
      <c r="TBW503" s="43" t="s">
        <v>7112</v>
      </c>
      <c r="TBX503" s="43" t="s">
        <v>5477</v>
      </c>
      <c r="TBY503" s="43"/>
      <c r="TBZ503" s="27">
        <v>1503</v>
      </c>
      <c r="TCA503" s="43">
        <v>2001503</v>
      </c>
      <c r="TCB503" s="31" t="s">
        <v>7111</v>
      </c>
      <c r="TCC503" s="559" t="s">
        <v>7106</v>
      </c>
      <c r="TCI503" s="31" t="s">
        <v>5660</v>
      </c>
      <c r="TCJ503" s="31" t="s">
        <v>7107</v>
      </c>
      <c r="TCK503" s="9" t="s">
        <v>1770</v>
      </c>
      <c r="TCL503" s="9" t="s">
        <v>7113</v>
      </c>
      <c r="TCM503" s="43" t="s">
        <v>7112</v>
      </c>
      <c r="TCN503" s="43" t="s">
        <v>5477</v>
      </c>
      <c r="TCO503" s="43"/>
      <c r="TCP503" s="27">
        <v>1503</v>
      </c>
      <c r="TCQ503" s="43">
        <v>2001503</v>
      </c>
      <c r="TCR503" s="31" t="s">
        <v>7111</v>
      </c>
      <c r="TCS503" s="559" t="s">
        <v>7106</v>
      </c>
      <c r="TCY503" s="31" t="s">
        <v>5660</v>
      </c>
      <c r="TCZ503" s="31" t="s">
        <v>7107</v>
      </c>
      <c r="TDA503" s="9" t="s">
        <v>1770</v>
      </c>
      <c r="TDB503" s="9" t="s">
        <v>7113</v>
      </c>
      <c r="TDC503" s="43" t="s">
        <v>7112</v>
      </c>
      <c r="TDD503" s="43" t="s">
        <v>5477</v>
      </c>
      <c r="TDE503" s="43"/>
      <c r="TDF503" s="27">
        <v>1503</v>
      </c>
      <c r="TDG503" s="43">
        <v>2001503</v>
      </c>
      <c r="TDH503" s="31" t="s">
        <v>7111</v>
      </c>
      <c r="TDI503" s="559" t="s">
        <v>7106</v>
      </c>
      <c r="TDO503" s="31" t="s">
        <v>5660</v>
      </c>
      <c r="TDP503" s="31" t="s">
        <v>7107</v>
      </c>
      <c r="TDQ503" s="9" t="s">
        <v>1770</v>
      </c>
      <c r="TDR503" s="9" t="s">
        <v>7113</v>
      </c>
      <c r="TDS503" s="43" t="s">
        <v>7112</v>
      </c>
      <c r="TDT503" s="43" t="s">
        <v>5477</v>
      </c>
      <c r="TDU503" s="43"/>
      <c r="TDV503" s="27">
        <v>1503</v>
      </c>
      <c r="TDW503" s="43">
        <v>2001503</v>
      </c>
      <c r="TDX503" s="31" t="s">
        <v>7111</v>
      </c>
      <c r="TDY503" s="559" t="s">
        <v>7106</v>
      </c>
      <c r="TEE503" s="31" t="s">
        <v>5660</v>
      </c>
      <c r="TEF503" s="31" t="s">
        <v>7107</v>
      </c>
      <c r="TEG503" s="9" t="s">
        <v>1770</v>
      </c>
      <c r="TEH503" s="9" t="s">
        <v>7113</v>
      </c>
      <c r="TEI503" s="43" t="s">
        <v>7112</v>
      </c>
      <c r="TEJ503" s="43" t="s">
        <v>5477</v>
      </c>
      <c r="TEK503" s="43"/>
      <c r="TEL503" s="27">
        <v>1503</v>
      </c>
      <c r="TEM503" s="43">
        <v>2001503</v>
      </c>
      <c r="TEN503" s="31" t="s">
        <v>7111</v>
      </c>
      <c r="TEO503" s="559" t="s">
        <v>7106</v>
      </c>
      <c r="TEU503" s="31" t="s">
        <v>5660</v>
      </c>
      <c r="TEV503" s="31" t="s">
        <v>7107</v>
      </c>
      <c r="TEW503" s="9" t="s">
        <v>1770</v>
      </c>
      <c r="TEX503" s="9" t="s">
        <v>7113</v>
      </c>
      <c r="TEY503" s="43" t="s">
        <v>7112</v>
      </c>
      <c r="TEZ503" s="43" t="s">
        <v>5477</v>
      </c>
      <c r="TFA503" s="43"/>
      <c r="TFB503" s="27">
        <v>1503</v>
      </c>
      <c r="TFC503" s="43">
        <v>2001503</v>
      </c>
      <c r="TFD503" s="31" t="s">
        <v>7111</v>
      </c>
      <c r="TFE503" s="559" t="s">
        <v>7106</v>
      </c>
      <c r="TFK503" s="31" t="s">
        <v>5660</v>
      </c>
      <c r="TFL503" s="31" t="s">
        <v>7107</v>
      </c>
      <c r="TFM503" s="9" t="s">
        <v>1770</v>
      </c>
      <c r="TFN503" s="9" t="s">
        <v>7113</v>
      </c>
      <c r="TFO503" s="43" t="s">
        <v>7112</v>
      </c>
      <c r="TFP503" s="43" t="s">
        <v>5477</v>
      </c>
      <c r="TFQ503" s="43"/>
      <c r="TFR503" s="27">
        <v>1503</v>
      </c>
      <c r="TFS503" s="43">
        <v>2001503</v>
      </c>
      <c r="TFT503" s="31" t="s">
        <v>7111</v>
      </c>
      <c r="TFU503" s="559" t="s">
        <v>7106</v>
      </c>
      <c r="TGA503" s="31" t="s">
        <v>5660</v>
      </c>
      <c r="TGB503" s="31" t="s">
        <v>7107</v>
      </c>
      <c r="TGC503" s="9" t="s">
        <v>1770</v>
      </c>
      <c r="TGD503" s="9" t="s">
        <v>7113</v>
      </c>
      <c r="TGE503" s="43" t="s">
        <v>7112</v>
      </c>
      <c r="TGF503" s="43" t="s">
        <v>5477</v>
      </c>
      <c r="TGG503" s="43"/>
      <c r="TGH503" s="27">
        <v>1503</v>
      </c>
      <c r="TGI503" s="43">
        <v>2001503</v>
      </c>
      <c r="TGJ503" s="31" t="s">
        <v>7111</v>
      </c>
      <c r="TGK503" s="559" t="s">
        <v>7106</v>
      </c>
      <c r="TGQ503" s="31" t="s">
        <v>5660</v>
      </c>
      <c r="TGR503" s="31" t="s">
        <v>7107</v>
      </c>
      <c r="TGS503" s="9" t="s">
        <v>1770</v>
      </c>
      <c r="TGT503" s="9" t="s">
        <v>7113</v>
      </c>
      <c r="TGU503" s="43" t="s">
        <v>7112</v>
      </c>
      <c r="TGV503" s="43" t="s">
        <v>5477</v>
      </c>
      <c r="TGW503" s="43"/>
      <c r="TGX503" s="27">
        <v>1503</v>
      </c>
      <c r="TGY503" s="43">
        <v>2001503</v>
      </c>
      <c r="TGZ503" s="31" t="s">
        <v>7111</v>
      </c>
      <c r="THA503" s="559" t="s">
        <v>7106</v>
      </c>
      <c r="THG503" s="31" t="s">
        <v>5660</v>
      </c>
      <c r="THH503" s="31" t="s">
        <v>7107</v>
      </c>
      <c r="THI503" s="9" t="s">
        <v>1770</v>
      </c>
      <c r="THJ503" s="9" t="s">
        <v>7113</v>
      </c>
      <c r="THK503" s="43" t="s">
        <v>7112</v>
      </c>
      <c r="THL503" s="43" t="s">
        <v>5477</v>
      </c>
      <c r="THM503" s="43"/>
      <c r="THN503" s="27">
        <v>1503</v>
      </c>
      <c r="THO503" s="43">
        <v>2001503</v>
      </c>
      <c r="THP503" s="31" t="s">
        <v>7111</v>
      </c>
      <c r="THQ503" s="559" t="s">
        <v>7106</v>
      </c>
      <c r="THW503" s="31" t="s">
        <v>5660</v>
      </c>
      <c r="THX503" s="31" t="s">
        <v>7107</v>
      </c>
      <c r="THY503" s="9" t="s">
        <v>1770</v>
      </c>
      <c r="THZ503" s="9" t="s">
        <v>7113</v>
      </c>
      <c r="TIA503" s="43" t="s">
        <v>7112</v>
      </c>
      <c r="TIB503" s="43" t="s">
        <v>5477</v>
      </c>
      <c r="TIC503" s="43"/>
      <c r="TID503" s="27">
        <v>1503</v>
      </c>
      <c r="TIE503" s="43">
        <v>2001503</v>
      </c>
      <c r="TIF503" s="31" t="s">
        <v>7111</v>
      </c>
      <c r="TIG503" s="559" t="s">
        <v>7106</v>
      </c>
      <c r="TIM503" s="31" t="s">
        <v>5660</v>
      </c>
      <c r="TIN503" s="31" t="s">
        <v>7107</v>
      </c>
      <c r="TIO503" s="9" t="s">
        <v>1770</v>
      </c>
      <c r="TIP503" s="9" t="s">
        <v>7113</v>
      </c>
      <c r="TIQ503" s="43" t="s">
        <v>7112</v>
      </c>
      <c r="TIR503" s="43" t="s">
        <v>5477</v>
      </c>
      <c r="TIS503" s="43"/>
      <c r="TIT503" s="27">
        <v>1503</v>
      </c>
      <c r="TIU503" s="43">
        <v>2001503</v>
      </c>
      <c r="TIV503" s="31" t="s">
        <v>7111</v>
      </c>
      <c r="TIW503" s="559" t="s">
        <v>7106</v>
      </c>
      <c r="TJC503" s="31" t="s">
        <v>5660</v>
      </c>
      <c r="TJD503" s="31" t="s">
        <v>7107</v>
      </c>
      <c r="TJE503" s="9" t="s">
        <v>1770</v>
      </c>
      <c r="TJF503" s="9" t="s">
        <v>7113</v>
      </c>
      <c r="TJG503" s="43" t="s">
        <v>7112</v>
      </c>
      <c r="TJH503" s="43" t="s">
        <v>5477</v>
      </c>
      <c r="TJI503" s="43"/>
      <c r="TJJ503" s="27">
        <v>1503</v>
      </c>
      <c r="TJK503" s="43">
        <v>2001503</v>
      </c>
      <c r="TJL503" s="31" t="s">
        <v>7111</v>
      </c>
      <c r="TJM503" s="559" t="s">
        <v>7106</v>
      </c>
      <c r="TJS503" s="31" t="s">
        <v>5660</v>
      </c>
      <c r="TJT503" s="31" t="s">
        <v>7107</v>
      </c>
      <c r="TJU503" s="9" t="s">
        <v>1770</v>
      </c>
      <c r="TJV503" s="9" t="s">
        <v>7113</v>
      </c>
      <c r="TJW503" s="43" t="s">
        <v>7112</v>
      </c>
      <c r="TJX503" s="43" t="s">
        <v>5477</v>
      </c>
      <c r="TJY503" s="43"/>
      <c r="TJZ503" s="27">
        <v>1503</v>
      </c>
      <c r="TKA503" s="43">
        <v>2001503</v>
      </c>
      <c r="TKB503" s="31" t="s">
        <v>7111</v>
      </c>
      <c r="TKC503" s="559" t="s">
        <v>7106</v>
      </c>
      <c r="TKI503" s="31" t="s">
        <v>5660</v>
      </c>
      <c r="TKJ503" s="31" t="s">
        <v>7107</v>
      </c>
      <c r="TKK503" s="9" t="s">
        <v>1770</v>
      </c>
      <c r="TKL503" s="9" t="s">
        <v>7113</v>
      </c>
      <c r="TKM503" s="43" t="s">
        <v>7112</v>
      </c>
      <c r="TKN503" s="43" t="s">
        <v>5477</v>
      </c>
      <c r="TKO503" s="43"/>
      <c r="TKP503" s="27">
        <v>1503</v>
      </c>
      <c r="TKQ503" s="43">
        <v>2001503</v>
      </c>
      <c r="TKR503" s="31" t="s">
        <v>7111</v>
      </c>
      <c r="TKS503" s="559" t="s">
        <v>7106</v>
      </c>
      <c r="TKY503" s="31" t="s">
        <v>5660</v>
      </c>
      <c r="TKZ503" s="31" t="s">
        <v>7107</v>
      </c>
      <c r="TLA503" s="9" t="s">
        <v>1770</v>
      </c>
      <c r="TLB503" s="9" t="s">
        <v>7113</v>
      </c>
      <c r="TLC503" s="43" t="s">
        <v>7112</v>
      </c>
      <c r="TLD503" s="43" t="s">
        <v>5477</v>
      </c>
      <c r="TLE503" s="43"/>
      <c r="TLF503" s="27">
        <v>1503</v>
      </c>
      <c r="TLG503" s="43">
        <v>2001503</v>
      </c>
      <c r="TLH503" s="31" t="s">
        <v>7111</v>
      </c>
      <c r="TLI503" s="559" t="s">
        <v>7106</v>
      </c>
      <c r="TLO503" s="31" t="s">
        <v>5660</v>
      </c>
      <c r="TLP503" s="31" t="s">
        <v>7107</v>
      </c>
      <c r="TLQ503" s="9" t="s">
        <v>1770</v>
      </c>
      <c r="TLR503" s="9" t="s">
        <v>7113</v>
      </c>
      <c r="TLS503" s="43" t="s">
        <v>7112</v>
      </c>
      <c r="TLT503" s="43" t="s">
        <v>5477</v>
      </c>
      <c r="TLU503" s="43"/>
      <c r="TLV503" s="27">
        <v>1503</v>
      </c>
      <c r="TLW503" s="43">
        <v>2001503</v>
      </c>
      <c r="TLX503" s="31" t="s">
        <v>7111</v>
      </c>
      <c r="TLY503" s="559" t="s">
        <v>7106</v>
      </c>
      <c r="TME503" s="31" t="s">
        <v>5660</v>
      </c>
      <c r="TMF503" s="31" t="s">
        <v>7107</v>
      </c>
      <c r="TMG503" s="9" t="s">
        <v>1770</v>
      </c>
      <c r="TMH503" s="9" t="s">
        <v>7113</v>
      </c>
      <c r="TMI503" s="43" t="s">
        <v>7112</v>
      </c>
      <c r="TMJ503" s="43" t="s">
        <v>5477</v>
      </c>
      <c r="TMK503" s="43"/>
      <c r="TML503" s="27">
        <v>1503</v>
      </c>
      <c r="TMM503" s="43">
        <v>2001503</v>
      </c>
      <c r="TMN503" s="31" t="s">
        <v>7111</v>
      </c>
      <c r="TMO503" s="559" t="s">
        <v>7106</v>
      </c>
      <c r="TMU503" s="31" t="s">
        <v>5660</v>
      </c>
      <c r="TMV503" s="31" t="s">
        <v>7107</v>
      </c>
      <c r="TMW503" s="9" t="s">
        <v>1770</v>
      </c>
      <c r="TMX503" s="9" t="s">
        <v>7113</v>
      </c>
      <c r="TMY503" s="43" t="s">
        <v>7112</v>
      </c>
      <c r="TMZ503" s="43" t="s">
        <v>5477</v>
      </c>
      <c r="TNA503" s="43"/>
      <c r="TNB503" s="27">
        <v>1503</v>
      </c>
      <c r="TNC503" s="43">
        <v>2001503</v>
      </c>
      <c r="TND503" s="31" t="s">
        <v>7111</v>
      </c>
      <c r="TNE503" s="559" t="s">
        <v>7106</v>
      </c>
      <c r="TNK503" s="31" t="s">
        <v>5660</v>
      </c>
      <c r="TNL503" s="31" t="s">
        <v>7107</v>
      </c>
      <c r="TNM503" s="9" t="s">
        <v>1770</v>
      </c>
      <c r="TNN503" s="9" t="s">
        <v>7113</v>
      </c>
      <c r="TNO503" s="43" t="s">
        <v>7112</v>
      </c>
      <c r="TNP503" s="43" t="s">
        <v>5477</v>
      </c>
      <c r="TNQ503" s="43"/>
      <c r="TNR503" s="27">
        <v>1503</v>
      </c>
      <c r="TNS503" s="43">
        <v>2001503</v>
      </c>
      <c r="TNT503" s="31" t="s">
        <v>7111</v>
      </c>
      <c r="TNU503" s="559" t="s">
        <v>7106</v>
      </c>
      <c r="TOA503" s="31" t="s">
        <v>5660</v>
      </c>
      <c r="TOB503" s="31" t="s">
        <v>7107</v>
      </c>
      <c r="TOC503" s="9" t="s">
        <v>1770</v>
      </c>
      <c r="TOD503" s="9" t="s">
        <v>7113</v>
      </c>
      <c r="TOE503" s="43" t="s">
        <v>7112</v>
      </c>
      <c r="TOF503" s="43" t="s">
        <v>5477</v>
      </c>
      <c r="TOG503" s="43"/>
      <c r="TOH503" s="27">
        <v>1503</v>
      </c>
      <c r="TOI503" s="43">
        <v>2001503</v>
      </c>
      <c r="TOJ503" s="31" t="s">
        <v>7111</v>
      </c>
      <c r="TOK503" s="559" t="s">
        <v>7106</v>
      </c>
      <c r="TOQ503" s="31" t="s">
        <v>5660</v>
      </c>
      <c r="TOR503" s="31" t="s">
        <v>7107</v>
      </c>
      <c r="TOS503" s="9" t="s">
        <v>1770</v>
      </c>
      <c r="TOT503" s="9" t="s">
        <v>7113</v>
      </c>
      <c r="TOU503" s="43" t="s">
        <v>7112</v>
      </c>
      <c r="TOV503" s="43" t="s">
        <v>5477</v>
      </c>
      <c r="TOW503" s="43"/>
      <c r="TOX503" s="27">
        <v>1503</v>
      </c>
      <c r="TOY503" s="43">
        <v>2001503</v>
      </c>
      <c r="TOZ503" s="31" t="s">
        <v>7111</v>
      </c>
      <c r="TPA503" s="559" t="s">
        <v>7106</v>
      </c>
      <c r="TPG503" s="31" t="s">
        <v>5660</v>
      </c>
      <c r="TPH503" s="31" t="s">
        <v>7107</v>
      </c>
      <c r="TPI503" s="9" t="s">
        <v>1770</v>
      </c>
      <c r="TPJ503" s="9" t="s">
        <v>7113</v>
      </c>
      <c r="TPK503" s="43" t="s">
        <v>7112</v>
      </c>
      <c r="TPL503" s="43" t="s">
        <v>5477</v>
      </c>
      <c r="TPM503" s="43"/>
      <c r="TPN503" s="27">
        <v>1503</v>
      </c>
      <c r="TPO503" s="43">
        <v>2001503</v>
      </c>
      <c r="TPP503" s="31" t="s">
        <v>7111</v>
      </c>
      <c r="TPQ503" s="559" t="s">
        <v>7106</v>
      </c>
      <c r="TPW503" s="31" t="s">
        <v>5660</v>
      </c>
      <c r="TPX503" s="31" t="s">
        <v>7107</v>
      </c>
      <c r="TPY503" s="9" t="s">
        <v>1770</v>
      </c>
      <c r="TPZ503" s="9" t="s">
        <v>7113</v>
      </c>
      <c r="TQA503" s="43" t="s">
        <v>7112</v>
      </c>
      <c r="TQB503" s="43" t="s">
        <v>5477</v>
      </c>
      <c r="TQC503" s="43"/>
      <c r="TQD503" s="27">
        <v>1503</v>
      </c>
      <c r="TQE503" s="43">
        <v>2001503</v>
      </c>
      <c r="TQF503" s="31" t="s">
        <v>7111</v>
      </c>
      <c r="TQG503" s="559" t="s">
        <v>7106</v>
      </c>
      <c r="TQM503" s="31" t="s">
        <v>5660</v>
      </c>
      <c r="TQN503" s="31" t="s">
        <v>7107</v>
      </c>
      <c r="TQO503" s="9" t="s">
        <v>1770</v>
      </c>
      <c r="TQP503" s="9" t="s">
        <v>7113</v>
      </c>
      <c r="TQQ503" s="43" t="s">
        <v>7112</v>
      </c>
      <c r="TQR503" s="43" t="s">
        <v>5477</v>
      </c>
      <c r="TQS503" s="43"/>
      <c r="TQT503" s="27">
        <v>1503</v>
      </c>
      <c r="TQU503" s="43">
        <v>2001503</v>
      </c>
      <c r="TQV503" s="31" t="s">
        <v>7111</v>
      </c>
      <c r="TQW503" s="559" t="s">
        <v>7106</v>
      </c>
      <c r="TRC503" s="31" t="s">
        <v>5660</v>
      </c>
      <c r="TRD503" s="31" t="s">
        <v>7107</v>
      </c>
      <c r="TRE503" s="9" t="s">
        <v>1770</v>
      </c>
      <c r="TRF503" s="9" t="s">
        <v>7113</v>
      </c>
      <c r="TRG503" s="43" t="s">
        <v>7112</v>
      </c>
      <c r="TRH503" s="43" t="s">
        <v>5477</v>
      </c>
      <c r="TRI503" s="43"/>
      <c r="TRJ503" s="27">
        <v>1503</v>
      </c>
      <c r="TRK503" s="43">
        <v>2001503</v>
      </c>
      <c r="TRL503" s="31" t="s">
        <v>7111</v>
      </c>
      <c r="TRM503" s="559" t="s">
        <v>7106</v>
      </c>
      <c r="TRS503" s="31" t="s">
        <v>5660</v>
      </c>
      <c r="TRT503" s="31" t="s">
        <v>7107</v>
      </c>
      <c r="TRU503" s="9" t="s">
        <v>1770</v>
      </c>
      <c r="TRV503" s="9" t="s">
        <v>7113</v>
      </c>
      <c r="TRW503" s="43" t="s">
        <v>7112</v>
      </c>
      <c r="TRX503" s="43" t="s">
        <v>5477</v>
      </c>
      <c r="TRY503" s="43"/>
      <c r="TRZ503" s="27">
        <v>1503</v>
      </c>
      <c r="TSA503" s="43">
        <v>2001503</v>
      </c>
      <c r="TSB503" s="31" t="s">
        <v>7111</v>
      </c>
      <c r="TSC503" s="559" t="s">
        <v>7106</v>
      </c>
      <c r="TSI503" s="31" t="s">
        <v>5660</v>
      </c>
      <c r="TSJ503" s="31" t="s">
        <v>7107</v>
      </c>
      <c r="TSK503" s="9" t="s">
        <v>1770</v>
      </c>
      <c r="TSL503" s="9" t="s">
        <v>7113</v>
      </c>
      <c r="TSM503" s="43" t="s">
        <v>7112</v>
      </c>
      <c r="TSN503" s="43" t="s">
        <v>5477</v>
      </c>
      <c r="TSO503" s="43"/>
      <c r="TSP503" s="27">
        <v>1503</v>
      </c>
      <c r="TSQ503" s="43">
        <v>2001503</v>
      </c>
      <c r="TSR503" s="31" t="s">
        <v>7111</v>
      </c>
      <c r="TSS503" s="559" t="s">
        <v>7106</v>
      </c>
      <c r="TSY503" s="31" t="s">
        <v>5660</v>
      </c>
      <c r="TSZ503" s="31" t="s">
        <v>7107</v>
      </c>
      <c r="TTA503" s="9" t="s">
        <v>1770</v>
      </c>
      <c r="TTB503" s="9" t="s">
        <v>7113</v>
      </c>
      <c r="TTC503" s="43" t="s">
        <v>7112</v>
      </c>
      <c r="TTD503" s="43" t="s">
        <v>5477</v>
      </c>
      <c r="TTE503" s="43"/>
      <c r="TTF503" s="27">
        <v>1503</v>
      </c>
      <c r="TTG503" s="43">
        <v>2001503</v>
      </c>
      <c r="TTH503" s="31" t="s">
        <v>7111</v>
      </c>
      <c r="TTI503" s="559" t="s">
        <v>7106</v>
      </c>
      <c r="TTO503" s="31" t="s">
        <v>5660</v>
      </c>
      <c r="TTP503" s="31" t="s">
        <v>7107</v>
      </c>
      <c r="TTQ503" s="9" t="s">
        <v>1770</v>
      </c>
      <c r="TTR503" s="9" t="s">
        <v>7113</v>
      </c>
      <c r="TTS503" s="43" t="s">
        <v>7112</v>
      </c>
      <c r="TTT503" s="43" t="s">
        <v>5477</v>
      </c>
      <c r="TTU503" s="43"/>
      <c r="TTV503" s="27">
        <v>1503</v>
      </c>
      <c r="TTW503" s="43">
        <v>2001503</v>
      </c>
      <c r="TTX503" s="31" t="s">
        <v>7111</v>
      </c>
      <c r="TTY503" s="559" t="s">
        <v>7106</v>
      </c>
      <c r="TUE503" s="31" t="s">
        <v>5660</v>
      </c>
      <c r="TUF503" s="31" t="s">
        <v>7107</v>
      </c>
      <c r="TUG503" s="9" t="s">
        <v>1770</v>
      </c>
      <c r="TUH503" s="9" t="s">
        <v>7113</v>
      </c>
      <c r="TUI503" s="43" t="s">
        <v>7112</v>
      </c>
      <c r="TUJ503" s="43" t="s">
        <v>5477</v>
      </c>
      <c r="TUK503" s="43"/>
      <c r="TUL503" s="27">
        <v>1503</v>
      </c>
      <c r="TUM503" s="43">
        <v>2001503</v>
      </c>
      <c r="TUN503" s="31" t="s">
        <v>7111</v>
      </c>
      <c r="TUO503" s="559" t="s">
        <v>7106</v>
      </c>
      <c r="TUU503" s="31" t="s">
        <v>5660</v>
      </c>
      <c r="TUV503" s="31" t="s">
        <v>7107</v>
      </c>
      <c r="TUW503" s="9" t="s">
        <v>1770</v>
      </c>
      <c r="TUX503" s="9" t="s">
        <v>7113</v>
      </c>
      <c r="TUY503" s="43" t="s">
        <v>7112</v>
      </c>
      <c r="TUZ503" s="43" t="s">
        <v>5477</v>
      </c>
      <c r="TVA503" s="43"/>
      <c r="TVB503" s="27">
        <v>1503</v>
      </c>
      <c r="TVC503" s="43">
        <v>2001503</v>
      </c>
      <c r="TVD503" s="31" t="s">
        <v>7111</v>
      </c>
      <c r="TVE503" s="559" t="s">
        <v>7106</v>
      </c>
      <c r="TVK503" s="31" t="s">
        <v>5660</v>
      </c>
      <c r="TVL503" s="31" t="s">
        <v>7107</v>
      </c>
      <c r="TVM503" s="9" t="s">
        <v>1770</v>
      </c>
      <c r="TVN503" s="9" t="s">
        <v>7113</v>
      </c>
      <c r="TVO503" s="43" t="s">
        <v>7112</v>
      </c>
      <c r="TVP503" s="43" t="s">
        <v>5477</v>
      </c>
      <c r="TVQ503" s="43"/>
      <c r="TVR503" s="27">
        <v>1503</v>
      </c>
      <c r="TVS503" s="43">
        <v>2001503</v>
      </c>
      <c r="TVT503" s="31" t="s">
        <v>7111</v>
      </c>
      <c r="TVU503" s="559" t="s">
        <v>7106</v>
      </c>
      <c r="TWA503" s="31" t="s">
        <v>5660</v>
      </c>
      <c r="TWB503" s="31" t="s">
        <v>7107</v>
      </c>
      <c r="TWC503" s="9" t="s">
        <v>1770</v>
      </c>
      <c r="TWD503" s="9" t="s">
        <v>7113</v>
      </c>
      <c r="TWE503" s="43" t="s">
        <v>7112</v>
      </c>
      <c r="TWF503" s="43" t="s">
        <v>5477</v>
      </c>
      <c r="TWG503" s="43"/>
      <c r="TWH503" s="27">
        <v>1503</v>
      </c>
      <c r="TWI503" s="43">
        <v>2001503</v>
      </c>
      <c r="TWJ503" s="31" t="s">
        <v>7111</v>
      </c>
      <c r="TWK503" s="559" t="s">
        <v>7106</v>
      </c>
      <c r="TWQ503" s="31" t="s">
        <v>5660</v>
      </c>
      <c r="TWR503" s="31" t="s">
        <v>7107</v>
      </c>
      <c r="TWS503" s="9" t="s">
        <v>1770</v>
      </c>
      <c r="TWT503" s="9" t="s">
        <v>7113</v>
      </c>
      <c r="TWU503" s="43" t="s">
        <v>7112</v>
      </c>
      <c r="TWV503" s="43" t="s">
        <v>5477</v>
      </c>
      <c r="TWW503" s="43"/>
      <c r="TWX503" s="27">
        <v>1503</v>
      </c>
      <c r="TWY503" s="43">
        <v>2001503</v>
      </c>
      <c r="TWZ503" s="31" t="s">
        <v>7111</v>
      </c>
      <c r="TXA503" s="559" t="s">
        <v>7106</v>
      </c>
      <c r="TXG503" s="31" t="s">
        <v>5660</v>
      </c>
      <c r="TXH503" s="31" t="s">
        <v>7107</v>
      </c>
      <c r="TXI503" s="9" t="s">
        <v>1770</v>
      </c>
      <c r="TXJ503" s="9" t="s">
        <v>7113</v>
      </c>
      <c r="TXK503" s="43" t="s">
        <v>7112</v>
      </c>
      <c r="TXL503" s="43" t="s">
        <v>5477</v>
      </c>
      <c r="TXM503" s="43"/>
      <c r="TXN503" s="27">
        <v>1503</v>
      </c>
      <c r="TXO503" s="43">
        <v>2001503</v>
      </c>
      <c r="TXP503" s="31" t="s">
        <v>7111</v>
      </c>
      <c r="TXQ503" s="559" t="s">
        <v>7106</v>
      </c>
      <c r="TXW503" s="31" t="s">
        <v>5660</v>
      </c>
      <c r="TXX503" s="31" t="s">
        <v>7107</v>
      </c>
      <c r="TXY503" s="9" t="s">
        <v>1770</v>
      </c>
      <c r="TXZ503" s="9" t="s">
        <v>7113</v>
      </c>
      <c r="TYA503" s="43" t="s">
        <v>7112</v>
      </c>
      <c r="TYB503" s="43" t="s">
        <v>5477</v>
      </c>
      <c r="TYC503" s="43"/>
      <c r="TYD503" s="27">
        <v>1503</v>
      </c>
      <c r="TYE503" s="43">
        <v>2001503</v>
      </c>
      <c r="TYF503" s="31" t="s">
        <v>7111</v>
      </c>
      <c r="TYG503" s="559" t="s">
        <v>7106</v>
      </c>
      <c r="TYM503" s="31" t="s">
        <v>5660</v>
      </c>
      <c r="TYN503" s="31" t="s">
        <v>7107</v>
      </c>
      <c r="TYO503" s="9" t="s">
        <v>1770</v>
      </c>
      <c r="TYP503" s="9" t="s">
        <v>7113</v>
      </c>
      <c r="TYQ503" s="43" t="s">
        <v>7112</v>
      </c>
      <c r="TYR503" s="43" t="s">
        <v>5477</v>
      </c>
      <c r="TYS503" s="43"/>
      <c r="TYT503" s="27">
        <v>1503</v>
      </c>
      <c r="TYU503" s="43">
        <v>2001503</v>
      </c>
      <c r="TYV503" s="31" t="s">
        <v>7111</v>
      </c>
      <c r="TYW503" s="559" t="s">
        <v>7106</v>
      </c>
      <c r="TZC503" s="31" t="s">
        <v>5660</v>
      </c>
      <c r="TZD503" s="31" t="s">
        <v>7107</v>
      </c>
      <c r="TZE503" s="9" t="s">
        <v>1770</v>
      </c>
      <c r="TZF503" s="9" t="s">
        <v>7113</v>
      </c>
      <c r="TZG503" s="43" t="s">
        <v>7112</v>
      </c>
      <c r="TZH503" s="43" t="s">
        <v>5477</v>
      </c>
      <c r="TZI503" s="43"/>
      <c r="TZJ503" s="27">
        <v>1503</v>
      </c>
      <c r="TZK503" s="43">
        <v>2001503</v>
      </c>
      <c r="TZL503" s="31" t="s">
        <v>7111</v>
      </c>
      <c r="TZM503" s="559" t="s">
        <v>7106</v>
      </c>
      <c r="TZS503" s="31" t="s">
        <v>5660</v>
      </c>
      <c r="TZT503" s="31" t="s">
        <v>7107</v>
      </c>
      <c r="TZU503" s="9" t="s">
        <v>1770</v>
      </c>
      <c r="TZV503" s="9" t="s">
        <v>7113</v>
      </c>
      <c r="TZW503" s="43" t="s">
        <v>7112</v>
      </c>
      <c r="TZX503" s="43" t="s">
        <v>5477</v>
      </c>
      <c r="TZY503" s="43"/>
      <c r="TZZ503" s="27">
        <v>1503</v>
      </c>
      <c r="UAA503" s="43">
        <v>2001503</v>
      </c>
      <c r="UAB503" s="31" t="s">
        <v>7111</v>
      </c>
      <c r="UAC503" s="559" t="s">
        <v>7106</v>
      </c>
      <c r="UAI503" s="31" t="s">
        <v>5660</v>
      </c>
      <c r="UAJ503" s="31" t="s">
        <v>7107</v>
      </c>
      <c r="UAK503" s="9" t="s">
        <v>1770</v>
      </c>
      <c r="UAL503" s="9" t="s">
        <v>7113</v>
      </c>
      <c r="UAM503" s="43" t="s">
        <v>7112</v>
      </c>
      <c r="UAN503" s="43" t="s">
        <v>5477</v>
      </c>
      <c r="UAO503" s="43"/>
      <c r="UAP503" s="27">
        <v>1503</v>
      </c>
      <c r="UAQ503" s="43">
        <v>2001503</v>
      </c>
      <c r="UAR503" s="31" t="s">
        <v>7111</v>
      </c>
      <c r="UAS503" s="559" t="s">
        <v>7106</v>
      </c>
      <c r="UAY503" s="31" t="s">
        <v>5660</v>
      </c>
      <c r="UAZ503" s="31" t="s">
        <v>7107</v>
      </c>
      <c r="UBA503" s="9" t="s">
        <v>1770</v>
      </c>
      <c r="UBB503" s="9" t="s">
        <v>7113</v>
      </c>
      <c r="UBC503" s="43" t="s">
        <v>7112</v>
      </c>
      <c r="UBD503" s="43" t="s">
        <v>5477</v>
      </c>
      <c r="UBE503" s="43"/>
      <c r="UBF503" s="27">
        <v>1503</v>
      </c>
      <c r="UBG503" s="43">
        <v>2001503</v>
      </c>
      <c r="UBH503" s="31" t="s">
        <v>7111</v>
      </c>
      <c r="UBI503" s="559" t="s">
        <v>7106</v>
      </c>
      <c r="UBO503" s="31" t="s">
        <v>5660</v>
      </c>
      <c r="UBP503" s="31" t="s">
        <v>7107</v>
      </c>
      <c r="UBQ503" s="9" t="s">
        <v>1770</v>
      </c>
      <c r="UBR503" s="9" t="s">
        <v>7113</v>
      </c>
      <c r="UBS503" s="43" t="s">
        <v>7112</v>
      </c>
      <c r="UBT503" s="43" t="s">
        <v>5477</v>
      </c>
      <c r="UBU503" s="43"/>
      <c r="UBV503" s="27">
        <v>1503</v>
      </c>
      <c r="UBW503" s="43">
        <v>2001503</v>
      </c>
      <c r="UBX503" s="31" t="s">
        <v>7111</v>
      </c>
      <c r="UBY503" s="559" t="s">
        <v>7106</v>
      </c>
      <c r="UCE503" s="31" t="s">
        <v>5660</v>
      </c>
      <c r="UCF503" s="31" t="s">
        <v>7107</v>
      </c>
      <c r="UCG503" s="9" t="s">
        <v>1770</v>
      </c>
      <c r="UCH503" s="9" t="s">
        <v>7113</v>
      </c>
      <c r="UCI503" s="43" t="s">
        <v>7112</v>
      </c>
      <c r="UCJ503" s="43" t="s">
        <v>5477</v>
      </c>
      <c r="UCK503" s="43"/>
      <c r="UCL503" s="27">
        <v>1503</v>
      </c>
      <c r="UCM503" s="43">
        <v>2001503</v>
      </c>
      <c r="UCN503" s="31" t="s">
        <v>7111</v>
      </c>
      <c r="UCO503" s="559" t="s">
        <v>7106</v>
      </c>
      <c r="UCU503" s="31" t="s">
        <v>5660</v>
      </c>
      <c r="UCV503" s="31" t="s">
        <v>7107</v>
      </c>
      <c r="UCW503" s="9" t="s">
        <v>1770</v>
      </c>
      <c r="UCX503" s="9" t="s">
        <v>7113</v>
      </c>
      <c r="UCY503" s="43" t="s">
        <v>7112</v>
      </c>
      <c r="UCZ503" s="43" t="s">
        <v>5477</v>
      </c>
      <c r="UDA503" s="43"/>
      <c r="UDB503" s="27">
        <v>1503</v>
      </c>
      <c r="UDC503" s="43">
        <v>2001503</v>
      </c>
      <c r="UDD503" s="31" t="s">
        <v>7111</v>
      </c>
      <c r="UDE503" s="559" t="s">
        <v>7106</v>
      </c>
      <c r="UDK503" s="31" t="s">
        <v>5660</v>
      </c>
      <c r="UDL503" s="31" t="s">
        <v>7107</v>
      </c>
      <c r="UDM503" s="9" t="s">
        <v>1770</v>
      </c>
      <c r="UDN503" s="9" t="s">
        <v>7113</v>
      </c>
      <c r="UDO503" s="43" t="s">
        <v>7112</v>
      </c>
      <c r="UDP503" s="43" t="s">
        <v>5477</v>
      </c>
      <c r="UDQ503" s="43"/>
      <c r="UDR503" s="27">
        <v>1503</v>
      </c>
      <c r="UDS503" s="43">
        <v>2001503</v>
      </c>
      <c r="UDT503" s="31" t="s">
        <v>7111</v>
      </c>
      <c r="UDU503" s="559" t="s">
        <v>7106</v>
      </c>
      <c r="UEA503" s="31" t="s">
        <v>5660</v>
      </c>
      <c r="UEB503" s="31" t="s">
        <v>7107</v>
      </c>
      <c r="UEC503" s="9" t="s">
        <v>1770</v>
      </c>
      <c r="UED503" s="9" t="s">
        <v>7113</v>
      </c>
      <c r="UEE503" s="43" t="s">
        <v>7112</v>
      </c>
      <c r="UEF503" s="43" t="s">
        <v>5477</v>
      </c>
      <c r="UEG503" s="43"/>
      <c r="UEH503" s="27">
        <v>1503</v>
      </c>
      <c r="UEI503" s="43">
        <v>2001503</v>
      </c>
      <c r="UEJ503" s="31" t="s">
        <v>7111</v>
      </c>
      <c r="UEK503" s="559" t="s">
        <v>7106</v>
      </c>
      <c r="UEQ503" s="31" t="s">
        <v>5660</v>
      </c>
      <c r="UER503" s="31" t="s">
        <v>7107</v>
      </c>
      <c r="UES503" s="9" t="s">
        <v>1770</v>
      </c>
      <c r="UET503" s="9" t="s">
        <v>7113</v>
      </c>
      <c r="UEU503" s="43" t="s">
        <v>7112</v>
      </c>
      <c r="UEV503" s="43" t="s">
        <v>5477</v>
      </c>
      <c r="UEW503" s="43"/>
      <c r="UEX503" s="27">
        <v>1503</v>
      </c>
      <c r="UEY503" s="43">
        <v>2001503</v>
      </c>
      <c r="UEZ503" s="31" t="s">
        <v>7111</v>
      </c>
      <c r="UFA503" s="559" t="s">
        <v>7106</v>
      </c>
      <c r="UFG503" s="31" t="s">
        <v>5660</v>
      </c>
      <c r="UFH503" s="31" t="s">
        <v>7107</v>
      </c>
      <c r="UFI503" s="9" t="s">
        <v>1770</v>
      </c>
      <c r="UFJ503" s="9" t="s">
        <v>7113</v>
      </c>
      <c r="UFK503" s="43" t="s">
        <v>7112</v>
      </c>
      <c r="UFL503" s="43" t="s">
        <v>5477</v>
      </c>
      <c r="UFM503" s="43"/>
      <c r="UFN503" s="27">
        <v>1503</v>
      </c>
      <c r="UFO503" s="43">
        <v>2001503</v>
      </c>
      <c r="UFP503" s="31" t="s">
        <v>7111</v>
      </c>
      <c r="UFQ503" s="559" t="s">
        <v>7106</v>
      </c>
      <c r="UFW503" s="31" t="s">
        <v>5660</v>
      </c>
      <c r="UFX503" s="31" t="s">
        <v>7107</v>
      </c>
      <c r="UFY503" s="9" t="s">
        <v>1770</v>
      </c>
      <c r="UFZ503" s="9" t="s">
        <v>7113</v>
      </c>
      <c r="UGA503" s="43" t="s">
        <v>7112</v>
      </c>
      <c r="UGB503" s="43" t="s">
        <v>5477</v>
      </c>
      <c r="UGC503" s="43"/>
      <c r="UGD503" s="27">
        <v>1503</v>
      </c>
      <c r="UGE503" s="43">
        <v>2001503</v>
      </c>
      <c r="UGF503" s="31" t="s">
        <v>7111</v>
      </c>
      <c r="UGG503" s="559" t="s">
        <v>7106</v>
      </c>
      <c r="UGM503" s="31" t="s">
        <v>5660</v>
      </c>
      <c r="UGN503" s="31" t="s">
        <v>7107</v>
      </c>
      <c r="UGO503" s="9" t="s">
        <v>1770</v>
      </c>
      <c r="UGP503" s="9" t="s">
        <v>7113</v>
      </c>
      <c r="UGQ503" s="43" t="s">
        <v>7112</v>
      </c>
      <c r="UGR503" s="43" t="s">
        <v>5477</v>
      </c>
      <c r="UGS503" s="43"/>
      <c r="UGT503" s="27">
        <v>1503</v>
      </c>
      <c r="UGU503" s="43">
        <v>2001503</v>
      </c>
      <c r="UGV503" s="31" t="s">
        <v>7111</v>
      </c>
      <c r="UGW503" s="559" t="s">
        <v>7106</v>
      </c>
      <c r="UHC503" s="31" t="s">
        <v>5660</v>
      </c>
      <c r="UHD503" s="31" t="s">
        <v>7107</v>
      </c>
      <c r="UHE503" s="9" t="s">
        <v>1770</v>
      </c>
      <c r="UHF503" s="9" t="s">
        <v>7113</v>
      </c>
      <c r="UHG503" s="43" t="s">
        <v>7112</v>
      </c>
      <c r="UHH503" s="43" t="s">
        <v>5477</v>
      </c>
      <c r="UHI503" s="43"/>
      <c r="UHJ503" s="27">
        <v>1503</v>
      </c>
      <c r="UHK503" s="43">
        <v>2001503</v>
      </c>
      <c r="UHL503" s="31" t="s">
        <v>7111</v>
      </c>
      <c r="UHM503" s="559" t="s">
        <v>7106</v>
      </c>
      <c r="UHS503" s="31" t="s">
        <v>5660</v>
      </c>
      <c r="UHT503" s="31" t="s">
        <v>7107</v>
      </c>
      <c r="UHU503" s="9" t="s">
        <v>1770</v>
      </c>
      <c r="UHV503" s="9" t="s">
        <v>7113</v>
      </c>
      <c r="UHW503" s="43" t="s">
        <v>7112</v>
      </c>
      <c r="UHX503" s="43" t="s">
        <v>5477</v>
      </c>
      <c r="UHY503" s="43"/>
      <c r="UHZ503" s="27">
        <v>1503</v>
      </c>
      <c r="UIA503" s="43">
        <v>2001503</v>
      </c>
      <c r="UIB503" s="31" t="s">
        <v>7111</v>
      </c>
      <c r="UIC503" s="559" t="s">
        <v>7106</v>
      </c>
      <c r="UII503" s="31" t="s">
        <v>5660</v>
      </c>
      <c r="UIJ503" s="31" t="s">
        <v>7107</v>
      </c>
      <c r="UIK503" s="9" t="s">
        <v>1770</v>
      </c>
      <c r="UIL503" s="9" t="s">
        <v>7113</v>
      </c>
      <c r="UIM503" s="43" t="s">
        <v>7112</v>
      </c>
      <c r="UIN503" s="43" t="s">
        <v>5477</v>
      </c>
      <c r="UIO503" s="43"/>
      <c r="UIP503" s="27">
        <v>1503</v>
      </c>
      <c r="UIQ503" s="43">
        <v>2001503</v>
      </c>
      <c r="UIR503" s="31" t="s">
        <v>7111</v>
      </c>
      <c r="UIS503" s="559" t="s">
        <v>7106</v>
      </c>
      <c r="UIY503" s="31" t="s">
        <v>5660</v>
      </c>
      <c r="UIZ503" s="31" t="s">
        <v>7107</v>
      </c>
      <c r="UJA503" s="9" t="s">
        <v>1770</v>
      </c>
      <c r="UJB503" s="9" t="s">
        <v>7113</v>
      </c>
      <c r="UJC503" s="43" t="s">
        <v>7112</v>
      </c>
      <c r="UJD503" s="43" t="s">
        <v>5477</v>
      </c>
      <c r="UJE503" s="43"/>
      <c r="UJF503" s="27">
        <v>1503</v>
      </c>
      <c r="UJG503" s="43">
        <v>2001503</v>
      </c>
      <c r="UJH503" s="31" t="s">
        <v>7111</v>
      </c>
      <c r="UJI503" s="559" t="s">
        <v>7106</v>
      </c>
      <c r="UJO503" s="31" t="s">
        <v>5660</v>
      </c>
      <c r="UJP503" s="31" t="s">
        <v>7107</v>
      </c>
      <c r="UJQ503" s="9" t="s">
        <v>1770</v>
      </c>
      <c r="UJR503" s="9" t="s">
        <v>7113</v>
      </c>
      <c r="UJS503" s="43" t="s">
        <v>7112</v>
      </c>
      <c r="UJT503" s="43" t="s">
        <v>5477</v>
      </c>
      <c r="UJU503" s="43"/>
      <c r="UJV503" s="27">
        <v>1503</v>
      </c>
      <c r="UJW503" s="43">
        <v>2001503</v>
      </c>
      <c r="UJX503" s="31" t="s">
        <v>7111</v>
      </c>
      <c r="UJY503" s="559" t="s">
        <v>7106</v>
      </c>
      <c r="UKE503" s="31" t="s">
        <v>5660</v>
      </c>
      <c r="UKF503" s="31" t="s">
        <v>7107</v>
      </c>
      <c r="UKG503" s="9" t="s">
        <v>1770</v>
      </c>
      <c r="UKH503" s="9" t="s">
        <v>7113</v>
      </c>
      <c r="UKI503" s="43" t="s">
        <v>7112</v>
      </c>
      <c r="UKJ503" s="43" t="s">
        <v>5477</v>
      </c>
      <c r="UKK503" s="43"/>
      <c r="UKL503" s="27">
        <v>1503</v>
      </c>
      <c r="UKM503" s="43">
        <v>2001503</v>
      </c>
      <c r="UKN503" s="31" t="s">
        <v>7111</v>
      </c>
      <c r="UKO503" s="559" t="s">
        <v>7106</v>
      </c>
      <c r="UKU503" s="31" t="s">
        <v>5660</v>
      </c>
      <c r="UKV503" s="31" t="s">
        <v>7107</v>
      </c>
      <c r="UKW503" s="9" t="s">
        <v>1770</v>
      </c>
      <c r="UKX503" s="9" t="s">
        <v>7113</v>
      </c>
      <c r="UKY503" s="43" t="s">
        <v>7112</v>
      </c>
      <c r="UKZ503" s="43" t="s">
        <v>5477</v>
      </c>
      <c r="ULA503" s="43"/>
      <c r="ULB503" s="27">
        <v>1503</v>
      </c>
      <c r="ULC503" s="43">
        <v>2001503</v>
      </c>
      <c r="ULD503" s="31" t="s">
        <v>7111</v>
      </c>
      <c r="ULE503" s="559" t="s">
        <v>7106</v>
      </c>
      <c r="ULK503" s="31" t="s">
        <v>5660</v>
      </c>
      <c r="ULL503" s="31" t="s">
        <v>7107</v>
      </c>
      <c r="ULM503" s="9" t="s">
        <v>1770</v>
      </c>
      <c r="ULN503" s="9" t="s">
        <v>7113</v>
      </c>
      <c r="ULO503" s="43" t="s">
        <v>7112</v>
      </c>
      <c r="ULP503" s="43" t="s">
        <v>5477</v>
      </c>
      <c r="ULQ503" s="43"/>
      <c r="ULR503" s="27">
        <v>1503</v>
      </c>
      <c r="ULS503" s="43">
        <v>2001503</v>
      </c>
      <c r="ULT503" s="31" t="s">
        <v>7111</v>
      </c>
      <c r="ULU503" s="559" t="s">
        <v>7106</v>
      </c>
      <c r="UMA503" s="31" t="s">
        <v>5660</v>
      </c>
      <c r="UMB503" s="31" t="s">
        <v>7107</v>
      </c>
      <c r="UMC503" s="9" t="s">
        <v>1770</v>
      </c>
      <c r="UMD503" s="9" t="s">
        <v>7113</v>
      </c>
      <c r="UME503" s="43" t="s">
        <v>7112</v>
      </c>
      <c r="UMF503" s="43" t="s">
        <v>5477</v>
      </c>
      <c r="UMG503" s="43"/>
      <c r="UMH503" s="27">
        <v>1503</v>
      </c>
      <c r="UMI503" s="43">
        <v>2001503</v>
      </c>
      <c r="UMJ503" s="31" t="s">
        <v>7111</v>
      </c>
      <c r="UMK503" s="559" t="s">
        <v>7106</v>
      </c>
      <c r="UMQ503" s="31" t="s">
        <v>5660</v>
      </c>
      <c r="UMR503" s="31" t="s">
        <v>7107</v>
      </c>
      <c r="UMS503" s="9" t="s">
        <v>1770</v>
      </c>
      <c r="UMT503" s="9" t="s">
        <v>7113</v>
      </c>
      <c r="UMU503" s="43" t="s">
        <v>7112</v>
      </c>
      <c r="UMV503" s="43" t="s">
        <v>5477</v>
      </c>
      <c r="UMW503" s="43"/>
      <c r="UMX503" s="27">
        <v>1503</v>
      </c>
      <c r="UMY503" s="43">
        <v>2001503</v>
      </c>
      <c r="UMZ503" s="31" t="s">
        <v>7111</v>
      </c>
      <c r="UNA503" s="559" t="s">
        <v>7106</v>
      </c>
      <c r="UNG503" s="31" t="s">
        <v>5660</v>
      </c>
      <c r="UNH503" s="31" t="s">
        <v>7107</v>
      </c>
      <c r="UNI503" s="9" t="s">
        <v>1770</v>
      </c>
      <c r="UNJ503" s="9" t="s">
        <v>7113</v>
      </c>
      <c r="UNK503" s="43" t="s">
        <v>7112</v>
      </c>
      <c r="UNL503" s="43" t="s">
        <v>5477</v>
      </c>
      <c r="UNM503" s="43"/>
      <c r="UNN503" s="27">
        <v>1503</v>
      </c>
      <c r="UNO503" s="43">
        <v>2001503</v>
      </c>
      <c r="UNP503" s="31" t="s">
        <v>7111</v>
      </c>
      <c r="UNQ503" s="559" t="s">
        <v>7106</v>
      </c>
      <c r="UNW503" s="31" t="s">
        <v>5660</v>
      </c>
      <c r="UNX503" s="31" t="s">
        <v>7107</v>
      </c>
      <c r="UNY503" s="9" t="s">
        <v>1770</v>
      </c>
      <c r="UNZ503" s="9" t="s">
        <v>7113</v>
      </c>
      <c r="UOA503" s="43" t="s">
        <v>7112</v>
      </c>
      <c r="UOB503" s="43" t="s">
        <v>5477</v>
      </c>
      <c r="UOC503" s="43"/>
      <c r="UOD503" s="27">
        <v>1503</v>
      </c>
      <c r="UOE503" s="43">
        <v>2001503</v>
      </c>
      <c r="UOF503" s="31" t="s">
        <v>7111</v>
      </c>
      <c r="UOG503" s="559" t="s">
        <v>7106</v>
      </c>
      <c r="UOM503" s="31" t="s">
        <v>5660</v>
      </c>
      <c r="UON503" s="31" t="s">
        <v>7107</v>
      </c>
      <c r="UOO503" s="9" t="s">
        <v>1770</v>
      </c>
      <c r="UOP503" s="9" t="s">
        <v>7113</v>
      </c>
      <c r="UOQ503" s="43" t="s">
        <v>7112</v>
      </c>
      <c r="UOR503" s="43" t="s">
        <v>5477</v>
      </c>
      <c r="UOS503" s="43"/>
      <c r="UOT503" s="27">
        <v>1503</v>
      </c>
      <c r="UOU503" s="43">
        <v>2001503</v>
      </c>
      <c r="UOV503" s="31" t="s">
        <v>7111</v>
      </c>
      <c r="UOW503" s="559" t="s">
        <v>7106</v>
      </c>
      <c r="UPC503" s="31" t="s">
        <v>5660</v>
      </c>
      <c r="UPD503" s="31" t="s">
        <v>7107</v>
      </c>
      <c r="UPE503" s="9" t="s">
        <v>1770</v>
      </c>
      <c r="UPF503" s="9" t="s">
        <v>7113</v>
      </c>
      <c r="UPG503" s="43" t="s">
        <v>7112</v>
      </c>
      <c r="UPH503" s="43" t="s">
        <v>5477</v>
      </c>
      <c r="UPI503" s="43"/>
      <c r="UPJ503" s="27">
        <v>1503</v>
      </c>
      <c r="UPK503" s="43">
        <v>2001503</v>
      </c>
      <c r="UPL503" s="31" t="s">
        <v>7111</v>
      </c>
      <c r="UPM503" s="559" t="s">
        <v>7106</v>
      </c>
      <c r="UPS503" s="31" t="s">
        <v>5660</v>
      </c>
      <c r="UPT503" s="31" t="s">
        <v>7107</v>
      </c>
      <c r="UPU503" s="9" t="s">
        <v>1770</v>
      </c>
      <c r="UPV503" s="9" t="s">
        <v>7113</v>
      </c>
      <c r="UPW503" s="43" t="s">
        <v>7112</v>
      </c>
      <c r="UPX503" s="43" t="s">
        <v>5477</v>
      </c>
      <c r="UPY503" s="43"/>
      <c r="UPZ503" s="27">
        <v>1503</v>
      </c>
      <c r="UQA503" s="43">
        <v>2001503</v>
      </c>
      <c r="UQB503" s="31" t="s">
        <v>7111</v>
      </c>
      <c r="UQC503" s="559" t="s">
        <v>7106</v>
      </c>
      <c r="UQI503" s="31" t="s">
        <v>5660</v>
      </c>
      <c r="UQJ503" s="31" t="s">
        <v>7107</v>
      </c>
      <c r="UQK503" s="9" t="s">
        <v>1770</v>
      </c>
      <c r="UQL503" s="9" t="s">
        <v>7113</v>
      </c>
      <c r="UQM503" s="43" t="s">
        <v>7112</v>
      </c>
      <c r="UQN503" s="43" t="s">
        <v>5477</v>
      </c>
      <c r="UQO503" s="43"/>
      <c r="UQP503" s="27">
        <v>1503</v>
      </c>
      <c r="UQQ503" s="43">
        <v>2001503</v>
      </c>
      <c r="UQR503" s="31" t="s">
        <v>7111</v>
      </c>
      <c r="UQS503" s="559" t="s">
        <v>7106</v>
      </c>
      <c r="UQY503" s="31" t="s">
        <v>5660</v>
      </c>
      <c r="UQZ503" s="31" t="s">
        <v>7107</v>
      </c>
      <c r="URA503" s="9" t="s">
        <v>1770</v>
      </c>
      <c r="URB503" s="9" t="s">
        <v>7113</v>
      </c>
      <c r="URC503" s="43" t="s">
        <v>7112</v>
      </c>
      <c r="URD503" s="43" t="s">
        <v>5477</v>
      </c>
      <c r="URE503" s="43"/>
      <c r="URF503" s="27">
        <v>1503</v>
      </c>
      <c r="URG503" s="43">
        <v>2001503</v>
      </c>
      <c r="URH503" s="31" t="s">
        <v>7111</v>
      </c>
      <c r="URI503" s="559" t="s">
        <v>7106</v>
      </c>
      <c r="URO503" s="31" t="s">
        <v>5660</v>
      </c>
      <c r="URP503" s="31" t="s">
        <v>7107</v>
      </c>
      <c r="URQ503" s="9" t="s">
        <v>1770</v>
      </c>
      <c r="URR503" s="9" t="s">
        <v>7113</v>
      </c>
      <c r="URS503" s="43" t="s">
        <v>7112</v>
      </c>
      <c r="URT503" s="43" t="s">
        <v>5477</v>
      </c>
      <c r="URU503" s="43"/>
      <c r="URV503" s="27">
        <v>1503</v>
      </c>
      <c r="URW503" s="43">
        <v>2001503</v>
      </c>
      <c r="URX503" s="31" t="s">
        <v>7111</v>
      </c>
      <c r="URY503" s="559" t="s">
        <v>7106</v>
      </c>
      <c r="USE503" s="31" t="s">
        <v>5660</v>
      </c>
      <c r="USF503" s="31" t="s">
        <v>7107</v>
      </c>
      <c r="USG503" s="9" t="s">
        <v>1770</v>
      </c>
      <c r="USH503" s="9" t="s">
        <v>7113</v>
      </c>
      <c r="USI503" s="43" t="s">
        <v>7112</v>
      </c>
      <c r="USJ503" s="43" t="s">
        <v>5477</v>
      </c>
      <c r="USK503" s="43"/>
      <c r="USL503" s="27">
        <v>1503</v>
      </c>
      <c r="USM503" s="43">
        <v>2001503</v>
      </c>
      <c r="USN503" s="31" t="s">
        <v>7111</v>
      </c>
      <c r="USO503" s="559" t="s">
        <v>7106</v>
      </c>
      <c r="USU503" s="31" t="s">
        <v>5660</v>
      </c>
      <c r="USV503" s="31" t="s">
        <v>7107</v>
      </c>
      <c r="USW503" s="9" t="s">
        <v>1770</v>
      </c>
      <c r="USX503" s="9" t="s">
        <v>7113</v>
      </c>
      <c r="USY503" s="43" t="s">
        <v>7112</v>
      </c>
      <c r="USZ503" s="43" t="s">
        <v>5477</v>
      </c>
      <c r="UTA503" s="43"/>
      <c r="UTB503" s="27">
        <v>1503</v>
      </c>
      <c r="UTC503" s="43">
        <v>2001503</v>
      </c>
      <c r="UTD503" s="31" t="s">
        <v>7111</v>
      </c>
      <c r="UTE503" s="559" t="s">
        <v>7106</v>
      </c>
      <c r="UTK503" s="31" t="s">
        <v>5660</v>
      </c>
      <c r="UTL503" s="31" t="s">
        <v>7107</v>
      </c>
      <c r="UTM503" s="9" t="s">
        <v>1770</v>
      </c>
      <c r="UTN503" s="9" t="s">
        <v>7113</v>
      </c>
      <c r="UTO503" s="43" t="s">
        <v>7112</v>
      </c>
      <c r="UTP503" s="43" t="s">
        <v>5477</v>
      </c>
      <c r="UTQ503" s="43"/>
      <c r="UTR503" s="27">
        <v>1503</v>
      </c>
      <c r="UTS503" s="43">
        <v>2001503</v>
      </c>
      <c r="UTT503" s="31" t="s">
        <v>7111</v>
      </c>
      <c r="UTU503" s="559" t="s">
        <v>7106</v>
      </c>
      <c r="UUA503" s="31" t="s">
        <v>5660</v>
      </c>
      <c r="UUB503" s="31" t="s">
        <v>7107</v>
      </c>
      <c r="UUC503" s="9" t="s">
        <v>1770</v>
      </c>
      <c r="UUD503" s="9" t="s">
        <v>7113</v>
      </c>
      <c r="UUE503" s="43" t="s">
        <v>7112</v>
      </c>
      <c r="UUF503" s="43" t="s">
        <v>5477</v>
      </c>
      <c r="UUG503" s="43"/>
      <c r="UUH503" s="27">
        <v>1503</v>
      </c>
      <c r="UUI503" s="43">
        <v>2001503</v>
      </c>
      <c r="UUJ503" s="31" t="s">
        <v>7111</v>
      </c>
      <c r="UUK503" s="559" t="s">
        <v>7106</v>
      </c>
      <c r="UUQ503" s="31" t="s">
        <v>5660</v>
      </c>
      <c r="UUR503" s="31" t="s">
        <v>7107</v>
      </c>
      <c r="UUS503" s="9" t="s">
        <v>1770</v>
      </c>
      <c r="UUT503" s="9" t="s">
        <v>7113</v>
      </c>
      <c r="UUU503" s="43" t="s">
        <v>7112</v>
      </c>
      <c r="UUV503" s="43" t="s">
        <v>5477</v>
      </c>
      <c r="UUW503" s="43"/>
      <c r="UUX503" s="27">
        <v>1503</v>
      </c>
      <c r="UUY503" s="43">
        <v>2001503</v>
      </c>
      <c r="UUZ503" s="31" t="s">
        <v>7111</v>
      </c>
      <c r="UVA503" s="559" t="s">
        <v>7106</v>
      </c>
      <c r="UVG503" s="31" t="s">
        <v>5660</v>
      </c>
      <c r="UVH503" s="31" t="s">
        <v>7107</v>
      </c>
      <c r="UVI503" s="9" t="s">
        <v>1770</v>
      </c>
      <c r="UVJ503" s="9" t="s">
        <v>7113</v>
      </c>
      <c r="UVK503" s="43" t="s">
        <v>7112</v>
      </c>
      <c r="UVL503" s="43" t="s">
        <v>5477</v>
      </c>
      <c r="UVM503" s="43"/>
      <c r="UVN503" s="27">
        <v>1503</v>
      </c>
      <c r="UVO503" s="43">
        <v>2001503</v>
      </c>
      <c r="UVP503" s="31" t="s">
        <v>7111</v>
      </c>
      <c r="UVQ503" s="559" t="s">
        <v>7106</v>
      </c>
      <c r="UVW503" s="31" t="s">
        <v>5660</v>
      </c>
      <c r="UVX503" s="31" t="s">
        <v>7107</v>
      </c>
      <c r="UVY503" s="9" t="s">
        <v>1770</v>
      </c>
      <c r="UVZ503" s="9" t="s">
        <v>7113</v>
      </c>
      <c r="UWA503" s="43" t="s">
        <v>7112</v>
      </c>
      <c r="UWB503" s="43" t="s">
        <v>5477</v>
      </c>
      <c r="UWC503" s="43"/>
      <c r="UWD503" s="27">
        <v>1503</v>
      </c>
      <c r="UWE503" s="43">
        <v>2001503</v>
      </c>
      <c r="UWF503" s="31" t="s">
        <v>7111</v>
      </c>
      <c r="UWG503" s="559" t="s">
        <v>7106</v>
      </c>
      <c r="UWM503" s="31" t="s">
        <v>5660</v>
      </c>
      <c r="UWN503" s="31" t="s">
        <v>7107</v>
      </c>
      <c r="UWO503" s="9" t="s">
        <v>1770</v>
      </c>
      <c r="UWP503" s="9" t="s">
        <v>7113</v>
      </c>
      <c r="UWQ503" s="43" t="s">
        <v>7112</v>
      </c>
      <c r="UWR503" s="43" t="s">
        <v>5477</v>
      </c>
      <c r="UWS503" s="43"/>
      <c r="UWT503" s="27">
        <v>1503</v>
      </c>
      <c r="UWU503" s="43">
        <v>2001503</v>
      </c>
      <c r="UWV503" s="31" t="s">
        <v>7111</v>
      </c>
      <c r="UWW503" s="559" t="s">
        <v>7106</v>
      </c>
      <c r="UXC503" s="31" t="s">
        <v>5660</v>
      </c>
      <c r="UXD503" s="31" t="s">
        <v>7107</v>
      </c>
      <c r="UXE503" s="9" t="s">
        <v>1770</v>
      </c>
      <c r="UXF503" s="9" t="s">
        <v>7113</v>
      </c>
      <c r="UXG503" s="43" t="s">
        <v>7112</v>
      </c>
      <c r="UXH503" s="43" t="s">
        <v>5477</v>
      </c>
      <c r="UXI503" s="43"/>
      <c r="UXJ503" s="27">
        <v>1503</v>
      </c>
      <c r="UXK503" s="43">
        <v>2001503</v>
      </c>
      <c r="UXL503" s="31" t="s">
        <v>7111</v>
      </c>
      <c r="UXM503" s="559" t="s">
        <v>7106</v>
      </c>
      <c r="UXS503" s="31" t="s">
        <v>5660</v>
      </c>
      <c r="UXT503" s="31" t="s">
        <v>7107</v>
      </c>
      <c r="UXU503" s="9" t="s">
        <v>1770</v>
      </c>
      <c r="UXV503" s="9" t="s">
        <v>7113</v>
      </c>
      <c r="UXW503" s="43" t="s">
        <v>7112</v>
      </c>
      <c r="UXX503" s="43" t="s">
        <v>5477</v>
      </c>
      <c r="UXY503" s="43"/>
      <c r="UXZ503" s="27">
        <v>1503</v>
      </c>
      <c r="UYA503" s="43">
        <v>2001503</v>
      </c>
      <c r="UYB503" s="31" t="s">
        <v>7111</v>
      </c>
      <c r="UYC503" s="559" t="s">
        <v>7106</v>
      </c>
      <c r="UYI503" s="31" t="s">
        <v>5660</v>
      </c>
      <c r="UYJ503" s="31" t="s">
        <v>7107</v>
      </c>
      <c r="UYK503" s="9" t="s">
        <v>1770</v>
      </c>
      <c r="UYL503" s="9" t="s">
        <v>7113</v>
      </c>
      <c r="UYM503" s="43" t="s">
        <v>7112</v>
      </c>
      <c r="UYN503" s="43" t="s">
        <v>5477</v>
      </c>
      <c r="UYO503" s="43"/>
      <c r="UYP503" s="27">
        <v>1503</v>
      </c>
      <c r="UYQ503" s="43">
        <v>2001503</v>
      </c>
      <c r="UYR503" s="31" t="s">
        <v>7111</v>
      </c>
      <c r="UYS503" s="559" t="s">
        <v>7106</v>
      </c>
      <c r="UYY503" s="31" t="s">
        <v>5660</v>
      </c>
      <c r="UYZ503" s="31" t="s">
        <v>7107</v>
      </c>
      <c r="UZA503" s="9" t="s">
        <v>1770</v>
      </c>
      <c r="UZB503" s="9" t="s">
        <v>7113</v>
      </c>
      <c r="UZC503" s="43" t="s">
        <v>7112</v>
      </c>
      <c r="UZD503" s="43" t="s">
        <v>5477</v>
      </c>
      <c r="UZE503" s="43"/>
      <c r="UZF503" s="27">
        <v>1503</v>
      </c>
      <c r="UZG503" s="43">
        <v>2001503</v>
      </c>
      <c r="UZH503" s="31" t="s">
        <v>7111</v>
      </c>
      <c r="UZI503" s="559" t="s">
        <v>7106</v>
      </c>
      <c r="UZO503" s="31" t="s">
        <v>5660</v>
      </c>
      <c r="UZP503" s="31" t="s">
        <v>7107</v>
      </c>
      <c r="UZQ503" s="9" t="s">
        <v>1770</v>
      </c>
      <c r="UZR503" s="9" t="s">
        <v>7113</v>
      </c>
      <c r="UZS503" s="43" t="s">
        <v>7112</v>
      </c>
      <c r="UZT503" s="43" t="s">
        <v>5477</v>
      </c>
      <c r="UZU503" s="43"/>
      <c r="UZV503" s="27">
        <v>1503</v>
      </c>
      <c r="UZW503" s="43">
        <v>2001503</v>
      </c>
      <c r="UZX503" s="31" t="s">
        <v>7111</v>
      </c>
      <c r="UZY503" s="559" t="s">
        <v>7106</v>
      </c>
      <c r="VAE503" s="31" t="s">
        <v>5660</v>
      </c>
      <c r="VAF503" s="31" t="s">
        <v>7107</v>
      </c>
      <c r="VAG503" s="9" t="s">
        <v>1770</v>
      </c>
      <c r="VAH503" s="9" t="s">
        <v>7113</v>
      </c>
      <c r="VAI503" s="43" t="s">
        <v>7112</v>
      </c>
      <c r="VAJ503" s="43" t="s">
        <v>5477</v>
      </c>
      <c r="VAK503" s="43"/>
      <c r="VAL503" s="27">
        <v>1503</v>
      </c>
      <c r="VAM503" s="43">
        <v>2001503</v>
      </c>
      <c r="VAN503" s="31" t="s">
        <v>7111</v>
      </c>
      <c r="VAO503" s="559" t="s">
        <v>7106</v>
      </c>
      <c r="VAU503" s="31" t="s">
        <v>5660</v>
      </c>
      <c r="VAV503" s="31" t="s">
        <v>7107</v>
      </c>
      <c r="VAW503" s="9" t="s">
        <v>1770</v>
      </c>
      <c r="VAX503" s="9" t="s">
        <v>7113</v>
      </c>
      <c r="VAY503" s="43" t="s">
        <v>7112</v>
      </c>
      <c r="VAZ503" s="43" t="s">
        <v>5477</v>
      </c>
      <c r="VBA503" s="43"/>
      <c r="VBB503" s="27">
        <v>1503</v>
      </c>
      <c r="VBC503" s="43">
        <v>2001503</v>
      </c>
      <c r="VBD503" s="31" t="s">
        <v>7111</v>
      </c>
      <c r="VBE503" s="559" t="s">
        <v>7106</v>
      </c>
      <c r="VBK503" s="31" t="s">
        <v>5660</v>
      </c>
      <c r="VBL503" s="31" t="s">
        <v>7107</v>
      </c>
      <c r="VBM503" s="9" t="s">
        <v>1770</v>
      </c>
      <c r="VBN503" s="9" t="s">
        <v>7113</v>
      </c>
      <c r="VBO503" s="43" t="s">
        <v>7112</v>
      </c>
      <c r="VBP503" s="43" t="s">
        <v>5477</v>
      </c>
      <c r="VBQ503" s="43"/>
      <c r="VBR503" s="27">
        <v>1503</v>
      </c>
      <c r="VBS503" s="43">
        <v>2001503</v>
      </c>
      <c r="VBT503" s="31" t="s">
        <v>7111</v>
      </c>
      <c r="VBU503" s="559" t="s">
        <v>7106</v>
      </c>
      <c r="VCA503" s="31" t="s">
        <v>5660</v>
      </c>
      <c r="VCB503" s="31" t="s">
        <v>7107</v>
      </c>
      <c r="VCC503" s="9" t="s">
        <v>1770</v>
      </c>
      <c r="VCD503" s="9" t="s">
        <v>7113</v>
      </c>
      <c r="VCE503" s="43" t="s">
        <v>7112</v>
      </c>
      <c r="VCF503" s="43" t="s">
        <v>5477</v>
      </c>
      <c r="VCG503" s="43"/>
      <c r="VCH503" s="27">
        <v>1503</v>
      </c>
      <c r="VCI503" s="43">
        <v>2001503</v>
      </c>
      <c r="VCJ503" s="31" t="s">
        <v>7111</v>
      </c>
      <c r="VCK503" s="559" t="s">
        <v>7106</v>
      </c>
      <c r="VCQ503" s="31" t="s">
        <v>5660</v>
      </c>
      <c r="VCR503" s="31" t="s">
        <v>7107</v>
      </c>
      <c r="VCS503" s="9" t="s">
        <v>1770</v>
      </c>
      <c r="VCT503" s="9" t="s">
        <v>7113</v>
      </c>
      <c r="VCU503" s="43" t="s">
        <v>7112</v>
      </c>
      <c r="VCV503" s="43" t="s">
        <v>5477</v>
      </c>
      <c r="VCW503" s="43"/>
      <c r="VCX503" s="27">
        <v>1503</v>
      </c>
      <c r="VCY503" s="43">
        <v>2001503</v>
      </c>
      <c r="VCZ503" s="31" t="s">
        <v>7111</v>
      </c>
      <c r="VDA503" s="559" t="s">
        <v>7106</v>
      </c>
      <c r="VDG503" s="31" t="s">
        <v>5660</v>
      </c>
      <c r="VDH503" s="31" t="s">
        <v>7107</v>
      </c>
      <c r="VDI503" s="9" t="s">
        <v>1770</v>
      </c>
      <c r="VDJ503" s="9" t="s">
        <v>7113</v>
      </c>
      <c r="VDK503" s="43" t="s">
        <v>7112</v>
      </c>
      <c r="VDL503" s="43" t="s">
        <v>5477</v>
      </c>
      <c r="VDM503" s="43"/>
      <c r="VDN503" s="27">
        <v>1503</v>
      </c>
      <c r="VDO503" s="43">
        <v>2001503</v>
      </c>
      <c r="VDP503" s="31" t="s">
        <v>7111</v>
      </c>
      <c r="VDQ503" s="559" t="s">
        <v>7106</v>
      </c>
      <c r="VDW503" s="31" t="s">
        <v>5660</v>
      </c>
      <c r="VDX503" s="31" t="s">
        <v>7107</v>
      </c>
      <c r="VDY503" s="9" t="s">
        <v>1770</v>
      </c>
      <c r="VDZ503" s="9" t="s">
        <v>7113</v>
      </c>
      <c r="VEA503" s="43" t="s">
        <v>7112</v>
      </c>
      <c r="VEB503" s="43" t="s">
        <v>5477</v>
      </c>
      <c r="VEC503" s="43"/>
      <c r="VED503" s="27">
        <v>1503</v>
      </c>
      <c r="VEE503" s="43">
        <v>2001503</v>
      </c>
      <c r="VEF503" s="31" t="s">
        <v>7111</v>
      </c>
      <c r="VEG503" s="559" t="s">
        <v>7106</v>
      </c>
      <c r="VEM503" s="31" t="s">
        <v>5660</v>
      </c>
      <c r="VEN503" s="31" t="s">
        <v>7107</v>
      </c>
      <c r="VEO503" s="9" t="s">
        <v>1770</v>
      </c>
      <c r="VEP503" s="9" t="s">
        <v>7113</v>
      </c>
      <c r="VEQ503" s="43" t="s">
        <v>7112</v>
      </c>
      <c r="VER503" s="43" t="s">
        <v>5477</v>
      </c>
      <c r="VES503" s="43"/>
      <c r="VET503" s="27">
        <v>1503</v>
      </c>
      <c r="VEU503" s="43">
        <v>2001503</v>
      </c>
      <c r="VEV503" s="31" t="s">
        <v>7111</v>
      </c>
      <c r="VEW503" s="559" t="s">
        <v>7106</v>
      </c>
      <c r="VFC503" s="31" t="s">
        <v>5660</v>
      </c>
      <c r="VFD503" s="31" t="s">
        <v>7107</v>
      </c>
      <c r="VFE503" s="9" t="s">
        <v>1770</v>
      </c>
      <c r="VFF503" s="9" t="s">
        <v>7113</v>
      </c>
      <c r="VFG503" s="43" t="s">
        <v>7112</v>
      </c>
      <c r="VFH503" s="43" t="s">
        <v>5477</v>
      </c>
      <c r="VFI503" s="43"/>
      <c r="VFJ503" s="27">
        <v>1503</v>
      </c>
      <c r="VFK503" s="43">
        <v>2001503</v>
      </c>
      <c r="VFL503" s="31" t="s">
        <v>7111</v>
      </c>
      <c r="VFM503" s="559" t="s">
        <v>7106</v>
      </c>
      <c r="VFS503" s="31" t="s">
        <v>5660</v>
      </c>
      <c r="VFT503" s="31" t="s">
        <v>7107</v>
      </c>
      <c r="VFU503" s="9" t="s">
        <v>1770</v>
      </c>
      <c r="VFV503" s="9" t="s">
        <v>7113</v>
      </c>
      <c r="VFW503" s="43" t="s">
        <v>7112</v>
      </c>
      <c r="VFX503" s="43" t="s">
        <v>5477</v>
      </c>
      <c r="VFY503" s="43"/>
      <c r="VFZ503" s="27">
        <v>1503</v>
      </c>
      <c r="VGA503" s="43">
        <v>2001503</v>
      </c>
      <c r="VGB503" s="31" t="s">
        <v>7111</v>
      </c>
      <c r="VGC503" s="559" t="s">
        <v>7106</v>
      </c>
      <c r="VGI503" s="31" t="s">
        <v>5660</v>
      </c>
      <c r="VGJ503" s="31" t="s">
        <v>7107</v>
      </c>
      <c r="VGK503" s="9" t="s">
        <v>1770</v>
      </c>
      <c r="VGL503" s="9" t="s">
        <v>7113</v>
      </c>
      <c r="VGM503" s="43" t="s">
        <v>7112</v>
      </c>
      <c r="VGN503" s="43" t="s">
        <v>5477</v>
      </c>
      <c r="VGO503" s="43"/>
      <c r="VGP503" s="27">
        <v>1503</v>
      </c>
      <c r="VGQ503" s="43">
        <v>2001503</v>
      </c>
      <c r="VGR503" s="31" t="s">
        <v>7111</v>
      </c>
      <c r="VGS503" s="559" t="s">
        <v>7106</v>
      </c>
      <c r="VGY503" s="31" t="s">
        <v>5660</v>
      </c>
      <c r="VGZ503" s="31" t="s">
        <v>7107</v>
      </c>
      <c r="VHA503" s="9" t="s">
        <v>1770</v>
      </c>
      <c r="VHB503" s="9" t="s">
        <v>7113</v>
      </c>
      <c r="VHC503" s="43" t="s">
        <v>7112</v>
      </c>
      <c r="VHD503" s="43" t="s">
        <v>5477</v>
      </c>
      <c r="VHE503" s="43"/>
      <c r="VHF503" s="27">
        <v>1503</v>
      </c>
      <c r="VHG503" s="43">
        <v>2001503</v>
      </c>
      <c r="VHH503" s="31" t="s">
        <v>7111</v>
      </c>
      <c r="VHI503" s="559" t="s">
        <v>7106</v>
      </c>
      <c r="VHO503" s="31" t="s">
        <v>5660</v>
      </c>
      <c r="VHP503" s="31" t="s">
        <v>7107</v>
      </c>
      <c r="VHQ503" s="9" t="s">
        <v>1770</v>
      </c>
      <c r="VHR503" s="9" t="s">
        <v>7113</v>
      </c>
      <c r="VHS503" s="43" t="s">
        <v>7112</v>
      </c>
      <c r="VHT503" s="43" t="s">
        <v>5477</v>
      </c>
      <c r="VHU503" s="43"/>
      <c r="VHV503" s="27">
        <v>1503</v>
      </c>
      <c r="VHW503" s="43">
        <v>2001503</v>
      </c>
      <c r="VHX503" s="31" t="s">
        <v>7111</v>
      </c>
      <c r="VHY503" s="559" t="s">
        <v>7106</v>
      </c>
      <c r="VIE503" s="31" t="s">
        <v>5660</v>
      </c>
      <c r="VIF503" s="31" t="s">
        <v>7107</v>
      </c>
      <c r="VIG503" s="9" t="s">
        <v>1770</v>
      </c>
      <c r="VIH503" s="9" t="s">
        <v>7113</v>
      </c>
      <c r="VII503" s="43" t="s">
        <v>7112</v>
      </c>
      <c r="VIJ503" s="43" t="s">
        <v>5477</v>
      </c>
      <c r="VIK503" s="43"/>
      <c r="VIL503" s="27">
        <v>1503</v>
      </c>
      <c r="VIM503" s="43">
        <v>2001503</v>
      </c>
      <c r="VIN503" s="31" t="s">
        <v>7111</v>
      </c>
      <c r="VIO503" s="559" t="s">
        <v>7106</v>
      </c>
      <c r="VIU503" s="31" t="s">
        <v>5660</v>
      </c>
      <c r="VIV503" s="31" t="s">
        <v>7107</v>
      </c>
      <c r="VIW503" s="9" t="s">
        <v>1770</v>
      </c>
      <c r="VIX503" s="9" t="s">
        <v>7113</v>
      </c>
      <c r="VIY503" s="43" t="s">
        <v>7112</v>
      </c>
      <c r="VIZ503" s="43" t="s">
        <v>5477</v>
      </c>
      <c r="VJA503" s="43"/>
      <c r="VJB503" s="27">
        <v>1503</v>
      </c>
      <c r="VJC503" s="43">
        <v>2001503</v>
      </c>
      <c r="VJD503" s="31" t="s">
        <v>7111</v>
      </c>
      <c r="VJE503" s="559" t="s">
        <v>7106</v>
      </c>
      <c r="VJK503" s="31" t="s">
        <v>5660</v>
      </c>
      <c r="VJL503" s="31" t="s">
        <v>7107</v>
      </c>
      <c r="VJM503" s="9" t="s">
        <v>1770</v>
      </c>
      <c r="VJN503" s="9" t="s">
        <v>7113</v>
      </c>
      <c r="VJO503" s="43" t="s">
        <v>7112</v>
      </c>
      <c r="VJP503" s="43" t="s">
        <v>5477</v>
      </c>
      <c r="VJQ503" s="43"/>
      <c r="VJR503" s="27">
        <v>1503</v>
      </c>
      <c r="VJS503" s="43">
        <v>2001503</v>
      </c>
      <c r="VJT503" s="31" t="s">
        <v>7111</v>
      </c>
      <c r="VJU503" s="559" t="s">
        <v>7106</v>
      </c>
      <c r="VKA503" s="31" t="s">
        <v>5660</v>
      </c>
      <c r="VKB503" s="31" t="s">
        <v>7107</v>
      </c>
      <c r="VKC503" s="9" t="s">
        <v>1770</v>
      </c>
      <c r="VKD503" s="9" t="s">
        <v>7113</v>
      </c>
      <c r="VKE503" s="43" t="s">
        <v>7112</v>
      </c>
      <c r="VKF503" s="43" t="s">
        <v>5477</v>
      </c>
      <c r="VKG503" s="43"/>
      <c r="VKH503" s="27">
        <v>1503</v>
      </c>
      <c r="VKI503" s="43">
        <v>2001503</v>
      </c>
      <c r="VKJ503" s="31" t="s">
        <v>7111</v>
      </c>
      <c r="VKK503" s="559" t="s">
        <v>7106</v>
      </c>
      <c r="VKQ503" s="31" t="s">
        <v>5660</v>
      </c>
      <c r="VKR503" s="31" t="s">
        <v>7107</v>
      </c>
      <c r="VKS503" s="9" t="s">
        <v>1770</v>
      </c>
      <c r="VKT503" s="9" t="s">
        <v>7113</v>
      </c>
      <c r="VKU503" s="43" t="s">
        <v>7112</v>
      </c>
      <c r="VKV503" s="43" t="s">
        <v>5477</v>
      </c>
      <c r="VKW503" s="43"/>
      <c r="VKX503" s="27">
        <v>1503</v>
      </c>
      <c r="VKY503" s="43">
        <v>2001503</v>
      </c>
      <c r="VKZ503" s="31" t="s">
        <v>7111</v>
      </c>
      <c r="VLA503" s="559" t="s">
        <v>7106</v>
      </c>
      <c r="VLG503" s="31" t="s">
        <v>5660</v>
      </c>
      <c r="VLH503" s="31" t="s">
        <v>7107</v>
      </c>
      <c r="VLI503" s="9" t="s">
        <v>1770</v>
      </c>
      <c r="VLJ503" s="9" t="s">
        <v>7113</v>
      </c>
      <c r="VLK503" s="43" t="s">
        <v>7112</v>
      </c>
      <c r="VLL503" s="43" t="s">
        <v>5477</v>
      </c>
      <c r="VLM503" s="43"/>
      <c r="VLN503" s="27">
        <v>1503</v>
      </c>
      <c r="VLO503" s="43">
        <v>2001503</v>
      </c>
      <c r="VLP503" s="31" t="s">
        <v>7111</v>
      </c>
      <c r="VLQ503" s="559" t="s">
        <v>7106</v>
      </c>
      <c r="VLW503" s="31" t="s">
        <v>5660</v>
      </c>
      <c r="VLX503" s="31" t="s">
        <v>7107</v>
      </c>
      <c r="VLY503" s="9" t="s">
        <v>1770</v>
      </c>
      <c r="VLZ503" s="9" t="s">
        <v>7113</v>
      </c>
      <c r="VMA503" s="43" t="s">
        <v>7112</v>
      </c>
      <c r="VMB503" s="43" t="s">
        <v>5477</v>
      </c>
      <c r="VMC503" s="43"/>
      <c r="VMD503" s="27">
        <v>1503</v>
      </c>
      <c r="VME503" s="43">
        <v>2001503</v>
      </c>
      <c r="VMF503" s="31" t="s">
        <v>7111</v>
      </c>
      <c r="VMG503" s="559" t="s">
        <v>7106</v>
      </c>
      <c r="VMM503" s="31" t="s">
        <v>5660</v>
      </c>
      <c r="VMN503" s="31" t="s">
        <v>7107</v>
      </c>
      <c r="VMO503" s="9" t="s">
        <v>1770</v>
      </c>
      <c r="VMP503" s="9" t="s">
        <v>7113</v>
      </c>
      <c r="VMQ503" s="43" t="s">
        <v>7112</v>
      </c>
      <c r="VMR503" s="43" t="s">
        <v>5477</v>
      </c>
      <c r="VMS503" s="43"/>
      <c r="VMT503" s="27">
        <v>1503</v>
      </c>
      <c r="VMU503" s="43">
        <v>2001503</v>
      </c>
      <c r="VMV503" s="31" t="s">
        <v>7111</v>
      </c>
      <c r="VMW503" s="559" t="s">
        <v>7106</v>
      </c>
      <c r="VNC503" s="31" t="s">
        <v>5660</v>
      </c>
      <c r="VND503" s="31" t="s">
        <v>7107</v>
      </c>
      <c r="VNE503" s="9" t="s">
        <v>1770</v>
      </c>
      <c r="VNF503" s="9" t="s">
        <v>7113</v>
      </c>
      <c r="VNG503" s="43" t="s">
        <v>7112</v>
      </c>
      <c r="VNH503" s="43" t="s">
        <v>5477</v>
      </c>
      <c r="VNI503" s="43"/>
      <c r="VNJ503" s="27">
        <v>1503</v>
      </c>
      <c r="VNK503" s="43">
        <v>2001503</v>
      </c>
      <c r="VNL503" s="31" t="s">
        <v>7111</v>
      </c>
      <c r="VNM503" s="559" t="s">
        <v>7106</v>
      </c>
      <c r="VNS503" s="31" t="s">
        <v>5660</v>
      </c>
      <c r="VNT503" s="31" t="s">
        <v>7107</v>
      </c>
      <c r="VNU503" s="9" t="s">
        <v>1770</v>
      </c>
      <c r="VNV503" s="9" t="s">
        <v>7113</v>
      </c>
      <c r="VNW503" s="43" t="s">
        <v>7112</v>
      </c>
      <c r="VNX503" s="43" t="s">
        <v>5477</v>
      </c>
      <c r="VNY503" s="43"/>
      <c r="VNZ503" s="27">
        <v>1503</v>
      </c>
      <c r="VOA503" s="43">
        <v>2001503</v>
      </c>
      <c r="VOB503" s="31" t="s">
        <v>7111</v>
      </c>
      <c r="VOC503" s="559" t="s">
        <v>7106</v>
      </c>
      <c r="VOI503" s="31" t="s">
        <v>5660</v>
      </c>
      <c r="VOJ503" s="31" t="s">
        <v>7107</v>
      </c>
      <c r="VOK503" s="9" t="s">
        <v>1770</v>
      </c>
      <c r="VOL503" s="9" t="s">
        <v>7113</v>
      </c>
      <c r="VOM503" s="43" t="s">
        <v>7112</v>
      </c>
      <c r="VON503" s="43" t="s">
        <v>5477</v>
      </c>
      <c r="VOO503" s="43"/>
      <c r="VOP503" s="27">
        <v>1503</v>
      </c>
      <c r="VOQ503" s="43">
        <v>2001503</v>
      </c>
      <c r="VOR503" s="31" t="s">
        <v>7111</v>
      </c>
      <c r="VOS503" s="559" t="s">
        <v>7106</v>
      </c>
      <c r="VOY503" s="31" t="s">
        <v>5660</v>
      </c>
      <c r="VOZ503" s="31" t="s">
        <v>7107</v>
      </c>
      <c r="VPA503" s="9" t="s">
        <v>1770</v>
      </c>
      <c r="VPB503" s="9" t="s">
        <v>7113</v>
      </c>
      <c r="VPC503" s="43" t="s">
        <v>7112</v>
      </c>
      <c r="VPD503" s="43" t="s">
        <v>5477</v>
      </c>
      <c r="VPE503" s="43"/>
      <c r="VPF503" s="27">
        <v>1503</v>
      </c>
      <c r="VPG503" s="43">
        <v>2001503</v>
      </c>
      <c r="VPH503" s="31" t="s">
        <v>7111</v>
      </c>
      <c r="VPI503" s="559" t="s">
        <v>7106</v>
      </c>
      <c r="VPO503" s="31" t="s">
        <v>5660</v>
      </c>
      <c r="VPP503" s="31" t="s">
        <v>7107</v>
      </c>
      <c r="VPQ503" s="9" t="s">
        <v>1770</v>
      </c>
      <c r="VPR503" s="9" t="s">
        <v>7113</v>
      </c>
      <c r="VPS503" s="43" t="s">
        <v>7112</v>
      </c>
      <c r="VPT503" s="43" t="s">
        <v>5477</v>
      </c>
      <c r="VPU503" s="43"/>
      <c r="VPV503" s="27">
        <v>1503</v>
      </c>
      <c r="VPW503" s="43">
        <v>2001503</v>
      </c>
      <c r="VPX503" s="31" t="s">
        <v>7111</v>
      </c>
      <c r="VPY503" s="559" t="s">
        <v>7106</v>
      </c>
      <c r="VQE503" s="31" t="s">
        <v>5660</v>
      </c>
      <c r="VQF503" s="31" t="s">
        <v>7107</v>
      </c>
      <c r="VQG503" s="9" t="s">
        <v>1770</v>
      </c>
      <c r="VQH503" s="9" t="s">
        <v>7113</v>
      </c>
      <c r="VQI503" s="43" t="s">
        <v>7112</v>
      </c>
      <c r="VQJ503" s="43" t="s">
        <v>5477</v>
      </c>
      <c r="VQK503" s="43"/>
      <c r="VQL503" s="27">
        <v>1503</v>
      </c>
      <c r="VQM503" s="43">
        <v>2001503</v>
      </c>
      <c r="VQN503" s="31" t="s">
        <v>7111</v>
      </c>
      <c r="VQO503" s="559" t="s">
        <v>7106</v>
      </c>
      <c r="VQU503" s="31" t="s">
        <v>5660</v>
      </c>
      <c r="VQV503" s="31" t="s">
        <v>7107</v>
      </c>
      <c r="VQW503" s="9" t="s">
        <v>1770</v>
      </c>
      <c r="VQX503" s="9" t="s">
        <v>7113</v>
      </c>
      <c r="VQY503" s="43" t="s">
        <v>7112</v>
      </c>
      <c r="VQZ503" s="43" t="s">
        <v>5477</v>
      </c>
      <c r="VRA503" s="43"/>
      <c r="VRB503" s="27">
        <v>1503</v>
      </c>
      <c r="VRC503" s="43">
        <v>2001503</v>
      </c>
      <c r="VRD503" s="31" t="s">
        <v>7111</v>
      </c>
      <c r="VRE503" s="559" t="s">
        <v>7106</v>
      </c>
      <c r="VRK503" s="31" t="s">
        <v>5660</v>
      </c>
      <c r="VRL503" s="31" t="s">
        <v>7107</v>
      </c>
      <c r="VRM503" s="9" t="s">
        <v>1770</v>
      </c>
      <c r="VRN503" s="9" t="s">
        <v>7113</v>
      </c>
      <c r="VRO503" s="43" t="s">
        <v>7112</v>
      </c>
      <c r="VRP503" s="43" t="s">
        <v>5477</v>
      </c>
      <c r="VRQ503" s="43"/>
      <c r="VRR503" s="27">
        <v>1503</v>
      </c>
      <c r="VRS503" s="43">
        <v>2001503</v>
      </c>
      <c r="VRT503" s="31" t="s">
        <v>7111</v>
      </c>
      <c r="VRU503" s="559" t="s">
        <v>7106</v>
      </c>
      <c r="VSA503" s="31" t="s">
        <v>5660</v>
      </c>
      <c r="VSB503" s="31" t="s">
        <v>7107</v>
      </c>
      <c r="VSC503" s="9" t="s">
        <v>1770</v>
      </c>
      <c r="VSD503" s="9" t="s">
        <v>7113</v>
      </c>
      <c r="VSE503" s="43" t="s">
        <v>7112</v>
      </c>
      <c r="VSF503" s="43" t="s">
        <v>5477</v>
      </c>
      <c r="VSG503" s="43"/>
      <c r="VSH503" s="27">
        <v>1503</v>
      </c>
      <c r="VSI503" s="43">
        <v>2001503</v>
      </c>
      <c r="VSJ503" s="31" t="s">
        <v>7111</v>
      </c>
      <c r="VSK503" s="559" t="s">
        <v>7106</v>
      </c>
      <c r="VSQ503" s="31" t="s">
        <v>5660</v>
      </c>
      <c r="VSR503" s="31" t="s">
        <v>7107</v>
      </c>
      <c r="VSS503" s="9" t="s">
        <v>1770</v>
      </c>
      <c r="VST503" s="9" t="s">
        <v>7113</v>
      </c>
      <c r="VSU503" s="43" t="s">
        <v>7112</v>
      </c>
      <c r="VSV503" s="43" t="s">
        <v>5477</v>
      </c>
      <c r="VSW503" s="43"/>
      <c r="VSX503" s="27">
        <v>1503</v>
      </c>
      <c r="VSY503" s="43">
        <v>2001503</v>
      </c>
      <c r="VSZ503" s="31" t="s">
        <v>7111</v>
      </c>
      <c r="VTA503" s="559" t="s">
        <v>7106</v>
      </c>
      <c r="VTG503" s="31" t="s">
        <v>5660</v>
      </c>
      <c r="VTH503" s="31" t="s">
        <v>7107</v>
      </c>
      <c r="VTI503" s="9" t="s">
        <v>1770</v>
      </c>
      <c r="VTJ503" s="9" t="s">
        <v>7113</v>
      </c>
      <c r="VTK503" s="43" t="s">
        <v>7112</v>
      </c>
      <c r="VTL503" s="43" t="s">
        <v>5477</v>
      </c>
      <c r="VTM503" s="43"/>
      <c r="VTN503" s="27">
        <v>1503</v>
      </c>
      <c r="VTO503" s="43">
        <v>2001503</v>
      </c>
      <c r="VTP503" s="31" t="s">
        <v>7111</v>
      </c>
      <c r="VTQ503" s="559" t="s">
        <v>7106</v>
      </c>
      <c r="VTW503" s="31" t="s">
        <v>5660</v>
      </c>
      <c r="VTX503" s="31" t="s">
        <v>7107</v>
      </c>
      <c r="VTY503" s="9" t="s">
        <v>1770</v>
      </c>
      <c r="VTZ503" s="9" t="s">
        <v>7113</v>
      </c>
      <c r="VUA503" s="43" t="s">
        <v>7112</v>
      </c>
      <c r="VUB503" s="43" t="s">
        <v>5477</v>
      </c>
      <c r="VUC503" s="43"/>
      <c r="VUD503" s="27">
        <v>1503</v>
      </c>
      <c r="VUE503" s="43">
        <v>2001503</v>
      </c>
      <c r="VUF503" s="31" t="s">
        <v>7111</v>
      </c>
      <c r="VUG503" s="559" t="s">
        <v>7106</v>
      </c>
      <c r="VUM503" s="31" t="s">
        <v>5660</v>
      </c>
      <c r="VUN503" s="31" t="s">
        <v>7107</v>
      </c>
      <c r="VUO503" s="9" t="s">
        <v>1770</v>
      </c>
      <c r="VUP503" s="9" t="s">
        <v>7113</v>
      </c>
      <c r="VUQ503" s="43" t="s">
        <v>7112</v>
      </c>
      <c r="VUR503" s="43" t="s">
        <v>5477</v>
      </c>
      <c r="VUS503" s="43"/>
      <c r="VUT503" s="27">
        <v>1503</v>
      </c>
      <c r="VUU503" s="43">
        <v>2001503</v>
      </c>
      <c r="VUV503" s="31" t="s">
        <v>7111</v>
      </c>
      <c r="VUW503" s="559" t="s">
        <v>7106</v>
      </c>
      <c r="VVC503" s="31" t="s">
        <v>5660</v>
      </c>
      <c r="VVD503" s="31" t="s">
        <v>7107</v>
      </c>
      <c r="VVE503" s="9" t="s">
        <v>1770</v>
      </c>
      <c r="VVF503" s="9" t="s">
        <v>7113</v>
      </c>
      <c r="VVG503" s="43" t="s">
        <v>7112</v>
      </c>
      <c r="VVH503" s="43" t="s">
        <v>5477</v>
      </c>
      <c r="VVI503" s="43"/>
      <c r="VVJ503" s="27">
        <v>1503</v>
      </c>
      <c r="VVK503" s="43">
        <v>2001503</v>
      </c>
      <c r="VVL503" s="31" t="s">
        <v>7111</v>
      </c>
      <c r="VVM503" s="559" t="s">
        <v>7106</v>
      </c>
      <c r="VVS503" s="31" t="s">
        <v>5660</v>
      </c>
      <c r="VVT503" s="31" t="s">
        <v>7107</v>
      </c>
      <c r="VVU503" s="9" t="s">
        <v>1770</v>
      </c>
      <c r="VVV503" s="9" t="s">
        <v>7113</v>
      </c>
      <c r="VVW503" s="43" t="s">
        <v>7112</v>
      </c>
      <c r="VVX503" s="43" t="s">
        <v>5477</v>
      </c>
      <c r="VVY503" s="43"/>
      <c r="VVZ503" s="27">
        <v>1503</v>
      </c>
      <c r="VWA503" s="43">
        <v>2001503</v>
      </c>
      <c r="VWB503" s="31" t="s">
        <v>7111</v>
      </c>
      <c r="VWC503" s="559" t="s">
        <v>7106</v>
      </c>
      <c r="VWI503" s="31" t="s">
        <v>5660</v>
      </c>
      <c r="VWJ503" s="31" t="s">
        <v>7107</v>
      </c>
      <c r="VWK503" s="9" t="s">
        <v>1770</v>
      </c>
      <c r="VWL503" s="9" t="s">
        <v>7113</v>
      </c>
      <c r="VWM503" s="43" t="s">
        <v>7112</v>
      </c>
      <c r="VWN503" s="43" t="s">
        <v>5477</v>
      </c>
      <c r="VWO503" s="43"/>
      <c r="VWP503" s="27">
        <v>1503</v>
      </c>
      <c r="VWQ503" s="43">
        <v>2001503</v>
      </c>
      <c r="VWR503" s="31" t="s">
        <v>7111</v>
      </c>
      <c r="VWS503" s="559" t="s">
        <v>7106</v>
      </c>
      <c r="VWY503" s="31" t="s">
        <v>5660</v>
      </c>
      <c r="VWZ503" s="31" t="s">
        <v>7107</v>
      </c>
      <c r="VXA503" s="9" t="s">
        <v>1770</v>
      </c>
      <c r="VXB503" s="9" t="s">
        <v>7113</v>
      </c>
      <c r="VXC503" s="43" t="s">
        <v>7112</v>
      </c>
      <c r="VXD503" s="43" t="s">
        <v>5477</v>
      </c>
      <c r="VXE503" s="43"/>
      <c r="VXF503" s="27">
        <v>1503</v>
      </c>
      <c r="VXG503" s="43">
        <v>2001503</v>
      </c>
      <c r="VXH503" s="31" t="s">
        <v>7111</v>
      </c>
      <c r="VXI503" s="559" t="s">
        <v>7106</v>
      </c>
      <c r="VXO503" s="31" t="s">
        <v>5660</v>
      </c>
      <c r="VXP503" s="31" t="s">
        <v>7107</v>
      </c>
      <c r="VXQ503" s="9" t="s">
        <v>1770</v>
      </c>
      <c r="VXR503" s="9" t="s">
        <v>7113</v>
      </c>
      <c r="VXS503" s="43" t="s">
        <v>7112</v>
      </c>
      <c r="VXT503" s="43" t="s">
        <v>5477</v>
      </c>
      <c r="VXU503" s="43"/>
      <c r="VXV503" s="27">
        <v>1503</v>
      </c>
      <c r="VXW503" s="43">
        <v>2001503</v>
      </c>
      <c r="VXX503" s="31" t="s">
        <v>7111</v>
      </c>
      <c r="VXY503" s="559" t="s">
        <v>7106</v>
      </c>
      <c r="VYE503" s="31" t="s">
        <v>5660</v>
      </c>
      <c r="VYF503" s="31" t="s">
        <v>7107</v>
      </c>
      <c r="VYG503" s="9" t="s">
        <v>1770</v>
      </c>
      <c r="VYH503" s="9" t="s">
        <v>7113</v>
      </c>
      <c r="VYI503" s="43" t="s">
        <v>7112</v>
      </c>
      <c r="VYJ503" s="43" t="s">
        <v>5477</v>
      </c>
      <c r="VYK503" s="43"/>
      <c r="VYL503" s="27">
        <v>1503</v>
      </c>
      <c r="VYM503" s="43">
        <v>2001503</v>
      </c>
      <c r="VYN503" s="31" t="s">
        <v>7111</v>
      </c>
      <c r="VYO503" s="559" t="s">
        <v>7106</v>
      </c>
      <c r="VYU503" s="31" t="s">
        <v>5660</v>
      </c>
      <c r="VYV503" s="31" t="s">
        <v>7107</v>
      </c>
      <c r="VYW503" s="9" t="s">
        <v>1770</v>
      </c>
      <c r="VYX503" s="9" t="s">
        <v>7113</v>
      </c>
      <c r="VYY503" s="43" t="s">
        <v>7112</v>
      </c>
      <c r="VYZ503" s="43" t="s">
        <v>5477</v>
      </c>
      <c r="VZA503" s="43"/>
      <c r="VZB503" s="27">
        <v>1503</v>
      </c>
      <c r="VZC503" s="43">
        <v>2001503</v>
      </c>
      <c r="VZD503" s="31" t="s">
        <v>7111</v>
      </c>
      <c r="VZE503" s="559" t="s">
        <v>7106</v>
      </c>
      <c r="VZK503" s="31" t="s">
        <v>5660</v>
      </c>
      <c r="VZL503" s="31" t="s">
        <v>7107</v>
      </c>
      <c r="VZM503" s="9" t="s">
        <v>1770</v>
      </c>
      <c r="VZN503" s="9" t="s">
        <v>7113</v>
      </c>
      <c r="VZO503" s="43" t="s">
        <v>7112</v>
      </c>
      <c r="VZP503" s="43" t="s">
        <v>5477</v>
      </c>
      <c r="VZQ503" s="43"/>
      <c r="VZR503" s="27">
        <v>1503</v>
      </c>
      <c r="VZS503" s="43">
        <v>2001503</v>
      </c>
      <c r="VZT503" s="31" t="s">
        <v>7111</v>
      </c>
      <c r="VZU503" s="559" t="s">
        <v>7106</v>
      </c>
      <c r="WAA503" s="31" t="s">
        <v>5660</v>
      </c>
      <c r="WAB503" s="31" t="s">
        <v>7107</v>
      </c>
      <c r="WAC503" s="9" t="s">
        <v>1770</v>
      </c>
      <c r="WAD503" s="9" t="s">
        <v>7113</v>
      </c>
      <c r="WAE503" s="43" t="s">
        <v>7112</v>
      </c>
      <c r="WAF503" s="43" t="s">
        <v>5477</v>
      </c>
      <c r="WAG503" s="43"/>
      <c r="WAH503" s="27">
        <v>1503</v>
      </c>
      <c r="WAI503" s="43">
        <v>2001503</v>
      </c>
      <c r="WAJ503" s="31" t="s">
        <v>7111</v>
      </c>
      <c r="WAK503" s="559" t="s">
        <v>7106</v>
      </c>
      <c r="WAQ503" s="31" t="s">
        <v>5660</v>
      </c>
      <c r="WAR503" s="31" t="s">
        <v>7107</v>
      </c>
      <c r="WAS503" s="9" t="s">
        <v>1770</v>
      </c>
      <c r="WAT503" s="9" t="s">
        <v>7113</v>
      </c>
      <c r="WAU503" s="43" t="s">
        <v>7112</v>
      </c>
      <c r="WAV503" s="43" t="s">
        <v>5477</v>
      </c>
      <c r="WAW503" s="43"/>
      <c r="WAX503" s="27">
        <v>1503</v>
      </c>
      <c r="WAY503" s="43">
        <v>2001503</v>
      </c>
      <c r="WAZ503" s="31" t="s">
        <v>7111</v>
      </c>
      <c r="WBA503" s="559" t="s">
        <v>7106</v>
      </c>
      <c r="WBG503" s="31" t="s">
        <v>5660</v>
      </c>
      <c r="WBH503" s="31" t="s">
        <v>7107</v>
      </c>
      <c r="WBI503" s="9" t="s">
        <v>1770</v>
      </c>
      <c r="WBJ503" s="9" t="s">
        <v>7113</v>
      </c>
      <c r="WBK503" s="43" t="s">
        <v>7112</v>
      </c>
      <c r="WBL503" s="43" t="s">
        <v>5477</v>
      </c>
      <c r="WBM503" s="43"/>
      <c r="WBN503" s="27">
        <v>1503</v>
      </c>
      <c r="WBO503" s="43">
        <v>2001503</v>
      </c>
      <c r="WBP503" s="31" t="s">
        <v>7111</v>
      </c>
      <c r="WBQ503" s="559" t="s">
        <v>7106</v>
      </c>
      <c r="WBW503" s="31" t="s">
        <v>5660</v>
      </c>
      <c r="WBX503" s="31" t="s">
        <v>7107</v>
      </c>
      <c r="WBY503" s="9" t="s">
        <v>1770</v>
      </c>
      <c r="WBZ503" s="9" t="s">
        <v>7113</v>
      </c>
      <c r="WCA503" s="43" t="s">
        <v>7112</v>
      </c>
      <c r="WCB503" s="43" t="s">
        <v>5477</v>
      </c>
      <c r="WCC503" s="43"/>
      <c r="WCD503" s="27">
        <v>1503</v>
      </c>
      <c r="WCE503" s="43">
        <v>2001503</v>
      </c>
      <c r="WCF503" s="31" t="s">
        <v>7111</v>
      </c>
      <c r="WCG503" s="559" t="s">
        <v>7106</v>
      </c>
      <c r="WCM503" s="31" t="s">
        <v>5660</v>
      </c>
      <c r="WCN503" s="31" t="s">
        <v>7107</v>
      </c>
      <c r="WCO503" s="9" t="s">
        <v>1770</v>
      </c>
      <c r="WCP503" s="9" t="s">
        <v>7113</v>
      </c>
      <c r="WCQ503" s="43" t="s">
        <v>7112</v>
      </c>
      <c r="WCR503" s="43" t="s">
        <v>5477</v>
      </c>
      <c r="WCS503" s="43"/>
      <c r="WCT503" s="27">
        <v>1503</v>
      </c>
      <c r="WCU503" s="43">
        <v>2001503</v>
      </c>
      <c r="WCV503" s="31" t="s">
        <v>7111</v>
      </c>
      <c r="WCW503" s="559" t="s">
        <v>7106</v>
      </c>
      <c r="WDC503" s="31" t="s">
        <v>5660</v>
      </c>
      <c r="WDD503" s="31" t="s">
        <v>7107</v>
      </c>
      <c r="WDE503" s="9" t="s">
        <v>1770</v>
      </c>
      <c r="WDF503" s="9" t="s">
        <v>7113</v>
      </c>
      <c r="WDG503" s="43" t="s">
        <v>7112</v>
      </c>
      <c r="WDH503" s="43" t="s">
        <v>5477</v>
      </c>
      <c r="WDI503" s="43"/>
      <c r="WDJ503" s="27">
        <v>1503</v>
      </c>
      <c r="WDK503" s="43">
        <v>2001503</v>
      </c>
      <c r="WDL503" s="31" t="s">
        <v>7111</v>
      </c>
      <c r="WDM503" s="559" t="s">
        <v>7106</v>
      </c>
      <c r="WDS503" s="31" t="s">
        <v>5660</v>
      </c>
      <c r="WDT503" s="31" t="s">
        <v>7107</v>
      </c>
      <c r="WDU503" s="9" t="s">
        <v>1770</v>
      </c>
      <c r="WDV503" s="9" t="s">
        <v>7113</v>
      </c>
      <c r="WDW503" s="43" t="s">
        <v>7112</v>
      </c>
      <c r="WDX503" s="43" t="s">
        <v>5477</v>
      </c>
      <c r="WDY503" s="43"/>
      <c r="WDZ503" s="27">
        <v>1503</v>
      </c>
      <c r="WEA503" s="43">
        <v>2001503</v>
      </c>
      <c r="WEB503" s="31" t="s">
        <v>7111</v>
      </c>
      <c r="WEC503" s="559" t="s">
        <v>7106</v>
      </c>
      <c r="WEI503" s="31" t="s">
        <v>5660</v>
      </c>
      <c r="WEJ503" s="31" t="s">
        <v>7107</v>
      </c>
      <c r="WEK503" s="9" t="s">
        <v>1770</v>
      </c>
      <c r="WEL503" s="9" t="s">
        <v>7113</v>
      </c>
      <c r="WEM503" s="43" t="s">
        <v>7112</v>
      </c>
      <c r="WEN503" s="43" t="s">
        <v>5477</v>
      </c>
      <c r="WEO503" s="43"/>
      <c r="WEP503" s="27">
        <v>1503</v>
      </c>
      <c r="WEQ503" s="43">
        <v>2001503</v>
      </c>
      <c r="WER503" s="31" t="s">
        <v>7111</v>
      </c>
      <c r="WES503" s="559" t="s">
        <v>7106</v>
      </c>
      <c r="WEY503" s="31" t="s">
        <v>5660</v>
      </c>
      <c r="WEZ503" s="31" t="s">
        <v>7107</v>
      </c>
      <c r="WFA503" s="9" t="s">
        <v>1770</v>
      </c>
      <c r="WFB503" s="9" t="s">
        <v>7113</v>
      </c>
      <c r="WFC503" s="43" t="s">
        <v>7112</v>
      </c>
      <c r="WFD503" s="43" t="s">
        <v>5477</v>
      </c>
      <c r="WFE503" s="43"/>
      <c r="WFF503" s="27">
        <v>1503</v>
      </c>
      <c r="WFG503" s="43">
        <v>2001503</v>
      </c>
      <c r="WFH503" s="31" t="s">
        <v>7111</v>
      </c>
      <c r="WFI503" s="559" t="s">
        <v>7106</v>
      </c>
      <c r="WFO503" s="31" t="s">
        <v>5660</v>
      </c>
      <c r="WFP503" s="31" t="s">
        <v>7107</v>
      </c>
      <c r="WFQ503" s="9" t="s">
        <v>1770</v>
      </c>
      <c r="WFR503" s="9" t="s">
        <v>7113</v>
      </c>
      <c r="WFS503" s="43" t="s">
        <v>7112</v>
      </c>
      <c r="WFT503" s="43" t="s">
        <v>5477</v>
      </c>
      <c r="WFU503" s="43"/>
      <c r="WFV503" s="27">
        <v>1503</v>
      </c>
      <c r="WFW503" s="43">
        <v>2001503</v>
      </c>
      <c r="WFX503" s="31" t="s">
        <v>7111</v>
      </c>
      <c r="WFY503" s="559" t="s">
        <v>7106</v>
      </c>
      <c r="WGE503" s="31" t="s">
        <v>5660</v>
      </c>
      <c r="WGF503" s="31" t="s">
        <v>7107</v>
      </c>
      <c r="WGG503" s="9" t="s">
        <v>1770</v>
      </c>
      <c r="WGH503" s="9" t="s">
        <v>7113</v>
      </c>
      <c r="WGI503" s="43" t="s">
        <v>7112</v>
      </c>
      <c r="WGJ503" s="43" t="s">
        <v>5477</v>
      </c>
      <c r="WGK503" s="43"/>
      <c r="WGL503" s="27">
        <v>1503</v>
      </c>
      <c r="WGM503" s="43">
        <v>2001503</v>
      </c>
      <c r="WGN503" s="31" t="s">
        <v>7111</v>
      </c>
      <c r="WGO503" s="559" t="s">
        <v>7106</v>
      </c>
      <c r="WGU503" s="31" t="s">
        <v>5660</v>
      </c>
      <c r="WGV503" s="31" t="s">
        <v>7107</v>
      </c>
      <c r="WGW503" s="9" t="s">
        <v>1770</v>
      </c>
      <c r="WGX503" s="9" t="s">
        <v>7113</v>
      </c>
      <c r="WGY503" s="43" t="s">
        <v>7112</v>
      </c>
      <c r="WGZ503" s="43" t="s">
        <v>5477</v>
      </c>
      <c r="WHA503" s="43"/>
      <c r="WHB503" s="27">
        <v>1503</v>
      </c>
      <c r="WHC503" s="43">
        <v>2001503</v>
      </c>
      <c r="WHD503" s="31" t="s">
        <v>7111</v>
      </c>
      <c r="WHE503" s="559" t="s">
        <v>7106</v>
      </c>
      <c r="WHK503" s="31" t="s">
        <v>5660</v>
      </c>
      <c r="WHL503" s="31" t="s">
        <v>7107</v>
      </c>
      <c r="WHM503" s="9" t="s">
        <v>1770</v>
      </c>
      <c r="WHN503" s="9" t="s">
        <v>7113</v>
      </c>
      <c r="WHO503" s="43" t="s">
        <v>7112</v>
      </c>
      <c r="WHP503" s="43" t="s">
        <v>5477</v>
      </c>
      <c r="WHQ503" s="43"/>
      <c r="WHR503" s="27">
        <v>1503</v>
      </c>
      <c r="WHS503" s="43">
        <v>2001503</v>
      </c>
      <c r="WHT503" s="31" t="s">
        <v>7111</v>
      </c>
      <c r="WHU503" s="559" t="s">
        <v>7106</v>
      </c>
      <c r="WIA503" s="31" t="s">
        <v>5660</v>
      </c>
      <c r="WIB503" s="31" t="s">
        <v>7107</v>
      </c>
      <c r="WIC503" s="9" t="s">
        <v>1770</v>
      </c>
      <c r="WID503" s="9" t="s">
        <v>7113</v>
      </c>
      <c r="WIE503" s="43" t="s">
        <v>7112</v>
      </c>
      <c r="WIF503" s="43" t="s">
        <v>5477</v>
      </c>
      <c r="WIG503" s="43"/>
      <c r="WIH503" s="27">
        <v>1503</v>
      </c>
      <c r="WII503" s="43">
        <v>2001503</v>
      </c>
      <c r="WIJ503" s="31" t="s">
        <v>7111</v>
      </c>
      <c r="WIK503" s="559" t="s">
        <v>7106</v>
      </c>
      <c r="WIQ503" s="31" t="s">
        <v>5660</v>
      </c>
      <c r="WIR503" s="31" t="s">
        <v>7107</v>
      </c>
      <c r="WIS503" s="9" t="s">
        <v>1770</v>
      </c>
      <c r="WIT503" s="9" t="s">
        <v>7113</v>
      </c>
      <c r="WIU503" s="43" t="s">
        <v>7112</v>
      </c>
      <c r="WIV503" s="43" t="s">
        <v>5477</v>
      </c>
      <c r="WIW503" s="43"/>
      <c r="WIX503" s="27">
        <v>1503</v>
      </c>
      <c r="WIY503" s="43">
        <v>2001503</v>
      </c>
      <c r="WIZ503" s="31" t="s">
        <v>7111</v>
      </c>
      <c r="WJA503" s="559" t="s">
        <v>7106</v>
      </c>
      <c r="WJG503" s="31" t="s">
        <v>5660</v>
      </c>
      <c r="WJH503" s="31" t="s">
        <v>7107</v>
      </c>
      <c r="WJI503" s="9" t="s">
        <v>1770</v>
      </c>
      <c r="WJJ503" s="9" t="s">
        <v>7113</v>
      </c>
      <c r="WJK503" s="43" t="s">
        <v>7112</v>
      </c>
      <c r="WJL503" s="43" t="s">
        <v>5477</v>
      </c>
      <c r="WJM503" s="43"/>
      <c r="WJN503" s="27">
        <v>1503</v>
      </c>
      <c r="WJO503" s="43">
        <v>2001503</v>
      </c>
      <c r="WJP503" s="31" t="s">
        <v>7111</v>
      </c>
      <c r="WJQ503" s="559" t="s">
        <v>7106</v>
      </c>
      <c r="WJW503" s="31" t="s">
        <v>5660</v>
      </c>
      <c r="WJX503" s="31" t="s">
        <v>7107</v>
      </c>
      <c r="WJY503" s="9" t="s">
        <v>1770</v>
      </c>
      <c r="WJZ503" s="9" t="s">
        <v>7113</v>
      </c>
      <c r="WKA503" s="43" t="s">
        <v>7112</v>
      </c>
      <c r="WKB503" s="43" t="s">
        <v>5477</v>
      </c>
      <c r="WKC503" s="43"/>
      <c r="WKD503" s="27">
        <v>1503</v>
      </c>
      <c r="WKE503" s="43">
        <v>2001503</v>
      </c>
      <c r="WKF503" s="31" t="s">
        <v>7111</v>
      </c>
      <c r="WKG503" s="559" t="s">
        <v>7106</v>
      </c>
      <c r="WKM503" s="31" t="s">
        <v>5660</v>
      </c>
      <c r="WKN503" s="31" t="s">
        <v>7107</v>
      </c>
      <c r="WKO503" s="9" t="s">
        <v>1770</v>
      </c>
      <c r="WKP503" s="9" t="s">
        <v>7113</v>
      </c>
      <c r="WKQ503" s="43" t="s">
        <v>7112</v>
      </c>
      <c r="WKR503" s="43" t="s">
        <v>5477</v>
      </c>
      <c r="WKS503" s="43"/>
      <c r="WKT503" s="27">
        <v>1503</v>
      </c>
      <c r="WKU503" s="43">
        <v>2001503</v>
      </c>
      <c r="WKV503" s="31" t="s">
        <v>7111</v>
      </c>
      <c r="WKW503" s="559" t="s">
        <v>7106</v>
      </c>
      <c r="WLC503" s="31" t="s">
        <v>5660</v>
      </c>
      <c r="WLD503" s="31" t="s">
        <v>7107</v>
      </c>
      <c r="WLE503" s="9" t="s">
        <v>1770</v>
      </c>
      <c r="WLF503" s="9" t="s">
        <v>7113</v>
      </c>
      <c r="WLG503" s="43" t="s">
        <v>7112</v>
      </c>
      <c r="WLH503" s="43" t="s">
        <v>5477</v>
      </c>
      <c r="WLI503" s="43"/>
      <c r="WLJ503" s="27">
        <v>1503</v>
      </c>
      <c r="WLK503" s="43">
        <v>2001503</v>
      </c>
      <c r="WLL503" s="31" t="s">
        <v>7111</v>
      </c>
      <c r="WLM503" s="559" t="s">
        <v>7106</v>
      </c>
      <c r="WLS503" s="31" t="s">
        <v>5660</v>
      </c>
      <c r="WLT503" s="31" t="s">
        <v>7107</v>
      </c>
      <c r="WLU503" s="9" t="s">
        <v>1770</v>
      </c>
      <c r="WLV503" s="9" t="s">
        <v>7113</v>
      </c>
      <c r="WLW503" s="43" t="s">
        <v>7112</v>
      </c>
      <c r="WLX503" s="43" t="s">
        <v>5477</v>
      </c>
      <c r="WLY503" s="43"/>
      <c r="WLZ503" s="27">
        <v>1503</v>
      </c>
      <c r="WMA503" s="43">
        <v>2001503</v>
      </c>
      <c r="WMB503" s="31" t="s">
        <v>7111</v>
      </c>
      <c r="WMC503" s="559" t="s">
        <v>7106</v>
      </c>
      <c r="WMI503" s="31" t="s">
        <v>5660</v>
      </c>
      <c r="WMJ503" s="31" t="s">
        <v>7107</v>
      </c>
      <c r="WMK503" s="9" t="s">
        <v>1770</v>
      </c>
      <c r="WML503" s="9" t="s">
        <v>7113</v>
      </c>
      <c r="WMM503" s="43" t="s">
        <v>7112</v>
      </c>
      <c r="WMN503" s="43" t="s">
        <v>5477</v>
      </c>
      <c r="WMO503" s="43"/>
      <c r="WMP503" s="27">
        <v>1503</v>
      </c>
      <c r="WMQ503" s="43">
        <v>2001503</v>
      </c>
      <c r="WMR503" s="31" t="s">
        <v>7111</v>
      </c>
      <c r="WMS503" s="559" t="s">
        <v>7106</v>
      </c>
      <c r="WMY503" s="31" t="s">
        <v>5660</v>
      </c>
      <c r="WMZ503" s="31" t="s">
        <v>7107</v>
      </c>
      <c r="WNA503" s="9" t="s">
        <v>1770</v>
      </c>
      <c r="WNB503" s="9" t="s">
        <v>7113</v>
      </c>
      <c r="WNC503" s="43" t="s">
        <v>7112</v>
      </c>
      <c r="WND503" s="43" t="s">
        <v>5477</v>
      </c>
      <c r="WNE503" s="43"/>
      <c r="WNF503" s="27">
        <v>1503</v>
      </c>
      <c r="WNG503" s="43">
        <v>2001503</v>
      </c>
      <c r="WNH503" s="31" t="s">
        <v>7111</v>
      </c>
      <c r="WNI503" s="559" t="s">
        <v>7106</v>
      </c>
      <c r="WNO503" s="31" t="s">
        <v>5660</v>
      </c>
      <c r="WNP503" s="31" t="s">
        <v>7107</v>
      </c>
      <c r="WNQ503" s="9" t="s">
        <v>1770</v>
      </c>
      <c r="WNR503" s="9" t="s">
        <v>7113</v>
      </c>
      <c r="WNS503" s="43" t="s">
        <v>7112</v>
      </c>
      <c r="WNT503" s="43" t="s">
        <v>5477</v>
      </c>
      <c r="WNU503" s="43"/>
      <c r="WNV503" s="27">
        <v>1503</v>
      </c>
      <c r="WNW503" s="43">
        <v>2001503</v>
      </c>
      <c r="WNX503" s="31" t="s">
        <v>7111</v>
      </c>
      <c r="WNY503" s="559" t="s">
        <v>7106</v>
      </c>
      <c r="WOE503" s="31" t="s">
        <v>5660</v>
      </c>
      <c r="WOF503" s="31" t="s">
        <v>7107</v>
      </c>
      <c r="WOG503" s="9" t="s">
        <v>1770</v>
      </c>
      <c r="WOH503" s="9" t="s">
        <v>7113</v>
      </c>
      <c r="WOI503" s="43" t="s">
        <v>7112</v>
      </c>
      <c r="WOJ503" s="43" t="s">
        <v>5477</v>
      </c>
      <c r="WOK503" s="43"/>
      <c r="WOL503" s="27">
        <v>1503</v>
      </c>
      <c r="WOM503" s="43">
        <v>2001503</v>
      </c>
      <c r="WON503" s="31" t="s">
        <v>7111</v>
      </c>
      <c r="WOO503" s="559" t="s">
        <v>7106</v>
      </c>
      <c r="WOU503" s="31" t="s">
        <v>5660</v>
      </c>
      <c r="WOV503" s="31" t="s">
        <v>7107</v>
      </c>
      <c r="WOW503" s="9" t="s">
        <v>1770</v>
      </c>
      <c r="WOX503" s="9" t="s">
        <v>7113</v>
      </c>
      <c r="WOY503" s="43" t="s">
        <v>7112</v>
      </c>
      <c r="WOZ503" s="43" t="s">
        <v>5477</v>
      </c>
      <c r="WPA503" s="43"/>
      <c r="WPB503" s="27">
        <v>1503</v>
      </c>
      <c r="WPC503" s="43">
        <v>2001503</v>
      </c>
      <c r="WPD503" s="31" t="s">
        <v>7111</v>
      </c>
      <c r="WPE503" s="559" t="s">
        <v>7106</v>
      </c>
      <c r="WPK503" s="31" t="s">
        <v>5660</v>
      </c>
      <c r="WPL503" s="31" t="s">
        <v>7107</v>
      </c>
      <c r="WPM503" s="9" t="s">
        <v>1770</v>
      </c>
      <c r="WPN503" s="9" t="s">
        <v>7113</v>
      </c>
      <c r="WPO503" s="43" t="s">
        <v>7112</v>
      </c>
      <c r="WPP503" s="43" t="s">
        <v>5477</v>
      </c>
      <c r="WPQ503" s="43"/>
      <c r="WPR503" s="27">
        <v>1503</v>
      </c>
      <c r="WPS503" s="43">
        <v>2001503</v>
      </c>
      <c r="WPT503" s="31" t="s">
        <v>7111</v>
      </c>
      <c r="WPU503" s="559" t="s">
        <v>7106</v>
      </c>
      <c r="WQA503" s="31" t="s">
        <v>5660</v>
      </c>
      <c r="WQB503" s="31" t="s">
        <v>7107</v>
      </c>
      <c r="WQC503" s="9" t="s">
        <v>1770</v>
      </c>
      <c r="WQD503" s="9" t="s">
        <v>7113</v>
      </c>
      <c r="WQE503" s="43" t="s">
        <v>7112</v>
      </c>
      <c r="WQF503" s="43" t="s">
        <v>5477</v>
      </c>
      <c r="WQG503" s="43"/>
      <c r="WQH503" s="27">
        <v>1503</v>
      </c>
      <c r="WQI503" s="43">
        <v>2001503</v>
      </c>
      <c r="WQJ503" s="31" t="s">
        <v>7111</v>
      </c>
      <c r="WQK503" s="559" t="s">
        <v>7106</v>
      </c>
      <c r="WQQ503" s="31" t="s">
        <v>5660</v>
      </c>
      <c r="WQR503" s="31" t="s">
        <v>7107</v>
      </c>
      <c r="WQS503" s="9" t="s">
        <v>1770</v>
      </c>
      <c r="WQT503" s="9" t="s">
        <v>7113</v>
      </c>
      <c r="WQU503" s="43" t="s">
        <v>7112</v>
      </c>
      <c r="WQV503" s="43" t="s">
        <v>5477</v>
      </c>
      <c r="WQW503" s="43"/>
      <c r="WQX503" s="27">
        <v>1503</v>
      </c>
      <c r="WQY503" s="43">
        <v>2001503</v>
      </c>
      <c r="WQZ503" s="31" t="s">
        <v>7111</v>
      </c>
      <c r="WRA503" s="559" t="s">
        <v>7106</v>
      </c>
      <c r="WRG503" s="31" t="s">
        <v>5660</v>
      </c>
      <c r="WRH503" s="31" t="s">
        <v>7107</v>
      </c>
      <c r="WRI503" s="9" t="s">
        <v>1770</v>
      </c>
      <c r="WRJ503" s="9" t="s">
        <v>7113</v>
      </c>
      <c r="WRK503" s="43" t="s">
        <v>7112</v>
      </c>
      <c r="WRL503" s="43" t="s">
        <v>5477</v>
      </c>
      <c r="WRM503" s="43"/>
      <c r="WRN503" s="27">
        <v>1503</v>
      </c>
      <c r="WRO503" s="43">
        <v>2001503</v>
      </c>
      <c r="WRP503" s="31" t="s">
        <v>7111</v>
      </c>
      <c r="WRQ503" s="559" t="s">
        <v>7106</v>
      </c>
      <c r="WRW503" s="31" t="s">
        <v>5660</v>
      </c>
      <c r="WRX503" s="31" t="s">
        <v>7107</v>
      </c>
      <c r="WRY503" s="9" t="s">
        <v>1770</v>
      </c>
      <c r="WRZ503" s="9" t="s">
        <v>7113</v>
      </c>
      <c r="WSA503" s="43" t="s">
        <v>7112</v>
      </c>
      <c r="WSB503" s="43" t="s">
        <v>5477</v>
      </c>
      <c r="WSC503" s="43"/>
      <c r="WSD503" s="27">
        <v>1503</v>
      </c>
      <c r="WSE503" s="43">
        <v>2001503</v>
      </c>
      <c r="WSF503" s="31" t="s">
        <v>7111</v>
      </c>
      <c r="WSG503" s="559" t="s">
        <v>7106</v>
      </c>
      <c r="WSM503" s="31" t="s">
        <v>5660</v>
      </c>
      <c r="WSN503" s="31" t="s">
        <v>7107</v>
      </c>
      <c r="WSO503" s="9" t="s">
        <v>1770</v>
      </c>
      <c r="WSP503" s="9" t="s">
        <v>7113</v>
      </c>
      <c r="WSQ503" s="43" t="s">
        <v>7112</v>
      </c>
      <c r="WSR503" s="43" t="s">
        <v>5477</v>
      </c>
      <c r="WSS503" s="43"/>
      <c r="WST503" s="27">
        <v>1503</v>
      </c>
      <c r="WSU503" s="43">
        <v>2001503</v>
      </c>
      <c r="WSV503" s="31" t="s">
        <v>7111</v>
      </c>
      <c r="WSW503" s="559" t="s">
        <v>7106</v>
      </c>
      <c r="WTC503" s="31" t="s">
        <v>5660</v>
      </c>
      <c r="WTD503" s="31" t="s">
        <v>7107</v>
      </c>
      <c r="WTE503" s="9" t="s">
        <v>1770</v>
      </c>
      <c r="WTF503" s="9" t="s">
        <v>7113</v>
      </c>
      <c r="WTG503" s="43" t="s">
        <v>7112</v>
      </c>
      <c r="WTH503" s="43" t="s">
        <v>5477</v>
      </c>
      <c r="WTI503" s="43"/>
      <c r="WTJ503" s="27">
        <v>1503</v>
      </c>
      <c r="WTK503" s="43">
        <v>2001503</v>
      </c>
      <c r="WTL503" s="31" t="s">
        <v>7111</v>
      </c>
      <c r="WTM503" s="559" t="s">
        <v>7106</v>
      </c>
      <c r="WTS503" s="31" t="s">
        <v>5660</v>
      </c>
      <c r="WTT503" s="31" t="s">
        <v>7107</v>
      </c>
      <c r="WTU503" s="9" t="s">
        <v>1770</v>
      </c>
      <c r="WTV503" s="9" t="s">
        <v>7113</v>
      </c>
      <c r="WTW503" s="43" t="s">
        <v>7112</v>
      </c>
      <c r="WTX503" s="43" t="s">
        <v>5477</v>
      </c>
      <c r="WTY503" s="43"/>
      <c r="WTZ503" s="27">
        <v>1503</v>
      </c>
      <c r="WUA503" s="43">
        <v>2001503</v>
      </c>
      <c r="WUB503" s="31" t="s">
        <v>7111</v>
      </c>
      <c r="WUC503" s="559" t="s">
        <v>7106</v>
      </c>
      <c r="WUI503" s="31" t="s">
        <v>5660</v>
      </c>
      <c r="WUJ503" s="31" t="s">
        <v>7107</v>
      </c>
      <c r="WUK503" s="9" t="s">
        <v>1770</v>
      </c>
      <c r="WUL503" s="9" t="s">
        <v>7113</v>
      </c>
      <c r="WUM503" s="43" t="s">
        <v>7112</v>
      </c>
      <c r="WUN503" s="43" t="s">
        <v>5477</v>
      </c>
      <c r="WUO503" s="43"/>
      <c r="WUP503" s="27">
        <v>1503</v>
      </c>
      <c r="WUQ503" s="43">
        <v>2001503</v>
      </c>
      <c r="WUR503" s="31" t="s">
        <v>7111</v>
      </c>
      <c r="WUS503" s="559" t="s">
        <v>7106</v>
      </c>
      <c r="WUY503" s="31" t="s">
        <v>5660</v>
      </c>
      <c r="WUZ503" s="31" t="s">
        <v>7107</v>
      </c>
      <c r="WVA503" s="9" t="s">
        <v>1770</v>
      </c>
      <c r="WVB503" s="9" t="s">
        <v>7113</v>
      </c>
      <c r="WVC503" s="43" t="s">
        <v>7112</v>
      </c>
      <c r="WVD503" s="43" t="s">
        <v>5477</v>
      </c>
      <c r="WVE503" s="43"/>
      <c r="WVF503" s="27">
        <v>1503</v>
      </c>
      <c r="WVG503" s="43">
        <v>2001503</v>
      </c>
      <c r="WVH503" s="31" t="s">
        <v>7111</v>
      </c>
      <c r="WVI503" s="559" t="s">
        <v>7106</v>
      </c>
      <c r="WVO503" s="31" t="s">
        <v>5660</v>
      </c>
      <c r="WVP503" s="31" t="s">
        <v>7107</v>
      </c>
      <c r="WVQ503" s="9" t="s">
        <v>1770</v>
      </c>
      <c r="WVR503" s="9" t="s">
        <v>7113</v>
      </c>
      <c r="WVS503" s="43" t="s">
        <v>7112</v>
      </c>
      <c r="WVT503" s="43" t="s">
        <v>5477</v>
      </c>
      <c r="WVU503" s="43"/>
      <c r="WVV503" s="27">
        <v>1503</v>
      </c>
      <c r="WVW503" s="43">
        <v>2001503</v>
      </c>
      <c r="WVX503" s="31" t="s">
        <v>7111</v>
      </c>
      <c r="WVY503" s="559" t="s">
        <v>7106</v>
      </c>
      <c r="WWE503" s="31" t="s">
        <v>5660</v>
      </c>
      <c r="WWF503" s="31" t="s">
        <v>7107</v>
      </c>
      <c r="WWG503" s="9" t="s">
        <v>1770</v>
      </c>
      <c r="WWH503" s="9" t="s">
        <v>7113</v>
      </c>
      <c r="WWI503" s="43" t="s">
        <v>7112</v>
      </c>
      <c r="WWJ503" s="43" t="s">
        <v>5477</v>
      </c>
      <c r="WWK503" s="43"/>
      <c r="WWL503" s="27">
        <v>1503</v>
      </c>
      <c r="WWM503" s="43">
        <v>2001503</v>
      </c>
      <c r="WWN503" s="31" t="s">
        <v>7111</v>
      </c>
      <c r="WWO503" s="559" t="s">
        <v>7106</v>
      </c>
      <c r="WWU503" s="31" t="s">
        <v>5660</v>
      </c>
      <c r="WWV503" s="31" t="s">
        <v>7107</v>
      </c>
      <c r="WWW503" s="9" t="s">
        <v>1770</v>
      </c>
      <c r="WWX503" s="9" t="s">
        <v>7113</v>
      </c>
      <c r="WWY503" s="43" t="s">
        <v>7112</v>
      </c>
      <c r="WWZ503" s="43" t="s">
        <v>5477</v>
      </c>
      <c r="WXA503" s="43"/>
      <c r="WXB503" s="27">
        <v>1503</v>
      </c>
      <c r="WXC503" s="43">
        <v>2001503</v>
      </c>
      <c r="WXD503" s="31" t="s">
        <v>7111</v>
      </c>
      <c r="WXE503" s="559" t="s">
        <v>7106</v>
      </c>
      <c r="WXK503" s="31" t="s">
        <v>5660</v>
      </c>
      <c r="WXL503" s="31" t="s">
        <v>7107</v>
      </c>
      <c r="WXM503" s="9" t="s">
        <v>1770</v>
      </c>
      <c r="WXN503" s="9" t="s">
        <v>7113</v>
      </c>
      <c r="WXO503" s="43" t="s">
        <v>7112</v>
      </c>
      <c r="WXP503" s="43" t="s">
        <v>5477</v>
      </c>
      <c r="WXQ503" s="43"/>
      <c r="WXR503" s="27">
        <v>1503</v>
      </c>
      <c r="WXS503" s="43">
        <v>2001503</v>
      </c>
      <c r="WXT503" s="31" t="s">
        <v>7111</v>
      </c>
      <c r="WXU503" s="559" t="s">
        <v>7106</v>
      </c>
      <c r="WYA503" s="31" t="s">
        <v>5660</v>
      </c>
      <c r="WYB503" s="31" t="s">
        <v>7107</v>
      </c>
      <c r="WYC503" s="9" t="s">
        <v>1770</v>
      </c>
      <c r="WYD503" s="9" t="s">
        <v>7113</v>
      </c>
      <c r="WYE503" s="43" t="s">
        <v>7112</v>
      </c>
      <c r="WYF503" s="43" t="s">
        <v>5477</v>
      </c>
      <c r="WYG503" s="43"/>
      <c r="WYH503" s="27">
        <v>1503</v>
      </c>
      <c r="WYI503" s="43">
        <v>2001503</v>
      </c>
      <c r="WYJ503" s="31" t="s">
        <v>7111</v>
      </c>
      <c r="WYK503" s="559" t="s">
        <v>7106</v>
      </c>
      <c r="WYQ503" s="31" t="s">
        <v>5660</v>
      </c>
      <c r="WYR503" s="31" t="s">
        <v>7107</v>
      </c>
      <c r="WYS503" s="9" t="s">
        <v>1770</v>
      </c>
      <c r="WYT503" s="9" t="s">
        <v>7113</v>
      </c>
      <c r="WYU503" s="43" t="s">
        <v>7112</v>
      </c>
      <c r="WYV503" s="43" t="s">
        <v>5477</v>
      </c>
      <c r="WYW503" s="43"/>
      <c r="WYX503" s="27">
        <v>1503</v>
      </c>
      <c r="WYY503" s="43">
        <v>2001503</v>
      </c>
      <c r="WYZ503" s="31" t="s">
        <v>7111</v>
      </c>
      <c r="WZA503" s="559" t="s">
        <v>7106</v>
      </c>
      <c r="WZG503" s="31" t="s">
        <v>5660</v>
      </c>
      <c r="WZH503" s="31" t="s">
        <v>7107</v>
      </c>
      <c r="WZI503" s="9" t="s">
        <v>1770</v>
      </c>
      <c r="WZJ503" s="9" t="s">
        <v>7113</v>
      </c>
      <c r="WZK503" s="43" t="s">
        <v>7112</v>
      </c>
      <c r="WZL503" s="43" t="s">
        <v>5477</v>
      </c>
      <c r="WZM503" s="43"/>
      <c r="WZN503" s="27">
        <v>1503</v>
      </c>
      <c r="WZO503" s="43">
        <v>2001503</v>
      </c>
      <c r="WZP503" s="31" t="s">
        <v>7111</v>
      </c>
      <c r="WZQ503" s="559" t="s">
        <v>7106</v>
      </c>
      <c r="WZW503" s="31" t="s">
        <v>5660</v>
      </c>
      <c r="WZX503" s="31" t="s">
        <v>7107</v>
      </c>
      <c r="WZY503" s="9" t="s">
        <v>1770</v>
      </c>
      <c r="WZZ503" s="9" t="s">
        <v>7113</v>
      </c>
      <c r="XAA503" s="43" t="s">
        <v>7112</v>
      </c>
      <c r="XAB503" s="43" t="s">
        <v>5477</v>
      </c>
      <c r="XAC503" s="43"/>
      <c r="XAD503" s="27">
        <v>1503</v>
      </c>
      <c r="XAE503" s="43">
        <v>2001503</v>
      </c>
      <c r="XAF503" s="31" t="s">
        <v>7111</v>
      </c>
      <c r="XAG503" s="559" t="s">
        <v>7106</v>
      </c>
      <c r="XAM503" s="31" t="s">
        <v>5660</v>
      </c>
      <c r="XAN503" s="31" t="s">
        <v>7107</v>
      </c>
      <c r="XAO503" s="9" t="s">
        <v>1770</v>
      </c>
      <c r="XAP503" s="9" t="s">
        <v>7113</v>
      </c>
      <c r="XAQ503" s="43" t="s">
        <v>7112</v>
      </c>
      <c r="XAR503" s="43" t="s">
        <v>5477</v>
      </c>
      <c r="XAS503" s="43"/>
      <c r="XAT503" s="27">
        <v>1503</v>
      </c>
      <c r="XAU503" s="43">
        <v>2001503</v>
      </c>
      <c r="XAV503" s="31" t="s">
        <v>7111</v>
      </c>
      <c r="XAW503" s="559" t="s">
        <v>7106</v>
      </c>
      <c r="XBC503" s="31" t="s">
        <v>5660</v>
      </c>
      <c r="XBD503" s="31" t="s">
        <v>7107</v>
      </c>
      <c r="XBE503" s="9" t="s">
        <v>1770</v>
      </c>
      <c r="XBF503" s="9" t="s">
        <v>7113</v>
      </c>
      <c r="XBG503" s="43" t="s">
        <v>7112</v>
      </c>
      <c r="XBH503" s="43" t="s">
        <v>5477</v>
      </c>
      <c r="XBI503" s="43"/>
      <c r="XBJ503" s="27">
        <v>1503</v>
      </c>
      <c r="XBK503" s="43">
        <v>2001503</v>
      </c>
      <c r="XBL503" s="31" t="s">
        <v>7111</v>
      </c>
      <c r="XBM503" s="559" t="s">
        <v>7106</v>
      </c>
      <c r="XBS503" s="31" t="s">
        <v>5660</v>
      </c>
      <c r="XBT503" s="31" t="s">
        <v>7107</v>
      </c>
      <c r="XBU503" s="9" t="s">
        <v>1770</v>
      </c>
      <c r="XBV503" s="9" t="s">
        <v>7113</v>
      </c>
      <c r="XBW503" s="43" t="s">
        <v>7112</v>
      </c>
      <c r="XBX503" s="43" t="s">
        <v>5477</v>
      </c>
      <c r="XBY503" s="43"/>
      <c r="XBZ503" s="27">
        <v>1503</v>
      </c>
      <c r="XCA503" s="43">
        <v>2001503</v>
      </c>
      <c r="XCB503" s="31" t="s">
        <v>7111</v>
      </c>
      <c r="XCC503" s="559" t="s">
        <v>7106</v>
      </c>
      <c r="XCI503" s="31" t="s">
        <v>5660</v>
      </c>
      <c r="XCJ503" s="31" t="s">
        <v>7107</v>
      </c>
      <c r="XCK503" s="9" t="s">
        <v>1770</v>
      </c>
      <c r="XCL503" s="9" t="s">
        <v>7113</v>
      </c>
      <c r="XCM503" s="43" t="s">
        <v>7112</v>
      </c>
      <c r="XCN503" s="43" t="s">
        <v>5477</v>
      </c>
      <c r="XCO503" s="43"/>
      <c r="XCP503" s="27">
        <v>1503</v>
      </c>
      <c r="XCQ503" s="43">
        <v>2001503</v>
      </c>
      <c r="XCR503" s="31" t="s">
        <v>7111</v>
      </c>
      <c r="XCS503" s="559" t="s">
        <v>7106</v>
      </c>
      <c r="XCY503" s="31" t="s">
        <v>5660</v>
      </c>
      <c r="XCZ503" s="31" t="s">
        <v>7107</v>
      </c>
      <c r="XDA503" s="9" t="s">
        <v>1770</v>
      </c>
      <c r="XDB503" s="9" t="s">
        <v>7113</v>
      </c>
      <c r="XDC503" s="43" t="s">
        <v>7112</v>
      </c>
      <c r="XDD503" s="43" t="s">
        <v>5477</v>
      </c>
      <c r="XDE503" s="43"/>
      <c r="XDF503" s="27">
        <v>1503</v>
      </c>
      <c r="XDG503" s="43">
        <v>2001503</v>
      </c>
      <c r="XDH503" s="31" t="s">
        <v>7111</v>
      </c>
      <c r="XDI503" s="559" t="s">
        <v>7106</v>
      </c>
      <c r="XDO503" s="31" t="s">
        <v>5660</v>
      </c>
      <c r="XDP503" s="31" t="s">
        <v>7107</v>
      </c>
      <c r="XDQ503" s="9" t="s">
        <v>1770</v>
      </c>
      <c r="XDR503" s="9" t="s">
        <v>7113</v>
      </c>
      <c r="XDS503" s="43" t="s">
        <v>7112</v>
      </c>
      <c r="XDT503" s="43" t="s">
        <v>5477</v>
      </c>
      <c r="XDU503" s="43"/>
      <c r="XDV503" s="27">
        <v>1503</v>
      </c>
      <c r="XDW503" s="43">
        <v>2001503</v>
      </c>
      <c r="XDX503" s="31" t="s">
        <v>7111</v>
      </c>
      <c r="XDY503" s="559" t="s">
        <v>7106</v>
      </c>
      <c r="XEE503" s="31" t="s">
        <v>5660</v>
      </c>
      <c r="XEF503" s="31" t="s">
        <v>7107</v>
      </c>
      <c r="XEG503" s="9" t="s">
        <v>1770</v>
      </c>
      <c r="XEH503" s="9" t="s">
        <v>7113</v>
      </c>
      <c r="XEI503" s="43" t="s">
        <v>7112</v>
      </c>
      <c r="XEJ503" s="43" t="s">
        <v>5477</v>
      </c>
      <c r="XEK503" s="43"/>
      <c r="XEL503" s="27">
        <v>1503</v>
      </c>
      <c r="XEM503" s="43">
        <v>2001503</v>
      </c>
      <c r="XEN503" s="31" t="s">
        <v>7111</v>
      </c>
      <c r="XEO503" s="559" t="s">
        <v>7106</v>
      </c>
      <c r="XEU503" s="31" t="s">
        <v>5660</v>
      </c>
      <c r="XEV503" s="31" t="s">
        <v>7107</v>
      </c>
      <c r="XEW503" s="9" t="s">
        <v>1770</v>
      </c>
      <c r="XEX503" s="9" t="s">
        <v>7113</v>
      </c>
      <c r="XEY503" s="43" t="s">
        <v>7112</v>
      </c>
      <c r="XEZ503" s="43" t="s">
        <v>5477</v>
      </c>
      <c r="XFA503" s="43"/>
      <c r="XFB503" s="27">
        <v>1503</v>
      </c>
      <c r="XFC503" s="43">
        <v>2001503</v>
      </c>
      <c r="XFD503" s="31" t="s">
        <v>7111</v>
      </c>
    </row>
    <row r="504" spans="1:16384" ht="15" customHeight="1">
      <c r="A504" s="31" t="s">
        <v>5891</v>
      </c>
      <c r="B504" s="31" t="s">
        <v>5891</v>
      </c>
      <c r="G504" s="31" t="s">
        <v>5891</v>
      </c>
      <c r="H504" s="31" t="s">
        <v>5891</v>
      </c>
      <c r="K504" s="43" t="s">
        <v>5891</v>
      </c>
      <c r="L504" s="43" t="s">
        <v>5477</v>
      </c>
      <c r="N504" s="43">
        <v>1502</v>
      </c>
      <c r="O504" s="43">
        <v>2001502</v>
      </c>
    </row>
    <row r="505" spans="1:16384" ht="15" customHeight="1">
      <c r="A505" s="613" t="s">
        <v>6101</v>
      </c>
      <c r="B505" s="559"/>
      <c r="C505" s="559"/>
      <c r="D505" s="559"/>
      <c r="E505" s="559"/>
      <c r="F505" s="559"/>
      <c r="G505" s="559"/>
      <c r="H505" s="559"/>
      <c r="I505" s="132"/>
      <c r="J505" s="132"/>
      <c r="K505" s="614" t="s">
        <v>5623</v>
      </c>
      <c r="N505" s="43">
        <v>1502</v>
      </c>
      <c r="O505" s="43">
        <v>2001502</v>
      </c>
    </row>
    <row r="506" spans="1:16384" ht="15" customHeight="1">
      <c r="A506" s="31" t="s">
        <v>6102</v>
      </c>
      <c r="G506" s="31" t="s">
        <v>5660</v>
      </c>
      <c r="H506" s="31" t="s">
        <v>7107</v>
      </c>
      <c r="K506" s="43" t="s">
        <v>6103</v>
      </c>
      <c r="L506" s="43" t="s">
        <v>5477</v>
      </c>
      <c r="N506" s="43">
        <v>1502</v>
      </c>
      <c r="O506" s="43">
        <v>2001502</v>
      </c>
    </row>
    <row r="509" spans="1:16384" ht="15" customHeight="1">
      <c r="A509" s="31" t="s">
        <v>6104</v>
      </c>
      <c r="K509" s="43" t="s">
        <v>5625</v>
      </c>
      <c r="L509" s="43" t="s">
        <v>6105</v>
      </c>
      <c r="M509" s="43" t="s">
        <v>5477</v>
      </c>
      <c r="N509" s="43">
        <v>1503</v>
      </c>
      <c r="O509" s="43">
        <v>2001503</v>
      </c>
      <c r="P509" s="31" t="s">
        <v>6106</v>
      </c>
    </row>
    <row r="510" spans="1:16384" ht="15" customHeight="1">
      <c r="B510" s="31" t="s">
        <v>5655</v>
      </c>
      <c r="G510" s="31" t="s">
        <v>6107</v>
      </c>
      <c r="H510" s="31" t="s">
        <v>6108</v>
      </c>
      <c r="K510" s="43" t="s">
        <v>5657</v>
      </c>
      <c r="L510" s="43" t="s">
        <v>5477</v>
      </c>
      <c r="M510" s="43" t="s">
        <v>5626</v>
      </c>
      <c r="N510" s="43">
        <v>1503</v>
      </c>
      <c r="O510" s="43">
        <v>2001503</v>
      </c>
      <c r="P510" s="9" t="s">
        <v>5658</v>
      </c>
    </row>
    <row r="511" spans="1:16384" ht="15" customHeight="1">
      <c r="A511" s="31" t="s">
        <v>5659</v>
      </c>
      <c r="B511" s="31" t="s">
        <v>6109</v>
      </c>
      <c r="G511" s="31" t="s">
        <v>5660</v>
      </c>
      <c r="H511" s="31" t="s">
        <v>6108</v>
      </c>
      <c r="K511" s="43" t="s">
        <v>6110</v>
      </c>
      <c r="L511" s="43" t="s">
        <v>5477</v>
      </c>
      <c r="N511" s="43">
        <v>1503</v>
      </c>
      <c r="O511" s="43">
        <v>2001503</v>
      </c>
      <c r="P511" s="9" t="s">
        <v>6111</v>
      </c>
    </row>
    <row r="512" spans="1:16384" ht="15" customHeight="1">
      <c r="A512" s="31" t="s">
        <v>5659</v>
      </c>
      <c r="B512" s="31" t="s">
        <v>5663</v>
      </c>
      <c r="G512" s="31" t="s">
        <v>5660</v>
      </c>
      <c r="H512" s="31" t="s">
        <v>6108</v>
      </c>
      <c r="K512" s="43" t="s">
        <v>6112</v>
      </c>
      <c r="L512" s="43" t="s">
        <v>5477</v>
      </c>
      <c r="N512" s="43">
        <v>1503</v>
      </c>
      <c r="O512" s="43">
        <v>2001503</v>
      </c>
    </row>
    <row r="513" spans="1:16" ht="15" customHeight="1">
      <c r="A513" s="31" t="s">
        <v>5659</v>
      </c>
      <c r="B513" s="31" t="s">
        <v>5665</v>
      </c>
      <c r="G513" s="31" t="s">
        <v>5660</v>
      </c>
      <c r="H513" s="31" t="s">
        <v>6108</v>
      </c>
      <c r="K513" s="43" t="s">
        <v>6113</v>
      </c>
      <c r="L513" s="43" t="s">
        <v>5477</v>
      </c>
      <c r="N513" s="43">
        <v>1503</v>
      </c>
      <c r="O513" s="43">
        <v>2001503</v>
      </c>
    </row>
    <row r="514" spans="1:16" ht="15" customHeight="1">
      <c r="A514" s="31" t="s">
        <v>5659</v>
      </c>
      <c r="B514" s="31" t="s">
        <v>5667</v>
      </c>
      <c r="G514" s="31" t="s">
        <v>5660</v>
      </c>
      <c r="H514" s="31" t="s">
        <v>6108</v>
      </c>
      <c r="K514" s="43" t="s">
        <v>6114</v>
      </c>
      <c r="L514" s="43" t="s">
        <v>5477</v>
      </c>
      <c r="N514" s="43">
        <v>1503</v>
      </c>
      <c r="O514" s="43">
        <v>2001503</v>
      </c>
    </row>
    <row r="515" spans="1:16" ht="15" customHeight="1">
      <c r="A515" s="31" t="s">
        <v>5659</v>
      </c>
      <c r="B515" s="31" t="s">
        <v>5669</v>
      </c>
      <c r="G515" s="31" t="s">
        <v>5660</v>
      </c>
      <c r="H515" s="31" t="s">
        <v>6108</v>
      </c>
      <c r="K515" s="43" t="s">
        <v>6115</v>
      </c>
      <c r="L515" s="43" t="s">
        <v>5477</v>
      </c>
      <c r="N515" s="43">
        <v>1503</v>
      </c>
      <c r="O515" s="43">
        <v>2001503</v>
      </c>
    </row>
    <row r="516" spans="1:16" ht="15" customHeight="1">
      <c r="A516" s="31" t="s">
        <v>5659</v>
      </c>
      <c r="B516" s="31" t="s">
        <v>5671</v>
      </c>
      <c r="G516" s="31" t="s">
        <v>5660</v>
      </c>
      <c r="H516" s="31" t="s">
        <v>6108</v>
      </c>
      <c r="K516" s="43" t="s">
        <v>6116</v>
      </c>
      <c r="L516" s="43" t="s">
        <v>5477</v>
      </c>
      <c r="N516" s="43">
        <v>1503</v>
      </c>
      <c r="O516" s="43">
        <v>2001503</v>
      </c>
    </row>
    <row r="517" spans="1:16" ht="15" customHeight="1">
      <c r="A517" s="31" t="s">
        <v>6117</v>
      </c>
      <c r="B517" s="31" t="s">
        <v>6118</v>
      </c>
      <c r="C517" s="31" t="s">
        <v>5674</v>
      </c>
      <c r="D517" s="31" t="s">
        <v>5675</v>
      </c>
      <c r="G517" s="31" t="s">
        <v>5660</v>
      </c>
      <c r="H517" s="31" t="s">
        <v>6108</v>
      </c>
      <c r="I517" s="9" t="s">
        <v>6119</v>
      </c>
      <c r="J517" s="9" t="s">
        <v>6120</v>
      </c>
      <c r="K517" s="43" t="s">
        <v>6121</v>
      </c>
      <c r="L517" s="43" t="s">
        <v>5477</v>
      </c>
      <c r="N517" s="43">
        <v>1503</v>
      </c>
      <c r="O517" s="43">
        <v>2001503</v>
      </c>
      <c r="P517" s="31" t="s">
        <v>6122</v>
      </c>
    </row>
    <row r="518" spans="1:16" ht="15" customHeight="1">
      <c r="A518" s="31" t="s">
        <v>6117</v>
      </c>
      <c r="B518" s="31" t="s">
        <v>6123</v>
      </c>
      <c r="G518" s="31" t="s">
        <v>5660</v>
      </c>
      <c r="H518" s="31" t="s">
        <v>6108</v>
      </c>
      <c r="I518" s="9" t="s">
        <v>6119</v>
      </c>
      <c r="J518" s="9" t="s">
        <v>6120</v>
      </c>
      <c r="K518" s="43" t="s">
        <v>5758</v>
      </c>
      <c r="L518" s="43" t="s">
        <v>5477</v>
      </c>
      <c r="N518" s="43">
        <v>1503</v>
      </c>
      <c r="O518" s="43">
        <v>2001503</v>
      </c>
      <c r="P518" s="9" t="s">
        <v>6124</v>
      </c>
    </row>
    <row r="519" spans="1:16" ht="15" customHeight="1">
      <c r="A519" s="31" t="s">
        <v>6117</v>
      </c>
      <c r="B519" s="31" t="s">
        <v>6125</v>
      </c>
      <c r="G519" s="31" t="s">
        <v>5660</v>
      </c>
      <c r="H519" s="31" t="s">
        <v>6108</v>
      </c>
      <c r="I519" s="9" t="s">
        <v>6119</v>
      </c>
      <c r="J519" s="9" t="s">
        <v>6120</v>
      </c>
      <c r="K519" s="43" t="s">
        <v>6126</v>
      </c>
      <c r="L519" s="43" t="s">
        <v>5477</v>
      </c>
      <c r="N519" s="43">
        <v>1503</v>
      </c>
      <c r="O519" s="43">
        <v>2001503</v>
      </c>
      <c r="P519" s="9" t="s">
        <v>6127</v>
      </c>
    </row>
    <row r="520" spans="1:16" ht="15" customHeight="1">
      <c r="A520" s="31" t="s">
        <v>6117</v>
      </c>
      <c r="B520" s="31" t="s">
        <v>6128</v>
      </c>
      <c r="G520" s="31" t="s">
        <v>5660</v>
      </c>
      <c r="H520" s="31" t="s">
        <v>6108</v>
      </c>
      <c r="I520" s="9" t="s">
        <v>6119</v>
      </c>
      <c r="J520" s="9" t="s">
        <v>6120</v>
      </c>
      <c r="K520" s="43" t="s">
        <v>6129</v>
      </c>
      <c r="L520" s="43" t="s">
        <v>5477</v>
      </c>
      <c r="N520" s="43">
        <v>1503</v>
      </c>
      <c r="O520" s="43">
        <v>2001503</v>
      </c>
      <c r="P520" s="9" t="s">
        <v>6130</v>
      </c>
    </row>
    <row r="521" spans="1:16" ht="15" customHeight="1">
      <c r="A521" s="31" t="s">
        <v>6117</v>
      </c>
      <c r="B521" s="31" t="s">
        <v>6131</v>
      </c>
      <c r="G521" s="31" t="s">
        <v>5660</v>
      </c>
      <c r="H521" s="31" t="s">
        <v>6108</v>
      </c>
      <c r="I521" s="9" t="s">
        <v>6119</v>
      </c>
      <c r="J521" s="9" t="s">
        <v>6120</v>
      </c>
      <c r="K521" s="43" t="s">
        <v>6132</v>
      </c>
      <c r="L521" s="43" t="s">
        <v>5477</v>
      </c>
      <c r="N521" s="43">
        <v>1503</v>
      </c>
      <c r="O521" s="43">
        <v>2001503</v>
      </c>
      <c r="P521" s="9" t="s">
        <v>6133</v>
      </c>
    </row>
    <row r="522" spans="1:16" ht="15" customHeight="1">
      <c r="A522" s="31" t="s">
        <v>6117</v>
      </c>
      <c r="B522" s="31" t="s">
        <v>6134</v>
      </c>
      <c r="G522" s="31" t="s">
        <v>5660</v>
      </c>
      <c r="H522" s="31" t="s">
        <v>6108</v>
      </c>
      <c r="I522" s="9" t="s">
        <v>6119</v>
      </c>
      <c r="J522" s="9" t="s">
        <v>6120</v>
      </c>
      <c r="K522" s="43" t="s">
        <v>6135</v>
      </c>
      <c r="L522" s="43" t="s">
        <v>5477</v>
      </c>
      <c r="N522" s="43">
        <v>1503</v>
      </c>
      <c r="O522" s="43">
        <v>2001503</v>
      </c>
      <c r="P522" s="9" t="s">
        <v>6136</v>
      </c>
    </row>
    <row r="523" spans="1:16" ht="15" customHeight="1">
      <c r="A523" s="31" t="s">
        <v>6117</v>
      </c>
      <c r="B523" s="31" t="s">
        <v>6137</v>
      </c>
      <c r="G523" s="31" t="s">
        <v>5660</v>
      </c>
      <c r="H523" s="31" t="s">
        <v>6108</v>
      </c>
      <c r="I523" s="9" t="s">
        <v>6119</v>
      </c>
      <c r="J523" s="9" t="s">
        <v>6120</v>
      </c>
      <c r="K523" s="43" t="s">
        <v>6138</v>
      </c>
      <c r="L523" s="43" t="s">
        <v>5477</v>
      </c>
      <c r="N523" s="43">
        <v>1503</v>
      </c>
      <c r="O523" s="43">
        <v>2001503</v>
      </c>
      <c r="P523" s="9" t="s">
        <v>6139</v>
      </c>
    </row>
    <row r="524" spans="1:16" ht="15" customHeight="1">
      <c r="A524" s="31" t="s">
        <v>6117</v>
      </c>
      <c r="B524" s="31" t="s">
        <v>6140</v>
      </c>
      <c r="G524" s="31" t="s">
        <v>5660</v>
      </c>
      <c r="H524" s="31" t="s">
        <v>6108</v>
      </c>
      <c r="I524" s="9" t="s">
        <v>6119</v>
      </c>
      <c r="J524" s="9" t="s">
        <v>6120</v>
      </c>
      <c r="K524" s="43" t="s">
        <v>6141</v>
      </c>
      <c r="L524" s="43" t="s">
        <v>5477</v>
      </c>
      <c r="N524" s="43">
        <v>1503</v>
      </c>
      <c r="O524" s="43">
        <v>2001503</v>
      </c>
      <c r="P524" s="9" t="s">
        <v>6142</v>
      </c>
    </row>
    <row r="525" spans="1:16" ht="15" customHeight="1">
      <c r="A525" s="31" t="s">
        <v>6117</v>
      </c>
      <c r="B525" s="31" t="s">
        <v>6143</v>
      </c>
      <c r="G525" s="31" t="s">
        <v>5660</v>
      </c>
      <c r="H525" s="31" t="s">
        <v>6108</v>
      </c>
      <c r="I525" s="9" t="s">
        <v>6119</v>
      </c>
      <c r="J525" s="9" t="s">
        <v>6120</v>
      </c>
      <c r="K525" s="43" t="s">
        <v>6144</v>
      </c>
      <c r="L525" s="43" t="s">
        <v>5477</v>
      </c>
      <c r="N525" s="43">
        <v>1503</v>
      </c>
      <c r="O525" s="43">
        <v>2001503</v>
      </c>
      <c r="P525" s="9" t="s">
        <v>6145</v>
      </c>
    </row>
    <row r="526" spans="1:16" ht="15" customHeight="1">
      <c r="A526" s="31" t="s">
        <v>6117</v>
      </c>
      <c r="B526" s="31" t="s">
        <v>6146</v>
      </c>
      <c r="G526" s="31" t="s">
        <v>5660</v>
      </c>
      <c r="H526" s="31" t="s">
        <v>6108</v>
      </c>
      <c r="I526" s="9" t="s">
        <v>6119</v>
      </c>
      <c r="J526" s="9" t="s">
        <v>6120</v>
      </c>
      <c r="K526" s="43" t="s">
        <v>6147</v>
      </c>
      <c r="L526" s="43" t="s">
        <v>5477</v>
      </c>
      <c r="N526" s="43">
        <v>1503</v>
      </c>
      <c r="O526" s="43">
        <v>2001503</v>
      </c>
      <c r="P526" s="9" t="s">
        <v>6148</v>
      </c>
    </row>
    <row r="527" spans="1:16" ht="15" customHeight="1">
      <c r="A527" s="31" t="s">
        <v>6149</v>
      </c>
      <c r="B527" s="31" t="s">
        <v>5699</v>
      </c>
      <c r="G527" s="31" t="s">
        <v>5660</v>
      </c>
      <c r="H527" s="31" t="s">
        <v>6108</v>
      </c>
      <c r="I527" s="9" t="s">
        <v>6119</v>
      </c>
      <c r="J527" s="9" t="s">
        <v>6120</v>
      </c>
      <c r="K527" s="43" t="s">
        <v>6150</v>
      </c>
      <c r="L527" s="43" t="s">
        <v>5477</v>
      </c>
      <c r="N527" s="43">
        <v>1503</v>
      </c>
      <c r="O527" s="43">
        <v>2001503</v>
      </c>
      <c r="P527" s="9"/>
    </row>
    <row r="528" spans="1:16" ht="15" customHeight="1">
      <c r="A528" s="31" t="s">
        <v>6149</v>
      </c>
      <c r="B528" s="31" t="s">
        <v>5701</v>
      </c>
      <c r="G528" s="31" t="s">
        <v>5660</v>
      </c>
      <c r="H528" s="31" t="s">
        <v>6108</v>
      </c>
      <c r="I528" s="9" t="s">
        <v>6119</v>
      </c>
      <c r="J528" s="9" t="s">
        <v>6120</v>
      </c>
      <c r="K528" s="43" t="s">
        <v>6151</v>
      </c>
      <c r="L528" s="43" t="s">
        <v>5477</v>
      </c>
      <c r="N528" s="43">
        <v>1503</v>
      </c>
      <c r="O528" s="43">
        <v>2001503</v>
      </c>
      <c r="P528" s="9"/>
    </row>
    <row r="529" spans="1:16" ht="15" customHeight="1">
      <c r="A529" s="31" t="s">
        <v>6152</v>
      </c>
      <c r="B529" s="31" t="s">
        <v>6153</v>
      </c>
      <c r="C529" s="31" t="s">
        <v>5674</v>
      </c>
      <c r="D529" s="31" t="s">
        <v>5675</v>
      </c>
      <c r="G529" s="31" t="s">
        <v>5660</v>
      </c>
      <c r="H529" s="31" t="s">
        <v>6108</v>
      </c>
      <c r="I529" s="9" t="s">
        <v>6154</v>
      </c>
      <c r="J529" s="9" t="s">
        <v>6120</v>
      </c>
      <c r="K529" s="43" t="s">
        <v>6155</v>
      </c>
      <c r="L529" s="43" t="s">
        <v>5477</v>
      </c>
      <c r="N529" s="43">
        <v>1503</v>
      </c>
      <c r="O529" s="43">
        <v>2001503</v>
      </c>
      <c r="P529" s="31" t="s">
        <v>6156</v>
      </c>
    </row>
    <row r="530" spans="1:16" ht="15" customHeight="1">
      <c r="A530" s="31" t="s">
        <v>6152</v>
      </c>
      <c r="B530" s="31" t="s">
        <v>6157</v>
      </c>
      <c r="G530" s="31" t="s">
        <v>5660</v>
      </c>
      <c r="H530" s="31" t="s">
        <v>6108</v>
      </c>
      <c r="I530" s="9" t="s">
        <v>6154</v>
      </c>
      <c r="J530" s="9" t="s">
        <v>6120</v>
      </c>
      <c r="K530" s="43" t="s">
        <v>5758</v>
      </c>
      <c r="L530" s="43" t="s">
        <v>5477</v>
      </c>
      <c r="N530" s="43">
        <v>1503</v>
      </c>
      <c r="O530" s="43">
        <v>2001503</v>
      </c>
      <c r="P530" s="9" t="s">
        <v>6158</v>
      </c>
    </row>
    <row r="531" spans="1:16" ht="15" customHeight="1">
      <c r="A531" s="31" t="s">
        <v>6152</v>
      </c>
      <c r="B531" s="31" t="s">
        <v>6159</v>
      </c>
      <c r="G531" s="31" t="s">
        <v>5660</v>
      </c>
      <c r="H531" s="31" t="s">
        <v>6108</v>
      </c>
      <c r="I531" s="9" t="s">
        <v>6154</v>
      </c>
      <c r="J531" s="9" t="s">
        <v>6120</v>
      </c>
      <c r="K531" s="43" t="s">
        <v>6160</v>
      </c>
      <c r="L531" s="43" t="s">
        <v>5477</v>
      </c>
      <c r="N531" s="43">
        <v>1503</v>
      </c>
      <c r="O531" s="43">
        <v>2001503</v>
      </c>
      <c r="P531" s="9" t="s">
        <v>6161</v>
      </c>
    </row>
    <row r="532" spans="1:16" ht="15" customHeight="1">
      <c r="A532" s="31" t="s">
        <v>6152</v>
      </c>
      <c r="B532" s="31" t="s">
        <v>6162</v>
      </c>
      <c r="G532" s="31" t="s">
        <v>5660</v>
      </c>
      <c r="H532" s="31" t="s">
        <v>6108</v>
      </c>
      <c r="I532" s="9" t="s">
        <v>6154</v>
      </c>
      <c r="J532" s="9" t="s">
        <v>6120</v>
      </c>
      <c r="K532" s="43" t="s">
        <v>6163</v>
      </c>
      <c r="L532" s="43" t="s">
        <v>5477</v>
      </c>
      <c r="N532" s="43">
        <v>1503</v>
      </c>
      <c r="O532" s="43">
        <v>2001503</v>
      </c>
      <c r="P532" s="9" t="s">
        <v>6164</v>
      </c>
    </row>
    <row r="533" spans="1:16" ht="15" customHeight="1">
      <c r="A533" s="31" t="s">
        <v>6152</v>
      </c>
      <c r="B533" s="31" t="s">
        <v>6165</v>
      </c>
      <c r="G533" s="31" t="s">
        <v>5660</v>
      </c>
      <c r="H533" s="31" t="s">
        <v>6108</v>
      </c>
      <c r="I533" s="9" t="s">
        <v>6154</v>
      </c>
      <c r="J533" s="9" t="s">
        <v>6120</v>
      </c>
      <c r="K533" s="43" t="s">
        <v>6166</v>
      </c>
      <c r="L533" s="43" t="s">
        <v>5477</v>
      </c>
      <c r="N533" s="43">
        <v>1503</v>
      </c>
      <c r="O533" s="43">
        <v>2001503</v>
      </c>
      <c r="P533" s="9" t="s">
        <v>6167</v>
      </c>
    </row>
    <row r="534" spans="1:16" ht="15" customHeight="1">
      <c r="A534" s="31" t="s">
        <v>6152</v>
      </c>
      <c r="B534" s="31" t="s">
        <v>6168</v>
      </c>
      <c r="G534" s="31" t="s">
        <v>5660</v>
      </c>
      <c r="H534" s="31" t="s">
        <v>6108</v>
      </c>
      <c r="I534" s="9" t="s">
        <v>6154</v>
      </c>
      <c r="J534" s="9" t="s">
        <v>6120</v>
      </c>
      <c r="K534" s="43" t="s">
        <v>6169</v>
      </c>
      <c r="L534" s="43" t="s">
        <v>5477</v>
      </c>
      <c r="N534" s="43">
        <v>1503</v>
      </c>
      <c r="O534" s="43">
        <v>2001503</v>
      </c>
      <c r="P534" s="9" t="s">
        <v>6170</v>
      </c>
    </row>
    <row r="535" spans="1:16" ht="15" customHeight="1">
      <c r="A535" s="31" t="s">
        <v>6152</v>
      </c>
      <c r="B535" s="31" t="s">
        <v>6171</v>
      </c>
      <c r="G535" s="31" t="s">
        <v>5660</v>
      </c>
      <c r="H535" s="31" t="s">
        <v>6108</v>
      </c>
      <c r="I535" s="9" t="s">
        <v>6154</v>
      </c>
      <c r="J535" s="9" t="s">
        <v>6120</v>
      </c>
      <c r="K535" s="43" t="s">
        <v>6172</v>
      </c>
      <c r="L535" s="43" t="s">
        <v>5477</v>
      </c>
      <c r="N535" s="43">
        <v>1503</v>
      </c>
      <c r="O535" s="43">
        <v>2001503</v>
      </c>
      <c r="P535" s="9" t="s">
        <v>6173</v>
      </c>
    </row>
    <row r="536" spans="1:16" ht="15" customHeight="1">
      <c r="A536" s="31" t="s">
        <v>6152</v>
      </c>
      <c r="B536" s="31" t="s">
        <v>6174</v>
      </c>
      <c r="G536" s="31" t="s">
        <v>5660</v>
      </c>
      <c r="H536" s="31" t="s">
        <v>6108</v>
      </c>
      <c r="I536" s="9" t="s">
        <v>6154</v>
      </c>
      <c r="J536" s="9" t="s">
        <v>6120</v>
      </c>
      <c r="K536" s="43" t="s">
        <v>6175</v>
      </c>
      <c r="L536" s="43" t="s">
        <v>5477</v>
      </c>
      <c r="N536" s="43">
        <v>1503</v>
      </c>
      <c r="O536" s="43">
        <v>2001503</v>
      </c>
      <c r="P536" s="9" t="s">
        <v>6176</v>
      </c>
    </row>
    <row r="537" spans="1:16" ht="15" customHeight="1">
      <c r="A537" s="31" t="s">
        <v>6152</v>
      </c>
      <c r="B537" s="31" t="s">
        <v>6177</v>
      </c>
      <c r="G537" s="31" t="s">
        <v>5660</v>
      </c>
      <c r="H537" s="31" t="s">
        <v>6108</v>
      </c>
      <c r="I537" s="9" t="s">
        <v>6154</v>
      </c>
      <c r="J537" s="9" t="s">
        <v>6120</v>
      </c>
      <c r="K537" s="135" t="s">
        <v>6178</v>
      </c>
      <c r="L537" s="43" t="s">
        <v>5477</v>
      </c>
      <c r="N537" s="43">
        <v>1503</v>
      </c>
      <c r="O537" s="43">
        <v>2001503</v>
      </c>
      <c r="P537" s="31" t="s">
        <v>6179</v>
      </c>
    </row>
    <row r="538" spans="1:16" ht="15" customHeight="1">
      <c r="A538" s="31" t="s">
        <v>6152</v>
      </c>
      <c r="B538" s="31" t="s">
        <v>6180</v>
      </c>
      <c r="G538" s="31" t="s">
        <v>5660</v>
      </c>
      <c r="H538" s="31" t="s">
        <v>6108</v>
      </c>
      <c r="I538" s="9" t="s">
        <v>6154</v>
      </c>
      <c r="J538" s="9" t="s">
        <v>6120</v>
      </c>
      <c r="K538" s="43" t="s">
        <v>6181</v>
      </c>
      <c r="L538" s="43" t="s">
        <v>5477</v>
      </c>
      <c r="N538" s="43">
        <v>1503</v>
      </c>
      <c r="O538" s="43">
        <v>2001503</v>
      </c>
    </row>
    <row r="539" spans="1:16" ht="15" customHeight="1">
      <c r="A539" s="31" t="s">
        <v>6182</v>
      </c>
      <c r="B539" s="31" t="s">
        <v>5699</v>
      </c>
      <c r="G539" s="31" t="s">
        <v>5660</v>
      </c>
      <c r="H539" s="31" t="s">
        <v>6108</v>
      </c>
      <c r="I539" s="9" t="s">
        <v>6154</v>
      </c>
      <c r="J539" s="9" t="s">
        <v>6120</v>
      </c>
      <c r="K539" s="43" t="s">
        <v>6183</v>
      </c>
      <c r="L539" s="43" t="s">
        <v>5477</v>
      </c>
      <c r="N539" s="43">
        <v>1503</v>
      </c>
      <c r="O539" s="43">
        <v>2001503</v>
      </c>
    </row>
    <row r="540" spans="1:16" ht="16.5" customHeight="1">
      <c r="A540" s="31" t="s">
        <v>6182</v>
      </c>
      <c r="B540" s="31" t="s">
        <v>5701</v>
      </c>
      <c r="G540" s="31" t="s">
        <v>5660</v>
      </c>
      <c r="H540" s="31" t="s">
        <v>6108</v>
      </c>
      <c r="I540" s="9" t="s">
        <v>6154</v>
      </c>
      <c r="J540" s="9" t="s">
        <v>6120</v>
      </c>
      <c r="K540" s="43" t="s">
        <v>6184</v>
      </c>
      <c r="L540" s="43" t="s">
        <v>5477</v>
      </c>
      <c r="N540" s="43">
        <v>1503</v>
      </c>
      <c r="O540" s="43">
        <v>2001503</v>
      </c>
    </row>
    <row r="541" spans="1:16" ht="16.5" customHeight="1">
      <c r="A541" s="31" t="s">
        <v>6185</v>
      </c>
      <c r="B541" s="31" t="s">
        <v>6186</v>
      </c>
      <c r="C541" s="31" t="s">
        <v>5674</v>
      </c>
      <c r="D541" s="31" t="s">
        <v>5675</v>
      </c>
      <c r="G541" s="31" t="s">
        <v>5660</v>
      </c>
      <c r="H541" s="31" t="s">
        <v>6108</v>
      </c>
      <c r="I541" s="9" t="s">
        <v>6154</v>
      </c>
      <c r="J541" s="9" t="s">
        <v>6120</v>
      </c>
      <c r="K541" s="43" t="s">
        <v>6187</v>
      </c>
      <c r="L541" s="43" t="s">
        <v>5477</v>
      </c>
      <c r="N541" s="43">
        <v>1503</v>
      </c>
      <c r="O541" s="43">
        <v>2001503</v>
      </c>
      <c r="P541" s="31" t="s">
        <v>6188</v>
      </c>
    </row>
    <row r="542" spans="1:16" ht="16.5" customHeight="1">
      <c r="A542" s="31" t="s">
        <v>6185</v>
      </c>
      <c r="B542" s="31" t="s">
        <v>6189</v>
      </c>
      <c r="G542" s="31" t="s">
        <v>5660</v>
      </c>
      <c r="H542" s="31" t="s">
        <v>6108</v>
      </c>
      <c r="I542" s="9" t="s">
        <v>6154</v>
      </c>
      <c r="J542" s="9" t="s">
        <v>6120</v>
      </c>
      <c r="K542" s="43" t="s">
        <v>6190</v>
      </c>
      <c r="L542" s="43" t="s">
        <v>5477</v>
      </c>
      <c r="N542" s="43">
        <v>1503</v>
      </c>
      <c r="O542" s="43">
        <v>2001503</v>
      </c>
    </row>
    <row r="543" spans="1:16" ht="16.5" customHeight="1">
      <c r="A543" s="31" t="s">
        <v>6185</v>
      </c>
      <c r="B543" s="31" t="s">
        <v>6191</v>
      </c>
      <c r="G543" s="31" t="s">
        <v>5660</v>
      </c>
      <c r="H543" s="31" t="s">
        <v>6108</v>
      </c>
      <c r="I543" s="9" t="s">
        <v>6154</v>
      </c>
      <c r="J543" s="9" t="s">
        <v>6120</v>
      </c>
      <c r="K543" s="43" t="s">
        <v>6192</v>
      </c>
      <c r="L543" s="43" t="s">
        <v>5477</v>
      </c>
      <c r="N543" s="43">
        <v>1503</v>
      </c>
      <c r="O543" s="43">
        <v>2001503</v>
      </c>
      <c r="P543" s="9" t="s">
        <v>6193</v>
      </c>
    </row>
    <row r="544" spans="1:16" ht="16.5" customHeight="1">
      <c r="A544" s="31" t="s">
        <v>6185</v>
      </c>
      <c r="B544" s="31" t="s">
        <v>6194</v>
      </c>
      <c r="G544" s="31" t="s">
        <v>5660</v>
      </c>
      <c r="H544" s="31" t="s">
        <v>6108</v>
      </c>
      <c r="I544" s="9" t="s">
        <v>6154</v>
      </c>
      <c r="J544" s="9" t="s">
        <v>6120</v>
      </c>
      <c r="K544" s="43" t="s">
        <v>6195</v>
      </c>
      <c r="L544" s="43" t="s">
        <v>5477</v>
      </c>
      <c r="N544" s="43">
        <v>1503</v>
      </c>
      <c r="O544" s="43">
        <v>2001503</v>
      </c>
      <c r="P544" s="9" t="s">
        <v>6196</v>
      </c>
    </row>
    <row r="545" spans="1:16" ht="16.5" customHeight="1">
      <c r="A545" s="31" t="s">
        <v>6185</v>
      </c>
      <c r="B545" s="31" t="s">
        <v>6197</v>
      </c>
      <c r="G545" s="31" t="s">
        <v>5660</v>
      </c>
      <c r="H545" s="31" t="s">
        <v>6108</v>
      </c>
      <c r="I545" s="9" t="s">
        <v>6154</v>
      </c>
      <c r="J545" s="9" t="s">
        <v>6120</v>
      </c>
      <c r="K545" s="43" t="s">
        <v>6198</v>
      </c>
      <c r="L545" s="43" t="s">
        <v>5477</v>
      </c>
      <c r="N545" s="43">
        <v>1503</v>
      </c>
      <c r="O545" s="43">
        <v>2001503</v>
      </c>
      <c r="P545" s="9" t="s">
        <v>6199</v>
      </c>
    </row>
    <row r="546" spans="1:16" ht="16.5" customHeight="1">
      <c r="A546" s="31" t="s">
        <v>6185</v>
      </c>
      <c r="B546" s="31" t="s">
        <v>6200</v>
      </c>
      <c r="G546" s="31" t="s">
        <v>5660</v>
      </c>
      <c r="H546" s="31" t="s">
        <v>6108</v>
      </c>
      <c r="I546" s="9" t="s">
        <v>6154</v>
      </c>
      <c r="J546" s="9" t="s">
        <v>6120</v>
      </c>
      <c r="K546" s="43" t="s">
        <v>6201</v>
      </c>
      <c r="L546" s="43" t="s">
        <v>5477</v>
      </c>
      <c r="N546" s="43">
        <v>1503</v>
      </c>
      <c r="O546" s="43">
        <v>2001503</v>
      </c>
      <c r="P546" s="9" t="s">
        <v>6202</v>
      </c>
    </row>
    <row r="547" spans="1:16" ht="16.5" customHeight="1">
      <c r="A547" s="31" t="s">
        <v>6185</v>
      </c>
      <c r="B547" s="31" t="s">
        <v>6203</v>
      </c>
      <c r="G547" s="31" t="s">
        <v>5660</v>
      </c>
      <c r="H547" s="31" t="s">
        <v>6108</v>
      </c>
      <c r="I547" s="9" t="s">
        <v>6154</v>
      </c>
      <c r="J547" s="9" t="s">
        <v>6120</v>
      </c>
      <c r="K547" s="43" t="s">
        <v>6204</v>
      </c>
      <c r="L547" s="43" t="s">
        <v>5477</v>
      </c>
      <c r="N547" s="43">
        <v>1503</v>
      </c>
      <c r="O547" s="43">
        <v>2001503</v>
      </c>
      <c r="P547" s="9" t="s">
        <v>6205</v>
      </c>
    </row>
    <row r="548" spans="1:16" ht="16.5" customHeight="1">
      <c r="A548" s="31" t="s">
        <v>6185</v>
      </c>
      <c r="B548" s="31" t="s">
        <v>6206</v>
      </c>
      <c r="G548" s="31" t="s">
        <v>5660</v>
      </c>
      <c r="H548" s="31" t="s">
        <v>6108</v>
      </c>
      <c r="I548" s="9" t="s">
        <v>6154</v>
      </c>
      <c r="J548" s="9" t="s">
        <v>6120</v>
      </c>
      <c r="K548" s="43" t="s">
        <v>6207</v>
      </c>
      <c r="L548" s="43" t="s">
        <v>5477</v>
      </c>
      <c r="N548" s="43">
        <v>1503</v>
      </c>
      <c r="O548" s="43">
        <v>2001503</v>
      </c>
    </row>
    <row r="549" spans="1:16" ht="15" customHeight="1">
      <c r="A549" s="31" t="s">
        <v>6185</v>
      </c>
      <c r="B549" s="31" t="s">
        <v>6208</v>
      </c>
      <c r="G549" s="31" t="s">
        <v>5660</v>
      </c>
      <c r="H549" s="31" t="s">
        <v>6108</v>
      </c>
      <c r="I549" s="9" t="s">
        <v>6154</v>
      </c>
      <c r="J549" s="9" t="s">
        <v>6120</v>
      </c>
      <c r="K549" s="43" t="s">
        <v>6209</v>
      </c>
      <c r="L549" s="43" t="s">
        <v>5477</v>
      </c>
      <c r="N549" s="43">
        <v>1503</v>
      </c>
      <c r="O549" s="43">
        <v>2001503</v>
      </c>
    </row>
    <row r="550" spans="1:16" ht="15" customHeight="1">
      <c r="A550" s="31" t="s">
        <v>6185</v>
      </c>
      <c r="B550" s="31" t="s">
        <v>6210</v>
      </c>
      <c r="G550" s="31" t="s">
        <v>5660</v>
      </c>
      <c r="H550" s="31" t="s">
        <v>6108</v>
      </c>
      <c r="I550" s="9" t="s">
        <v>6154</v>
      </c>
      <c r="J550" s="9" t="s">
        <v>6120</v>
      </c>
      <c r="K550" s="43" t="s">
        <v>6211</v>
      </c>
      <c r="L550" s="43" t="s">
        <v>5477</v>
      </c>
      <c r="N550" s="43">
        <v>1503</v>
      </c>
      <c r="O550" s="43">
        <v>2001503</v>
      </c>
    </row>
    <row r="551" spans="1:16" ht="15" customHeight="1">
      <c r="A551" s="31" t="s">
        <v>6182</v>
      </c>
      <c r="B551" s="31" t="s">
        <v>5699</v>
      </c>
      <c r="G551" s="31" t="s">
        <v>5660</v>
      </c>
      <c r="H551" s="31" t="s">
        <v>6108</v>
      </c>
      <c r="I551" s="9" t="s">
        <v>6154</v>
      </c>
      <c r="J551" s="9" t="s">
        <v>6120</v>
      </c>
      <c r="K551" s="43" t="s">
        <v>6212</v>
      </c>
      <c r="L551" s="43" t="s">
        <v>5477</v>
      </c>
      <c r="N551" s="43">
        <v>1503</v>
      </c>
      <c r="O551" s="43">
        <v>2001503</v>
      </c>
    </row>
    <row r="552" spans="1:16" ht="15" customHeight="1">
      <c r="A552" s="31" t="s">
        <v>6182</v>
      </c>
      <c r="B552" s="31" t="s">
        <v>5701</v>
      </c>
      <c r="G552" s="31" t="s">
        <v>5660</v>
      </c>
      <c r="H552" s="31" t="s">
        <v>6108</v>
      </c>
      <c r="I552" s="9" t="s">
        <v>6154</v>
      </c>
      <c r="J552" s="9" t="s">
        <v>6120</v>
      </c>
      <c r="K552" s="43" t="s">
        <v>6213</v>
      </c>
      <c r="L552" s="43" t="s">
        <v>5477</v>
      </c>
      <c r="N552" s="43">
        <v>1503</v>
      </c>
      <c r="O552" s="43">
        <v>2001503</v>
      </c>
    </row>
    <row r="553" spans="1:16" ht="15" customHeight="1">
      <c r="A553" s="31" t="s">
        <v>6214</v>
      </c>
      <c r="B553" s="31" t="s">
        <v>6215</v>
      </c>
      <c r="C553" s="31" t="s">
        <v>3177</v>
      </c>
      <c r="G553" s="31" t="s">
        <v>5660</v>
      </c>
      <c r="H553" s="31" t="s">
        <v>6108</v>
      </c>
      <c r="I553" s="9" t="s">
        <v>6216</v>
      </c>
      <c r="J553" s="9" t="s">
        <v>6120</v>
      </c>
      <c r="K553" s="43" t="s">
        <v>6217</v>
      </c>
      <c r="L553" s="43" t="s">
        <v>5477</v>
      </c>
      <c r="N553" s="43">
        <v>1503</v>
      </c>
      <c r="O553" s="43">
        <v>2001503</v>
      </c>
      <c r="P553" s="31" t="s">
        <v>6218</v>
      </c>
    </row>
    <row r="554" spans="1:16" ht="15" customHeight="1">
      <c r="A554" s="31" t="s">
        <v>6214</v>
      </c>
      <c r="B554" s="31" t="s">
        <v>6219</v>
      </c>
      <c r="G554" s="31" t="s">
        <v>5660</v>
      </c>
      <c r="H554" s="31" t="s">
        <v>6108</v>
      </c>
      <c r="I554" s="9" t="s">
        <v>6216</v>
      </c>
      <c r="J554" s="9" t="s">
        <v>6120</v>
      </c>
      <c r="K554" s="43" t="s">
        <v>6220</v>
      </c>
      <c r="L554" s="43" t="s">
        <v>5477</v>
      </c>
      <c r="N554" s="43">
        <v>1503</v>
      </c>
      <c r="O554" s="43">
        <v>2001503</v>
      </c>
    </row>
    <row r="555" spans="1:16" ht="15" customHeight="1">
      <c r="A555" s="31" t="s">
        <v>6214</v>
      </c>
      <c r="B555" s="31" t="s">
        <v>6221</v>
      </c>
      <c r="G555" s="31" t="s">
        <v>5660</v>
      </c>
      <c r="H555" s="31" t="s">
        <v>6108</v>
      </c>
      <c r="I555" s="9" t="s">
        <v>6216</v>
      </c>
      <c r="J555" s="9" t="s">
        <v>6120</v>
      </c>
      <c r="K555" s="43" t="s">
        <v>6222</v>
      </c>
      <c r="L555" s="43" t="s">
        <v>5477</v>
      </c>
      <c r="N555" s="43">
        <v>1503</v>
      </c>
      <c r="O555" s="43">
        <v>2001503</v>
      </c>
      <c r="P555" s="9" t="s">
        <v>6223</v>
      </c>
    </row>
    <row r="556" spans="1:16" ht="15" customHeight="1">
      <c r="A556" s="31" t="s">
        <v>6214</v>
      </c>
      <c r="B556" s="31" t="s">
        <v>6224</v>
      </c>
      <c r="G556" s="31" t="s">
        <v>5660</v>
      </c>
      <c r="H556" s="31" t="s">
        <v>6108</v>
      </c>
      <c r="I556" s="9" t="s">
        <v>6216</v>
      </c>
      <c r="J556" s="9" t="s">
        <v>6120</v>
      </c>
      <c r="K556" s="43" t="s">
        <v>6225</v>
      </c>
      <c r="L556" s="43" t="s">
        <v>5477</v>
      </c>
      <c r="N556" s="43">
        <v>1503</v>
      </c>
      <c r="O556" s="43">
        <v>2001503</v>
      </c>
      <c r="P556" s="9" t="s">
        <v>6226</v>
      </c>
    </row>
    <row r="557" spans="1:16" ht="15" customHeight="1">
      <c r="A557" s="31" t="s">
        <v>6214</v>
      </c>
      <c r="B557" s="31" t="s">
        <v>6227</v>
      </c>
      <c r="G557" s="31" t="s">
        <v>5660</v>
      </c>
      <c r="H557" s="31" t="s">
        <v>6108</v>
      </c>
      <c r="I557" s="9" t="s">
        <v>6216</v>
      </c>
      <c r="J557" s="9" t="s">
        <v>6120</v>
      </c>
      <c r="K557" s="43" t="s">
        <v>6228</v>
      </c>
      <c r="L557" s="43" t="s">
        <v>5477</v>
      </c>
      <c r="N557" s="43">
        <v>1503</v>
      </c>
      <c r="O557" s="43">
        <v>2001503</v>
      </c>
      <c r="P557" s="9" t="s">
        <v>6229</v>
      </c>
    </row>
    <row r="558" spans="1:16" ht="15" customHeight="1">
      <c r="A558" s="31" t="s">
        <v>6214</v>
      </c>
      <c r="B558" s="31" t="s">
        <v>6230</v>
      </c>
      <c r="G558" s="31" t="s">
        <v>5660</v>
      </c>
      <c r="H558" s="31" t="s">
        <v>6108</v>
      </c>
      <c r="I558" s="9" t="s">
        <v>6216</v>
      </c>
      <c r="J558" s="9" t="s">
        <v>6120</v>
      </c>
      <c r="K558" s="43" t="s">
        <v>6231</v>
      </c>
      <c r="L558" s="43" t="s">
        <v>5477</v>
      </c>
      <c r="N558" s="43">
        <v>1503</v>
      </c>
      <c r="O558" s="43">
        <v>2001503</v>
      </c>
    </row>
    <row r="559" spans="1:16" ht="15" customHeight="1">
      <c r="A559" s="31" t="s">
        <v>6214</v>
      </c>
      <c r="B559" s="31" t="s">
        <v>6232</v>
      </c>
      <c r="G559" s="31" t="s">
        <v>5660</v>
      </c>
      <c r="H559" s="31" t="s">
        <v>6108</v>
      </c>
      <c r="I559" s="9" t="s">
        <v>6216</v>
      </c>
      <c r="J559" s="9" t="s">
        <v>6120</v>
      </c>
      <c r="K559" s="43" t="s">
        <v>6233</v>
      </c>
      <c r="L559" s="43" t="s">
        <v>5477</v>
      </c>
      <c r="N559" s="43">
        <v>1503</v>
      </c>
      <c r="O559" s="43">
        <v>2001503</v>
      </c>
      <c r="P559" s="9" t="s">
        <v>6234</v>
      </c>
    </row>
    <row r="560" spans="1:16" ht="15" customHeight="1">
      <c r="A560" s="31" t="s">
        <v>6214</v>
      </c>
      <c r="B560" s="31" t="s">
        <v>6235</v>
      </c>
      <c r="G560" s="31" t="s">
        <v>5660</v>
      </c>
      <c r="H560" s="31" t="s">
        <v>6108</v>
      </c>
      <c r="I560" s="9" t="s">
        <v>6216</v>
      </c>
      <c r="J560" s="9" t="s">
        <v>6120</v>
      </c>
      <c r="K560" s="43" t="s">
        <v>6236</v>
      </c>
      <c r="L560" s="43" t="s">
        <v>5477</v>
      </c>
      <c r="N560" s="43">
        <v>1503</v>
      </c>
      <c r="O560" s="43">
        <v>2001503</v>
      </c>
    </row>
    <row r="561" spans="1:15" ht="15" customHeight="1">
      <c r="A561" s="31" t="s">
        <v>6214</v>
      </c>
      <c r="B561" s="31" t="s">
        <v>6237</v>
      </c>
      <c r="G561" s="31" t="s">
        <v>5660</v>
      </c>
      <c r="H561" s="31" t="s">
        <v>6108</v>
      </c>
      <c r="I561" s="9" t="s">
        <v>6216</v>
      </c>
      <c r="J561" s="9" t="s">
        <v>6120</v>
      </c>
      <c r="K561" s="43" t="s">
        <v>6238</v>
      </c>
      <c r="L561" s="43" t="s">
        <v>5477</v>
      </c>
      <c r="N561" s="43">
        <v>1503</v>
      </c>
      <c r="O561" s="43">
        <v>2001503</v>
      </c>
    </row>
    <row r="562" spans="1:15" ht="15" customHeight="1">
      <c r="A562" s="31" t="s">
        <v>6214</v>
      </c>
      <c r="B562" s="31" t="s">
        <v>6239</v>
      </c>
      <c r="G562" s="31" t="s">
        <v>5660</v>
      </c>
      <c r="H562" s="31" t="s">
        <v>6108</v>
      </c>
      <c r="I562" s="9" t="s">
        <v>6216</v>
      </c>
      <c r="J562" s="9" t="s">
        <v>6120</v>
      </c>
      <c r="K562" s="43" t="s">
        <v>6240</v>
      </c>
      <c r="L562" s="43" t="s">
        <v>5477</v>
      </c>
      <c r="N562" s="43">
        <v>1503</v>
      </c>
      <c r="O562" s="43">
        <v>2001503</v>
      </c>
    </row>
    <row r="563" spans="1:15" ht="15" customHeight="1">
      <c r="A563" s="31" t="s">
        <v>6241</v>
      </c>
      <c r="B563" s="31" t="s">
        <v>5701</v>
      </c>
      <c r="G563" s="31" t="s">
        <v>5660</v>
      </c>
      <c r="H563" s="31" t="s">
        <v>6108</v>
      </c>
      <c r="I563" s="9" t="s">
        <v>6216</v>
      </c>
      <c r="J563" s="9" t="s">
        <v>6120</v>
      </c>
      <c r="K563" s="43" t="s">
        <v>6242</v>
      </c>
      <c r="L563" s="43" t="s">
        <v>5477</v>
      </c>
      <c r="N563" s="43">
        <v>1503</v>
      </c>
      <c r="O563" s="43">
        <v>2001503</v>
      </c>
    </row>
    <row r="564" spans="1:15" ht="15" customHeight="1">
      <c r="A564" s="31" t="s">
        <v>6241</v>
      </c>
      <c r="B564" s="31" t="s">
        <v>6243</v>
      </c>
      <c r="G564" s="31" t="s">
        <v>5660</v>
      </c>
      <c r="H564" s="31" t="s">
        <v>6108</v>
      </c>
      <c r="I564" s="9" t="s">
        <v>6216</v>
      </c>
      <c r="J564" s="9" t="s">
        <v>6120</v>
      </c>
      <c r="K564" s="43" t="s">
        <v>6244</v>
      </c>
      <c r="L564" s="43" t="s">
        <v>5477</v>
      </c>
      <c r="N564" s="43">
        <v>1503</v>
      </c>
      <c r="O564" s="43">
        <v>2001503</v>
      </c>
    </row>
    <row r="565" spans="1:15" ht="15" customHeight="1">
      <c r="A565" s="31" t="s">
        <v>6245</v>
      </c>
      <c r="B565" s="31" t="s">
        <v>5760</v>
      </c>
      <c r="G565" s="31" t="s">
        <v>5660</v>
      </c>
      <c r="H565" s="31" t="s">
        <v>6108</v>
      </c>
      <c r="I565" s="9" t="s">
        <v>6246</v>
      </c>
      <c r="J565" s="9" t="s">
        <v>5676</v>
      </c>
      <c r="K565" s="43" t="s">
        <v>6247</v>
      </c>
      <c r="L565" s="43" t="s">
        <v>5477</v>
      </c>
      <c r="N565" s="43">
        <v>1503</v>
      </c>
      <c r="O565" s="43">
        <v>2001503</v>
      </c>
    </row>
    <row r="566" spans="1:15" ht="15" customHeight="1">
      <c r="A566" s="31" t="s">
        <v>6248</v>
      </c>
      <c r="B566" s="31" t="s">
        <v>5858</v>
      </c>
      <c r="G566" s="31" t="s">
        <v>5660</v>
      </c>
      <c r="H566" s="31" t="s">
        <v>6108</v>
      </c>
      <c r="I566" s="9" t="s">
        <v>6246</v>
      </c>
      <c r="J566" s="9" t="s">
        <v>5676</v>
      </c>
      <c r="K566" s="43" t="s">
        <v>6249</v>
      </c>
      <c r="L566" s="43" t="s">
        <v>5477</v>
      </c>
      <c r="N566" s="43">
        <v>1503</v>
      </c>
      <c r="O566" s="43">
        <v>2001503</v>
      </c>
    </row>
    <row r="567" spans="1:15" ht="15" customHeight="1">
      <c r="A567" s="31" t="s">
        <v>6250</v>
      </c>
      <c r="B567" s="31" t="s">
        <v>6251</v>
      </c>
      <c r="G567" s="31" t="s">
        <v>5660</v>
      </c>
      <c r="H567" s="31" t="s">
        <v>6108</v>
      </c>
      <c r="I567" s="9" t="s">
        <v>6246</v>
      </c>
      <c r="J567" s="9" t="s">
        <v>5676</v>
      </c>
      <c r="K567" s="43" t="s">
        <v>6252</v>
      </c>
      <c r="L567" s="43" t="s">
        <v>5477</v>
      </c>
      <c r="N567" s="43">
        <v>1503</v>
      </c>
      <c r="O567" s="43">
        <v>2001503</v>
      </c>
    </row>
    <row r="568" spans="1:15" ht="15" customHeight="1">
      <c r="A568" s="31" t="s">
        <v>6253</v>
      </c>
      <c r="B568" s="31" t="s">
        <v>6254</v>
      </c>
      <c r="G568" s="31" t="s">
        <v>5660</v>
      </c>
      <c r="H568" s="31" t="s">
        <v>6108</v>
      </c>
      <c r="I568" s="9" t="s">
        <v>6246</v>
      </c>
      <c r="J568" s="9" t="s">
        <v>5676</v>
      </c>
      <c r="K568" s="43" t="s">
        <v>6255</v>
      </c>
      <c r="L568" s="43" t="s">
        <v>5477</v>
      </c>
      <c r="N568" s="43">
        <v>1503</v>
      </c>
      <c r="O568" s="43">
        <v>2001503</v>
      </c>
    </row>
    <row r="569" spans="1:15" ht="15" customHeight="1">
      <c r="A569" s="31" t="s">
        <v>6256</v>
      </c>
      <c r="B569" s="31" t="s">
        <v>6257</v>
      </c>
      <c r="G569" s="31" t="s">
        <v>5660</v>
      </c>
      <c r="H569" s="31" t="s">
        <v>6108</v>
      </c>
      <c r="I569" s="9" t="s">
        <v>6246</v>
      </c>
      <c r="J569" s="9" t="s">
        <v>5676</v>
      </c>
      <c r="K569" s="43" t="s">
        <v>6258</v>
      </c>
      <c r="L569" s="43" t="s">
        <v>5477</v>
      </c>
      <c r="N569" s="43">
        <v>1503</v>
      </c>
      <c r="O569" s="43">
        <v>2001503</v>
      </c>
    </row>
    <row r="570" spans="1:15" ht="15" customHeight="1">
      <c r="A570" s="31" t="s">
        <v>6259</v>
      </c>
      <c r="B570" s="31" t="s">
        <v>6260</v>
      </c>
      <c r="G570" s="31" t="s">
        <v>5660</v>
      </c>
      <c r="H570" s="31" t="s">
        <v>6108</v>
      </c>
      <c r="I570" s="9" t="s">
        <v>6246</v>
      </c>
      <c r="J570" s="9" t="s">
        <v>5676</v>
      </c>
      <c r="K570" s="43" t="s">
        <v>6261</v>
      </c>
      <c r="L570" s="43" t="s">
        <v>5477</v>
      </c>
      <c r="N570" s="43">
        <v>1503</v>
      </c>
      <c r="O570" s="43">
        <v>2001503</v>
      </c>
    </row>
    <row r="571" spans="1:15" ht="15" customHeight="1">
      <c r="A571" s="31" t="s">
        <v>6262</v>
      </c>
      <c r="B571" s="31" t="s">
        <v>6263</v>
      </c>
      <c r="G571" s="31" t="s">
        <v>5660</v>
      </c>
      <c r="H571" s="31" t="s">
        <v>6108</v>
      </c>
      <c r="I571" s="9" t="s">
        <v>6246</v>
      </c>
      <c r="J571" s="9" t="s">
        <v>5676</v>
      </c>
      <c r="K571" s="43" t="s">
        <v>6264</v>
      </c>
      <c r="L571" s="43" t="s">
        <v>5477</v>
      </c>
      <c r="N571" s="43">
        <v>1503</v>
      </c>
      <c r="O571" s="43">
        <v>2001503</v>
      </c>
    </row>
    <row r="572" spans="1:15" ht="15" customHeight="1">
      <c r="A572" s="31" t="s">
        <v>6265</v>
      </c>
      <c r="B572" s="31" t="s">
        <v>6266</v>
      </c>
      <c r="G572" s="31" t="s">
        <v>5660</v>
      </c>
      <c r="H572" s="31" t="s">
        <v>6108</v>
      </c>
      <c r="I572" s="9" t="s">
        <v>6246</v>
      </c>
      <c r="J572" s="9" t="s">
        <v>5676</v>
      </c>
      <c r="K572" s="43" t="s">
        <v>6267</v>
      </c>
      <c r="L572" s="43" t="s">
        <v>5477</v>
      </c>
      <c r="N572" s="43">
        <v>1503</v>
      </c>
      <c r="O572" s="43">
        <v>2001503</v>
      </c>
    </row>
    <row r="573" spans="1:15" ht="15" customHeight="1">
      <c r="A573" s="31" t="s">
        <v>6268</v>
      </c>
      <c r="B573" s="31" t="s">
        <v>6269</v>
      </c>
      <c r="G573" s="31" t="s">
        <v>5660</v>
      </c>
      <c r="H573" s="31" t="s">
        <v>6108</v>
      </c>
      <c r="I573" s="9" t="s">
        <v>6246</v>
      </c>
      <c r="J573" s="9" t="s">
        <v>5676</v>
      </c>
      <c r="K573" s="43" t="s">
        <v>6270</v>
      </c>
      <c r="L573" s="43" t="s">
        <v>5477</v>
      </c>
      <c r="N573" s="43">
        <v>1503</v>
      </c>
      <c r="O573" s="43">
        <v>2001503</v>
      </c>
    </row>
    <row r="574" spans="1:15" ht="15" customHeight="1">
      <c r="A574" s="31" t="s">
        <v>6271</v>
      </c>
      <c r="B574" s="31" t="s">
        <v>6272</v>
      </c>
      <c r="G574" s="31" t="s">
        <v>5660</v>
      </c>
      <c r="H574" s="31" t="s">
        <v>6108</v>
      </c>
      <c r="I574" s="9" t="s">
        <v>6246</v>
      </c>
      <c r="J574" s="9" t="s">
        <v>5676</v>
      </c>
      <c r="K574" s="43" t="s">
        <v>6273</v>
      </c>
      <c r="L574" s="43" t="s">
        <v>5477</v>
      </c>
      <c r="N574" s="43">
        <v>1503</v>
      </c>
      <c r="O574" s="43">
        <v>2001503</v>
      </c>
    </row>
    <row r="575" spans="1:15" ht="15" customHeight="1">
      <c r="A575" s="31" t="s">
        <v>6274</v>
      </c>
      <c r="B575" s="31" t="s">
        <v>6275</v>
      </c>
      <c r="G575" s="31" t="s">
        <v>5660</v>
      </c>
      <c r="H575" s="31" t="s">
        <v>6108</v>
      </c>
      <c r="I575" s="9" t="s">
        <v>6246</v>
      </c>
      <c r="J575" s="9" t="s">
        <v>5676</v>
      </c>
      <c r="K575" s="43" t="s">
        <v>6276</v>
      </c>
      <c r="L575" s="43" t="s">
        <v>5477</v>
      </c>
      <c r="N575" s="43">
        <v>1503</v>
      </c>
      <c r="O575" s="43">
        <v>2001503</v>
      </c>
    </row>
    <row r="576" spans="1:15" ht="15" customHeight="1">
      <c r="A576" s="31" t="s">
        <v>6277</v>
      </c>
      <c r="B576" s="31" t="s">
        <v>6278</v>
      </c>
      <c r="G576" s="31" t="s">
        <v>5660</v>
      </c>
      <c r="H576" s="31" t="s">
        <v>6108</v>
      </c>
      <c r="I576" s="9" t="s">
        <v>6246</v>
      </c>
      <c r="J576" s="9" t="s">
        <v>5676</v>
      </c>
      <c r="K576" s="43" t="s">
        <v>6279</v>
      </c>
      <c r="L576" s="43" t="s">
        <v>5477</v>
      </c>
      <c r="N576" s="43">
        <v>1503</v>
      </c>
      <c r="O576" s="43">
        <v>2001503</v>
      </c>
    </row>
    <row r="577" spans="1:15" ht="15" customHeight="1">
      <c r="A577" s="31" t="s">
        <v>6280</v>
      </c>
      <c r="B577" s="31" t="s">
        <v>6281</v>
      </c>
      <c r="G577" s="31" t="s">
        <v>5660</v>
      </c>
      <c r="H577" s="31" t="s">
        <v>6108</v>
      </c>
      <c r="I577" s="9" t="s">
        <v>6246</v>
      </c>
      <c r="J577" s="9" t="s">
        <v>5676</v>
      </c>
      <c r="K577" s="43" t="s">
        <v>6282</v>
      </c>
      <c r="L577" s="43" t="s">
        <v>5477</v>
      </c>
      <c r="N577" s="43">
        <v>1503</v>
      </c>
      <c r="O577" s="43">
        <v>2001503</v>
      </c>
    </row>
    <row r="578" spans="1:15" ht="15" customHeight="1">
      <c r="A578" s="31" t="s">
        <v>6283</v>
      </c>
      <c r="B578" s="31" t="s">
        <v>6284</v>
      </c>
      <c r="G578" s="31" t="s">
        <v>5660</v>
      </c>
      <c r="H578" s="31" t="s">
        <v>6108</v>
      </c>
      <c r="I578" s="9" t="s">
        <v>6246</v>
      </c>
      <c r="J578" s="9" t="s">
        <v>5676</v>
      </c>
      <c r="K578" s="43" t="s">
        <v>6285</v>
      </c>
      <c r="L578" s="43" t="s">
        <v>5477</v>
      </c>
      <c r="N578" s="43">
        <v>1503</v>
      </c>
      <c r="O578" s="43">
        <v>2001503</v>
      </c>
    </row>
    <row r="579" spans="1:15" ht="15" customHeight="1">
      <c r="A579" s="31" t="s">
        <v>6286</v>
      </c>
      <c r="B579" s="31" t="s">
        <v>6287</v>
      </c>
      <c r="G579" s="31" t="s">
        <v>5660</v>
      </c>
      <c r="H579" s="31" t="s">
        <v>6108</v>
      </c>
      <c r="I579" s="9" t="s">
        <v>6246</v>
      </c>
      <c r="J579" s="9" t="s">
        <v>5676</v>
      </c>
      <c r="K579" s="43" t="s">
        <v>6288</v>
      </c>
      <c r="L579" s="43" t="s">
        <v>5477</v>
      </c>
      <c r="N579" s="43">
        <v>1503</v>
      </c>
      <c r="O579" s="43">
        <v>2001503</v>
      </c>
    </row>
    <row r="580" spans="1:15" ht="15" customHeight="1">
      <c r="A580" s="31" t="s">
        <v>6289</v>
      </c>
      <c r="B580" s="31" t="s">
        <v>6290</v>
      </c>
      <c r="G580" s="31" t="s">
        <v>5660</v>
      </c>
      <c r="H580" s="31" t="s">
        <v>6108</v>
      </c>
      <c r="I580" s="9" t="s">
        <v>6246</v>
      </c>
      <c r="J580" s="9" t="s">
        <v>5676</v>
      </c>
      <c r="K580" s="43" t="s">
        <v>6291</v>
      </c>
      <c r="L580" s="43" t="s">
        <v>5477</v>
      </c>
      <c r="N580" s="43">
        <v>1503</v>
      </c>
      <c r="O580" s="43">
        <v>2001503</v>
      </c>
    </row>
    <row r="581" spans="1:15" ht="15" customHeight="1">
      <c r="A581" s="31" t="s">
        <v>6292</v>
      </c>
      <c r="B581" s="31" t="s">
        <v>6293</v>
      </c>
      <c r="G581" s="31" t="s">
        <v>5660</v>
      </c>
      <c r="H581" s="31" t="s">
        <v>6108</v>
      </c>
      <c r="I581" s="9" t="s">
        <v>6246</v>
      </c>
      <c r="J581" s="9" t="s">
        <v>5676</v>
      </c>
      <c r="K581" s="43" t="s">
        <v>6294</v>
      </c>
      <c r="L581" s="43" t="s">
        <v>5477</v>
      </c>
      <c r="N581" s="43">
        <v>1503</v>
      </c>
      <c r="O581" s="43">
        <v>2001503</v>
      </c>
    </row>
    <row r="582" spans="1:15" ht="15" customHeight="1">
      <c r="A582" s="31" t="s">
        <v>6295</v>
      </c>
      <c r="B582" s="31" t="s">
        <v>6296</v>
      </c>
      <c r="G582" s="31" t="s">
        <v>5660</v>
      </c>
      <c r="H582" s="31" t="s">
        <v>6108</v>
      </c>
      <c r="I582" s="9" t="s">
        <v>6246</v>
      </c>
      <c r="J582" s="9" t="s">
        <v>5676</v>
      </c>
      <c r="K582" s="43" t="s">
        <v>6297</v>
      </c>
      <c r="L582" s="43" t="s">
        <v>5477</v>
      </c>
      <c r="N582" s="43">
        <v>1503</v>
      </c>
      <c r="O582" s="43">
        <v>2001503</v>
      </c>
    </row>
    <row r="583" spans="1:15" ht="15" customHeight="1">
      <c r="A583" s="31" t="s">
        <v>6298</v>
      </c>
      <c r="B583" s="31" t="s">
        <v>6299</v>
      </c>
      <c r="G583" s="31" t="s">
        <v>5660</v>
      </c>
      <c r="H583" s="31" t="s">
        <v>6108</v>
      </c>
      <c r="I583" s="9" t="s">
        <v>6246</v>
      </c>
      <c r="J583" s="9" t="s">
        <v>5676</v>
      </c>
      <c r="K583" s="43" t="s">
        <v>6300</v>
      </c>
      <c r="L583" s="43" t="s">
        <v>5477</v>
      </c>
      <c r="N583" s="43">
        <v>1503</v>
      </c>
      <c r="O583" s="43">
        <v>2001503</v>
      </c>
    </row>
    <row r="584" spans="1:15" ht="15" customHeight="1">
      <c r="A584" s="31" t="s">
        <v>6301</v>
      </c>
      <c r="B584" s="31" t="s">
        <v>6302</v>
      </c>
      <c r="G584" s="31" t="s">
        <v>5660</v>
      </c>
      <c r="H584" s="31" t="s">
        <v>6108</v>
      </c>
      <c r="I584" s="9" t="s">
        <v>6246</v>
      </c>
      <c r="J584" s="9" t="s">
        <v>5676</v>
      </c>
      <c r="K584" s="43" t="s">
        <v>6303</v>
      </c>
      <c r="L584" s="43" t="s">
        <v>5477</v>
      </c>
      <c r="N584" s="43">
        <v>1503</v>
      </c>
      <c r="O584" s="43">
        <v>2001503</v>
      </c>
    </row>
    <row r="585" spans="1:15" ht="15" customHeight="1">
      <c r="A585" s="31" t="s">
        <v>6248</v>
      </c>
      <c r="B585" s="31" t="s">
        <v>6304</v>
      </c>
      <c r="G585" s="31" t="s">
        <v>5660</v>
      </c>
      <c r="H585" s="31" t="s">
        <v>6108</v>
      </c>
      <c r="I585" s="9" t="s">
        <v>6246</v>
      </c>
      <c r="J585" s="9" t="s">
        <v>5676</v>
      </c>
      <c r="K585" s="43" t="s">
        <v>6305</v>
      </c>
      <c r="L585" s="43" t="s">
        <v>5477</v>
      </c>
      <c r="N585" s="43">
        <v>1503</v>
      </c>
      <c r="O585" s="43">
        <v>2001503</v>
      </c>
    </row>
    <row r="586" spans="1:15" ht="15" customHeight="1">
      <c r="A586" s="31" t="s">
        <v>6306</v>
      </c>
      <c r="B586" s="31" t="s">
        <v>6307</v>
      </c>
      <c r="G586" s="31" t="s">
        <v>5660</v>
      </c>
      <c r="H586" s="31" t="s">
        <v>6108</v>
      </c>
      <c r="I586" s="9" t="s">
        <v>6246</v>
      </c>
      <c r="J586" s="9" t="s">
        <v>5676</v>
      </c>
      <c r="K586" s="43" t="s">
        <v>6308</v>
      </c>
      <c r="L586" s="43" t="s">
        <v>5477</v>
      </c>
      <c r="N586" s="43">
        <v>1503</v>
      </c>
      <c r="O586" s="43">
        <v>2001503</v>
      </c>
    </row>
    <row r="587" spans="1:15" ht="15" customHeight="1">
      <c r="A587" s="31" t="s">
        <v>6309</v>
      </c>
      <c r="B587" s="31" t="s">
        <v>6310</v>
      </c>
      <c r="G587" s="31" t="s">
        <v>5660</v>
      </c>
      <c r="H587" s="31" t="s">
        <v>6108</v>
      </c>
      <c r="I587" s="9" t="s">
        <v>6246</v>
      </c>
      <c r="J587" s="9" t="s">
        <v>5676</v>
      </c>
      <c r="K587" s="43" t="s">
        <v>6311</v>
      </c>
      <c r="L587" s="43" t="s">
        <v>5477</v>
      </c>
      <c r="N587" s="43">
        <v>1503</v>
      </c>
      <c r="O587" s="43">
        <v>2001503</v>
      </c>
    </row>
    <row r="588" spans="1:15" ht="15" customHeight="1">
      <c r="A588" s="31" t="s">
        <v>6312</v>
      </c>
      <c r="B588" s="31" t="s">
        <v>6313</v>
      </c>
      <c r="G588" s="31" t="s">
        <v>5660</v>
      </c>
      <c r="H588" s="31" t="s">
        <v>6108</v>
      </c>
      <c r="I588" s="9" t="s">
        <v>6246</v>
      </c>
      <c r="J588" s="9" t="s">
        <v>5676</v>
      </c>
      <c r="K588" s="43" t="s">
        <v>6314</v>
      </c>
      <c r="L588" s="43" t="s">
        <v>5477</v>
      </c>
      <c r="N588" s="43">
        <v>1503</v>
      </c>
      <c r="O588" s="43">
        <v>2001503</v>
      </c>
    </row>
    <row r="589" spans="1:15" ht="15" customHeight="1">
      <c r="A589" s="31" t="s">
        <v>6315</v>
      </c>
      <c r="B589" s="31" t="s">
        <v>6316</v>
      </c>
      <c r="G589" s="31" t="s">
        <v>5660</v>
      </c>
      <c r="H589" s="31" t="s">
        <v>6108</v>
      </c>
      <c r="I589" s="9" t="s">
        <v>6246</v>
      </c>
      <c r="J589" s="9" t="s">
        <v>5676</v>
      </c>
      <c r="K589" s="43" t="s">
        <v>6317</v>
      </c>
      <c r="L589" s="43" t="s">
        <v>5477</v>
      </c>
      <c r="N589" s="43">
        <v>1503</v>
      </c>
      <c r="O589" s="43">
        <v>2001503</v>
      </c>
    </row>
    <row r="590" spans="1:15" ht="15" customHeight="1">
      <c r="A590" s="31" t="s">
        <v>5821</v>
      </c>
      <c r="B590" s="31" t="s">
        <v>6031</v>
      </c>
      <c r="G590" s="31" t="s">
        <v>5660</v>
      </c>
      <c r="H590" s="31" t="s">
        <v>6108</v>
      </c>
      <c r="K590" s="43" t="s">
        <v>6318</v>
      </c>
      <c r="L590" s="43" t="s">
        <v>5477</v>
      </c>
      <c r="N590" s="43">
        <v>1503</v>
      </c>
      <c r="O590" s="43">
        <v>2001503</v>
      </c>
    </row>
    <row r="591" spans="1:15" ht="15" customHeight="1">
      <c r="A591" s="31" t="s">
        <v>5821</v>
      </c>
      <c r="B591" s="31" t="s">
        <v>6033</v>
      </c>
      <c r="G591" s="31" t="s">
        <v>5660</v>
      </c>
      <c r="H591" s="31" t="s">
        <v>6108</v>
      </c>
      <c r="K591" s="43" t="s">
        <v>6319</v>
      </c>
      <c r="L591" s="43" t="s">
        <v>5477</v>
      </c>
      <c r="N591" s="43">
        <v>1503</v>
      </c>
      <c r="O591" s="43">
        <v>2001503</v>
      </c>
    </row>
    <row r="592" spans="1:15" ht="15" customHeight="1">
      <c r="A592" s="31" t="s">
        <v>5821</v>
      </c>
      <c r="B592" s="31" t="s">
        <v>6035</v>
      </c>
      <c r="G592" s="31" t="s">
        <v>5660</v>
      </c>
      <c r="H592" s="31" t="s">
        <v>6108</v>
      </c>
      <c r="K592" s="43" t="s">
        <v>6320</v>
      </c>
      <c r="L592" s="43" t="s">
        <v>5477</v>
      </c>
      <c r="N592" s="43">
        <v>1503</v>
      </c>
      <c r="O592" s="43">
        <v>2001503</v>
      </c>
    </row>
    <row r="593" spans="1:228" ht="15" customHeight="1">
      <c r="A593" s="31" t="s">
        <v>5821</v>
      </c>
      <c r="B593" s="31" t="s">
        <v>6037</v>
      </c>
      <c r="G593" s="31" t="s">
        <v>5660</v>
      </c>
      <c r="H593" s="31" t="s">
        <v>6108</v>
      </c>
      <c r="K593" s="43" t="s">
        <v>6321</v>
      </c>
      <c r="L593" s="43" t="s">
        <v>5477</v>
      </c>
      <c r="N593" s="43">
        <v>1503</v>
      </c>
      <c r="O593" s="43">
        <v>2001503</v>
      </c>
    </row>
    <row r="594" spans="1:228" ht="15" customHeight="1">
      <c r="A594" s="31" t="s">
        <v>5821</v>
      </c>
      <c r="B594" s="31" t="s">
        <v>6039</v>
      </c>
      <c r="G594" s="31" t="s">
        <v>5660</v>
      </c>
      <c r="H594" s="31" t="s">
        <v>6108</v>
      </c>
      <c r="K594" s="43" t="s">
        <v>6322</v>
      </c>
      <c r="L594" s="43" t="s">
        <v>5477</v>
      </c>
      <c r="N594" s="43">
        <v>1503</v>
      </c>
      <c r="O594" s="43">
        <v>2001503</v>
      </c>
    </row>
    <row r="595" spans="1:228" s="569" customFormat="1" ht="15" customHeight="1">
      <c r="A595" s="31" t="s">
        <v>5821</v>
      </c>
      <c r="B595" s="31" t="s">
        <v>6323</v>
      </c>
      <c r="C595" s="31"/>
      <c r="D595" s="31"/>
      <c r="E595" s="31"/>
      <c r="F595" s="31"/>
      <c r="G595" s="31" t="s">
        <v>5660</v>
      </c>
      <c r="H595" s="31" t="s">
        <v>6108</v>
      </c>
      <c r="I595" s="9"/>
      <c r="J595" s="9"/>
      <c r="K595" s="43" t="s">
        <v>6324</v>
      </c>
      <c r="L595" s="43" t="s">
        <v>5477</v>
      </c>
      <c r="M595" s="43"/>
      <c r="N595" s="43">
        <v>1503</v>
      </c>
      <c r="O595" s="43">
        <v>2001503</v>
      </c>
      <c r="P595" s="31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</row>
    <row r="596" spans="1:228" ht="15" customHeight="1">
      <c r="A596" s="574" t="s">
        <v>6325</v>
      </c>
      <c r="B596" s="574" t="s">
        <v>6326</v>
      </c>
      <c r="C596" s="574"/>
      <c r="D596" s="574"/>
      <c r="E596" s="574"/>
      <c r="F596" s="574"/>
      <c r="G596" s="574" t="s">
        <v>5660</v>
      </c>
      <c r="H596" s="574" t="s">
        <v>6108</v>
      </c>
      <c r="I596" s="575" t="s">
        <v>6327</v>
      </c>
      <c r="J596" s="575" t="s">
        <v>6328</v>
      </c>
      <c r="K596" s="90" t="s">
        <v>6329</v>
      </c>
      <c r="L596" s="43" t="s">
        <v>5477</v>
      </c>
      <c r="N596" s="43">
        <v>1503</v>
      </c>
      <c r="O596" s="43">
        <v>2001503</v>
      </c>
      <c r="P596" s="31" t="s">
        <v>6330</v>
      </c>
    </row>
    <row r="597" spans="1:228" ht="15" customHeight="1">
      <c r="A597" s="574" t="s">
        <v>6325</v>
      </c>
      <c r="B597" s="574" t="s">
        <v>6331</v>
      </c>
      <c r="C597" s="574"/>
      <c r="D597" s="574"/>
      <c r="E597" s="574"/>
      <c r="F597" s="574"/>
      <c r="G597" s="574" t="s">
        <v>5660</v>
      </c>
      <c r="H597" s="574" t="s">
        <v>6108</v>
      </c>
      <c r="I597" s="575" t="s">
        <v>6327</v>
      </c>
      <c r="J597" s="575" t="s">
        <v>6328</v>
      </c>
      <c r="K597" s="90" t="s">
        <v>348</v>
      </c>
      <c r="L597" s="43" t="s">
        <v>5477</v>
      </c>
      <c r="N597" s="43">
        <v>1503</v>
      </c>
      <c r="O597" s="43">
        <v>2001503</v>
      </c>
    </row>
    <row r="598" spans="1:228" ht="15" customHeight="1">
      <c r="A598" s="31" t="s">
        <v>6325</v>
      </c>
      <c r="B598" s="574" t="s">
        <v>6332</v>
      </c>
      <c r="C598" s="574"/>
      <c r="D598" s="574"/>
      <c r="E598" s="574"/>
      <c r="F598" s="574"/>
      <c r="G598" s="574" t="s">
        <v>5660</v>
      </c>
      <c r="H598" s="574" t="s">
        <v>6108</v>
      </c>
      <c r="I598" s="575" t="s">
        <v>6327</v>
      </c>
      <c r="J598" s="575" t="s">
        <v>6120</v>
      </c>
      <c r="K598" s="90" t="s">
        <v>6333</v>
      </c>
      <c r="L598" s="43" t="s">
        <v>5477</v>
      </c>
      <c r="N598" s="43">
        <v>1503</v>
      </c>
      <c r="O598" s="43">
        <v>2001503</v>
      </c>
      <c r="P598" s="31" t="s">
        <v>6334</v>
      </c>
    </row>
    <row r="599" spans="1:228" ht="15" customHeight="1">
      <c r="A599" s="31" t="s">
        <v>6325</v>
      </c>
      <c r="B599" s="31" t="s">
        <v>6335</v>
      </c>
      <c r="G599" s="31" t="s">
        <v>5660</v>
      </c>
      <c r="H599" s="31" t="s">
        <v>6108</v>
      </c>
      <c r="I599" s="9" t="s">
        <v>6336</v>
      </c>
      <c r="K599" s="43" t="s">
        <v>6337</v>
      </c>
      <c r="L599" s="43" t="s">
        <v>5477</v>
      </c>
      <c r="N599" s="43">
        <v>1503</v>
      </c>
      <c r="O599" s="43">
        <v>2001503</v>
      </c>
    </row>
    <row r="600" spans="1:228" ht="15" customHeight="1">
      <c r="A600" s="31" t="s">
        <v>6325</v>
      </c>
      <c r="B600" s="31" t="s">
        <v>6338</v>
      </c>
      <c r="G600" s="31" t="s">
        <v>5660</v>
      </c>
      <c r="H600" s="31" t="s">
        <v>6108</v>
      </c>
      <c r="I600" s="9" t="s">
        <v>6336</v>
      </c>
      <c r="K600" s="43" t="s">
        <v>6339</v>
      </c>
      <c r="L600" s="43" t="s">
        <v>5477</v>
      </c>
      <c r="N600" s="43">
        <v>1503</v>
      </c>
      <c r="O600" s="43">
        <v>2001503</v>
      </c>
    </row>
    <row r="601" spans="1:228" ht="15" customHeight="1">
      <c r="A601" s="31" t="s">
        <v>6325</v>
      </c>
      <c r="B601" s="31" t="s">
        <v>6340</v>
      </c>
      <c r="G601" s="31" t="s">
        <v>5660</v>
      </c>
      <c r="H601" s="31" t="s">
        <v>6108</v>
      </c>
      <c r="I601" s="9" t="s">
        <v>6336</v>
      </c>
      <c r="K601" s="43" t="s">
        <v>6341</v>
      </c>
      <c r="L601" s="43" t="s">
        <v>5477</v>
      </c>
      <c r="N601" s="43">
        <v>1503</v>
      </c>
      <c r="O601" s="43">
        <v>2001503</v>
      </c>
    </row>
    <row r="602" spans="1:228" ht="15" customHeight="1">
      <c r="A602" s="31" t="s">
        <v>6325</v>
      </c>
      <c r="B602" s="31" t="s">
        <v>6342</v>
      </c>
      <c r="G602" s="31" t="s">
        <v>5660</v>
      </c>
      <c r="H602" s="31" t="s">
        <v>6108</v>
      </c>
      <c r="I602" s="9" t="s">
        <v>6336</v>
      </c>
      <c r="K602" s="43" t="s">
        <v>6343</v>
      </c>
      <c r="L602" s="43" t="s">
        <v>5477</v>
      </c>
      <c r="N602" s="43">
        <v>1503</v>
      </c>
      <c r="O602" s="43">
        <v>2001503</v>
      </c>
    </row>
    <row r="603" spans="1:228" ht="15" customHeight="1">
      <c r="A603" s="31" t="s">
        <v>6325</v>
      </c>
      <c r="B603" s="31" t="s">
        <v>6344</v>
      </c>
      <c r="G603" s="31" t="s">
        <v>5660</v>
      </c>
      <c r="H603" s="31" t="s">
        <v>6108</v>
      </c>
      <c r="I603" s="9" t="s">
        <v>6336</v>
      </c>
      <c r="K603" s="43" t="s">
        <v>6345</v>
      </c>
      <c r="L603" s="43" t="s">
        <v>5477</v>
      </c>
      <c r="N603" s="43">
        <v>1503</v>
      </c>
      <c r="O603" s="43">
        <v>2001503</v>
      </c>
    </row>
    <row r="604" spans="1:228" ht="15" customHeight="1">
      <c r="A604" s="31" t="s">
        <v>6325</v>
      </c>
      <c r="B604" s="31" t="s">
        <v>6346</v>
      </c>
      <c r="G604" s="31" t="s">
        <v>5660</v>
      </c>
      <c r="H604" s="31" t="s">
        <v>6108</v>
      </c>
      <c r="I604" s="9" t="s">
        <v>6336</v>
      </c>
      <c r="K604" s="43" t="s">
        <v>6347</v>
      </c>
      <c r="L604" s="43" t="s">
        <v>5477</v>
      </c>
      <c r="N604" s="43">
        <v>1503</v>
      </c>
      <c r="O604" s="43">
        <v>2001503</v>
      </c>
    </row>
    <row r="605" spans="1:228" ht="15" customHeight="1">
      <c r="A605" s="31" t="s">
        <v>6325</v>
      </c>
      <c r="B605" s="31" t="s">
        <v>6348</v>
      </c>
      <c r="G605" s="31" t="s">
        <v>5660</v>
      </c>
      <c r="H605" s="31" t="s">
        <v>6108</v>
      </c>
      <c r="I605" s="9" t="s">
        <v>6336</v>
      </c>
      <c r="K605" s="43" t="s">
        <v>6349</v>
      </c>
      <c r="L605" s="43" t="s">
        <v>5477</v>
      </c>
      <c r="N605" s="43">
        <v>1503</v>
      </c>
      <c r="O605" s="43">
        <v>2001503</v>
      </c>
    </row>
    <row r="606" spans="1:228" ht="15" customHeight="1">
      <c r="G606" s="31" t="s">
        <v>5660</v>
      </c>
      <c r="H606" s="31" t="s">
        <v>6108</v>
      </c>
      <c r="K606" s="43" t="s">
        <v>6350</v>
      </c>
      <c r="L606" s="43" t="s">
        <v>5477</v>
      </c>
      <c r="N606" s="43">
        <v>1503</v>
      </c>
      <c r="O606" s="43">
        <v>2001503</v>
      </c>
    </row>
    <row r="607" spans="1:228" ht="15" customHeight="1">
      <c r="G607" s="31" t="s">
        <v>5660</v>
      </c>
      <c r="H607" s="31" t="s">
        <v>6108</v>
      </c>
      <c r="K607" s="43" t="s">
        <v>6351</v>
      </c>
      <c r="L607" s="43" t="s">
        <v>5477</v>
      </c>
      <c r="N607" s="43">
        <v>1503</v>
      </c>
      <c r="O607" s="43">
        <v>2001503</v>
      </c>
    </row>
    <row r="608" spans="1:228" ht="15" customHeight="1">
      <c r="A608" s="31" t="s">
        <v>1273</v>
      </c>
      <c r="G608" s="31" t="s">
        <v>5660</v>
      </c>
      <c r="H608" s="31" t="s">
        <v>6108</v>
      </c>
      <c r="K608" s="43" t="s">
        <v>6352</v>
      </c>
      <c r="L608" s="43" t="s">
        <v>5477</v>
      </c>
      <c r="N608" s="43">
        <v>1503</v>
      </c>
      <c r="O608" s="43">
        <v>2001503</v>
      </c>
    </row>
    <row r="609" spans="7:15" ht="15" customHeight="1">
      <c r="G609" s="31" t="s">
        <v>5660</v>
      </c>
      <c r="H609" s="31" t="s">
        <v>6108</v>
      </c>
      <c r="K609" s="43" t="s">
        <v>6353</v>
      </c>
      <c r="L609" s="43" t="s">
        <v>5477</v>
      </c>
      <c r="N609" s="43">
        <v>1503</v>
      </c>
      <c r="O609" s="43">
        <v>2001503</v>
      </c>
    </row>
    <row r="610" spans="7:15" ht="15" customHeight="1">
      <c r="G610" s="31" t="s">
        <v>5660</v>
      </c>
      <c r="H610" s="31" t="s">
        <v>6108</v>
      </c>
      <c r="K610" s="43" t="s">
        <v>6354</v>
      </c>
      <c r="L610" s="43" t="s">
        <v>5477</v>
      </c>
      <c r="N610" s="43">
        <v>1503</v>
      </c>
      <c r="O610" s="43">
        <v>2001503</v>
      </c>
    </row>
    <row r="611" spans="7:15" ht="15" customHeight="1">
      <c r="G611" s="31" t="s">
        <v>5660</v>
      </c>
      <c r="H611" s="31" t="s">
        <v>6108</v>
      </c>
      <c r="K611" s="43" t="s">
        <v>6355</v>
      </c>
      <c r="L611" s="43" t="s">
        <v>5477</v>
      </c>
      <c r="N611" s="43">
        <v>1503</v>
      </c>
      <c r="O611" s="43">
        <v>2001503</v>
      </c>
    </row>
    <row r="612" spans="7:15" ht="15" customHeight="1">
      <c r="G612" s="31" t="s">
        <v>5660</v>
      </c>
      <c r="H612" s="31" t="s">
        <v>6108</v>
      </c>
      <c r="K612" s="43" t="s">
        <v>6356</v>
      </c>
      <c r="L612" s="43" t="s">
        <v>5477</v>
      </c>
      <c r="N612" s="43">
        <v>1503</v>
      </c>
      <c r="O612" s="43">
        <v>2001503</v>
      </c>
    </row>
    <row r="613" spans="7:15" ht="15" customHeight="1">
      <c r="G613" s="31" t="s">
        <v>5660</v>
      </c>
      <c r="H613" s="31" t="s">
        <v>6108</v>
      </c>
      <c r="K613" s="43" t="s">
        <v>6357</v>
      </c>
      <c r="L613" s="43" t="s">
        <v>5477</v>
      </c>
      <c r="N613" s="43">
        <v>1503</v>
      </c>
      <c r="O613" s="43">
        <v>2001503</v>
      </c>
    </row>
    <row r="614" spans="7:15" ht="15" customHeight="1">
      <c r="G614" s="31" t="s">
        <v>5660</v>
      </c>
      <c r="H614" s="31" t="s">
        <v>6108</v>
      </c>
      <c r="K614" s="43" t="s">
        <v>6358</v>
      </c>
      <c r="L614" s="43" t="s">
        <v>5477</v>
      </c>
      <c r="N614" s="43">
        <v>1503</v>
      </c>
      <c r="O614" s="43">
        <v>2001503</v>
      </c>
    </row>
    <row r="615" spans="7:15" ht="15" customHeight="1">
      <c r="G615" s="31" t="s">
        <v>5660</v>
      </c>
      <c r="H615" s="31" t="s">
        <v>6108</v>
      </c>
      <c r="K615" s="43" t="s">
        <v>6359</v>
      </c>
      <c r="L615" s="43" t="s">
        <v>5477</v>
      </c>
      <c r="N615" s="43">
        <v>1503</v>
      </c>
      <c r="O615" s="43">
        <v>2001503</v>
      </c>
    </row>
    <row r="616" spans="7:15" ht="15" customHeight="1">
      <c r="G616" s="31" t="s">
        <v>5660</v>
      </c>
      <c r="H616" s="31" t="s">
        <v>6108</v>
      </c>
      <c r="K616" s="43" t="s">
        <v>6360</v>
      </c>
      <c r="L616" s="43" t="s">
        <v>5477</v>
      </c>
      <c r="N616" s="43">
        <v>1503</v>
      </c>
      <c r="O616" s="43">
        <v>2001503</v>
      </c>
    </row>
    <row r="617" spans="7:15" ht="15" customHeight="1">
      <c r="G617" s="31" t="s">
        <v>5660</v>
      </c>
      <c r="H617" s="31" t="s">
        <v>6108</v>
      </c>
      <c r="K617" s="43" t="s">
        <v>6361</v>
      </c>
      <c r="L617" s="43" t="s">
        <v>5477</v>
      </c>
      <c r="N617" s="43">
        <v>1503</v>
      </c>
      <c r="O617" s="43">
        <v>2001503</v>
      </c>
    </row>
    <row r="618" spans="7:15" ht="15" customHeight="1">
      <c r="G618" s="31" t="s">
        <v>5660</v>
      </c>
      <c r="H618" s="31" t="s">
        <v>6108</v>
      </c>
      <c r="K618" s="43" t="s">
        <v>6362</v>
      </c>
      <c r="L618" s="43" t="s">
        <v>5477</v>
      </c>
      <c r="N618" s="43">
        <v>1503</v>
      </c>
      <c r="O618" s="43">
        <v>2001503</v>
      </c>
    </row>
    <row r="619" spans="7:15" ht="15" customHeight="1">
      <c r="G619" s="31" t="s">
        <v>5660</v>
      </c>
      <c r="H619" s="31" t="s">
        <v>6108</v>
      </c>
      <c r="K619" s="43" t="s">
        <v>6363</v>
      </c>
      <c r="L619" s="43" t="s">
        <v>5477</v>
      </c>
      <c r="N619" s="43">
        <v>1503</v>
      </c>
      <c r="O619" s="43">
        <v>2001503</v>
      </c>
    </row>
    <row r="620" spans="7:15" ht="15" customHeight="1">
      <c r="G620" s="31" t="s">
        <v>5660</v>
      </c>
      <c r="H620" s="31" t="s">
        <v>6108</v>
      </c>
      <c r="K620" s="43" t="s">
        <v>6364</v>
      </c>
      <c r="L620" s="43" t="s">
        <v>5477</v>
      </c>
      <c r="N620" s="43">
        <v>1503</v>
      </c>
      <c r="O620" s="43">
        <v>2001503</v>
      </c>
    </row>
    <row r="621" spans="7:15" ht="15" customHeight="1">
      <c r="G621" s="31" t="s">
        <v>5660</v>
      </c>
      <c r="H621" s="31" t="s">
        <v>6108</v>
      </c>
      <c r="K621" s="43" t="s">
        <v>6365</v>
      </c>
      <c r="L621" s="43" t="s">
        <v>5477</v>
      </c>
      <c r="N621" s="43">
        <v>1503</v>
      </c>
      <c r="O621" s="43">
        <v>2001503</v>
      </c>
    </row>
    <row r="622" spans="7:15" ht="15" customHeight="1">
      <c r="G622" s="31" t="s">
        <v>5660</v>
      </c>
      <c r="H622" s="31" t="s">
        <v>6108</v>
      </c>
      <c r="K622" s="43" t="s">
        <v>6366</v>
      </c>
      <c r="L622" s="43" t="s">
        <v>5477</v>
      </c>
      <c r="N622" s="43">
        <v>1503</v>
      </c>
      <c r="O622" s="43">
        <v>2001503</v>
      </c>
    </row>
    <row r="623" spans="7:15" ht="15" customHeight="1">
      <c r="G623" s="31" t="s">
        <v>5660</v>
      </c>
      <c r="H623" s="31" t="s">
        <v>6108</v>
      </c>
      <c r="K623" s="43" t="s">
        <v>6367</v>
      </c>
      <c r="L623" s="43" t="s">
        <v>5477</v>
      </c>
      <c r="N623" s="43">
        <v>1503</v>
      </c>
      <c r="O623" s="43">
        <v>2001503</v>
      </c>
    </row>
    <row r="624" spans="7:15" ht="15" customHeight="1">
      <c r="G624" s="31" t="s">
        <v>5660</v>
      </c>
      <c r="H624" s="31" t="s">
        <v>6108</v>
      </c>
      <c r="K624" s="43" t="s">
        <v>6368</v>
      </c>
      <c r="L624" s="43" t="s">
        <v>5477</v>
      </c>
      <c r="N624" s="43">
        <v>1503</v>
      </c>
      <c r="O624" s="43">
        <v>2001503</v>
      </c>
    </row>
    <row r="625" spans="1:15" ht="15" customHeight="1">
      <c r="G625" s="31" t="s">
        <v>5660</v>
      </c>
      <c r="H625" s="31" t="s">
        <v>6108</v>
      </c>
      <c r="K625" s="43" t="s">
        <v>6369</v>
      </c>
      <c r="L625" s="43" t="s">
        <v>5477</v>
      </c>
      <c r="N625" s="43">
        <v>1503</v>
      </c>
      <c r="O625" s="43">
        <v>2001503</v>
      </c>
    </row>
    <row r="626" spans="1:15" ht="15" customHeight="1">
      <c r="G626" s="31" t="s">
        <v>5660</v>
      </c>
      <c r="H626" s="31" t="s">
        <v>6108</v>
      </c>
      <c r="K626" s="43" t="s">
        <v>6370</v>
      </c>
      <c r="L626" s="43" t="s">
        <v>5477</v>
      </c>
      <c r="N626" s="43">
        <v>1503</v>
      </c>
      <c r="O626" s="43">
        <v>2001503</v>
      </c>
    </row>
    <row r="627" spans="1:15" ht="15" customHeight="1">
      <c r="G627" s="31" t="s">
        <v>5660</v>
      </c>
      <c r="H627" s="31" t="s">
        <v>6108</v>
      </c>
      <c r="K627" s="43" t="s">
        <v>6371</v>
      </c>
      <c r="L627" s="43" t="s">
        <v>5477</v>
      </c>
      <c r="N627" s="43">
        <v>1503</v>
      </c>
      <c r="O627" s="43">
        <v>2001503</v>
      </c>
    </row>
    <row r="628" spans="1:15" ht="15" customHeight="1">
      <c r="K628" s="43" t="s">
        <v>6372</v>
      </c>
    </row>
    <row r="629" spans="1:15" ht="15" customHeight="1">
      <c r="A629" s="560" t="s">
        <v>6373</v>
      </c>
      <c r="B629" s="560" t="s">
        <v>6374</v>
      </c>
      <c r="C629" s="31" t="s">
        <v>5674</v>
      </c>
      <c r="D629" s="31" t="s">
        <v>5675</v>
      </c>
      <c r="E629" s="560"/>
      <c r="F629" s="560"/>
      <c r="G629" s="31" t="s">
        <v>5660</v>
      </c>
      <c r="H629" s="31" t="s">
        <v>6108</v>
      </c>
      <c r="K629" s="43" t="s">
        <v>6375</v>
      </c>
      <c r="L629" s="43" t="s">
        <v>5477</v>
      </c>
      <c r="N629" s="43">
        <v>1503</v>
      </c>
      <c r="O629" s="43">
        <v>2001503</v>
      </c>
    </row>
    <row r="630" spans="1:15" ht="15" customHeight="1">
      <c r="A630" s="560" t="s">
        <v>6373</v>
      </c>
      <c r="B630" s="560" t="s">
        <v>6376</v>
      </c>
      <c r="C630" s="560"/>
      <c r="D630" s="560"/>
      <c r="E630" s="560"/>
      <c r="F630" s="560"/>
      <c r="G630" s="31" t="s">
        <v>5660</v>
      </c>
      <c r="H630" s="31" t="s">
        <v>6108</v>
      </c>
      <c r="K630" s="43" t="s">
        <v>6377</v>
      </c>
      <c r="L630" s="43" t="s">
        <v>5477</v>
      </c>
      <c r="N630" s="43">
        <v>1503</v>
      </c>
      <c r="O630" s="43">
        <v>2001503</v>
      </c>
    </row>
    <row r="631" spans="1:15" ht="15" customHeight="1">
      <c r="A631" s="560" t="s">
        <v>6373</v>
      </c>
      <c r="B631" s="560" t="s">
        <v>6378</v>
      </c>
      <c r="C631" s="560"/>
      <c r="D631" s="560"/>
      <c r="E631" s="560"/>
      <c r="F631" s="560"/>
      <c r="G631" s="31" t="s">
        <v>5660</v>
      </c>
      <c r="H631" s="31" t="s">
        <v>6108</v>
      </c>
      <c r="K631" s="43" t="s">
        <v>6379</v>
      </c>
      <c r="L631" s="43" t="s">
        <v>5477</v>
      </c>
      <c r="N631" s="43">
        <v>1503</v>
      </c>
      <c r="O631" s="43">
        <v>2001503</v>
      </c>
    </row>
    <row r="632" spans="1:15" ht="15" customHeight="1">
      <c r="A632" s="560" t="s">
        <v>6373</v>
      </c>
      <c r="B632" s="560" t="s">
        <v>6380</v>
      </c>
      <c r="C632" s="560"/>
      <c r="D632" s="560"/>
      <c r="E632" s="560"/>
      <c r="F632" s="560"/>
      <c r="G632" s="31" t="s">
        <v>5660</v>
      </c>
      <c r="H632" s="31" t="s">
        <v>6108</v>
      </c>
      <c r="K632" s="43" t="s">
        <v>6381</v>
      </c>
      <c r="L632" s="43" t="s">
        <v>5477</v>
      </c>
      <c r="N632" s="43">
        <v>1503</v>
      </c>
      <c r="O632" s="43">
        <v>2001503</v>
      </c>
    </row>
    <row r="633" spans="1:15" ht="15" customHeight="1">
      <c r="A633" s="560" t="s">
        <v>6373</v>
      </c>
      <c r="B633" s="560" t="s">
        <v>6382</v>
      </c>
      <c r="C633" s="560"/>
      <c r="D633" s="560"/>
      <c r="E633" s="560"/>
      <c r="F633" s="560"/>
      <c r="G633" s="31" t="s">
        <v>5660</v>
      </c>
      <c r="H633" s="31" t="s">
        <v>6108</v>
      </c>
      <c r="K633" s="43" t="s">
        <v>6383</v>
      </c>
      <c r="L633" s="43" t="s">
        <v>5477</v>
      </c>
      <c r="N633" s="43">
        <v>1503</v>
      </c>
      <c r="O633" s="43">
        <v>2001503</v>
      </c>
    </row>
    <row r="634" spans="1:15" ht="15" customHeight="1">
      <c r="A634" s="560" t="s">
        <v>6373</v>
      </c>
      <c r="B634" s="560" t="s">
        <v>6384</v>
      </c>
      <c r="C634" s="560"/>
      <c r="D634" s="560"/>
      <c r="E634" s="560"/>
      <c r="F634" s="560"/>
      <c r="G634" s="31" t="s">
        <v>5660</v>
      </c>
      <c r="H634" s="31" t="s">
        <v>6108</v>
      </c>
      <c r="K634" s="43" t="s">
        <v>6385</v>
      </c>
      <c r="L634" s="43" t="s">
        <v>5477</v>
      </c>
      <c r="N634" s="43">
        <v>1503</v>
      </c>
      <c r="O634" s="43">
        <v>2001503</v>
      </c>
    </row>
    <row r="635" spans="1:15" ht="15" customHeight="1">
      <c r="A635" s="560" t="s">
        <v>6373</v>
      </c>
      <c r="B635" s="560" t="s">
        <v>6386</v>
      </c>
      <c r="C635" s="560"/>
      <c r="D635" s="560"/>
      <c r="E635" s="560"/>
      <c r="F635" s="560"/>
      <c r="G635" s="31" t="s">
        <v>5660</v>
      </c>
      <c r="H635" s="31" t="s">
        <v>6108</v>
      </c>
      <c r="K635" s="43" t="s">
        <v>6387</v>
      </c>
      <c r="L635" s="43" t="s">
        <v>5477</v>
      </c>
      <c r="N635" s="43">
        <v>1503</v>
      </c>
      <c r="O635" s="43">
        <v>2001503</v>
      </c>
    </row>
    <row r="636" spans="1:15" ht="15" customHeight="1">
      <c r="A636" s="560" t="s">
        <v>6373</v>
      </c>
      <c r="B636" s="560" t="s">
        <v>6388</v>
      </c>
      <c r="C636" s="560"/>
      <c r="D636" s="560"/>
      <c r="E636" s="560"/>
      <c r="F636" s="560"/>
      <c r="G636" s="31" t="s">
        <v>5660</v>
      </c>
      <c r="H636" s="31" t="s">
        <v>6108</v>
      </c>
      <c r="K636" s="43" t="s">
        <v>6389</v>
      </c>
      <c r="L636" s="43" t="s">
        <v>5477</v>
      </c>
      <c r="N636" s="43">
        <v>1503</v>
      </c>
      <c r="O636" s="43">
        <v>2001503</v>
      </c>
    </row>
    <row r="637" spans="1:15" ht="15" customHeight="1">
      <c r="A637" s="560" t="s">
        <v>6373</v>
      </c>
      <c r="B637" s="560" t="s">
        <v>6390</v>
      </c>
      <c r="C637" s="560"/>
      <c r="D637" s="560"/>
      <c r="E637" s="560"/>
      <c r="F637" s="560"/>
      <c r="G637" s="31" t="s">
        <v>5660</v>
      </c>
      <c r="H637" s="31" t="s">
        <v>6108</v>
      </c>
      <c r="K637" s="43" t="s">
        <v>6391</v>
      </c>
      <c r="L637" s="43" t="s">
        <v>5477</v>
      </c>
      <c r="N637" s="43">
        <v>1503</v>
      </c>
      <c r="O637" s="43">
        <v>2001503</v>
      </c>
    </row>
    <row r="638" spans="1:15" ht="15" customHeight="1">
      <c r="A638" s="560" t="s">
        <v>6373</v>
      </c>
      <c r="B638" s="560" t="s">
        <v>6392</v>
      </c>
      <c r="C638" s="560"/>
      <c r="D638" s="560"/>
      <c r="E638" s="560"/>
      <c r="F638" s="560"/>
      <c r="G638" s="31" t="s">
        <v>5660</v>
      </c>
      <c r="H638" s="31" t="s">
        <v>6108</v>
      </c>
      <c r="K638" s="43" t="s">
        <v>6393</v>
      </c>
      <c r="L638" s="43" t="s">
        <v>5477</v>
      </c>
      <c r="N638" s="43">
        <v>1503</v>
      </c>
      <c r="O638" s="43">
        <v>2001503</v>
      </c>
    </row>
    <row r="639" spans="1:15" ht="15" customHeight="1">
      <c r="G639" s="31" t="s">
        <v>5660</v>
      </c>
      <c r="H639" s="31" t="s">
        <v>6108</v>
      </c>
      <c r="K639" s="43" t="s">
        <v>6394</v>
      </c>
      <c r="L639" s="43" t="s">
        <v>5477</v>
      </c>
      <c r="N639" s="43">
        <v>1503</v>
      </c>
      <c r="O639" s="43">
        <v>2001503</v>
      </c>
    </row>
    <row r="640" spans="1:15" ht="15" customHeight="1">
      <c r="G640" s="31" t="s">
        <v>5660</v>
      </c>
      <c r="H640" s="31" t="s">
        <v>6108</v>
      </c>
      <c r="K640" s="43" t="s">
        <v>6395</v>
      </c>
      <c r="L640" s="43" t="s">
        <v>5477</v>
      </c>
      <c r="N640" s="43">
        <v>1503</v>
      </c>
      <c r="O640" s="43">
        <v>2001503</v>
      </c>
    </row>
    <row r="641" spans="1:1023 1025:2047 2049:3071 3073:4095 4097:5119 5121:6143 6145:7167 7169:8191 8193:9215 9217:10239 10241:11263 11265:12287 12289:13311 13313:14335 14337:15359 15361:16383" ht="15" customHeight="1">
      <c r="G641" s="31" t="s">
        <v>5660</v>
      </c>
      <c r="H641" s="31" t="s">
        <v>6108</v>
      </c>
      <c r="K641" s="43" t="s">
        <v>6396</v>
      </c>
      <c r="L641" s="43" t="s">
        <v>5477</v>
      </c>
      <c r="N641" s="43">
        <v>1503</v>
      </c>
      <c r="O641" s="43">
        <v>2001503</v>
      </c>
    </row>
    <row r="642" spans="1:1023 1025:2047 2049:3071 3073:4095 4097:5119 5121:6143 6145:7167 7169:8191 8193:9215 9217:10239 10241:11263 11265:12287 12289:13311 13313:14335 14337:15359 15361:16383" ht="15" customHeight="1">
      <c r="G642" s="31" t="s">
        <v>5660</v>
      </c>
      <c r="H642" s="31" t="s">
        <v>6108</v>
      </c>
      <c r="K642" s="43" t="s">
        <v>6397</v>
      </c>
      <c r="L642" s="43" t="s">
        <v>5477</v>
      </c>
      <c r="N642" s="43">
        <v>1503</v>
      </c>
      <c r="O642" s="43">
        <v>2001503</v>
      </c>
    </row>
    <row r="643" spans="1:1023 1025:2047 2049:3071 3073:4095 4097:5119 5121:6143 6145:7167 7169:8191 8193:9215 9217:10239 10241:11263 11265:12287 12289:13311 13313:14335 14337:15359 15361:16383" ht="15" customHeight="1">
      <c r="A643" s="559" t="s">
        <v>7203</v>
      </c>
      <c r="G643" s="31" t="s">
        <v>5660</v>
      </c>
      <c r="H643" s="31" t="s">
        <v>7107</v>
      </c>
      <c r="I643" s="9" t="s">
        <v>1770</v>
      </c>
      <c r="J643" s="9" t="s">
        <v>7113</v>
      </c>
      <c r="K643" s="43" t="s">
        <v>7112</v>
      </c>
      <c r="L643" s="43" t="s">
        <v>5477</v>
      </c>
      <c r="N643" s="27">
        <v>1503</v>
      </c>
      <c r="O643" s="43">
        <v>2001503</v>
      </c>
      <c r="P643" s="31" t="s">
        <v>7111</v>
      </c>
    </row>
    <row r="644" spans="1:1023 1025:2047 2049:3071 3073:4095 4097:5119 5121:6143 6145:7167 7169:8191 8193:9215 9217:10239 10241:11263 11265:12287 12289:13311 13313:14335 14337:15359 15361:16383" ht="15" customHeight="1">
      <c r="A644" s="31" t="s">
        <v>5891</v>
      </c>
      <c r="B644" s="31" t="s">
        <v>5891</v>
      </c>
      <c r="G644" s="31" t="s">
        <v>5891</v>
      </c>
      <c r="H644" s="31" t="s">
        <v>5891</v>
      </c>
      <c r="I644" s="9" t="s">
        <v>5891</v>
      </c>
      <c r="J644" s="9" t="s">
        <v>5891</v>
      </c>
      <c r="K644" s="43" t="s">
        <v>5891</v>
      </c>
      <c r="L644" s="43" t="s">
        <v>5477</v>
      </c>
      <c r="N644" s="43">
        <v>1503</v>
      </c>
      <c r="O644" s="43">
        <v>2001503</v>
      </c>
    </row>
    <row r="645" spans="1:1023 1025:2047 2049:3071 3073:4095 4097:5119 5121:6143 6145:7167 7169:8191 8193:9215 9217:10239 10241:11263 11265:12287 12289:13311 13313:14335 14337:15359 15361:16383" s="31" customFormat="1" ht="15" customHeight="1">
      <c r="A645" s="559"/>
      <c r="I645" s="9"/>
      <c r="J645" s="9"/>
      <c r="K645" s="43"/>
      <c r="L645" s="43"/>
      <c r="M645" s="43"/>
      <c r="O645" s="43"/>
      <c r="Q645" s="559"/>
      <c r="Y645" s="9"/>
      <c r="Z645" s="9"/>
      <c r="AA645" s="43"/>
      <c r="AB645" s="43"/>
      <c r="AC645" s="43"/>
      <c r="AE645" s="43"/>
      <c r="AG645" s="559"/>
      <c r="AO645" s="9"/>
      <c r="AP645" s="9"/>
      <c r="AQ645" s="43"/>
      <c r="AR645" s="43"/>
      <c r="AS645" s="43"/>
      <c r="AU645" s="43"/>
      <c r="AW645" s="559"/>
      <c r="BE645" s="9"/>
      <c r="BF645" s="9"/>
      <c r="BG645" s="43"/>
      <c r="BH645" s="43"/>
      <c r="BI645" s="43"/>
      <c r="BK645" s="43"/>
      <c r="BM645" s="559"/>
      <c r="BU645" s="9"/>
      <c r="BV645" s="9"/>
      <c r="BW645" s="43"/>
      <c r="BX645" s="43"/>
      <c r="BY645" s="43"/>
      <c r="CA645" s="43"/>
      <c r="CC645" s="559"/>
      <c r="CK645" s="9"/>
      <c r="CL645" s="9"/>
      <c r="CM645" s="43"/>
      <c r="CN645" s="43"/>
      <c r="CO645" s="43"/>
      <c r="CQ645" s="43"/>
      <c r="CS645" s="559"/>
      <c r="DA645" s="9"/>
      <c r="DB645" s="9"/>
      <c r="DC645" s="43"/>
      <c r="DD645" s="43"/>
      <c r="DE645" s="43"/>
      <c r="DG645" s="43"/>
      <c r="DI645" s="559"/>
      <c r="DQ645" s="9"/>
      <c r="DR645" s="9"/>
      <c r="DS645" s="43"/>
      <c r="DT645" s="43"/>
      <c r="DU645" s="43"/>
      <c r="DW645" s="43"/>
      <c r="DY645" s="559"/>
      <c r="EG645" s="9"/>
      <c r="EH645" s="9"/>
      <c r="EI645" s="43"/>
      <c r="EJ645" s="43"/>
      <c r="EK645" s="43"/>
      <c r="EM645" s="43"/>
      <c r="EO645" s="559"/>
      <c r="EW645" s="9"/>
      <c r="EX645" s="9"/>
      <c r="EY645" s="43"/>
      <c r="EZ645" s="43"/>
      <c r="FA645" s="43"/>
      <c r="FC645" s="43"/>
      <c r="FE645" s="559"/>
      <c r="FM645" s="9"/>
      <c r="FN645" s="9"/>
      <c r="FO645" s="43"/>
      <c r="FP645" s="43"/>
      <c r="FQ645" s="43"/>
      <c r="FS645" s="43"/>
      <c r="FU645" s="559"/>
      <c r="GC645" s="9"/>
      <c r="GD645" s="9"/>
      <c r="GE645" s="43"/>
      <c r="GF645" s="43"/>
      <c r="GG645" s="43"/>
      <c r="GI645" s="43"/>
      <c r="GK645" s="559"/>
      <c r="GS645" s="9"/>
      <c r="GT645" s="9"/>
      <c r="GU645" s="43"/>
      <c r="GV645" s="43"/>
      <c r="GW645" s="43"/>
      <c r="GY645" s="43"/>
      <c r="HA645" s="559"/>
      <c r="HI645" s="9"/>
      <c r="HJ645" s="9"/>
      <c r="HK645" s="43"/>
      <c r="HL645" s="43"/>
      <c r="HM645" s="43"/>
      <c r="HO645" s="43"/>
      <c r="HQ645" s="559"/>
      <c r="HY645" s="9"/>
      <c r="HZ645" s="9"/>
      <c r="IA645" s="43"/>
      <c r="IB645" s="43"/>
      <c r="IC645" s="43"/>
      <c r="IE645" s="43"/>
      <c r="IG645" s="559"/>
      <c r="IO645" s="9"/>
      <c r="IP645" s="9"/>
      <c r="IQ645" s="43"/>
      <c r="IR645" s="43"/>
      <c r="IS645" s="43"/>
      <c r="IU645" s="43"/>
      <c r="IW645" s="559"/>
      <c r="JE645" s="9"/>
      <c r="JF645" s="9"/>
      <c r="JG645" s="43"/>
      <c r="JH645" s="43"/>
      <c r="JI645" s="43"/>
      <c r="JK645" s="43"/>
      <c r="JM645" s="559"/>
      <c r="JU645" s="9"/>
      <c r="JV645" s="9"/>
      <c r="JW645" s="43"/>
      <c r="JX645" s="43"/>
      <c r="JY645" s="43"/>
      <c r="KA645" s="43"/>
      <c r="KC645" s="559"/>
      <c r="KK645" s="9"/>
      <c r="KL645" s="9"/>
      <c r="KM645" s="43"/>
      <c r="KN645" s="43"/>
      <c r="KO645" s="43"/>
      <c r="KQ645" s="43"/>
      <c r="KS645" s="559"/>
      <c r="LA645" s="9"/>
      <c r="LB645" s="9"/>
      <c r="LC645" s="43"/>
      <c r="LD645" s="43"/>
      <c r="LE645" s="43"/>
      <c r="LG645" s="43"/>
      <c r="LI645" s="559"/>
      <c r="LQ645" s="9"/>
      <c r="LR645" s="9"/>
      <c r="LS645" s="43"/>
      <c r="LT645" s="43"/>
      <c r="LU645" s="43"/>
      <c r="LW645" s="43"/>
      <c r="LY645" s="559"/>
      <c r="MG645" s="9"/>
      <c r="MH645" s="9"/>
      <c r="MI645" s="43"/>
      <c r="MJ645" s="43"/>
      <c r="MK645" s="43"/>
      <c r="MM645" s="43"/>
      <c r="MO645" s="559"/>
      <c r="MW645" s="9"/>
      <c r="MX645" s="9"/>
      <c r="MY645" s="43"/>
      <c r="MZ645" s="43"/>
      <c r="NA645" s="43"/>
      <c r="NC645" s="43"/>
      <c r="NE645" s="559"/>
      <c r="NM645" s="9"/>
      <c r="NN645" s="9"/>
      <c r="NO645" s="43"/>
      <c r="NP645" s="43"/>
      <c r="NQ645" s="43"/>
      <c r="NS645" s="43"/>
      <c r="NU645" s="559"/>
      <c r="OC645" s="9"/>
      <c r="OD645" s="9"/>
      <c r="OE645" s="43"/>
      <c r="OF645" s="43"/>
      <c r="OG645" s="43"/>
      <c r="OI645" s="43"/>
      <c r="OK645" s="559"/>
      <c r="OS645" s="9"/>
      <c r="OT645" s="9"/>
      <c r="OU645" s="43"/>
      <c r="OV645" s="43"/>
      <c r="OW645" s="43"/>
      <c r="OY645" s="43"/>
      <c r="PA645" s="559"/>
      <c r="PI645" s="9"/>
      <c r="PJ645" s="9"/>
      <c r="PK645" s="43"/>
      <c r="PL645" s="43"/>
      <c r="PM645" s="43"/>
      <c r="PO645" s="43"/>
      <c r="PQ645" s="559"/>
      <c r="PY645" s="9"/>
      <c r="PZ645" s="9"/>
      <c r="QA645" s="43"/>
      <c r="QB645" s="43"/>
      <c r="QC645" s="43"/>
      <c r="QE645" s="43"/>
      <c r="QG645" s="559"/>
      <c r="QO645" s="9"/>
      <c r="QP645" s="9"/>
      <c r="QQ645" s="43"/>
      <c r="QR645" s="43"/>
      <c r="QS645" s="43"/>
      <c r="QU645" s="43"/>
      <c r="QW645" s="559"/>
      <c r="RE645" s="9"/>
      <c r="RF645" s="9"/>
      <c r="RG645" s="43"/>
      <c r="RH645" s="43"/>
      <c r="RI645" s="43"/>
      <c r="RK645" s="43"/>
      <c r="RM645" s="559"/>
      <c r="RU645" s="9"/>
      <c r="RV645" s="9"/>
      <c r="RW645" s="43"/>
      <c r="RX645" s="43"/>
      <c r="RY645" s="43"/>
      <c r="SA645" s="43"/>
      <c r="SC645" s="559"/>
      <c r="SK645" s="9"/>
      <c r="SL645" s="9"/>
      <c r="SM645" s="43"/>
      <c r="SN645" s="43"/>
      <c r="SO645" s="43"/>
      <c r="SQ645" s="43"/>
      <c r="SS645" s="559"/>
      <c r="TA645" s="9"/>
      <c r="TB645" s="9"/>
      <c r="TC645" s="43"/>
      <c r="TD645" s="43"/>
      <c r="TE645" s="43"/>
      <c r="TG645" s="43"/>
      <c r="TI645" s="559"/>
      <c r="TQ645" s="9"/>
      <c r="TR645" s="9"/>
      <c r="TS645" s="43"/>
      <c r="TT645" s="43"/>
      <c r="TU645" s="43"/>
      <c r="TW645" s="43"/>
      <c r="TY645" s="559"/>
      <c r="UG645" s="9"/>
      <c r="UH645" s="9"/>
      <c r="UI645" s="43"/>
      <c r="UJ645" s="43"/>
      <c r="UK645" s="43"/>
      <c r="UM645" s="43"/>
      <c r="UO645" s="559"/>
      <c r="UW645" s="9"/>
      <c r="UX645" s="9"/>
      <c r="UY645" s="43"/>
      <c r="UZ645" s="43"/>
      <c r="VA645" s="43"/>
      <c r="VC645" s="43"/>
      <c r="VE645" s="559"/>
      <c r="VM645" s="9"/>
      <c r="VN645" s="9"/>
      <c r="VO645" s="43"/>
      <c r="VP645" s="43"/>
      <c r="VQ645" s="43"/>
      <c r="VS645" s="43"/>
      <c r="VU645" s="559"/>
      <c r="WC645" s="9"/>
      <c r="WD645" s="9"/>
      <c r="WE645" s="43"/>
      <c r="WF645" s="43"/>
      <c r="WG645" s="43"/>
      <c r="WI645" s="43"/>
      <c r="WK645" s="559"/>
      <c r="WS645" s="9"/>
      <c r="WT645" s="9"/>
      <c r="WU645" s="43"/>
      <c r="WV645" s="43"/>
      <c r="WW645" s="43"/>
      <c r="WY645" s="43"/>
      <c r="XA645" s="559"/>
      <c r="XI645" s="9"/>
      <c r="XJ645" s="9"/>
      <c r="XK645" s="43"/>
      <c r="XL645" s="43"/>
      <c r="XM645" s="43"/>
      <c r="XO645" s="43"/>
      <c r="XQ645" s="559"/>
      <c r="XY645" s="9"/>
      <c r="XZ645" s="9"/>
      <c r="YA645" s="43"/>
      <c r="YB645" s="43"/>
      <c r="YC645" s="43"/>
      <c r="YE645" s="43"/>
      <c r="YG645" s="559"/>
      <c r="YO645" s="9"/>
      <c r="YP645" s="9"/>
      <c r="YQ645" s="43"/>
      <c r="YR645" s="43"/>
      <c r="YS645" s="43"/>
      <c r="YU645" s="43"/>
      <c r="YW645" s="559"/>
      <c r="ZE645" s="9"/>
      <c r="ZF645" s="9"/>
      <c r="ZG645" s="43"/>
      <c r="ZH645" s="43"/>
      <c r="ZI645" s="43"/>
      <c r="ZK645" s="43"/>
      <c r="ZM645" s="559"/>
      <c r="ZU645" s="9"/>
      <c r="ZV645" s="9"/>
      <c r="ZW645" s="43"/>
      <c r="ZX645" s="43"/>
      <c r="ZY645" s="43"/>
      <c r="AAA645" s="43"/>
      <c r="AAC645" s="559"/>
      <c r="AAK645" s="9"/>
      <c r="AAL645" s="9"/>
      <c r="AAM645" s="43"/>
      <c r="AAN645" s="43"/>
      <c r="AAO645" s="43"/>
      <c r="AAQ645" s="43"/>
      <c r="AAS645" s="559"/>
      <c r="ABA645" s="9"/>
      <c r="ABB645" s="9"/>
      <c r="ABC645" s="43"/>
      <c r="ABD645" s="43"/>
      <c r="ABE645" s="43"/>
      <c r="ABG645" s="43"/>
      <c r="ABI645" s="559"/>
      <c r="ABQ645" s="9"/>
      <c r="ABR645" s="9"/>
      <c r="ABS645" s="43"/>
      <c r="ABT645" s="43"/>
      <c r="ABU645" s="43"/>
      <c r="ABW645" s="43"/>
      <c r="ABY645" s="559"/>
      <c r="ACG645" s="9"/>
      <c r="ACH645" s="9"/>
      <c r="ACI645" s="43"/>
      <c r="ACJ645" s="43"/>
      <c r="ACK645" s="43"/>
      <c r="ACM645" s="43"/>
      <c r="ACO645" s="559"/>
      <c r="ACW645" s="9"/>
      <c r="ACX645" s="9"/>
      <c r="ACY645" s="43"/>
      <c r="ACZ645" s="43"/>
      <c r="ADA645" s="43"/>
      <c r="ADC645" s="43"/>
      <c r="ADE645" s="559"/>
      <c r="ADM645" s="9"/>
      <c r="ADN645" s="9"/>
      <c r="ADO645" s="43"/>
      <c r="ADP645" s="43"/>
      <c r="ADQ645" s="43"/>
      <c r="ADS645" s="43"/>
      <c r="ADU645" s="559"/>
      <c r="AEC645" s="9"/>
      <c r="AED645" s="9"/>
      <c r="AEE645" s="43"/>
      <c r="AEF645" s="43"/>
      <c r="AEG645" s="43"/>
      <c r="AEI645" s="43"/>
      <c r="AEK645" s="559"/>
      <c r="AES645" s="9"/>
      <c r="AET645" s="9"/>
      <c r="AEU645" s="43"/>
      <c r="AEV645" s="43"/>
      <c r="AEW645" s="43"/>
      <c r="AEY645" s="43"/>
      <c r="AFA645" s="559"/>
      <c r="AFI645" s="9"/>
      <c r="AFJ645" s="9"/>
      <c r="AFK645" s="43"/>
      <c r="AFL645" s="43"/>
      <c r="AFM645" s="43"/>
      <c r="AFO645" s="43"/>
      <c r="AFQ645" s="559"/>
      <c r="AFY645" s="9"/>
      <c r="AFZ645" s="9"/>
      <c r="AGA645" s="43"/>
      <c r="AGB645" s="43"/>
      <c r="AGC645" s="43"/>
      <c r="AGE645" s="43"/>
      <c r="AGG645" s="559"/>
      <c r="AGO645" s="9"/>
      <c r="AGP645" s="9"/>
      <c r="AGQ645" s="43"/>
      <c r="AGR645" s="43"/>
      <c r="AGS645" s="43"/>
      <c r="AGU645" s="43"/>
      <c r="AGW645" s="559"/>
      <c r="AHE645" s="9"/>
      <c r="AHF645" s="9"/>
      <c r="AHG645" s="43"/>
      <c r="AHH645" s="43"/>
      <c r="AHI645" s="43"/>
      <c r="AHK645" s="43"/>
      <c r="AHM645" s="559"/>
      <c r="AHU645" s="9"/>
      <c r="AHV645" s="9"/>
      <c r="AHW645" s="43"/>
      <c r="AHX645" s="43"/>
      <c r="AHY645" s="43"/>
      <c r="AIA645" s="43"/>
      <c r="AIC645" s="559"/>
      <c r="AIK645" s="9"/>
      <c r="AIL645" s="9"/>
      <c r="AIM645" s="43"/>
      <c r="AIN645" s="43"/>
      <c r="AIO645" s="43"/>
      <c r="AIQ645" s="43"/>
      <c r="AIS645" s="559"/>
      <c r="AJA645" s="9"/>
      <c r="AJB645" s="9"/>
      <c r="AJC645" s="43"/>
      <c r="AJD645" s="43"/>
      <c r="AJE645" s="43"/>
      <c r="AJG645" s="43"/>
      <c r="AJI645" s="559"/>
      <c r="AJQ645" s="9"/>
      <c r="AJR645" s="9"/>
      <c r="AJS645" s="43"/>
      <c r="AJT645" s="43"/>
      <c r="AJU645" s="43"/>
      <c r="AJW645" s="43"/>
      <c r="AJY645" s="559"/>
      <c r="AKG645" s="9"/>
      <c r="AKH645" s="9"/>
      <c r="AKI645" s="43"/>
      <c r="AKJ645" s="43"/>
      <c r="AKK645" s="43"/>
      <c r="AKM645" s="43"/>
      <c r="AKO645" s="559"/>
      <c r="AKW645" s="9"/>
      <c r="AKX645" s="9"/>
      <c r="AKY645" s="43"/>
      <c r="AKZ645" s="43"/>
      <c r="ALA645" s="43"/>
      <c r="ALC645" s="43"/>
      <c r="ALE645" s="559"/>
      <c r="ALM645" s="9"/>
      <c r="ALN645" s="9"/>
      <c r="ALO645" s="43"/>
      <c r="ALP645" s="43"/>
      <c r="ALQ645" s="43"/>
      <c r="ALS645" s="43"/>
      <c r="ALU645" s="559"/>
      <c r="AMC645" s="9"/>
      <c r="AMD645" s="9"/>
      <c r="AME645" s="43"/>
      <c r="AMF645" s="43"/>
      <c r="AMG645" s="43"/>
      <c r="AMI645" s="43"/>
      <c r="AMK645" s="559"/>
      <c r="AMS645" s="9"/>
      <c r="AMT645" s="9"/>
      <c r="AMU645" s="43"/>
      <c r="AMV645" s="43"/>
      <c r="AMW645" s="43"/>
      <c r="AMY645" s="43"/>
      <c r="ANA645" s="559"/>
      <c r="ANI645" s="9"/>
      <c r="ANJ645" s="9"/>
      <c r="ANK645" s="43"/>
      <c r="ANL645" s="43"/>
      <c r="ANM645" s="43"/>
      <c r="ANO645" s="43"/>
      <c r="ANQ645" s="559"/>
      <c r="ANY645" s="9"/>
      <c r="ANZ645" s="9"/>
      <c r="AOA645" s="43"/>
      <c r="AOB645" s="43"/>
      <c r="AOC645" s="43"/>
      <c r="AOE645" s="43"/>
      <c r="AOG645" s="559"/>
      <c r="AOO645" s="9"/>
      <c r="AOP645" s="9"/>
      <c r="AOQ645" s="43"/>
      <c r="AOR645" s="43"/>
      <c r="AOS645" s="43"/>
      <c r="AOU645" s="43"/>
      <c r="AOW645" s="559"/>
      <c r="APE645" s="9"/>
      <c r="APF645" s="9"/>
      <c r="APG645" s="43"/>
      <c r="APH645" s="43"/>
      <c r="API645" s="43"/>
      <c r="APK645" s="43"/>
      <c r="APM645" s="559"/>
      <c r="APU645" s="9"/>
      <c r="APV645" s="9"/>
      <c r="APW645" s="43"/>
      <c r="APX645" s="43"/>
      <c r="APY645" s="43"/>
      <c r="AQA645" s="43"/>
      <c r="AQC645" s="559"/>
      <c r="AQK645" s="9"/>
      <c r="AQL645" s="9"/>
      <c r="AQM645" s="43"/>
      <c r="AQN645" s="43"/>
      <c r="AQO645" s="43"/>
      <c r="AQQ645" s="43"/>
      <c r="AQS645" s="559"/>
      <c r="ARA645" s="9"/>
      <c r="ARB645" s="9"/>
      <c r="ARC645" s="43"/>
      <c r="ARD645" s="43"/>
      <c r="ARE645" s="43"/>
      <c r="ARG645" s="43"/>
      <c r="ARI645" s="559"/>
      <c r="ARQ645" s="9"/>
      <c r="ARR645" s="9"/>
      <c r="ARS645" s="43"/>
      <c r="ART645" s="43"/>
      <c r="ARU645" s="43"/>
      <c r="ARW645" s="43"/>
      <c r="ARY645" s="559"/>
      <c r="ASG645" s="9"/>
      <c r="ASH645" s="9"/>
      <c r="ASI645" s="43"/>
      <c r="ASJ645" s="43"/>
      <c r="ASK645" s="43"/>
      <c r="ASM645" s="43"/>
      <c r="ASO645" s="559"/>
      <c r="ASW645" s="9"/>
      <c r="ASX645" s="9"/>
      <c r="ASY645" s="43"/>
      <c r="ASZ645" s="43"/>
      <c r="ATA645" s="43"/>
      <c r="ATC645" s="43"/>
      <c r="ATE645" s="559"/>
      <c r="ATM645" s="9"/>
      <c r="ATN645" s="9"/>
      <c r="ATO645" s="43"/>
      <c r="ATP645" s="43"/>
      <c r="ATQ645" s="43"/>
      <c r="ATS645" s="43"/>
      <c r="ATU645" s="559"/>
      <c r="AUC645" s="9"/>
      <c r="AUD645" s="9"/>
      <c r="AUE645" s="43"/>
      <c r="AUF645" s="43"/>
      <c r="AUG645" s="43"/>
      <c r="AUI645" s="43"/>
      <c r="AUK645" s="559"/>
      <c r="AUS645" s="9"/>
      <c r="AUT645" s="9"/>
      <c r="AUU645" s="43"/>
      <c r="AUV645" s="43"/>
      <c r="AUW645" s="43"/>
      <c r="AUY645" s="43"/>
      <c r="AVA645" s="559"/>
      <c r="AVI645" s="9"/>
      <c r="AVJ645" s="9"/>
      <c r="AVK645" s="43"/>
      <c r="AVL645" s="43"/>
      <c r="AVM645" s="43"/>
      <c r="AVO645" s="43"/>
      <c r="AVQ645" s="559"/>
      <c r="AVY645" s="9"/>
      <c r="AVZ645" s="9"/>
      <c r="AWA645" s="43"/>
      <c r="AWB645" s="43"/>
      <c r="AWC645" s="43"/>
      <c r="AWE645" s="43"/>
      <c r="AWG645" s="559"/>
      <c r="AWO645" s="9"/>
      <c r="AWP645" s="9"/>
      <c r="AWQ645" s="43"/>
      <c r="AWR645" s="43"/>
      <c r="AWS645" s="43"/>
      <c r="AWU645" s="43"/>
      <c r="AWW645" s="559"/>
      <c r="AXE645" s="9"/>
      <c r="AXF645" s="9"/>
      <c r="AXG645" s="43"/>
      <c r="AXH645" s="43"/>
      <c r="AXI645" s="43"/>
      <c r="AXK645" s="43"/>
      <c r="AXM645" s="559"/>
      <c r="AXU645" s="9"/>
      <c r="AXV645" s="9"/>
      <c r="AXW645" s="43"/>
      <c r="AXX645" s="43"/>
      <c r="AXY645" s="43"/>
      <c r="AYA645" s="43"/>
      <c r="AYC645" s="559"/>
      <c r="AYK645" s="9"/>
      <c r="AYL645" s="9"/>
      <c r="AYM645" s="43"/>
      <c r="AYN645" s="43"/>
      <c r="AYO645" s="43"/>
      <c r="AYQ645" s="43"/>
      <c r="AYS645" s="559"/>
      <c r="AZA645" s="9"/>
      <c r="AZB645" s="9"/>
      <c r="AZC645" s="43"/>
      <c r="AZD645" s="43"/>
      <c r="AZE645" s="43"/>
      <c r="AZG645" s="43"/>
      <c r="AZI645" s="559"/>
      <c r="AZQ645" s="9"/>
      <c r="AZR645" s="9"/>
      <c r="AZS645" s="43"/>
      <c r="AZT645" s="43"/>
      <c r="AZU645" s="43"/>
      <c r="AZW645" s="43"/>
      <c r="AZY645" s="559"/>
      <c r="BAG645" s="9"/>
      <c r="BAH645" s="9"/>
      <c r="BAI645" s="43"/>
      <c r="BAJ645" s="43"/>
      <c r="BAK645" s="43"/>
      <c r="BAM645" s="43"/>
      <c r="BAO645" s="559"/>
      <c r="BAW645" s="9"/>
      <c r="BAX645" s="9"/>
      <c r="BAY645" s="43"/>
      <c r="BAZ645" s="43"/>
      <c r="BBA645" s="43"/>
      <c r="BBC645" s="43"/>
      <c r="BBE645" s="559"/>
      <c r="BBM645" s="9"/>
      <c r="BBN645" s="9"/>
      <c r="BBO645" s="43"/>
      <c r="BBP645" s="43"/>
      <c r="BBQ645" s="43"/>
      <c r="BBS645" s="43"/>
      <c r="BBU645" s="559"/>
      <c r="BCC645" s="9"/>
      <c r="BCD645" s="9"/>
      <c r="BCE645" s="43"/>
      <c r="BCF645" s="43"/>
      <c r="BCG645" s="43"/>
      <c r="BCI645" s="43"/>
      <c r="BCK645" s="559"/>
      <c r="BCS645" s="9"/>
      <c r="BCT645" s="9"/>
      <c r="BCU645" s="43"/>
      <c r="BCV645" s="43"/>
      <c r="BCW645" s="43"/>
      <c r="BCY645" s="43"/>
      <c r="BDA645" s="559"/>
      <c r="BDI645" s="9"/>
      <c r="BDJ645" s="9"/>
      <c r="BDK645" s="43"/>
      <c r="BDL645" s="43"/>
      <c r="BDM645" s="43"/>
      <c r="BDO645" s="43"/>
      <c r="BDQ645" s="559"/>
      <c r="BDY645" s="9"/>
      <c r="BDZ645" s="9"/>
      <c r="BEA645" s="43"/>
      <c r="BEB645" s="43"/>
      <c r="BEC645" s="43"/>
      <c r="BEE645" s="43"/>
      <c r="BEG645" s="559"/>
      <c r="BEO645" s="9"/>
      <c r="BEP645" s="9"/>
      <c r="BEQ645" s="43"/>
      <c r="BER645" s="43"/>
      <c r="BES645" s="43"/>
      <c r="BEU645" s="43"/>
      <c r="BEW645" s="559"/>
      <c r="BFE645" s="9"/>
      <c r="BFF645" s="9"/>
      <c r="BFG645" s="43"/>
      <c r="BFH645" s="43"/>
      <c r="BFI645" s="43"/>
      <c r="BFK645" s="43"/>
      <c r="BFM645" s="559"/>
      <c r="BFU645" s="9"/>
      <c r="BFV645" s="9"/>
      <c r="BFW645" s="43"/>
      <c r="BFX645" s="43"/>
      <c r="BFY645" s="43"/>
      <c r="BGA645" s="43"/>
      <c r="BGC645" s="559"/>
      <c r="BGK645" s="9"/>
      <c r="BGL645" s="9"/>
      <c r="BGM645" s="43"/>
      <c r="BGN645" s="43"/>
      <c r="BGO645" s="43"/>
      <c r="BGQ645" s="43"/>
      <c r="BGS645" s="559"/>
      <c r="BHA645" s="9"/>
      <c r="BHB645" s="9"/>
      <c r="BHC645" s="43"/>
      <c r="BHD645" s="43"/>
      <c r="BHE645" s="43"/>
      <c r="BHG645" s="43"/>
      <c r="BHI645" s="559"/>
      <c r="BHQ645" s="9"/>
      <c r="BHR645" s="9"/>
      <c r="BHS645" s="43"/>
      <c r="BHT645" s="43"/>
      <c r="BHU645" s="43"/>
      <c r="BHW645" s="43"/>
      <c r="BHY645" s="559"/>
      <c r="BIG645" s="9"/>
      <c r="BIH645" s="9"/>
      <c r="BII645" s="43"/>
      <c r="BIJ645" s="43"/>
      <c r="BIK645" s="43"/>
      <c r="BIM645" s="43"/>
      <c r="BIO645" s="559"/>
      <c r="BIW645" s="9"/>
      <c r="BIX645" s="9"/>
      <c r="BIY645" s="43"/>
      <c r="BIZ645" s="43"/>
      <c r="BJA645" s="43"/>
      <c r="BJC645" s="43"/>
      <c r="BJE645" s="559"/>
      <c r="BJM645" s="9"/>
      <c r="BJN645" s="9"/>
      <c r="BJO645" s="43"/>
      <c r="BJP645" s="43"/>
      <c r="BJQ645" s="43"/>
      <c r="BJS645" s="43"/>
      <c r="BJU645" s="559"/>
      <c r="BKC645" s="9"/>
      <c r="BKD645" s="9"/>
      <c r="BKE645" s="43"/>
      <c r="BKF645" s="43"/>
      <c r="BKG645" s="43"/>
      <c r="BKI645" s="43"/>
      <c r="BKK645" s="559"/>
      <c r="BKS645" s="9"/>
      <c r="BKT645" s="9"/>
      <c r="BKU645" s="43"/>
      <c r="BKV645" s="43"/>
      <c r="BKW645" s="43"/>
      <c r="BKY645" s="43"/>
      <c r="BLA645" s="559"/>
      <c r="BLI645" s="9"/>
      <c r="BLJ645" s="9"/>
      <c r="BLK645" s="43"/>
      <c r="BLL645" s="43"/>
      <c r="BLM645" s="43"/>
      <c r="BLO645" s="43"/>
      <c r="BLQ645" s="559"/>
      <c r="BLY645" s="9"/>
      <c r="BLZ645" s="9"/>
      <c r="BMA645" s="43"/>
      <c r="BMB645" s="43"/>
      <c r="BMC645" s="43"/>
      <c r="BME645" s="43"/>
      <c r="BMG645" s="559"/>
      <c r="BMO645" s="9"/>
      <c r="BMP645" s="9"/>
      <c r="BMQ645" s="43"/>
      <c r="BMR645" s="43"/>
      <c r="BMS645" s="43"/>
      <c r="BMU645" s="43"/>
      <c r="BMW645" s="559"/>
      <c r="BNE645" s="9"/>
      <c r="BNF645" s="9"/>
      <c r="BNG645" s="43"/>
      <c r="BNH645" s="43"/>
      <c r="BNI645" s="43"/>
      <c r="BNK645" s="43"/>
      <c r="BNM645" s="559"/>
      <c r="BNU645" s="9"/>
      <c r="BNV645" s="9"/>
      <c r="BNW645" s="43"/>
      <c r="BNX645" s="43"/>
      <c r="BNY645" s="43"/>
      <c r="BOA645" s="43"/>
      <c r="BOC645" s="559"/>
      <c r="BOK645" s="9"/>
      <c r="BOL645" s="9"/>
      <c r="BOM645" s="43"/>
      <c r="BON645" s="43"/>
      <c r="BOO645" s="43"/>
      <c r="BOQ645" s="43"/>
      <c r="BOS645" s="559"/>
      <c r="BPA645" s="9"/>
      <c r="BPB645" s="9"/>
      <c r="BPC645" s="43"/>
      <c r="BPD645" s="43"/>
      <c r="BPE645" s="43"/>
      <c r="BPG645" s="43"/>
      <c r="BPI645" s="559"/>
      <c r="BPQ645" s="9"/>
      <c r="BPR645" s="9"/>
      <c r="BPS645" s="43"/>
      <c r="BPT645" s="43"/>
      <c r="BPU645" s="43"/>
      <c r="BPW645" s="43"/>
      <c r="BPY645" s="559"/>
      <c r="BQG645" s="9"/>
      <c r="BQH645" s="9"/>
      <c r="BQI645" s="43"/>
      <c r="BQJ645" s="43"/>
      <c r="BQK645" s="43"/>
      <c r="BQM645" s="43"/>
      <c r="BQO645" s="559"/>
      <c r="BQW645" s="9"/>
      <c r="BQX645" s="9"/>
      <c r="BQY645" s="43"/>
      <c r="BQZ645" s="43"/>
      <c r="BRA645" s="43"/>
      <c r="BRC645" s="43"/>
      <c r="BRE645" s="559"/>
      <c r="BRM645" s="9"/>
      <c r="BRN645" s="9"/>
      <c r="BRO645" s="43"/>
      <c r="BRP645" s="43"/>
      <c r="BRQ645" s="43"/>
      <c r="BRS645" s="43"/>
      <c r="BRU645" s="559"/>
      <c r="BSC645" s="9"/>
      <c r="BSD645" s="9"/>
      <c r="BSE645" s="43"/>
      <c r="BSF645" s="43"/>
      <c r="BSG645" s="43"/>
      <c r="BSI645" s="43"/>
      <c r="BSK645" s="559"/>
      <c r="BSS645" s="9"/>
      <c r="BST645" s="9"/>
      <c r="BSU645" s="43"/>
      <c r="BSV645" s="43"/>
      <c r="BSW645" s="43"/>
      <c r="BSY645" s="43"/>
      <c r="BTA645" s="559"/>
      <c r="BTI645" s="9"/>
      <c r="BTJ645" s="9"/>
      <c r="BTK645" s="43"/>
      <c r="BTL645" s="43"/>
      <c r="BTM645" s="43"/>
      <c r="BTO645" s="43"/>
      <c r="BTQ645" s="559"/>
      <c r="BTY645" s="9"/>
      <c r="BTZ645" s="9"/>
      <c r="BUA645" s="43"/>
      <c r="BUB645" s="43"/>
      <c r="BUC645" s="43"/>
      <c r="BUE645" s="43"/>
      <c r="BUG645" s="559"/>
      <c r="BUO645" s="9"/>
      <c r="BUP645" s="9"/>
      <c r="BUQ645" s="43"/>
      <c r="BUR645" s="43"/>
      <c r="BUS645" s="43"/>
      <c r="BUU645" s="43"/>
      <c r="BUW645" s="559"/>
      <c r="BVE645" s="9"/>
      <c r="BVF645" s="9"/>
      <c r="BVG645" s="43"/>
      <c r="BVH645" s="43"/>
      <c r="BVI645" s="43"/>
      <c r="BVK645" s="43"/>
      <c r="BVM645" s="559"/>
      <c r="BVU645" s="9"/>
      <c r="BVV645" s="9"/>
      <c r="BVW645" s="43"/>
      <c r="BVX645" s="43"/>
      <c r="BVY645" s="43"/>
      <c r="BWA645" s="43"/>
      <c r="BWC645" s="559"/>
      <c r="BWK645" s="9"/>
      <c r="BWL645" s="9"/>
      <c r="BWM645" s="43"/>
      <c r="BWN645" s="43"/>
      <c r="BWO645" s="43"/>
      <c r="BWQ645" s="43"/>
      <c r="BWS645" s="559"/>
      <c r="BXA645" s="9"/>
      <c r="BXB645" s="9"/>
      <c r="BXC645" s="43"/>
      <c r="BXD645" s="43"/>
      <c r="BXE645" s="43"/>
      <c r="BXG645" s="43"/>
      <c r="BXI645" s="559"/>
      <c r="BXQ645" s="9"/>
      <c r="BXR645" s="9"/>
      <c r="BXS645" s="43"/>
      <c r="BXT645" s="43"/>
      <c r="BXU645" s="43"/>
      <c r="BXW645" s="43"/>
      <c r="BXY645" s="559"/>
      <c r="BYG645" s="9"/>
      <c r="BYH645" s="9"/>
      <c r="BYI645" s="43"/>
      <c r="BYJ645" s="43"/>
      <c r="BYK645" s="43"/>
      <c r="BYM645" s="43"/>
      <c r="BYO645" s="559"/>
      <c r="BYW645" s="9"/>
      <c r="BYX645" s="9"/>
      <c r="BYY645" s="43"/>
      <c r="BYZ645" s="43"/>
      <c r="BZA645" s="43"/>
      <c r="BZC645" s="43"/>
      <c r="BZE645" s="559"/>
      <c r="BZM645" s="9"/>
      <c r="BZN645" s="9"/>
      <c r="BZO645" s="43"/>
      <c r="BZP645" s="43"/>
      <c r="BZQ645" s="43"/>
      <c r="BZS645" s="43"/>
      <c r="BZU645" s="559"/>
      <c r="CAC645" s="9"/>
      <c r="CAD645" s="9"/>
      <c r="CAE645" s="43"/>
      <c r="CAF645" s="43"/>
      <c r="CAG645" s="43"/>
      <c r="CAI645" s="43"/>
      <c r="CAK645" s="559"/>
      <c r="CAS645" s="9"/>
      <c r="CAT645" s="9"/>
      <c r="CAU645" s="43"/>
      <c r="CAV645" s="43"/>
      <c r="CAW645" s="43"/>
      <c r="CAY645" s="43"/>
      <c r="CBA645" s="559"/>
      <c r="CBI645" s="9"/>
      <c r="CBJ645" s="9"/>
      <c r="CBK645" s="43"/>
      <c r="CBL645" s="43"/>
      <c r="CBM645" s="43"/>
      <c r="CBO645" s="43"/>
      <c r="CBQ645" s="559"/>
      <c r="CBY645" s="9"/>
      <c r="CBZ645" s="9"/>
      <c r="CCA645" s="43"/>
      <c r="CCB645" s="43"/>
      <c r="CCC645" s="43"/>
      <c r="CCE645" s="43"/>
      <c r="CCG645" s="559"/>
      <c r="CCO645" s="9"/>
      <c r="CCP645" s="9"/>
      <c r="CCQ645" s="43"/>
      <c r="CCR645" s="43"/>
      <c r="CCS645" s="43"/>
      <c r="CCU645" s="43"/>
      <c r="CCW645" s="559"/>
      <c r="CDE645" s="9"/>
      <c r="CDF645" s="9"/>
      <c r="CDG645" s="43"/>
      <c r="CDH645" s="43"/>
      <c r="CDI645" s="43"/>
      <c r="CDK645" s="43"/>
      <c r="CDM645" s="559"/>
      <c r="CDU645" s="9"/>
      <c r="CDV645" s="9"/>
      <c r="CDW645" s="43"/>
      <c r="CDX645" s="43"/>
      <c r="CDY645" s="43"/>
      <c r="CEA645" s="43"/>
      <c r="CEC645" s="559"/>
      <c r="CEK645" s="9"/>
      <c r="CEL645" s="9"/>
      <c r="CEM645" s="43"/>
      <c r="CEN645" s="43"/>
      <c r="CEO645" s="43"/>
      <c r="CEQ645" s="43"/>
      <c r="CES645" s="559"/>
      <c r="CFA645" s="9"/>
      <c r="CFB645" s="9"/>
      <c r="CFC645" s="43"/>
      <c r="CFD645" s="43"/>
      <c r="CFE645" s="43"/>
      <c r="CFG645" s="43"/>
      <c r="CFI645" s="559"/>
      <c r="CFQ645" s="9"/>
      <c r="CFR645" s="9"/>
      <c r="CFS645" s="43"/>
      <c r="CFT645" s="43"/>
      <c r="CFU645" s="43"/>
      <c r="CFW645" s="43"/>
      <c r="CFY645" s="559"/>
      <c r="CGG645" s="9"/>
      <c r="CGH645" s="9"/>
      <c r="CGI645" s="43"/>
      <c r="CGJ645" s="43"/>
      <c r="CGK645" s="43"/>
      <c r="CGM645" s="43"/>
      <c r="CGO645" s="559"/>
      <c r="CGW645" s="9"/>
      <c r="CGX645" s="9"/>
      <c r="CGY645" s="43"/>
      <c r="CGZ645" s="43"/>
      <c r="CHA645" s="43"/>
      <c r="CHC645" s="43"/>
      <c r="CHE645" s="559"/>
      <c r="CHM645" s="9"/>
      <c r="CHN645" s="9"/>
      <c r="CHO645" s="43"/>
      <c r="CHP645" s="43"/>
      <c r="CHQ645" s="43"/>
      <c r="CHS645" s="43"/>
      <c r="CHU645" s="559"/>
      <c r="CIC645" s="9"/>
      <c r="CID645" s="9"/>
      <c r="CIE645" s="43"/>
      <c r="CIF645" s="43"/>
      <c r="CIG645" s="43"/>
      <c r="CII645" s="43"/>
      <c r="CIK645" s="559"/>
      <c r="CIS645" s="9"/>
      <c r="CIT645" s="9"/>
      <c r="CIU645" s="43"/>
      <c r="CIV645" s="43"/>
      <c r="CIW645" s="43"/>
      <c r="CIY645" s="43"/>
      <c r="CJA645" s="559"/>
      <c r="CJI645" s="9"/>
      <c r="CJJ645" s="9"/>
      <c r="CJK645" s="43"/>
      <c r="CJL645" s="43"/>
      <c r="CJM645" s="43"/>
      <c r="CJO645" s="43"/>
      <c r="CJQ645" s="559"/>
      <c r="CJY645" s="9"/>
      <c r="CJZ645" s="9"/>
      <c r="CKA645" s="43"/>
      <c r="CKB645" s="43"/>
      <c r="CKC645" s="43"/>
      <c r="CKE645" s="43"/>
      <c r="CKG645" s="559"/>
      <c r="CKO645" s="9"/>
      <c r="CKP645" s="9"/>
      <c r="CKQ645" s="43"/>
      <c r="CKR645" s="43"/>
      <c r="CKS645" s="43"/>
      <c r="CKU645" s="43"/>
      <c r="CKW645" s="559"/>
      <c r="CLE645" s="9"/>
      <c r="CLF645" s="9"/>
      <c r="CLG645" s="43"/>
      <c r="CLH645" s="43"/>
      <c r="CLI645" s="43"/>
      <c r="CLK645" s="43"/>
      <c r="CLM645" s="559"/>
      <c r="CLU645" s="9"/>
      <c r="CLV645" s="9"/>
      <c r="CLW645" s="43"/>
      <c r="CLX645" s="43"/>
      <c r="CLY645" s="43"/>
      <c r="CMA645" s="43"/>
      <c r="CMC645" s="559"/>
      <c r="CMK645" s="9"/>
      <c r="CML645" s="9"/>
      <c r="CMM645" s="43"/>
      <c r="CMN645" s="43"/>
      <c r="CMO645" s="43"/>
      <c r="CMQ645" s="43"/>
      <c r="CMS645" s="559"/>
      <c r="CNA645" s="9"/>
      <c r="CNB645" s="9"/>
      <c r="CNC645" s="43"/>
      <c r="CND645" s="43"/>
      <c r="CNE645" s="43"/>
      <c r="CNG645" s="43"/>
      <c r="CNI645" s="559"/>
      <c r="CNQ645" s="9"/>
      <c r="CNR645" s="9"/>
      <c r="CNS645" s="43"/>
      <c r="CNT645" s="43"/>
      <c r="CNU645" s="43"/>
      <c r="CNW645" s="43"/>
      <c r="CNY645" s="559"/>
      <c r="COG645" s="9"/>
      <c r="COH645" s="9"/>
      <c r="COI645" s="43"/>
      <c r="COJ645" s="43"/>
      <c r="COK645" s="43"/>
      <c r="COM645" s="43"/>
      <c r="COO645" s="559"/>
      <c r="COW645" s="9"/>
      <c r="COX645" s="9"/>
      <c r="COY645" s="43"/>
      <c r="COZ645" s="43"/>
      <c r="CPA645" s="43"/>
      <c r="CPC645" s="43"/>
      <c r="CPE645" s="559"/>
      <c r="CPM645" s="9"/>
      <c r="CPN645" s="9"/>
      <c r="CPO645" s="43"/>
      <c r="CPP645" s="43"/>
      <c r="CPQ645" s="43"/>
      <c r="CPS645" s="43"/>
      <c r="CPU645" s="559"/>
      <c r="CQC645" s="9"/>
      <c r="CQD645" s="9"/>
      <c r="CQE645" s="43"/>
      <c r="CQF645" s="43"/>
      <c r="CQG645" s="43"/>
      <c r="CQI645" s="43"/>
      <c r="CQK645" s="559"/>
      <c r="CQS645" s="9"/>
      <c r="CQT645" s="9"/>
      <c r="CQU645" s="43"/>
      <c r="CQV645" s="43"/>
      <c r="CQW645" s="43"/>
      <c r="CQY645" s="43"/>
      <c r="CRA645" s="559"/>
      <c r="CRI645" s="9"/>
      <c r="CRJ645" s="9"/>
      <c r="CRK645" s="43"/>
      <c r="CRL645" s="43"/>
      <c r="CRM645" s="43"/>
      <c r="CRO645" s="43"/>
      <c r="CRQ645" s="559"/>
      <c r="CRY645" s="9"/>
      <c r="CRZ645" s="9"/>
      <c r="CSA645" s="43"/>
      <c r="CSB645" s="43"/>
      <c r="CSC645" s="43"/>
      <c r="CSE645" s="43"/>
      <c r="CSG645" s="559"/>
      <c r="CSO645" s="9"/>
      <c r="CSP645" s="9"/>
      <c r="CSQ645" s="43"/>
      <c r="CSR645" s="43"/>
      <c r="CSS645" s="43"/>
      <c r="CSU645" s="43"/>
      <c r="CSW645" s="559"/>
      <c r="CTE645" s="9"/>
      <c r="CTF645" s="9"/>
      <c r="CTG645" s="43"/>
      <c r="CTH645" s="43"/>
      <c r="CTI645" s="43"/>
      <c r="CTK645" s="43"/>
      <c r="CTM645" s="559"/>
      <c r="CTU645" s="9"/>
      <c r="CTV645" s="9"/>
      <c r="CTW645" s="43"/>
      <c r="CTX645" s="43"/>
      <c r="CTY645" s="43"/>
      <c r="CUA645" s="43"/>
      <c r="CUC645" s="559"/>
      <c r="CUK645" s="9"/>
      <c r="CUL645" s="9"/>
      <c r="CUM645" s="43"/>
      <c r="CUN645" s="43"/>
      <c r="CUO645" s="43"/>
      <c r="CUQ645" s="43"/>
      <c r="CUS645" s="559"/>
      <c r="CVA645" s="9"/>
      <c r="CVB645" s="9"/>
      <c r="CVC645" s="43"/>
      <c r="CVD645" s="43"/>
      <c r="CVE645" s="43"/>
      <c r="CVG645" s="43"/>
      <c r="CVI645" s="559"/>
      <c r="CVQ645" s="9"/>
      <c r="CVR645" s="9"/>
      <c r="CVS645" s="43"/>
      <c r="CVT645" s="43"/>
      <c r="CVU645" s="43"/>
      <c r="CVW645" s="43"/>
      <c r="CVY645" s="559"/>
      <c r="CWG645" s="9"/>
      <c r="CWH645" s="9"/>
      <c r="CWI645" s="43"/>
      <c r="CWJ645" s="43"/>
      <c r="CWK645" s="43"/>
      <c r="CWM645" s="43"/>
      <c r="CWO645" s="559"/>
      <c r="CWW645" s="9"/>
      <c r="CWX645" s="9"/>
      <c r="CWY645" s="43"/>
      <c r="CWZ645" s="43"/>
      <c r="CXA645" s="43"/>
      <c r="CXC645" s="43"/>
      <c r="CXE645" s="559"/>
      <c r="CXM645" s="9"/>
      <c r="CXN645" s="9"/>
      <c r="CXO645" s="43"/>
      <c r="CXP645" s="43"/>
      <c r="CXQ645" s="43"/>
      <c r="CXS645" s="43"/>
      <c r="CXU645" s="559"/>
      <c r="CYC645" s="9"/>
      <c r="CYD645" s="9"/>
      <c r="CYE645" s="43"/>
      <c r="CYF645" s="43"/>
      <c r="CYG645" s="43"/>
      <c r="CYI645" s="43"/>
      <c r="CYK645" s="559"/>
      <c r="CYS645" s="9"/>
      <c r="CYT645" s="9"/>
      <c r="CYU645" s="43"/>
      <c r="CYV645" s="43"/>
      <c r="CYW645" s="43"/>
      <c r="CYY645" s="43"/>
      <c r="CZA645" s="559"/>
      <c r="CZI645" s="9"/>
      <c r="CZJ645" s="9"/>
      <c r="CZK645" s="43"/>
      <c r="CZL645" s="43"/>
      <c r="CZM645" s="43"/>
      <c r="CZO645" s="43"/>
      <c r="CZQ645" s="559"/>
      <c r="CZY645" s="9"/>
      <c r="CZZ645" s="9"/>
      <c r="DAA645" s="43"/>
      <c r="DAB645" s="43"/>
      <c r="DAC645" s="43"/>
      <c r="DAE645" s="43"/>
      <c r="DAG645" s="559"/>
      <c r="DAO645" s="9"/>
      <c r="DAP645" s="9"/>
      <c r="DAQ645" s="43"/>
      <c r="DAR645" s="43"/>
      <c r="DAS645" s="43"/>
      <c r="DAU645" s="43"/>
      <c r="DAW645" s="559"/>
      <c r="DBE645" s="9"/>
      <c r="DBF645" s="9"/>
      <c r="DBG645" s="43"/>
      <c r="DBH645" s="43"/>
      <c r="DBI645" s="43"/>
      <c r="DBK645" s="43"/>
      <c r="DBM645" s="559"/>
      <c r="DBU645" s="9"/>
      <c r="DBV645" s="9"/>
      <c r="DBW645" s="43"/>
      <c r="DBX645" s="43"/>
      <c r="DBY645" s="43"/>
      <c r="DCA645" s="43"/>
      <c r="DCC645" s="559"/>
      <c r="DCK645" s="9"/>
      <c r="DCL645" s="9"/>
      <c r="DCM645" s="43"/>
      <c r="DCN645" s="43"/>
      <c r="DCO645" s="43"/>
      <c r="DCQ645" s="43"/>
      <c r="DCS645" s="559"/>
      <c r="DDA645" s="9"/>
      <c r="DDB645" s="9"/>
      <c r="DDC645" s="43"/>
      <c r="DDD645" s="43"/>
      <c r="DDE645" s="43"/>
      <c r="DDG645" s="43"/>
      <c r="DDI645" s="559"/>
      <c r="DDQ645" s="9"/>
      <c r="DDR645" s="9"/>
      <c r="DDS645" s="43"/>
      <c r="DDT645" s="43"/>
      <c r="DDU645" s="43"/>
      <c r="DDW645" s="43"/>
      <c r="DDY645" s="559"/>
      <c r="DEG645" s="9"/>
      <c r="DEH645" s="9"/>
      <c r="DEI645" s="43"/>
      <c r="DEJ645" s="43"/>
      <c r="DEK645" s="43"/>
      <c r="DEM645" s="43"/>
      <c r="DEO645" s="559"/>
      <c r="DEW645" s="9"/>
      <c r="DEX645" s="9"/>
      <c r="DEY645" s="43"/>
      <c r="DEZ645" s="43"/>
      <c r="DFA645" s="43"/>
      <c r="DFC645" s="43"/>
      <c r="DFE645" s="559"/>
      <c r="DFM645" s="9"/>
      <c r="DFN645" s="9"/>
      <c r="DFO645" s="43"/>
      <c r="DFP645" s="43"/>
      <c r="DFQ645" s="43"/>
      <c r="DFS645" s="43"/>
      <c r="DFU645" s="559"/>
      <c r="DGC645" s="9"/>
      <c r="DGD645" s="9"/>
      <c r="DGE645" s="43"/>
      <c r="DGF645" s="43"/>
      <c r="DGG645" s="43"/>
      <c r="DGI645" s="43"/>
      <c r="DGK645" s="559"/>
      <c r="DGS645" s="9"/>
      <c r="DGT645" s="9"/>
      <c r="DGU645" s="43"/>
      <c r="DGV645" s="43"/>
      <c r="DGW645" s="43"/>
      <c r="DGY645" s="43"/>
      <c r="DHA645" s="559"/>
      <c r="DHI645" s="9"/>
      <c r="DHJ645" s="9"/>
      <c r="DHK645" s="43"/>
      <c r="DHL645" s="43"/>
      <c r="DHM645" s="43"/>
      <c r="DHO645" s="43"/>
      <c r="DHQ645" s="559"/>
      <c r="DHY645" s="9"/>
      <c r="DHZ645" s="9"/>
      <c r="DIA645" s="43"/>
      <c r="DIB645" s="43"/>
      <c r="DIC645" s="43"/>
      <c r="DIE645" s="43"/>
      <c r="DIG645" s="559"/>
      <c r="DIO645" s="9"/>
      <c r="DIP645" s="9"/>
      <c r="DIQ645" s="43"/>
      <c r="DIR645" s="43"/>
      <c r="DIS645" s="43"/>
      <c r="DIU645" s="43"/>
      <c r="DIW645" s="559"/>
      <c r="DJE645" s="9"/>
      <c r="DJF645" s="9"/>
      <c r="DJG645" s="43"/>
      <c r="DJH645" s="43"/>
      <c r="DJI645" s="43"/>
      <c r="DJK645" s="43"/>
      <c r="DJM645" s="559"/>
      <c r="DJU645" s="9"/>
      <c r="DJV645" s="9"/>
      <c r="DJW645" s="43"/>
      <c r="DJX645" s="43"/>
      <c r="DJY645" s="43"/>
      <c r="DKA645" s="43"/>
      <c r="DKC645" s="559"/>
      <c r="DKK645" s="9"/>
      <c r="DKL645" s="9"/>
      <c r="DKM645" s="43"/>
      <c r="DKN645" s="43"/>
      <c r="DKO645" s="43"/>
      <c r="DKQ645" s="43"/>
      <c r="DKS645" s="559"/>
      <c r="DLA645" s="9"/>
      <c r="DLB645" s="9"/>
      <c r="DLC645" s="43"/>
      <c r="DLD645" s="43"/>
      <c r="DLE645" s="43"/>
      <c r="DLG645" s="43"/>
      <c r="DLI645" s="559"/>
      <c r="DLQ645" s="9"/>
      <c r="DLR645" s="9"/>
      <c r="DLS645" s="43"/>
      <c r="DLT645" s="43"/>
      <c r="DLU645" s="43"/>
      <c r="DLW645" s="43"/>
      <c r="DLY645" s="559"/>
      <c r="DMG645" s="9"/>
      <c r="DMH645" s="9"/>
      <c r="DMI645" s="43"/>
      <c r="DMJ645" s="43"/>
      <c r="DMK645" s="43"/>
      <c r="DMM645" s="43"/>
      <c r="DMO645" s="559"/>
      <c r="DMW645" s="9"/>
      <c r="DMX645" s="9"/>
      <c r="DMY645" s="43"/>
      <c r="DMZ645" s="43"/>
      <c r="DNA645" s="43"/>
      <c r="DNC645" s="43"/>
      <c r="DNE645" s="559"/>
      <c r="DNM645" s="9"/>
      <c r="DNN645" s="9"/>
      <c r="DNO645" s="43"/>
      <c r="DNP645" s="43"/>
      <c r="DNQ645" s="43"/>
      <c r="DNS645" s="43"/>
      <c r="DNU645" s="559"/>
      <c r="DOC645" s="9"/>
      <c r="DOD645" s="9"/>
      <c r="DOE645" s="43"/>
      <c r="DOF645" s="43"/>
      <c r="DOG645" s="43"/>
      <c r="DOI645" s="43"/>
      <c r="DOK645" s="559"/>
      <c r="DOS645" s="9"/>
      <c r="DOT645" s="9"/>
      <c r="DOU645" s="43"/>
      <c r="DOV645" s="43"/>
      <c r="DOW645" s="43"/>
      <c r="DOY645" s="43"/>
      <c r="DPA645" s="559"/>
      <c r="DPI645" s="9"/>
      <c r="DPJ645" s="9"/>
      <c r="DPK645" s="43"/>
      <c r="DPL645" s="43"/>
      <c r="DPM645" s="43"/>
      <c r="DPO645" s="43"/>
      <c r="DPQ645" s="559"/>
      <c r="DPY645" s="9"/>
      <c r="DPZ645" s="9"/>
      <c r="DQA645" s="43"/>
      <c r="DQB645" s="43"/>
      <c r="DQC645" s="43"/>
      <c r="DQE645" s="43"/>
      <c r="DQG645" s="559"/>
      <c r="DQO645" s="9"/>
      <c r="DQP645" s="9"/>
      <c r="DQQ645" s="43"/>
      <c r="DQR645" s="43"/>
      <c r="DQS645" s="43"/>
      <c r="DQU645" s="43"/>
      <c r="DQW645" s="559"/>
      <c r="DRE645" s="9"/>
      <c r="DRF645" s="9"/>
      <c r="DRG645" s="43"/>
      <c r="DRH645" s="43"/>
      <c r="DRI645" s="43"/>
      <c r="DRK645" s="43"/>
      <c r="DRM645" s="559"/>
      <c r="DRU645" s="9"/>
      <c r="DRV645" s="9"/>
      <c r="DRW645" s="43"/>
      <c r="DRX645" s="43"/>
      <c r="DRY645" s="43"/>
      <c r="DSA645" s="43"/>
      <c r="DSC645" s="559"/>
      <c r="DSK645" s="9"/>
      <c r="DSL645" s="9"/>
      <c r="DSM645" s="43"/>
      <c r="DSN645" s="43"/>
      <c r="DSO645" s="43"/>
      <c r="DSQ645" s="43"/>
      <c r="DSS645" s="559"/>
      <c r="DTA645" s="9"/>
      <c r="DTB645" s="9"/>
      <c r="DTC645" s="43"/>
      <c r="DTD645" s="43"/>
      <c r="DTE645" s="43"/>
      <c r="DTG645" s="43"/>
      <c r="DTI645" s="559"/>
      <c r="DTQ645" s="9"/>
      <c r="DTR645" s="9"/>
      <c r="DTS645" s="43"/>
      <c r="DTT645" s="43"/>
      <c r="DTU645" s="43"/>
      <c r="DTW645" s="43"/>
      <c r="DTY645" s="559"/>
      <c r="DUG645" s="9"/>
      <c r="DUH645" s="9"/>
      <c r="DUI645" s="43"/>
      <c r="DUJ645" s="43"/>
      <c r="DUK645" s="43"/>
      <c r="DUM645" s="43"/>
      <c r="DUO645" s="559"/>
      <c r="DUW645" s="9"/>
      <c r="DUX645" s="9"/>
      <c r="DUY645" s="43"/>
      <c r="DUZ645" s="43"/>
      <c r="DVA645" s="43"/>
      <c r="DVC645" s="43"/>
      <c r="DVE645" s="559"/>
      <c r="DVM645" s="9"/>
      <c r="DVN645" s="9"/>
      <c r="DVO645" s="43"/>
      <c r="DVP645" s="43"/>
      <c r="DVQ645" s="43"/>
      <c r="DVS645" s="43"/>
      <c r="DVU645" s="559"/>
      <c r="DWC645" s="9"/>
      <c r="DWD645" s="9"/>
      <c r="DWE645" s="43"/>
      <c r="DWF645" s="43"/>
      <c r="DWG645" s="43"/>
      <c r="DWI645" s="43"/>
      <c r="DWK645" s="559"/>
      <c r="DWS645" s="9"/>
      <c r="DWT645" s="9"/>
      <c r="DWU645" s="43"/>
      <c r="DWV645" s="43"/>
      <c r="DWW645" s="43"/>
      <c r="DWY645" s="43"/>
      <c r="DXA645" s="559"/>
      <c r="DXI645" s="9"/>
      <c r="DXJ645" s="9"/>
      <c r="DXK645" s="43"/>
      <c r="DXL645" s="43"/>
      <c r="DXM645" s="43"/>
      <c r="DXO645" s="43"/>
      <c r="DXQ645" s="559"/>
      <c r="DXY645" s="9"/>
      <c r="DXZ645" s="9"/>
      <c r="DYA645" s="43"/>
      <c r="DYB645" s="43"/>
      <c r="DYC645" s="43"/>
      <c r="DYE645" s="43"/>
      <c r="DYG645" s="559"/>
      <c r="DYO645" s="9"/>
      <c r="DYP645" s="9"/>
      <c r="DYQ645" s="43"/>
      <c r="DYR645" s="43"/>
      <c r="DYS645" s="43"/>
      <c r="DYU645" s="43"/>
      <c r="DYW645" s="559"/>
      <c r="DZE645" s="9"/>
      <c r="DZF645" s="9"/>
      <c r="DZG645" s="43"/>
      <c r="DZH645" s="43"/>
      <c r="DZI645" s="43"/>
      <c r="DZK645" s="43"/>
      <c r="DZM645" s="559"/>
      <c r="DZU645" s="9"/>
      <c r="DZV645" s="9"/>
      <c r="DZW645" s="43"/>
      <c r="DZX645" s="43"/>
      <c r="DZY645" s="43"/>
      <c r="EAA645" s="43"/>
      <c r="EAC645" s="559"/>
      <c r="EAK645" s="9"/>
      <c r="EAL645" s="9"/>
      <c r="EAM645" s="43"/>
      <c r="EAN645" s="43"/>
      <c r="EAO645" s="43"/>
      <c r="EAQ645" s="43"/>
      <c r="EAS645" s="559"/>
      <c r="EBA645" s="9"/>
      <c r="EBB645" s="9"/>
      <c r="EBC645" s="43"/>
      <c r="EBD645" s="43"/>
      <c r="EBE645" s="43"/>
      <c r="EBG645" s="43"/>
      <c r="EBI645" s="559"/>
      <c r="EBQ645" s="9"/>
      <c r="EBR645" s="9"/>
      <c r="EBS645" s="43"/>
      <c r="EBT645" s="43"/>
      <c r="EBU645" s="43"/>
      <c r="EBW645" s="43"/>
      <c r="EBY645" s="559"/>
      <c r="ECG645" s="9"/>
      <c r="ECH645" s="9"/>
      <c r="ECI645" s="43"/>
      <c r="ECJ645" s="43"/>
      <c r="ECK645" s="43"/>
      <c r="ECM645" s="43"/>
      <c r="ECO645" s="559"/>
      <c r="ECW645" s="9"/>
      <c r="ECX645" s="9"/>
      <c r="ECY645" s="43"/>
      <c r="ECZ645" s="43"/>
      <c r="EDA645" s="43"/>
      <c r="EDC645" s="43"/>
      <c r="EDE645" s="559"/>
      <c r="EDM645" s="9"/>
      <c r="EDN645" s="9"/>
      <c r="EDO645" s="43"/>
      <c r="EDP645" s="43"/>
      <c r="EDQ645" s="43"/>
      <c r="EDS645" s="43"/>
      <c r="EDU645" s="559"/>
      <c r="EEC645" s="9"/>
      <c r="EED645" s="9"/>
      <c r="EEE645" s="43"/>
      <c r="EEF645" s="43"/>
      <c r="EEG645" s="43"/>
      <c r="EEI645" s="43"/>
      <c r="EEK645" s="559"/>
      <c r="EES645" s="9"/>
      <c r="EET645" s="9"/>
      <c r="EEU645" s="43"/>
      <c r="EEV645" s="43"/>
      <c r="EEW645" s="43"/>
      <c r="EEY645" s="43"/>
      <c r="EFA645" s="559"/>
      <c r="EFI645" s="9"/>
      <c r="EFJ645" s="9"/>
      <c r="EFK645" s="43"/>
      <c r="EFL645" s="43"/>
      <c r="EFM645" s="43"/>
      <c r="EFO645" s="43"/>
      <c r="EFQ645" s="559"/>
      <c r="EFY645" s="9"/>
      <c r="EFZ645" s="9"/>
      <c r="EGA645" s="43"/>
      <c r="EGB645" s="43"/>
      <c r="EGC645" s="43"/>
      <c r="EGE645" s="43"/>
      <c r="EGG645" s="559"/>
      <c r="EGO645" s="9"/>
      <c r="EGP645" s="9"/>
      <c r="EGQ645" s="43"/>
      <c r="EGR645" s="43"/>
      <c r="EGS645" s="43"/>
      <c r="EGU645" s="43"/>
      <c r="EGW645" s="559"/>
      <c r="EHE645" s="9"/>
      <c r="EHF645" s="9"/>
      <c r="EHG645" s="43"/>
      <c r="EHH645" s="43"/>
      <c r="EHI645" s="43"/>
      <c r="EHK645" s="43"/>
      <c r="EHM645" s="559"/>
      <c r="EHU645" s="9"/>
      <c r="EHV645" s="9"/>
      <c r="EHW645" s="43"/>
      <c r="EHX645" s="43"/>
      <c r="EHY645" s="43"/>
      <c r="EIA645" s="43"/>
      <c r="EIC645" s="559"/>
      <c r="EIK645" s="9"/>
      <c r="EIL645" s="9"/>
      <c r="EIM645" s="43"/>
      <c r="EIN645" s="43"/>
      <c r="EIO645" s="43"/>
      <c r="EIQ645" s="43"/>
      <c r="EIS645" s="559"/>
      <c r="EJA645" s="9"/>
      <c r="EJB645" s="9"/>
      <c r="EJC645" s="43"/>
      <c r="EJD645" s="43"/>
      <c r="EJE645" s="43"/>
      <c r="EJG645" s="43"/>
      <c r="EJI645" s="559"/>
      <c r="EJQ645" s="9"/>
      <c r="EJR645" s="9"/>
      <c r="EJS645" s="43"/>
      <c r="EJT645" s="43"/>
      <c r="EJU645" s="43"/>
      <c r="EJW645" s="43"/>
      <c r="EJY645" s="559"/>
      <c r="EKG645" s="9"/>
      <c r="EKH645" s="9"/>
      <c r="EKI645" s="43"/>
      <c r="EKJ645" s="43"/>
      <c r="EKK645" s="43"/>
      <c r="EKM645" s="43"/>
      <c r="EKO645" s="559"/>
      <c r="EKW645" s="9"/>
      <c r="EKX645" s="9"/>
      <c r="EKY645" s="43"/>
      <c r="EKZ645" s="43"/>
      <c r="ELA645" s="43"/>
      <c r="ELC645" s="43"/>
      <c r="ELE645" s="559"/>
      <c r="ELM645" s="9"/>
      <c r="ELN645" s="9"/>
      <c r="ELO645" s="43"/>
      <c r="ELP645" s="43"/>
      <c r="ELQ645" s="43"/>
      <c r="ELS645" s="43"/>
      <c r="ELU645" s="559"/>
      <c r="EMC645" s="9"/>
      <c r="EMD645" s="9"/>
      <c r="EME645" s="43"/>
      <c r="EMF645" s="43"/>
      <c r="EMG645" s="43"/>
      <c r="EMI645" s="43"/>
      <c r="EMK645" s="559"/>
      <c r="EMS645" s="9"/>
      <c r="EMT645" s="9"/>
      <c r="EMU645" s="43"/>
      <c r="EMV645" s="43"/>
      <c r="EMW645" s="43"/>
      <c r="EMY645" s="43"/>
      <c r="ENA645" s="559"/>
      <c r="ENI645" s="9"/>
      <c r="ENJ645" s="9"/>
      <c r="ENK645" s="43"/>
      <c r="ENL645" s="43"/>
      <c r="ENM645" s="43"/>
      <c r="ENO645" s="43"/>
      <c r="ENQ645" s="559"/>
      <c r="ENY645" s="9"/>
      <c r="ENZ645" s="9"/>
      <c r="EOA645" s="43"/>
      <c r="EOB645" s="43"/>
      <c r="EOC645" s="43"/>
      <c r="EOE645" s="43"/>
      <c r="EOG645" s="559"/>
      <c r="EOO645" s="9"/>
      <c r="EOP645" s="9"/>
      <c r="EOQ645" s="43"/>
      <c r="EOR645" s="43"/>
      <c r="EOS645" s="43"/>
      <c r="EOU645" s="43"/>
      <c r="EOW645" s="559"/>
      <c r="EPE645" s="9"/>
      <c r="EPF645" s="9"/>
      <c r="EPG645" s="43"/>
      <c r="EPH645" s="43"/>
      <c r="EPI645" s="43"/>
      <c r="EPK645" s="43"/>
      <c r="EPM645" s="559"/>
      <c r="EPU645" s="9"/>
      <c r="EPV645" s="9"/>
      <c r="EPW645" s="43"/>
      <c r="EPX645" s="43"/>
      <c r="EPY645" s="43"/>
      <c r="EQA645" s="43"/>
      <c r="EQC645" s="559"/>
      <c r="EQK645" s="9"/>
      <c r="EQL645" s="9"/>
      <c r="EQM645" s="43"/>
      <c r="EQN645" s="43"/>
      <c r="EQO645" s="43"/>
      <c r="EQQ645" s="43"/>
      <c r="EQS645" s="559"/>
      <c r="ERA645" s="9"/>
      <c r="ERB645" s="9"/>
      <c r="ERC645" s="43"/>
      <c r="ERD645" s="43"/>
      <c r="ERE645" s="43"/>
      <c r="ERG645" s="43"/>
      <c r="ERI645" s="559"/>
      <c r="ERQ645" s="9"/>
      <c r="ERR645" s="9"/>
      <c r="ERS645" s="43"/>
      <c r="ERT645" s="43"/>
      <c r="ERU645" s="43"/>
      <c r="ERW645" s="43"/>
      <c r="ERY645" s="559"/>
      <c r="ESG645" s="9"/>
      <c r="ESH645" s="9"/>
      <c r="ESI645" s="43"/>
      <c r="ESJ645" s="43"/>
      <c r="ESK645" s="43"/>
      <c r="ESM645" s="43"/>
      <c r="ESO645" s="559"/>
      <c r="ESW645" s="9"/>
      <c r="ESX645" s="9"/>
      <c r="ESY645" s="43"/>
      <c r="ESZ645" s="43"/>
      <c r="ETA645" s="43"/>
      <c r="ETC645" s="43"/>
      <c r="ETE645" s="559"/>
      <c r="ETM645" s="9"/>
      <c r="ETN645" s="9"/>
      <c r="ETO645" s="43"/>
      <c r="ETP645" s="43"/>
      <c r="ETQ645" s="43"/>
      <c r="ETS645" s="43"/>
      <c r="ETU645" s="559"/>
      <c r="EUC645" s="9"/>
      <c r="EUD645" s="9"/>
      <c r="EUE645" s="43"/>
      <c r="EUF645" s="43"/>
      <c r="EUG645" s="43"/>
      <c r="EUI645" s="43"/>
      <c r="EUK645" s="559"/>
      <c r="EUS645" s="9"/>
      <c r="EUT645" s="9"/>
      <c r="EUU645" s="43"/>
      <c r="EUV645" s="43"/>
      <c r="EUW645" s="43"/>
      <c r="EUY645" s="43"/>
      <c r="EVA645" s="559"/>
      <c r="EVI645" s="9"/>
      <c r="EVJ645" s="9"/>
      <c r="EVK645" s="43"/>
      <c r="EVL645" s="43"/>
      <c r="EVM645" s="43"/>
      <c r="EVO645" s="43"/>
      <c r="EVQ645" s="559"/>
      <c r="EVY645" s="9"/>
      <c r="EVZ645" s="9"/>
      <c r="EWA645" s="43"/>
      <c r="EWB645" s="43"/>
      <c r="EWC645" s="43"/>
      <c r="EWE645" s="43"/>
      <c r="EWG645" s="559"/>
      <c r="EWO645" s="9"/>
      <c r="EWP645" s="9"/>
      <c r="EWQ645" s="43"/>
      <c r="EWR645" s="43"/>
      <c r="EWS645" s="43"/>
      <c r="EWU645" s="43"/>
      <c r="EWW645" s="559"/>
      <c r="EXE645" s="9"/>
      <c r="EXF645" s="9"/>
      <c r="EXG645" s="43"/>
      <c r="EXH645" s="43"/>
      <c r="EXI645" s="43"/>
      <c r="EXK645" s="43"/>
      <c r="EXM645" s="559"/>
      <c r="EXU645" s="9"/>
      <c r="EXV645" s="9"/>
      <c r="EXW645" s="43"/>
      <c r="EXX645" s="43"/>
      <c r="EXY645" s="43"/>
      <c r="EYA645" s="43"/>
      <c r="EYC645" s="559"/>
      <c r="EYK645" s="9"/>
      <c r="EYL645" s="9"/>
      <c r="EYM645" s="43"/>
      <c r="EYN645" s="43"/>
      <c r="EYO645" s="43"/>
      <c r="EYQ645" s="43"/>
      <c r="EYS645" s="559"/>
      <c r="EZA645" s="9"/>
      <c r="EZB645" s="9"/>
      <c r="EZC645" s="43"/>
      <c r="EZD645" s="43"/>
      <c r="EZE645" s="43"/>
      <c r="EZG645" s="43"/>
      <c r="EZI645" s="559"/>
      <c r="EZQ645" s="9"/>
      <c r="EZR645" s="9"/>
      <c r="EZS645" s="43"/>
      <c r="EZT645" s="43"/>
      <c r="EZU645" s="43"/>
      <c r="EZW645" s="43"/>
      <c r="EZY645" s="559"/>
      <c r="FAG645" s="9"/>
      <c r="FAH645" s="9"/>
      <c r="FAI645" s="43"/>
      <c r="FAJ645" s="43"/>
      <c r="FAK645" s="43"/>
      <c r="FAM645" s="43"/>
      <c r="FAO645" s="559"/>
      <c r="FAW645" s="9"/>
      <c r="FAX645" s="9"/>
      <c r="FAY645" s="43"/>
      <c r="FAZ645" s="43"/>
      <c r="FBA645" s="43"/>
      <c r="FBC645" s="43"/>
      <c r="FBE645" s="559"/>
      <c r="FBM645" s="9"/>
      <c r="FBN645" s="9"/>
      <c r="FBO645" s="43"/>
      <c r="FBP645" s="43"/>
      <c r="FBQ645" s="43"/>
      <c r="FBS645" s="43"/>
      <c r="FBU645" s="559"/>
      <c r="FCC645" s="9"/>
      <c r="FCD645" s="9"/>
      <c r="FCE645" s="43"/>
      <c r="FCF645" s="43"/>
      <c r="FCG645" s="43"/>
      <c r="FCI645" s="43"/>
      <c r="FCK645" s="559"/>
      <c r="FCS645" s="9"/>
      <c r="FCT645" s="9"/>
      <c r="FCU645" s="43"/>
      <c r="FCV645" s="43"/>
      <c r="FCW645" s="43"/>
      <c r="FCY645" s="43"/>
      <c r="FDA645" s="559"/>
      <c r="FDI645" s="9"/>
      <c r="FDJ645" s="9"/>
      <c r="FDK645" s="43"/>
      <c r="FDL645" s="43"/>
      <c r="FDM645" s="43"/>
      <c r="FDO645" s="43"/>
      <c r="FDQ645" s="559"/>
      <c r="FDY645" s="9"/>
      <c r="FDZ645" s="9"/>
      <c r="FEA645" s="43"/>
      <c r="FEB645" s="43"/>
      <c r="FEC645" s="43"/>
      <c r="FEE645" s="43"/>
      <c r="FEG645" s="559"/>
      <c r="FEO645" s="9"/>
      <c r="FEP645" s="9"/>
      <c r="FEQ645" s="43"/>
      <c r="FER645" s="43"/>
      <c r="FES645" s="43"/>
      <c r="FEU645" s="43"/>
      <c r="FEW645" s="559"/>
      <c r="FFE645" s="9"/>
      <c r="FFF645" s="9"/>
      <c r="FFG645" s="43"/>
      <c r="FFH645" s="43"/>
      <c r="FFI645" s="43"/>
      <c r="FFK645" s="43"/>
      <c r="FFM645" s="559"/>
      <c r="FFU645" s="9"/>
      <c r="FFV645" s="9"/>
      <c r="FFW645" s="43"/>
      <c r="FFX645" s="43"/>
      <c r="FFY645" s="43"/>
      <c r="FGA645" s="43"/>
      <c r="FGC645" s="559"/>
      <c r="FGK645" s="9"/>
      <c r="FGL645" s="9"/>
      <c r="FGM645" s="43"/>
      <c r="FGN645" s="43"/>
      <c r="FGO645" s="43"/>
      <c r="FGQ645" s="43"/>
      <c r="FGS645" s="559"/>
      <c r="FHA645" s="9"/>
      <c r="FHB645" s="9"/>
      <c r="FHC645" s="43"/>
      <c r="FHD645" s="43"/>
      <c r="FHE645" s="43"/>
      <c r="FHG645" s="43"/>
      <c r="FHI645" s="559"/>
      <c r="FHQ645" s="9"/>
      <c r="FHR645" s="9"/>
      <c r="FHS645" s="43"/>
      <c r="FHT645" s="43"/>
      <c r="FHU645" s="43"/>
      <c r="FHW645" s="43"/>
      <c r="FHY645" s="559"/>
      <c r="FIG645" s="9"/>
      <c r="FIH645" s="9"/>
      <c r="FII645" s="43"/>
      <c r="FIJ645" s="43"/>
      <c r="FIK645" s="43"/>
      <c r="FIM645" s="43"/>
      <c r="FIO645" s="559"/>
      <c r="FIW645" s="9"/>
      <c r="FIX645" s="9"/>
      <c r="FIY645" s="43"/>
      <c r="FIZ645" s="43"/>
      <c r="FJA645" s="43"/>
      <c r="FJC645" s="43"/>
      <c r="FJE645" s="559"/>
      <c r="FJM645" s="9"/>
      <c r="FJN645" s="9"/>
      <c r="FJO645" s="43"/>
      <c r="FJP645" s="43"/>
      <c r="FJQ645" s="43"/>
      <c r="FJS645" s="43"/>
      <c r="FJU645" s="559"/>
      <c r="FKC645" s="9"/>
      <c r="FKD645" s="9"/>
      <c r="FKE645" s="43"/>
      <c r="FKF645" s="43"/>
      <c r="FKG645" s="43"/>
      <c r="FKI645" s="43"/>
      <c r="FKK645" s="559"/>
      <c r="FKS645" s="9"/>
      <c r="FKT645" s="9"/>
      <c r="FKU645" s="43"/>
      <c r="FKV645" s="43"/>
      <c r="FKW645" s="43"/>
      <c r="FKY645" s="43"/>
      <c r="FLA645" s="559"/>
      <c r="FLI645" s="9"/>
      <c r="FLJ645" s="9"/>
      <c r="FLK645" s="43"/>
      <c r="FLL645" s="43"/>
      <c r="FLM645" s="43"/>
      <c r="FLO645" s="43"/>
      <c r="FLQ645" s="559"/>
      <c r="FLY645" s="9"/>
      <c r="FLZ645" s="9"/>
      <c r="FMA645" s="43"/>
      <c r="FMB645" s="43"/>
      <c r="FMC645" s="43"/>
      <c r="FME645" s="43"/>
      <c r="FMG645" s="559"/>
      <c r="FMO645" s="9"/>
      <c r="FMP645" s="9"/>
      <c r="FMQ645" s="43"/>
      <c r="FMR645" s="43"/>
      <c r="FMS645" s="43"/>
      <c r="FMU645" s="43"/>
      <c r="FMW645" s="559"/>
      <c r="FNE645" s="9"/>
      <c r="FNF645" s="9"/>
      <c r="FNG645" s="43"/>
      <c r="FNH645" s="43"/>
      <c r="FNI645" s="43"/>
      <c r="FNK645" s="43"/>
      <c r="FNM645" s="559"/>
      <c r="FNU645" s="9"/>
      <c r="FNV645" s="9"/>
      <c r="FNW645" s="43"/>
      <c r="FNX645" s="43"/>
      <c r="FNY645" s="43"/>
      <c r="FOA645" s="43"/>
      <c r="FOC645" s="559"/>
      <c r="FOK645" s="9"/>
      <c r="FOL645" s="9"/>
      <c r="FOM645" s="43"/>
      <c r="FON645" s="43"/>
      <c r="FOO645" s="43"/>
      <c r="FOQ645" s="43"/>
      <c r="FOS645" s="559"/>
      <c r="FPA645" s="9"/>
      <c r="FPB645" s="9"/>
      <c r="FPC645" s="43"/>
      <c r="FPD645" s="43"/>
      <c r="FPE645" s="43"/>
      <c r="FPG645" s="43"/>
      <c r="FPI645" s="559"/>
      <c r="FPQ645" s="9"/>
      <c r="FPR645" s="9"/>
      <c r="FPS645" s="43"/>
      <c r="FPT645" s="43"/>
      <c r="FPU645" s="43"/>
      <c r="FPW645" s="43"/>
      <c r="FPY645" s="559"/>
      <c r="FQG645" s="9"/>
      <c r="FQH645" s="9"/>
      <c r="FQI645" s="43"/>
      <c r="FQJ645" s="43"/>
      <c r="FQK645" s="43"/>
      <c r="FQM645" s="43"/>
      <c r="FQO645" s="559"/>
      <c r="FQW645" s="9"/>
      <c r="FQX645" s="9"/>
      <c r="FQY645" s="43"/>
      <c r="FQZ645" s="43"/>
      <c r="FRA645" s="43"/>
      <c r="FRC645" s="43"/>
      <c r="FRE645" s="559"/>
      <c r="FRM645" s="9"/>
      <c r="FRN645" s="9"/>
      <c r="FRO645" s="43"/>
      <c r="FRP645" s="43"/>
      <c r="FRQ645" s="43"/>
      <c r="FRS645" s="43"/>
      <c r="FRU645" s="559"/>
      <c r="FSC645" s="9"/>
      <c r="FSD645" s="9"/>
      <c r="FSE645" s="43"/>
      <c r="FSF645" s="43"/>
      <c r="FSG645" s="43"/>
      <c r="FSI645" s="43"/>
      <c r="FSK645" s="559"/>
      <c r="FSS645" s="9"/>
      <c r="FST645" s="9"/>
      <c r="FSU645" s="43"/>
      <c r="FSV645" s="43"/>
      <c r="FSW645" s="43"/>
      <c r="FSY645" s="43"/>
      <c r="FTA645" s="559"/>
      <c r="FTI645" s="9"/>
      <c r="FTJ645" s="9"/>
      <c r="FTK645" s="43"/>
      <c r="FTL645" s="43"/>
      <c r="FTM645" s="43"/>
      <c r="FTO645" s="43"/>
      <c r="FTQ645" s="559"/>
      <c r="FTY645" s="9"/>
      <c r="FTZ645" s="9"/>
      <c r="FUA645" s="43"/>
      <c r="FUB645" s="43"/>
      <c r="FUC645" s="43"/>
      <c r="FUE645" s="43"/>
      <c r="FUG645" s="559"/>
      <c r="FUO645" s="9"/>
      <c r="FUP645" s="9"/>
      <c r="FUQ645" s="43"/>
      <c r="FUR645" s="43"/>
      <c r="FUS645" s="43"/>
      <c r="FUU645" s="43"/>
      <c r="FUW645" s="559"/>
      <c r="FVE645" s="9"/>
      <c r="FVF645" s="9"/>
      <c r="FVG645" s="43"/>
      <c r="FVH645" s="43"/>
      <c r="FVI645" s="43"/>
      <c r="FVK645" s="43"/>
      <c r="FVM645" s="559"/>
      <c r="FVU645" s="9"/>
      <c r="FVV645" s="9"/>
      <c r="FVW645" s="43"/>
      <c r="FVX645" s="43"/>
      <c r="FVY645" s="43"/>
      <c r="FWA645" s="43"/>
      <c r="FWC645" s="559"/>
      <c r="FWK645" s="9"/>
      <c r="FWL645" s="9"/>
      <c r="FWM645" s="43"/>
      <c r="FWN645" s="43"/>
      <c r="FWO645" s="43"/>
      <c r="FWQ645" s="43"/>
      <c r="FWS645" s="559"/>
      <c r="FXA645" s="9"/>
      <c r="FXB645" s="9"/>
      <c r="FXC645" s="43"/>
      <c r="FXD645" s="43"/>
      <c r="FXE645" s="43"/>
      <c r="FXG645" s="43"/>
      <c r="FXI645" s="559"/>
      <c r="FXQ645" s="9"/>
      <c r="FXR645" s="9"/>
      <c r="FXS645" s="43"/>
      <c r="FXT645" s="43"/>
      <c r="FXU645" s="43"/>
      <c r="FXW645" s="43"/>
      <c r="FXY645" s="559"/>
      <c r="FYG645" s="9"/>
      <c r="FYH645" s="9"/>
      <c r="FYI645" s="43"/>
      <c r="FYJ645" s="43"/>
      <c r="FYK645" s="43"/>
      <c r="FYM645" s="43"/>
      <c r="FYO645" s="559"/>
      <c r="FYW645" s="9"/>
      <c r="FYX645" s="9"/>
      <c r="FYY645" s="43"/>
      <c r="FYZ645" s="43"/>
      <c r="FZA645" s="43"/>
      <c r="FZC645" s="43"/>
      <c r="FZE645" s="559"/>
      <c r="FZM645" s="9"/>
      <c r="FZN645" s="9"/>
      <c r="FZO645" s="43"/>
      <c r="FZP645" s="43"/>
      <c r="FZQ645" s="43"/>
      <c r="FZS645" s="43"/>
      <c r="FZU645" s="559"/>
      <c r="GAC645" s="9"/>
      <c r="GAD645" s="9"/>
      <c r="GAE645" s="43"/>
      <c r="GAF645" s="43"/>
      <c r="GAG645" s="43"/>
      <c r="GAI645" s="43"/>
      <c r="GAK645" s="559"/>
      <c r="GAS645" s="9"/>
      <c r="GAT645" s="9"/>
      <c r="GAU645" s="43"/>
      <c r="GAV645" s="43"/>
      <c r="GAW645" s="43"/>
      <c r="GAY645" s="43"/>
      <c r="GBA645" s="559"/>
      <c r="GBI645" s="9"/>
      <c r="GBJ645" s="9"/>
      <c r="GBK645" s="43"/>
      <c r="GBL645" s="43"/>
      <c r="GBM645" s="43"/>
      <c r="GBO645" s="43"/>
      <c r="GBQ645" s="559"/>
      <c r="GBY645" s="9"/>
      <c r="GBZ645" s="9"/>
      <c r="GCA645" s="43"/>
      <c r="GCB645" s="43"/>
      <c r="GCC645" s="43"/>
      <c r="GCE645" s="43"/>
      <c r="GCG645" s="559"/>
      <c r="GCO645" s="9"/>
      <c r="GCP645" s="9"/>
      <c r="GCQ645" s="43"/>
      <c r="GCR645" s="43"/>
      <c r="GCS645" s="43"/>
      <c r="GCU645" s="43"/>
      <c r="GCW645" s="559"/>
      <c r="GDE645" s="9"/>
      <c r="GDF645" s="9"/>
      <c r="GDG645" s="43"/>
      <c r="GDH645" s="43"/>
      <c r="GDI645" s="43"/>
      <c r="GDK645" s="43"/>
      <c r="GDM645" s="559"/>
      <c r="GDU645" s="9"/>
      <c r="GDV645" s="9"/>
      <c r="GDW645" s="43"/>
      <c r="GDX645" s="43"/>
      <c r="GDY645" s="43"/>
      <c r="GEA645" s="43"/>
      <c r="GEC645" s="559"/>
      <c r="GEK645" s="9"/>
      <c r="GEL645" s="9"/>
      <c r="GEM645" s="43"/>
      <c r="GEN645" s="43"/>
      <c r="GEO645" s="43"/>
      <c r="GEQ645" s="43"/>
      <c r="GES645" s="559"/>
      <c r="GFA645" s="9"/>
      <c r="GFB645" s="9"/>
      <c r="GFC645" s="43"/>
      <c r="GFD645" s="43"/>
      <c r="GFE645" s="43"/>
      <c r="GFG645" s="43"/>
      <c r="GFI645" s="559"/>
      <c r="GFQ645" s="9"/>
      <c r="GFR645" s="9"/>
      <c r="GFS645" s="43"/>
      <c r="GFT645" s="43"/>
      <c r="GFU645" s="43"/>
      <c r="GFW645" s="43"/>
      <c r="GFY645" s="559"/>
      <c r="GGG645" s="9"/>
      <c r="GGH645" s="9"/>
      <c r="GGI645" s="43"/>
      <c r="GGJ645" s="43"/>
      <c r="GGK645" s="43"/>
      <c r="GGM645" s="43"/>
      <c r="GGO645" s="559"/>
      <c r="GGW645" s="9"/>
      <c r="GGX645" s="9"/>
      <c r="GGY645" s="43"/>
      <c r="GGZ645" s="43"/>
      <c r="GHA645" s="43"/>
      <c r="GHC645" s="43"/>
      <c r="GHE645" s="559"/>
      <c r="GHM645" s="9"/>
      <c r="GHN645" s="9"/>
      <c r="GHO645" s="43"/>
      <c r="GHP645" s="43"/>
      <c r="GHQ645" s="43"/>
      <c r="GHS645" s="43"/>
      <c r="GHU645" s="559"/>
      <c r="GIC645" s="9"/>
      <c r="GID645" s="9"/>
      <c r="GIE645" s="43"/>
      <c r="GIF645" s="43"/>
      <c r="GIG645" s="43"/>
      <c r="GII645" s="43"/>
      <c r="GIK645" s="559"/>
      <c r="GIS645" s="9"/>
      <c r="GIT645" s="9"/>
      <c r="GIU645" s="43"/>
      <c r="GIV645" s="43"/>
      <c r="GIW645" s="43"/>
      <c r="GIY645" s="43"/>
      <c r="GJA645" s="559"/>
      <c r="GJI645" s="9"/>
      <c r="GJJ645" s="9"/>
      <c r="GJK645" s="43"/>
      <c r="GJL645" s="43"/>
      <c r="GJM645" s="43"/>
      <c r="GJO645" s="43"/>
      <c r="GJQ645" s="559"/>
      <c r="GJY645" s="9"/>
      <c r="GJZ645" s="9"/>
      <c r="GKA645" s="43"/>
      <c r="GKB645" s="43"/>
      <c r="GKC645" s="43"/>
      <c r="GKE645" s="43"/>
      <c r="GKG645" s="559"/>
      <c r="GKO645" s="9"/>
      <c r="GKP645" s="9"/>
      <c r="GKQ645" s="43"/>
      <c r="GKR645" s="43"/>
      <c r="GKS645" s="43"/>
      <c r="GKU645" s="43"/>
      <c r="GKW645" s="559"/>
      <c r="GLE645" s="9"/>
      <c r="GLF645" s="9"/>
      <c r="GLG645" s="43"/>
      <c r="GLH645" s="43"/>
      <c r="GLI645" s="43"/>
      <c r="GLK645" s="43"/>
      <c r="GLM645" s="559"/>
      <c r="GLU645" s="9"/>
      <c r="GLV645" s="9"/>
      <c r="GLW645" s="43"/>
      <c r="GLX645" s="43"/>
      <c r="GLY645" s="43"/>
      <c r="GMA645" s="43"/>
      <c r="GMC645" s="559"/>
      <c r="GMK645" s="9"/>
      <c r="GML645" s="9"/>
      <c r="GMM645" s="43"/>
      <c r="GMN645" s="43"/>
      <c r="GMO645" s="43"/>
      <c r="GMQ645" s="43"/>
      <c r="GMS645" s="559"/>
      <c r="GNA645" s="9"/>
      <c r="GNB645" s="9"/>
      <c r="GNC645" s="43"/>
      <c r="GND645" s="43"/>
      <c r="GNE645" s="43"/>
      <c r="GNG645" s="43"/>
      <c r="GNI645" s="559"/>
      <c r="GNQ645" s="9"/>
      <c r="GNR645" s="9"/>
      <c r="GNS645" s="43"/>
      <c r="GNT645" s="43"/>
      <c r="GNU645" s="43"/>
      <c r="GNW645" s="43"/>
      <c r="GNY645" s="559"/>
      <c r="GOG645" s="9"/>
      <c r="GOH645" s="9"/>
      <c r="GOI645" s="43"/>
      <c r="GOJ645" s="43"/>
      <c r="GOK645" s="43"/>
      <c r="GOM645" s="43"/>
      <c r="GOO645" s="559"/>
      <c r="GOW645" s="9"/>
      <c r="GOX645" s="9"/>
      <c r="GOY645" s="43"/>
      <c r="GOZ645" s="43"/>
      <c r="GPA645" s="43"/>
      <c r="GPC645" s="43"/>
      <c r="GPE645" s="559"/>
      <c r="GPM645" s="9"/>
      <c r="GPN645" s="9"/>
      <c r="GPO645" s="43"/>
      <c r="GPP645" s="43"/>
      <c r="GPQ645" s="43"/>
      <c r="GPS645" s="43"/>
      <c r="GPU645" s="559"/>
      <c r="GQC645" s="9"/>
      <c r="GQD645" s="9"/>
      <c r="GQE645" s="43"/>
      <c r="GQF645" s="43"/>
      <c r="GQG645" s="43"/>
      <c r="GQI645" s="43"/>
      <c r="GQK645" s="559"/>
      <c r="GQS645" s="9"/>
      <c r="GQT645" s="9"/>
      <c r="GQU645" s="43"/>
      <c r="GQV645" s="43"/>
      <c r="GQW645" s="43"/>
      <c r="GQY645" s="43"/>
      <c r="GRA645" s="559"/>
      <c r="GRI645" s="9"/>
      <c r="GRJ645" s="9"/>
      <c r="GRK645" s="43"/>
      <c r="GRL645" s="43"/>
      <c r="GRM645" s="43"/>
      <c r="GRO645" s="43"/>
      <c r="GRQ645" s="559"/>
      <c r="GRY645" s="9"/>
      <c r="GRZ645" s="9"/>
      <c r="GSA645" s="43"/>
      <c r="GSB645" s="43"/>
      <c r="GSC645" s="43"/>
      <c r="GSE645" s="43"/>
      <c r="GSG645" s="559"/>
      <c r="GSO645" s="9"/>
      <c r="GSP645" s="9"/>
      <c r="GSQ645" s="43"/>
      <c r="GSR645" s="43"/>
      <c r="GSS645" s="43"/>
      <c r="GSU645" s="43"/>
      <c r="GSW645" s="559"/>
      <c r="GTE645" s="9"/>
      <c r="GTF645" s="9"/>
      <c r="GTG645" s="43"/>
      <c r="GTH645" s="43"/>
      <c r="GTI645" s="43"/>
      <c r="GTK645" s="43"/>
      <c r="GTM645" s="559"/>
      <c r="GTU645" s="9"/>
      <c r="GTV645" s="9"/>
      <c r="GTW645" s="43"/>
      <c r="GTX645" s="43"/>
      <c r="GTY645" s="43"/>
      <c r="GUA645" s="43"/>
      <c r="GUC645" s="559"/>
      <c r="GUK645" s="9"/>
      <c r="GUL645" s="9"/>
      <c r="GUM645" s="43"/>
      <c r="GUN645" s="43"/>
      <c r="GUO645" s="43"/>
      <c r="GUQ645" s="43"/>
      <c r="GUS645" s="559"/>
      <c r="GVA645" s="9"/>
      <c r="GVB645" s="9"/>
      <c r="GVC645" s="43"/>
      <c r="GVD645" s="43"/>
      <c r="GVE645" s="43"/>
      <c r="GVG645" s="43"/>
      <c r="GVI645" s="559"/>
      <c r="GVQ645" s="9"/>
      <c r="GVR645" s="9"/>
      <c r="GVS645" s="43"/>
      <c r="GVT645" s="43"/>
      <c r="GVU645" s="43"/>
      <c r="GVW645" s="43"/>
      <c r="GVY645" s="559"/>
      <c r="GWG645" s="9"/>
      <c r="GWH645" s="9"/>
      <c r="GWI645" s="43"/>
      <c r="GWJ645" s="43"/>
      <c r="GWK645" s="43"/>
      <c r="GWM645" s="43"/>
      <c r="GWO645" s="559"/>
      <c r="GWW645" s="9"/>
      <c r="GWX645" s="9"/>
      <c r="GWY645" s="43"/>
      <c r="GWZ645" s="43"/>
      <c r="GXA645" s="43"/>
      <c r="GXC645" s="43"/>
      <c r="GXE645" s="559"/>
      <c r="GXM645" s="9"/>
      <c r="GXN645" s="9"/>
      <c r="GXO645" s="43"/>
      <c r="GXP645" s="43"/>
      <c r="GXQ645" s="43"/>
      <c r="GXS645" s="43"/>
      <c r="GXU645" s="559"/>
      <c r="GYC645" s="9"/>
      <c r="GYD645" s="9"/>
      <c r="GYE645" s="43"/>
      <c r="GYF645" s="43"/>
      <c r="GYG645" s="43"/>
      <c r="GYI645" s="43"/>
      <c r="GYK645" s="559"/>
      <c r="GYS645" s="9"/>
      <c r="GYT645" s="9"/>
      <c r="GYU645" s="43"/>
      <c r="GYV645" s="43"/>
      <c r="GYW645" s="43"/>
      <c r="GYY645" s="43"/>
      <c r="GZA645" s="559"/>
      <c r="GZI645" s="9"/>
      <c r="GZJ645" s="9"/>
      <c r="GZK645" s="43"/>
      <c r="GZL645" s="43"/>
      <c r="GZM645" s="43"/>
      <c r="GZO645" s="43"/>
      <c r="GZQ645" s="559"/>
      <c r="GZY645" s="9"/>
      <c r="GZZ645" s="9"/>
      <c r="HAA645" s="43"/>
      <c r="HAB645" s="43"/>
      <c r="HAC645" s="43"/>
      <c r="HAE645" s="43"/>
      <c r="HAG645" s="559"/>
      <c r="HAO645" s="9"/>
      <c r="HAP645" s="9"/>
      <c r="HAQ645" s="43"/>
      <c r="HAR645" s="43"/>
      <c r="HAS645" s="43"/>
      <c r="HAU645" s="43"/>
      <c r="HAW645" s="559"/>
      <c r="HBE645" s="9"/>
      <c r="HBF645" s="9"/>
      <c r="HBG645" s="43"/>
      <c r="HBH645" s="43"/>
      <c r="HBI645" s="43"/>
      <c r="HBK645" s="43"/>
      <c r="HBM645" s="559"/>
      <c r="HBU645" s="9"/>
      <c r="HBV645" s="9"/>
      <c r="HBW645" s="43"/>
      <c r="HBX645" s="43"/>
      <c r="HBY645" s="43"/>
      <c r="HCA645" s="43"/>
      <c r="HCC645" s="559"/>
      <c r="HCK645" s="9"/>
      <c r="HCL645" s="9"/>
      <c r="HCM645" s="43"/>
      <c r="HCN645" s="43"/>
      <c r="HCO645" s="43"/>
      <c r="HCQ645" s="43"/>
      <c r="HCS645" s="559"/>
      <c r="HDA645" s="9"/>
      <c r="HDB645" s="9"/>
      <c r="HDC645" s="43"/>
      <c r="HDD645" s="43"/>
      <c r="HDE645" s="43"/>
      <c r="HDG645" s="43"/>
      <c r="HDI645" s="559"/>
      <c r="HDQ645" s="9"/>
      <c r="HDR645" s="9"/>
      <c r="HDS645" s="43"/>
      <c r="HDT645" s="43"/>
      <c r="HDU645" s="43"/>
      <c r="HDW645" s="43"/>
      <c r="HDY645" s="559"/>
      <c r="HEG645" s="9"/>
      <c r="HEH645" s="9"/>
      <c r="HEI645" s="43"/>
      <c r="HEJ645" s="43"/>
      <c r="HEK645" s="43"/>
      <c r="HEM645" s="43"/>
      <c r="HEO645" s="559"/>
      <c r="HEW645" s="9"/>
      <c r="HEX645" s="9"/>
      <c r="HEY645" s="43"/>
      <c r="HEZ645" s="43"/>
      <c r="HFA645" s="43"/>
      <c r="HFC645" s="43"/>
      <c r="HFE645" s="559"/>
      <c r="HFM645" s="9"/>
      <c r="HFN645" s="9"/>
      <c r="HFO645" s="43"/>
      <c r="HFP645" s="43"/>
      <c r="HFQ645" s="43"/>
      <c r="HFS645" s="43"/>
      <c r="HFU645" s="559"/>
      <c r="HGC645" s="9"/>
      <c r="HGD645" s="9"/>
      <c r="HGE645" s="43"/>
      <c r="HGF645" s="43"/>
      <c r="HGG645" s="43"/>
      <c r="HGI645" s="43"/>
      <c r="HGK645" s="559"/>
      <c r="HGS645" s="9"/>
      <c r="HGT645" s="9"/>
      <c r="HGU645" s="43"/>
      <c r="HGV645" s="43"/>
      <c r="HGW645" s="43"/>
      <c r="HGY645" s="43"/>
      <c r="HHA645" s="559"/>
      <c r="HHI645" s="9"/>
      <c r="HHJ645" s="9"/>
      <c r="HHK645" s="43"/>
      <c r="HHL645" s="43"/>
      <c r="HHM645" s="43"/>
      <c r="HHO645" s="43"/>
      <c r="HHQ645" s="559"/>
      <c r="HHY645" s="9"/>
      <c r="HHZ645" s="9"/>
      <c r="HIA645" s="43"/>
      <c r="HIB645" s="43"/>
      <c r="HIC645" s="43"/>
      <c r="HIE645" s="43"/>
      <c r="HIG645" s="559"/>
      <c r="HIO645" s="9"/>
      <c r="HIP645" s="9"/>
      <c r="HIQ645" s="43"/>
      <c r="HIR645" s="43"/>
      <c r="HIS645" s="43"/>
      <c r="HIU645" s="43"/>
      <c r="HIW645" s="559"/>
      <c r="HJE645" s="9"/>
      <c r="HJF645" s="9"/>
      <c r="HJG645" s="43"/>
      <c r="HJH645" s="43"/>
      <c r="HJI645" s="43"/>
      <c r="HJK645" s="43"/>
      <c r="HJM645" s="559"/>
      <c r="HJU645" s="9"/>
      <c r="HJV645" s="9"/>
      <c r="HJW645" s="43"/>
      <c r="HJX645" s="43"/>
      <c r="HJY645" s="43"/>
      <c r="HKA645" s="43"/>
      <c r="HKC645" s="559"/>
      <c r="HKK645" s="9"/>
      <c r="HKL645" s="9"/>
      <c r="HKM645" s="43"/>
      <c r="HKN645" s="43"/>
      <c r="HKO645" s="43"/>
      <c r="HKQ645" s="43"/>
      <c r="HKS645" s="559"/>
      <c r="HLA645" s="9"/>
      <c r="HLB645" s="9"/>
      <c r="HLC645" s="43"/>
      <c r="HLD645" s="43"/>
      <c r="HLE645" s="43"/>
      <c r="HLG645" s="43"/>
      <c r="HLI645" s="559"/>
      <c r="HLQ645" s="9"/>
      <c r="HLR645" s="9"/>
      <c r="HLS645" s="43"/>
      <c r="HLT645" s="43"/>
      <c r="HLU645" s="43"/>
      <c r="HLW645" s="43"/>
      <c r="HLY645" s="559"/>
      <c r="HMG645" s="9"/>
      <c r="HMH645" s="9"/>
      <c r="HMI645" s="43"/>
      <c r="HMJ645" s="43"/>
      <c r="HMK645" s="43"/>
      <c r="HMM645" s="43"/>
      <c r="HMO645" s="559"/>
      <c r="HMW645" s="9"/>
      <c r="HMX645" s="9"/>
      <c r="HMY645" s="43"/>
      <c r="HMZ645" s="43"/>
      <c r="HNA645" s="43"/>
      <c r="HNC645" s="43"/>
      <c r="HNE645" s="559"/>
      <c r="HNM645" s="9"/>
      <c r="HNN645" s="9"/>
      <c r="HNO645" s="43"/>
      <c r="HNP645" s="43"/>
      <c r="HNQ645" s="43"/>
      <c r="HNS645" s="43"/>
      <c r="HNU645" s="559"/>
      <c r="HOC645" s="9"/>
      <c r="HOD645" s="9"/>
      <c r="HOE645" s="43"/>
      <c r="HOF645" s="43"/>
      <c r="HOG645" s="43"/>
      <c r="HOI645" s="43"/>
      <c r="HOK645" s="559"/>
      <c r="HOS645" s="9"/>
      <c r="HOT645" s="9"/>
      <c r="HOU645" s="43"/>
      <c r="HOV645" s="43"/>
      <c r="HOW645" s="43"/>
      <c r="HOY645" s="43"/>
      <c r="HPA645" s="559"/>
      <c r="HPI645" s="9"/>
      <c r="HPJ645" s="9"/>
      <c r="HPK645" s="43"/>
      <c r="HPL645" s="43"/>
      <c r="HPM645" s="43"/>
      <c r="HPO645" s="43"/>
      <c r="HPQ645" s="559"/>
      <c r="HPY645" s="9"/>
      <c r="HPZ645" s="9"/>
      <c r="HQA645" s="43"/>
      <c r="HQB645" s="43"/>
      <c r="HQC645" s="43"/>
      <c r="HQE645" s="43"/>
      <c r="HQG645" s="559"/>
      <c r="HQO645" s="9"/>
      <c r="HQP645" s="9"/>
      <c r="HQQ645" s="43"/>
      <c r="HQR645" s="43"/>
      <c r="HQS645" s="43"/>
      <c r="HQU645" s="43"/>
      <c r="HQW645" s="559"/>
      <c r="HRE645" s="9"/>
      <c r="HRF645" s="9"/>
      <c r="HRG645" s="43"/>
      <c r="HRH645" s="43"/>
      <c r="HRI645" s="43"/>
      <c r="HRK645" s="43"/>
      <c r="HRM645" s="559"/>
      <c r="HRU645" s="9"/>
      <c r="HRV645" s="9"/>
      <c r="HRW645" s="43"/>
      <c r="HRX645" s="43"/>
      <c r="HRY645" s="43"/>
      <c r="HSA645" s="43"/>
      <c r="HSC645" s="559"/>
      <c r="HSK645" s="9"/>
      <c r="HSL645" s="9"/>
      <c r="HSM645" s="43"/>
      <c r="HSN645" s="43"/>
      <c r="HSO645" s="43"/>
      <c r="HSQ645" s="43"/>
      <c r="HSS645" s="559"/>
      <c r="HTA645" s="9"/>
      <c r="HTB645" s="9"/>
      <c r="HTC645" s="43"/>
      <c r="HTD645" s="43"/>
      <c r="HTE645" s="43"/>
      <c r="HTG645" s="43"/>
      <c r="HTI645" s="559"/>
      <c r="HTQ645" s="9"/>
      <c r="HTR645" s="9"/>
      <c r="HTS645" s="43"/>
      <c r="HTT645" s="43"/>
      <c r="HTU645" s="43"/>
      <c r="HTW645" s="43"/>
      <c r="HTY645" s="559"/>
      <c r="HUG645" s="9"/>
      <c r="HUH645" s="9"/>
      <c r="HUI645" s="43"/>
      <c r="HUJ645" s="43"/>
      <c r="HUK645" s="43"/>
      <c r="HUM645" s="43"/>
      <c r="HUO645" s="559"/>
      <c r="HUW645" s="9"/>
      <c r="HUX645" s="9"/>
      <c r="HUY645" s="43"/>
      <c r="HUZ645" s="43"/>
      <c r="HVA645" s="43"/>
      <c r="HVC645" s="43"/>
      <c r="HVE645" s="559"/>
      <c r="HVM645" s="9"/>
      <c r="HVN645" s="9"/>
      <c r="HVO645" s="43"/>
      <c r="HVP645" s="43"/>
      <c r="HVQ645" s="43"/>
      <c r="HVS645" s="43"/>
      <c r="HVU645" s="559"/>
      <c r="HWC645" s="9"/>
      <c r="HWD645" s="9"/>
      <c r="HWE645" s="43"/>
      <c r="HWF645" s="43"/>
      <c r="HWG645" s="43"/>
      <c r="HWI645" s="43"/>
      <c r="HWK645" s="559"/>
      <c r="HWS645" s="9"/>
      <c r="HWT645" s="9"/>
      <c r="HWU645" s="43"/>
      <c r="HWV645" s="43"/>
      <c r="HWW645" s="43"/>
      <c r="HWY645" s="43"/>
      <c r="HXA645" s="559"/>
      <c r="HXI645" s="9"/>
      <c r="HXJ645" s="9"/>
      <c r="HXK645" s="43"/>
      <c r="HXL645" s="43"/>
      <c r="HXM645" s="43"/>
      <c r="HXO645" s="43"/>
      <c r="HXQ645" s="559"/>
      <c r="HXY645" s="9"/>
      <c r="HXZ645" s="9"/>
      <c r="HYA645" s="43"/>
      <c r="HYB645" s="43"/>
      <c r="HYC645" s="43"/>
      <c r="HYE645" s="43"/>
      <c r="HYG645" s="559"/>
      <c r="HYO645" s="9"/>
      <c r="HYP645" s="9"/>
      <c r="HYQ645" s="43"/>
      <c r="HYR645" s="43"/>
      <c r="HYS645" s="43"/>
      <c r="HYU645" s="43"/>
      <c r="HYW645" s="559"/>
      <c r="HZE645" s="9"/>
      <c r="HZF645" s="9"/>
      <c r="HZG645" s="43"/>
      <c r="HZH645" s="43"/>
      <c r="HZI645" s="43"/>
      <c r="HZK645" s="43"/>
      <c r="HZM645" s="559"/>
      <c r="HZU645" s="9"/>
      <c r="HZV645" s="9"/>
      <c r="HZW645" s="43"/>
      <c r="HZX645" s="43"/>
      <c r="HZY645" s="43"/>
      <c r="IAA645" s="43"/>
      <c r="IAC645" s="559"/>
      <c r="IAK645" s="9"/>
      <c r="IAL645" s="9"/>
      <c r="IAM645" s="43"/>
      <c r="IAN645" s="43"/>
      <c r="IAO645" s="43"/>
      <c r="IAQ645" s="43"/>
      <c r="IAS645" s="559"/>
      <c r="IBA645" s="9"/>
      <c r="IBB645" s="9"/>
      <c r="IBC645" s="43"/>
      <c r="IBD645" s="43"/>
      <c r="IBE645" s="43"/>
      <c r="IBG645" s="43"/>
      <c r="IBI645" s="559"/>
      <c r="IBQ645" s="9"/>
      <c r="IBR645" s="9"/>
      <c r="IBS645" s="43"/>
      <c r="IBT645" s="43"/>
      <c r="IBU645" s="43"/>
      <c r="IBW645" s="43"/>
      <c r="IBY645" s="559"/>
      <c r="ICG645" s="9"/>
      <c r="ICH645" s="9"/>
      <c r="ICI645" s="43"/>
      <c r="ICJ645" s="43"/>
      <c r="ICK645" s="43"/>
      <c r="ICM645" s="43"/>
      <c r="ICO645" s="559"/>
      <c r="ICW645" s="9"/>
      <c r="ICX645" s="9"/>
      <c r="ICY645" s="43"/>
      <c r="ICZ645" s="43"/>
      <c r="IDA645" s="43"/>
      <c r="IDC645" s="43"/>
      <c r="IDE645" s="559"/>
      <c r="IDM645" s="9"/>
      <c r="IDN645" s="9"/>
      <c r="IDO645" s="43"/>
      <c r="IDP645" s="43"/>
      <c r="IDQ645" s="43"/>
      <c r="IDS645" s="43"/>
      <c r="IDU645" s="559"/>
      <c r="IEC645" s="9"/>
      <c r="IED645" s="9"/>
      <c r="IEE645" s="43"/>
      <c r="IEF645" s="43"/>
      <c r="IEG645" s="43"/>
      <c r="IEI645" s="43"/>
      <c r="IEK645" s="559"/>
      <c r="IES645" s="9"/>
      <c r="IET645" s="9"/>
      <c r="IEU645" s="43"/>
      <c r="IEV645" s="43"/>
      <c r="IEW645" s="43"/>
      <c r="IEY645" s="43"/>
      <c r="IFA645" s="559"/>
      <c r="IFI645" s="9"/>
      <c r="IFJ645" s="9"/>
      <c r="IFK645" s="43"/>
      <c r="IFL645" s="43"/>
      <c r="IFM645" s="43"/>
      <c r="IFO645" s="43"/>
      <c r="IFQ645" s="559"/>
      <c r="IFY645" s="9"/>
      <c r="IFZ645" s="9"/>
      <c r="IGA645" s="43"/>
      <c r="IGB645" s="43"/>
      <c r="IGC645" s="43"/>
      <c r="IGE645" s="43"/>
      <c r="IGG645" s="559"/>
      <c r="IGO645" s="9"/>
      <c r="IGP645" s="9"/>
      <c r="IGQ645" s="43"/>
      <c r="IGR645" s="43"/>
      <c r="IGS645" s="43"/>
      <c r="IGU645" s="43"/>
      <c r="IGW645" s="559"/>
      <c r="IHE645" s="9"/>
      <c r="IHF645" s="9"/>
      <c r="IHG645" s="43"/>
      <c r="IHH645" s="43"/>
      <c r="IHI645" s="43"/>
      <c r="IHK645" s="43"/>
      <c r="IHM645" s="559"/>
      <c r="IHU645" s="9"/>
      <c r="IHV645" s="9"/>
      <c r="IHW645" s="43"/>
      <c r="IHX645" s="43"/>
      <c r="IHY645" s="43"/>
      <c r="IIA645" s="43"/>
      <c r="IIC645" s="559"/>
      <c r="IIK645" s="9"/>
      <c r="IIL645" s="9"/>
      <c r="IIM645" s="43"/>
      <c r="IIN645" s="43"/>
      <c r="IIO645" s="43"/>
      <c r="IIQ645" s="43"/>
      <c r="IIS645" s="559"/>
      <c r="IJA645" s="9"/>
      <c r="IJB645" s="9"/>
      <c r="IJC645" s="43"/>
      <c r="IJD645" s="43"/>
      <c r="IJE645" s="43"/>
      <c r="IJG645" s="43"/>
      <c r="IJI645" s="559"/>
      <c r="IJQ645" s="9"/>
      <c r="IJR645" s="9"/>
      <c r="IJS645" s="43"/>
      <c r="IJT645" s="43"/>
      <c r="IJU645" s="43"/>
      <c r="IJW645" s="43"/>
      <c r="IJY645" s="559"/>
      <c r="IKG645" s="9"/>
      <c r="IKH645" s="9"/>
      <c r="IKI645" s="43"/>
      <c r="IKJ645" s="43"/>
      <c r="IKK645" s="43"/>
      <c r="IKM645" s="43"/>
      <c r="IKO645" s="559"/>
      <c r="IKW645" s="9"/>
      <c r="IKX645" s="9"/>
      <c r="IKY645" s="43"/>
      <c r="IKZ645" s="43"/>
      <c r="ILA645" s="43"/>
      <c r="ILC645" s="43"/>
      <c r="ILE645" s="559"/>
      <c r="ILM645" s="9"/>
      <c r="ILN645" s="9"/>
      <c r="ILO645" s="43"/>
      <c r="ILP645" s="43"/>
      <c r="ILQ645" s="43"/>
      <c r="ILS645" s="43"/>
      <c r="ILU645" s="559"/>
      <c r="IMC645" s="9"/>
      <c r="IMD645" s="9"/>
      <c r="IME645" s="43"/>
      <c r="IMF645" s="43"/>
      <c r="IMG645" s="43"/>
      <c r="IMI645" s="43"/>
      <c r="IMK645" s="559"/>
      <c r="IMS645" s="9"/>
      <c r="IMT645" s="9"/>
      <c r="IMU645" s="43"/>
      <c r="IMV645" s="43"/>
      <c r="IMW645" s="43"/>
      <c r="IMY645" s="43"/>
      <c r="INA645" s="559"/>
      <c r="INI645" s="9"/>
      <c r="INJ645" s="9"/>
      <c r="INK645" s="43"/>
      <c r="INL645" s="43"/>
      <c r="INM645" s="43"/>
      <c r="INO645" s="43"/>
      <c r="INQ645" s="559"/>
      <c r="INY645" s="9"/>
      <c r="INZ645" s="9"/>
      <c r="IOA645" s="43"/>
      <c r="IOB645" s="43"/>
      <c r="IOC645" s="43"/>
      <c r="IOE645" s="43"/>
      <c r="IOG645" s="559"/>
      <c r="IOO645" s="9"/>
      <c r="IOP645" s="9"/>
      <c r="IOQ645" s="43"/>
      <c r="IOR645" s="43"/>
      <c r="IOS645" s="43"/>
      <c r="IOU645" s="43"/>
      <c r="IOW645" s="559"/>
      <c r="IPE645" s="9"/>
      <c r="IPF645" s="9"/>
      <c r="IPG645" s="43"/>
      <c r="IPH645" s="43"/>
      <c r="IPI645" s="43"/>
      <c r="IPK645" s="43"/>
      <c r="IPM645" s="559"/>
      <c r="IPU645" s="9"/>
      <c r="IPV645" s="9"/>
      <c r="IPW645" s="43"/>
      <c r="IPX645" s="43"/>
      <c r="IPY645" s="43"/>
      <c r="IQA645" s="43"/>
      <c r="IQC645" s="559"/>
      <c r="IQK645" s="9"/>
      <c r="IQL645" s="9"/>
      <c r="IQM645" s="43"/>
      <c r="IQN645" s="43"/>
      <c r="IQO645" s="43"/>
      <c r="IQQ645" s="43"/>
      <c r="IQS645" s="559"/>
      <c r="IRA645" s="9"/>
      <c r="IRB645" s="9"/>
      <c r="IRC645" s="43"/>
      <c r="IRD645" s="43"/>
      <c r="IRE645" s="43"/>
      <c r="IRG645" s="43"/>
      <c r="IRI645" s="559"/>
      <c r="IRQ645" s="9"/>
      <c r="IRR645" s="9"/>
      <c r="IRS645" s="43"/>
      <c r="IRT645" s="43"/>
      <c r="IRU645" s="43"/>
      <c r="IRW645" s="43"/>
      <c r="IRY645" s="559"/>
      <c r="ISG645" s="9"/>
      <c r="ISH645" s="9"/>
      <c r="ISI645" s="43"/>
      <c r="ISJ645" s="43"/>
      <c r="ISK645" s="43"/>
      <c r="ISM645" s="43"/>
      <c r="ISO645" s="559"/>
      <c r="ISW645" s="9"/>
      <c r="ISX645" s="9"/>
      <c r="ISY645" s="43"/>
      <c r="ISZ645" s="43"/>
      <c r="ITA645" s="43"/>
      <c r="ITC645" s="43"/>
      <c r="ITE645" s="559"/>
      <c r="ITM645" s="9"/>
      <c r="ITN645" s="9"/>
      <c r="ITO645" s="43"/>
      <c r="ITP645" s="43"/>
      <c r="ITQ645" s="43"/>
      <c r="ITS645" s="43"/>
      <c r="ITU645" s="559"/>
      <c r="IUC645" s="9"/>
      <c r="IUD645" s="9"/>
      <c r="IUE645" s="43"/>
      <c r="IUF645" s="43"/>
      <c r="IUG645" s="43"/>
      <c r="IUI645" s="43"/>
      <c r="IUK645" s="559"/>
      <c r="IUS645" s="9"/>
      <c r="IUT645" s="9"/>
      <c r="IUU645" s="43"/>
      <c r="IUV645" s="43"/>
      <c r="IUW645" s="43"/>
      <c r="IUY645" s="43"/>
      <c r="IVA645" s="559"/>
      <c r="IVI645" s="9"/>
      <c r="IVJ645" s="9"/>
      <c r="IVK645" s="43"/>
      <c r="IVL645" s="43"/>
      <c r="IVM645" s="43"/>
      <c r="IVO645" s="43"/>
      <c r="IVQ645" s="559"/>
      <c r="IVY645" s="9"/>
      <c r="IVZ645" s="9"/>
      <c r="IWA645" s="43"/>
      <c r="IWB645" s="43"/>
      <c r="IWC645" s="43"/>
      <c r="IWE645" s="43"/>
      <c r="IWG645" s="559"/>
      <c r="IWO645" s="9"/>
      <c r="IWP645" s="9"/>
      <c r="IWQ645" s="43"/>
      <c r="IWR645" s="43"/>
      <c r="IWS645" s="43"/>
      <c r="IWU645" s="43"/>
      <c r="IWW645" s="559"/>
      <c r="IXE645" s="9"/>
      <c r="IXF645" s="9"/>
      <c r="IXG645" s="43"/>
      <c r="IXH645" s="43"/>
      <c r="IXI645" s="43"/>
      <c r="IXK645" s="43"/>
      <c r="IXM645" s="559"/>
      <c r="IXU645" s="9"/>
      <c r="IXV645" s="9"/>
      <c r="IXW645" s="43"/>
      <c r="IXX645" s="43"/>
      <c r="IXY645" s="43"/>
      <c r="IYA645" s="43"/>
      <c r="IYC645" s="559"/>
      <c r="IYK645" s="9"/>
      <c r="IYL645" s="9"/>
      <c r="IYM645" s="43"/>
      <c r="IYN645" s="43"/>
      <c r="IYO645" s="43"/>
      <c r="IYQ645" s="43"/>
      <c r="IYS645" s="559"/>
      <c r="IZA645" s="9"/>
      <c r="IZB645" s="9"/>
      <c r="IZC645" s="43"/>
      <c r="IZD645" s="43"/>
      <c r="IZE645" s="43"/>
      <c r="IZG645" s="43"/>
      <c r="IZI645" s="559"/>
      <c r="IZQ645" s="9"/>
      <c r="IZR645" s="9"/>
      <c r="IZS645" s="43"/>
      <c r="IZT645" s="43"/>
      <c r="IZU645" s="43"/>
      <c r="IZW645" s="43"/>
      <c r="IZY645" s="559"/>
      <c r="JAG645" s="9"/>
      <c r="JAH645" s="9"/>
      <c r="JAI645" s="43"/>
      <c r="JAJ645" s="43"/>
      <c r="JAK645" s="43"/>
      <c r="JAM645" s="43"/>
      <c r="JAO645" s="559"/>
      <c r="JAW645" s="9"/>
      <c r="JAX645" s="9"/>
      <c r="JAY645" s="43"/>
      <c r="JAZ645" s="43"/>
      <c r="JBA645" s="43"/>
      <c r="JBC645" s="43"/>
      <c r="JBE645" s="559"/>
      <c r="JBM645" s="9"/>
      <c r="JBN645" s="9"/>
      <c r="JBO645" s="43"/>
      <c r="JBP645" s="43"/>
      <c r="JBQ645" s="43"/>
      <c r="JBS645" s="43"/>
      <c r="JBU645" s="559"/>
      <c r="JCC645" s="9"/>
      <c r="JCD645" s="9"/>
      <c r="JCE645" s="43"/>
      <c r="JCF645" s="43"/>
      <c r="JCG645" s="43"/>
      <c r="JCI645" s="43"/>
      <c r="JCK645" s="559"/>
      <c r="JCS645" s="9"/>
      <c r="JCT645" s="9"/>
      <c r="JCU645" s="43"/>
      <c r="JCV645" s="43"/>
      <c r="JCW645" s="43"/>
      <c r="JCY645" s="43"/>
      <c r="JDA645" s="559"/>
      <c r="JDI645" s="9"/>
      <c r="JDJ645" s="9"/>
      <c r="JDK645" s="43"/>
      <c r="JDL645" s="43"/>
      <c r="JDM645" s="43"/>
      <c r="JDO645" s="43"/>
      <c r="JDQ645" s="559"/>
      <c r="JDY645" s="9"/>
      <c r="JDZ645" s="9"/>
      <c r="JEA645" s="43"/>
      <c r="JEB645" s="43"/>
      <c r="JEC645" s="43"/>
      <c r="JEE645" s="43"/>
      <c r="JEG645" s="559"/>
      <c r="JEO645" s="9"/>
      <c r="JEP645" s="9"/>
      <c r="JEQ645" s="43"/>
      <c r="JER645" s="43"/>
      <c r="JES645" s="43"/>
      <c r="JEU645" s="43"/>
      <c r="JEW645" s="559"/>
      <c r="JFE645" s="9"/>
      <c r="JFF645" s="9"/>
      <c r="JFG645" s="43"/>
      <c r="JFH645" s="43"/>
      <c r="JFI645" s="43"/>
      <c r="JFK645" s="43"/>
      <c r="JFM645" s="559"/>
      <c r="JFU645" s="9"/>
      <c r="JFV645" s="9"/>
      <c r="JFW645" s="43"/>
      <c r="JFX645" s="43"/>
      <c r="JFY645" s="43"/>
      <c r="JGA645" s="43"/>
      <c r="JGC645" s="559"/>
      <c r="JGK645" s="9"/>
      <c r="JGL645" s="9"/>
      <c r="JGM645" s="43"/>
      <c r="JGN645" s="43"/>
      <c r="JGO645" s="43"/>
      <c r="JGQ645" s="43"/>
      <c r="JGS645" s="559"/>
      <c r="JHA645" s="9"/>
      <c r="JHB645" s="9"/>
      <c r="JHC645" s="43"/>
      <c r="JHD645" s="43"/>
      <c r="JHE645" s="43"/>
      <c r="JHG645" s="43"/>
      <c r="JHI645" s="559"/>
      <c r="JHQ645" s="9"/>
      <c r="JHR645" s="9"/>
      <c r="JHS645" s="43"/>
      <c r="JHT645" s="43"/>
      <c r="JHU645" s="43"/>
      <c r="JHW645" s="43"/>
      <c r="JHY645" s="559"/>
      <c r="JIG645" s="9"/>
      <c r="JIH645" s="9"/>
      <c r="JII645" s="43"/>
      <c r="JIJ645" s="43"/>
      <c r="JIK645" s="43"/>
      <c r="JIM645" s="43"/>
      <c r="JIO645" s="559"/>
      <c r="JIW645" s="9"/>
      <c r="JIX645" s="9"/>
      <c r="JIY645" s="43"/>
      <c r="JIZ645" s="43"/>
      <c r="JJA645" s="43"/>
      <c r="JJC645" s="43"/>
      <c r="JJE645" s="559"/>
      <c r="JJM645" s="9"/>
      <c r="JJN645" s="9"/>
      <c r="JJO645" s="43"/>
      <c r="JJP645" s="43"/>
      <c r="JJQ645" s="43"/>
      <c r="JJS645" s="43"/>
      <c r="JJU645" s="559"/>
      <c r="JKC645" s="9"/>
      <c r="JKD645" s="9"/>
      <c r="JKE645" s="43"/>
      <c r="JKF645" s="43"/>
      <c r="JKG645" s="43"/>
      <c r="JKI645" s="43"/>
      <c r="JKK645" s="559"/>
      <c r="JKS645" s="9"/>
      <c r="JKT645" s="9"/>
      <c r="JKU645" s="43"/>
      <c r="JKV645" s="43"/>
      <c r="JKW645" s="43"/>
      <c r="JKY645" s="43"/>
      <c r="JLA645" s="559"/>
      <c r="JLI645" s="9"/>
      <c r="JLJ645" s="9"/>
      <c r="JLK645" s="43"/>
      <c r="JLL645" s="43"/>
      <c r="JLM645" s="43"/>
      <c r="JLO645" s="43"/>
      <c r="JLQ645" s="559"/>
      <c r="JLY645" s="9"/>
      <c r="JLZ645" s="9"/>
      <c r="JMA645" s="43"/>
      <c r="JMB645" s="43"/>
      <c r="JMC645" s="43"/>
      <c r="JME645" s="43"/>
      <c r="JMG645" s="559"/>
      <c r="JMO645" s="9"/>
      <c r="JMP645" s="9"/>
      <c r="JMQ645" s="43"/>
      <c r="JMR645" s="43"/>
      <c r="JMS645" s="43"/>
      <c r="JMU645" s="43"/>
      <c r="JMW645" s="559"/>
      <c r="JNE645" s="9"/>
      <c r="JNF645" s="9"/>
      <c r="JNG645" s="43"/>
      <c r="JNH645" s="43"/>
      <c r="JNI645" s="43"/>
      <c r="JNK645" s="43"/>
      <c r="JNM645" s="559"/>
      <c r="JNU645" s="9"/>
      <c r="JNV645" s="9"/>
      <c r="JNW645" s="43"/>
      <c r="JNX645" s="43"/>
      <c r="JNY645" s="43"/>
      <c r="JOA645" s="43"/>
      <c r="JOC645" s="559"/>
      <c r="JOK645" s="9"/>
      <c r="JOL645" s="9"/>
      <c r="JOM645" s="43"/>
      <c r="JON645" s="43"/>
      <c r="JOO645" s="43"/>
      <c r="JOQ645" s="43"/>
      <c r="JOS645" s="559"/>
      <c r="JPA645" s="9"/>
      <c r="JPB645" s="9"/>
      <c r="JPC645" s="43"/>
      <c r="JPD645" s="43"/>
      <c r="JPE645" s="43"/>
      <c r="JPG645" s="43"/>
      <c r="JPI645" s="559"/>
      <c r="JPQ645" s="9"/>
      <c r="JPR645" s="9"/>
      <c r="JPS645" s="43"/>
      <c r="JPT645" s="43"/>
      <c r="JPU645" s="43"/>
      <c r="JPW645" s="43"/>
      <c r="JPY645" s="559"/>
      <c r="JQG645" s="9"/>
      <c r="JQH645" s="9"/>
      <c r="JQI645" s="43"/>
      <c r="JQJ645" s="43"/>
      <c r="JQK645" s="43"/>
      <c r="JQM645" s="43"/>
      <c r="JQO645" s="559"/>
      <c r="JQW645" s="9"/>
      <c r="JQX645" s="9"/>
      <c r="JQY645" s="43"/>
      <c r="JQZ645" s="43"/>
      <c r="JRA645" s="43"/>
      <c r="JRC645" s="43"/>
      <c r="JRE645" s="559"/>
      <c r="JRM645" s="9"/>
      <c r="JRN645" s="9"/>
      <c r="JRO645" s="43"/>
      <c r="JRP645" s="43"/>
      <c r="JRQ645" s="43"/>
      <c r="JRS645" s="43"/>
      <c r="JRU645" s="559"/>
      <c r="JSC645" s="9"/>
      <c r="JSD645" s="9"/>
      <c r="JSE645" s="43"/>
      <c r="JSF645" s="43"/>
      <c r="JSG645" s="43"/>
      <c r="JSI645" s="43"/>
      <c r="JSK645" s="559"/>
      <c r="JSS645" s="9"/>
      <c r="JST645" s="9"/>
      <c r="JSU645" s="43"/>
      <c r="JSV645" s="43"/>
      <c r="JSW645" s="43"/>
      <c r="JSY645" s="43"/>
      <c r="JTA645" s="559"/>
      <c r="JTI645" s="9"/>
      <c r="JTJ645" s="9"/>
      <c r="JTK645" s="43"/>
      <c r="JTL645" s="43"/>
      <c r="JTM645" s="43"/>
      <c r="JTO645" s="43"/>
      <c r="JTQ645" s="559"/>
      <c r="JTY645" s="9"/>
      <c r="JTZ645" s="9"/>
      <c r="JUA645" s="43"/>
      <c r="JUB645" s="43"/>
      <c r="JUC645" s="43"/>
      <c r="JUE645" s="43"/>
      <c r="JUG645" s="559"/>
      <c r="JUO645" s="9"/>
      <c r="JUP645" s="9"/>
      <c r="JUQ645" s="43"/>
      <c r="JUR645" s="43"/>
      <c r="JUS645" s="43"/>
      <c r="JUU645" s="43"/>
      <c r="JUW645" s="559"/>
      <c r="JVE645" s="9"/>
      <c r="JVF645" s="9"/>
      <c r="JVG645" s="43"/>
      <c r="JVH645" s="43"/>
      <c r="JVI645" s="43"/>
      <c r="JVK645" s="43"/>
      <c r="JVM645" s="559"/>
      <c r="JVU645" s="9"/>
      <c r="JVV645" s="9"/>
      <c r="JVW645" s="43"/>
      <c r="JVX645" s="43"/>
      <c r="JVY645" s="43"/>
      <c r="JWA645" s="43"/>
      <c r="JWC645" s="559"/>
      <c r="JWK645" s="9"/>
      <c r="JWL645" s="9"/>
      <c r="JWM645" s="43"/>
      <c r="JWN645" s="43"/>
      <c r="JWO645" s="43"/>
      <c r="JWQ645" s="43"/>
      <c r="JWS645" s="559"/>
      <c r="JXA645" s="9"/>
      <c r="JXB645" s="9"/>
      <c r="JXC645" s="43"/>
      <c r="JXD645" s="43"/>
      <c r="JXE645" s="43"/>
      <c r="JXG645" s="43"/>
      <c r="JXI645" s="559"/>
      <c r="JXQ645" s="9"/>
      <c r="JXR645" s="9"/>
      <c r="JXS645" s="43"/>
      <c r="JXT645" s="43"/>
      <c r="JXU645" s="43"/>
      <c r="JXW645" s="43"/>
      <c r="JXY645" s="559"/>
      <c r="JYG645" s="9"/>
      <c r="JYH645" s="9"/>
      <c r="JYI645" s="43"/>
      <c r="JYJ645" s="43"/>
      <c r="JYK645" s="43"/>
      <c r="JYM645" s="43"/>
      <c r="JYO645" s="559"/>
      <c r="JYW645" s="9"/>
      <c r="JYX645" s="9"/>
      <c r="JYY645" s="43"/>
      <c r="JYZ645" s="43"/>
      <c r="JZA645" s="43"/>
      <c r="JZC645" s="43"/>
      <c r="JZE645" s="559"/>
      <c r="JZM645" s="9"/>
      <c r="JZN645" s="9"/>
      <c r="JZO645" s="43"/>
      <c r="JZP645" s="43"/>
      <c r="JZQ645" s="43"/>
      <c r="JZS645" s="43"/>
      <c r="JZU645" s="559"/>
      <c r="KAC645" s="9"/>
      <c r="KAD645" s="9"/>
      <c r="KAE645" s="43"/>
      <c r="KAF645" s="43"/>
      <c r="KAG645" s="43"/>
      <c r="KAI645" s="43"/>
      <c r="KAK645" s="559"/>
      <c r="KAS645" s="9"/>
      <c r="KAT645" s="9"/>
      <c r="KAU645" s="43"/>
      <c r="KAV645" s="43"/>
      <c r="KAW645" s="43"/>
      <c r="KAY645" s="43"/>
      <c r="KBA645" s="559"/>
      <c r="KBI645" s="9"/>
      <c r="KBJ645" s="9"/>
      <c r="KBK645" s="43"/>
      <c r="KBL645" s="43"/>
      <c r="KBM645" s="43"/>
      <c r="KBO645" s="43"/>
      <c r="KBQ645" s="559"/>
      <c r="KBY645" s="9"/>
      <c r="KBZ645" s="9"/>
      <c r="KCA645" s="43"/>
      <c r="KCB645" s="43"/>
      <c r="KCC645" s="43"/>
      <c r="KCE645" s="43"/>
      <c r="KCG645" s="559"/>
      <c r="KCO645" s="9"/>
      <c r="KCP645" s="9"/>
      <c r="KCQ645" s="43"/>
      <c r="KCR645" s="43"/>
      <c r="KCS645" s="43"/>
      <c r="KCU645" s="43"/>
      <c r="KCW645" s="559"/>
      <c r="KDE645" s="9"/>
      <c r="KDF645" s="9"/>
      <c r="KDG645" s="43"/>
      <c r="KDH645" s="43"/>
      <c r="KDI645" s="43"/>
      <c r="KDK645" s="43"/>
      <c r="KDM645" s="559"/>
      <c r="KDU645" s="9"/>
      <c r="KDV645" s="9"/>
      <c r="KDW645" s="43"/>
      <c r="KDX645" s="43"/>
      <c r="KDY645" s="43"/>
      <c r="KEA645" s="43"/>
      <c r="KEC645" s="559"/>
      <c r="KEK645" s="9"/>
      <c r="KEL645" s="9"/>
      <c r="KEM645" s="43"/>
      <c r="KEN645" s="43"/>
      <c r="KEO645" s="43"/>
      <c r="KEQ645" s="43"/>
      <c r="KES645" s="559"/>
      <c r="KFA645" s="9"/>
      <c r="KFB645" s="9"/>
      <c r="KFC645" s="43"/>
      <c r="KFD645" s="43"/>
      <c r="KFE645" s="43"/>
      <c r="KFG645" s="43"/>
      <c r="KFI645" s="559"/>
      <c r="KFQ645" s="9"/>
      <c r="KFR645" s="9"/>
      <c r="KFS645" s="43"/>
      <c r="KFT645" s="43"/>
      <c r="KFU645" s="43"/>
      <c r="KFW645" s="43"/>
      <c r="KFY645" s="559"/>
      <c r="KGG645" s="9"/>
      <c r="KGH645" s="9"/>
      <c r="KGI645" s="43"/>
      <c r="KGJ645" s="43"/>
      <c r="KGK645" s="43"/>
      <c r="KGM645" s="43"/>
      <c r="KGO645" s="559"/>
      <c r="KGW645" s="9"/>
      <c r="KGX645" s="9"/>
      <c r="KGY645" s="43"/>
      <c r="KGZ645" s="43"/>
      <c r="KHA645" s="43"/>
      <c r="KHC645" s="43"/>
      <c r="KHE645" s="559"/>
      <c r="KHM645" s="9"/>
      <c r="KHN645" s="9"/>
      <c r="KHO645" s="43"/>
      <c r="KHP645" s="43"/>
      <c r="KHQ645" s="43"/>
      <c r="KHS645" s="43"/>
      <c r="KHU645" s="559"/>
      <c r="KIC645" s="9"/>
      <c r="KID645" s="9"/>
      <c r="KIE645" s="43"/>
      <c r="KIF645" s="43"/>
      <c r="KIG645" s="43"/>
      <c r="KII645" s="43"/>
      <c r="KIK645" s="559"/>
      <c r="KIS645" s="9"/>
      <c r="KIT645" s="9"/>
      <c r="KIU645" s="43"/>
      <c r="KIV645" s="43"/>
      <c r="KIW645" s="43"/>
      <c r="KIY645" s="43"/>
      <c r="KJA645" s="559"/>
      <c r="KJI645" s="9"/>
      <c r="KJJ645" s="9"/>
      <c r="KJK645" s="43"/>
      <c r="KJL645" s="43"/>
      <c r="KJM645" s="43"/>
      <c r="KJO645" s="43"/>
      <c r="KJQ645" s="559"/>
      <c r="KJY645" s="9"/>
      <c r="KJZ645" s="9"/>
      <c r="KKA645" s="43"/>
      <c r="KKB645" s="43"/>
      <c r="KKC645" s="43"/>
      <c r="KKE645" s="43"/>
      <c r="KKG645" s="559"/>
      <c r="KKO645" s="9"/>
      <c r="KKP645" s="9"/>
      <c r="KKQ645" s="43"/>
      <c r="KKR645" s="43"/>
      <c r="KKS645" s="43"/>
      <c r="KKU645" s="43"/>
      <c r="KKW645" s="559"/>
      <c r="KLE645" s="9"/>
      <c r="KLF645" s="9"/>
      <c r="KLG645" s="43"/>
      <c r="KLH645" s="43"/>
      <c r="KLI645" s="43"/>
      <c r="KLK645" s="43"/>
      <c r="KLM645" s="559"/>
      <c r="KLU645" s="9"/>
      <c r="KLV645" s="9"/>
      <c r="KLW645" s="43"/>
      <c r="KLX645" s="43"/>
      <c r="KLY645" s="43"/>
      <c r="KMA645" s="43"/>
      <c r="KMC645" s="559"/>
      <c r="KMK645" s="9"/>
      <c r="KML645" s="9"/>
      <c r="KMM645" s="43"/>
      <c r="KMN645" s="43"/>
      <c r="KMO645" s="43"/>
      <c r="KMQ645" s="43"/>
      <c r="KMS645" s="559"/>
      <c r="KNA645" s="9"/>
      <c r="KNB645" s="9"/>
      <c r="KNC645" s="43"/>
      <c r="KND645" s="43"/>
      <c r="KNE645" s="43"/>
      <c r="KNG645" s="43"/>
      <c r="KNI645" s="559"/>
      <c r="KNQ645" s="9"/>
      <c r="KNR645" s="9"/>
      <c r="KNS645" s="43"/>
      <c r="KNT645" s="43"/>
      <c r="KNU645" s="43"/>
      <c r="KNW645" s="43"/>
      <c r="KNY645" s="559"/>
      <c r="KOG645" s="9"/>
      <c r="KOH645" s="9"/>
      <c r="KOI645" s="43"/>
      <c r="KOJ645" s="43"/>
      <c r="KOK645" s="43"/>
      <c r="KOM645" s="43"/>
      <c r="KOO645" s="559"/>
      <c r="KOW645" s="9"/>
      <c r="KOX645" s="9"/>
      <c r="KOY645" s="43"/>
      <c r="KOZ645" s="43"/>
      <c r="KPA645" s="43"/>
      <c r="KPC645" s="43"/>
      <c r="KPE645" s="559"/>
      <c r="KPM645" s="9"/>
      <c r="KPN645" s="9"/>
      <c r="KPO645" s="43"/>
      <c r="KPP645" s="43"/>
      <c r="KPQ645" s="43"/>
      <c r="KPS645" s="43"/>
      <c r="KPU645" s="559"/>
      <c r="KQC645" s="9"/>
      <c r="KQD645" s="9"/>
      <c r="KQE645" s="43"/>
      <c r="KQF645" s="43"/>
      <c r="KQG645" s="43"/>
      <c r="KQI645" s="43"/>
      <c r="KQK645" s="559"/>
      <c r="KQS645" s="9"/>
      <c r="KQT645" s="9"/>
      <c r="KQU645" s="43"/>
      <c r="KQV645" s="43"/>
      <c r="KQW645" s="43"/>
      <c r="KQY645" s="43"/>
      <c r="KRA645" s="559"/>
      <c r="KRI645" s="9"/>
      <c r="KRJ645" s="9"/>
      <c r="KRK645" s="43"/>
      <c r="KRL645" s="43"/>
      <c r="KRM645" s="43"/>
      <c r="KRO645" s="43"/>
      <c r="KRQ645" s="559"/>
      <c r="KRY645" s="9"/>
      <c r="KRZ645" s="9"/>
      <c r="KSA645" s="43"/>
      <c r="KSB645" s="43"/>
      <c r="KSC645" s="43"/>
      <c r="KSE645" s="43"/>
      <c r="KSG645" s="559"/>
      <c r="KSO645" s="9"/>
      <c r="KSP645" s="9"/>
      <c r="KSQ645" s="43"/>
      <c r="KSR645" s="43"/>
      <c r="KSS645" s="43"/>
      <c r="KSU645" s="43"/>
      <c r="KSW645" s="559"/>
      <c r="KTE645" s="9"/>
      <c r="KTF645" s="9"/>
      <c r="KTG645" s="43"/>
      <c r="KTH645" s="43"/>
      <c r="KTI645" s="43"/>
      <c r="KTK645" s="43"/>
      <c r="KTM645" s="559"/>
      <c r="KTU645" s="9"/>
      <c r="KTV645" s="9"/>
      <c r="KTW645" s="43"/>
      <c r="KTX645" s="43"/>
      <c r="KTY645" s="43"/>
      <c r="KUA645" s="43"/>
      <c r="KUC645" s="559"/>
      <c r="KUK645" s="9"/>
      <c r="KUL645" s="9"/>
      <c r="KUM645" s="43"/>
      <c r="KUN645" s="43"/>
      <c r="KUO645" s="43"/>
      <c r="KUQ645" s="43"/>
      <c r="KUS645" s="559"/>
      <c r="KVA645" s="9"/>
      <c r="KVB645" s="9"/>
      <c r="KVC645" s="43"/>
      <c r="KVD645" s="43"/>
      <c r="KVE645" s="43"/>
      <c r="KVG645" s="43"/>
      <c r="KVI645" s="559"/>
      <c r="KVQ645" s="9"/>
      <c r="KVR645" s="9"/>
      <c r="KVS645" s="43"/>
      <c r="KVT645" s="43"/>
      <c r="KVU645" s="43"/>
      <c r="KVW645" s="43"/>
      <c r="KVY645" s="559"/>
      <c r="KWG645" s="9"/>
      <c r="KWH645" s="9"/>
      <c r="KWI645" s="43"/>
      <c r="KWJ645" s="43"/>
      <c r="KWK645" s="43"/>
      <c r="KWM645" s="43"/>
      <c r="KWO645" s="559"/>
      <c r="KWW645" s="9"/>
      <c r="KWX645" s="9"/>
      <c r="KWY645" s="43"/>
      <c r="KWZ645" s="43"/>
      <c r="KXA645" s="43"/>
      <c r="KXC645" s="43"/>
      <c r="KXE645" s="559"/>
      <c r="KXM645" s="9"/>
      <c r="KXN645" s="9"/>
      <c r="KXO645" s="43"/>
      <c r="KXP645" s="43"/>
      <c r="KXQ645" s="43"/>
      <c r="KXS645" s="43"/>
      <c r="KXU645" s="559"/>
      <c r="KYC645" s="9"/>
      <c r="KYD645" s="9"/>
      <c r="KYE645" s="43"/>
      <c r="KYF645" s="43"/>
      <c r="KYG645" s="43"/>
      <c r="KYI645" s="43"/>
      <c r="KYK645" s="559"/>
      <c r="KYS645" s="9"/>
      <c r="KYT645" s="9"/>
      <c r="KYU645" s="43"/>
      <c r="KYV645" s="43"/>
      <c r="KYW645" s="43"/>
      <c r="KYY645" s="43"/>
      <c r="KZA645" s="559"/>
      <c r="KZI645" s="9"/>
      <c r="KZJ645" s="9"/>
      <c r="KZK645" s="43"/>
      <c r="KZL645" s="43"/>
      <c r="KZM645" s="43"/>
      <c r="KZO645" s="43"/>
      <c r="KZQ645" s="559"/>
      <c r="KZY645" s="9"/>
      <c r="KZZ645" s="9"/>
      <c r="LAA645" s="43"/>
      <c r="LAB645" s="43"/>
      <c r="LAC645" s="43"/>
      <c r="LAE645" s="43"/>
      <c r="LAG645" s="559"/>
      <c r="LAO645" s="9"/>
      <c r="LAP645" s="9"/>
      <c r="LAQ645" s="43"/>
      <c r="LAR645" s="43"/>
      <c r="LAS645" s="43"/>
      <c r="LAU645" s="43"/>
      <c r="LAW645" s="559"/>
      <c r="LBE645" s="9"/>
      <c r="LBF645" s="9"/>
      <c r="LBG645" s="43"/>
      <c r="LBH645" s="43"/>
      <c r="LBI645" s="43"/>
      <c r="LBK645" s="43"/>
      <c r="LBM645" s="559"/>
      <c r="LBU645" s="9"/>
      <c r="LBV645" s="9"/>
      <c r="LBW645" s="43"/>
      <c r="LBX645" s="43"/>
      <c r="LBY645" s="43"/>
      <c r="LCA645" s="43"/>
      <c r="LCC645" s="559"/>
      <c r="LCK645" s="9"/>
      <c r="LCL645" s="9"/>
      <c r="LCM645" s="43"/>
      <c r="LCN645" s="43"/>
      <c r="LCO645" s="43"/>
      <c r="LCQ645" s="43"/>
      <c r="LCS645" s="559"/>
      <c r="LDA645" s="9"/>
      <c r="LDB645" s="9"/>
      <c r="LDC645" s="43"/>
      <c r="LDD645" s="43"/>
      <c r="LDE645" s="43"/>
      <c r="LDG645" s="43"/>
      <c r="LDI645" s="559"/>
      <c r="LDQ645" s="9"/>
      <c r="LDR645" s="9"/>
      <c r="LDS645" s="43"/>
      <c r="LDT645" s="43"/>
      <c r="LDU645" s="43"/>
      <c r="LDW645" s="43"/>
      <c r="LDY645" s="559"/>
      <c r="LEG645" s="9"/>
      <c r="LEH645" s="9"/>
      <c r="LEI645" s="43"/>
      <c r="LEJ645" s="43"/>
      <c r="LEK645" s="43"/>
      <c r="LEM645" s="43"/>
      <c r="LEO645" s="559"/>
      <c r="LEW645" s="9"/>
      <c r="LEX645" s="9"/>
      <c r="LEY645" s="43"/>
      <c r="LEZ645" s="43"/>
      <c r="LFA645" s="43"/>
      <c r="LFC645" s="43"/>
      <c r="LFE645" s="559"/>
      <c r="LFM645" s="9"/>
      <c r="LFN645" s="9"/>
      <c r="LFO645" s="43"/>
      <c r="LFP645" s="43"/>
      <c r="LFQ645" s="43"/>
      <c r="LFS645" s="43"/>
      <c r="LFU645" s="559"/>
      <c r="LGC645" s="9"/>
      <c r="LGD645" s="9"/>
      <c r="LGE645" s="43"/>
      <c r="LGF645" s="43"/>
      <c r="LGG645" s="43"/>
      <c r="LGI645" s="43"/>
      <c r="LGK645" s="559"/>
      <c r="LGS645" s="9"/>
      <c r="LGT645" s="9"/>
      <c r="LGU645" s="43"/>
      <c r="LGV645" s="43"/>
      <c r="LGW645" s="43"/>
      <c r="LGY645" s="43"/>
      <c r="LHA645" s="559"/>
      <c r="LHI645" s="9"/>
      <c r="LHJ645" s="9"/>
      <c r="LHK645" s="43"/>
      <c r="LHL645" s="43"/>
      <c r="LHM645" s="43"/>
      <c r="LHO645" s="43"/>
      <c r="LHQ645" s="559"/>
      <c r="LHY645" s="9"/>
      <c r="LHZ645" s="9"/>
      <c r="LIA645" s="43"/>
      <c r="LIB645" s="43"/>
      <c r="LIC645" s="43"/>
      <c r="LIE645" s="43"/>
      <c r="LIG645" s="559"/>
      <c r="LIO645" s="9"/>
      <c r="LIP645" s="9"/>
      <c r="LIQ645" s="43"/>
      <c r="LIR645" s="43"/>
      <c r="LIS645" s="43"/>
      <c r="LIU645" s="43"/>
      <c r="LIW645" s="559"/>
      <c r="LJE645" s="9"/>
      <c r="LJF645" s="9"/>
      <c r="LJG645" s="43"/>
      <c r="LJH645" s="43"/>
      <c r="LJI645" s="43"/>
      <c r="LJK645" s="43"/>
      <c r="LJM645" s="559"/>
      <c r="LJU645" s="9"/>
      <c r="LJV645" s="9"/>
      <c r="LJW645" s="43"/>
      <c r="LJX645" s="43"/>
      <c r="LJY645" s="43"/>
      <c r="LKA645" s="43"/>
      <c r="LKC645" s="559"/>
      <c r="LKK645" s="9"/>
      <c r="LKL645" s="9"/>
      <c r="LKM645" s="43"/>
      <c r="LKN645" s="43"/>
      <c r="LKO645" s="43"/>
      <c r="LKQ645" s="43"/>
      <c r="LKS645" s="559"/>
      <c r="LLA645" s="9"/>
      <c r="LLB645" s="9"/>
      <c r="LLC645" s="43"/>
      <c r="LLD645" s="43"/>
      <c r="LLE645" s="43"/>
      <c r="LLG645" s="43"/>
      <c r="LLI645" s="559"/>
      <c r="LLQ645" s="9"/>
      <c r="LLR645" s="9"/>
      <c r="LLS645" s="43"/>
      <c r="LLT645" s="43"/>
      <c r="LLU645" s="43"/>
      <c r="LLW645" s="43"/>
      <c r="LLY645" s="559"/>
      <c r="LMG645" s="9"/>
      <c r="LMH645" s="9"/>
      <c r="LMI645" s="43"/>
      <c r="LMJ645" s="43"/>
      <c r="LMK645" s="43"/>
      <c r="LMM645" s="43"/>
      <c r="LMO645" s="559"/>
      <c r="LMW645" s="9"/>
      <c r="LMX645" s="9"/>
      <c r="LMY645" s="43"/>
      <c r="LMZ645" s="43"/>
      <c r="LNA645" s="43"/>
      <c r="LNC645" s="43"/>
      <c r="LNE645" s="559"/>
      <c r="LNM645" s="9"/>
      <c r="LNN645" s="9"/>
      <c r="LNO645" s="43"/>
      <c r="LNP645" s="43"/>
      <c r="LNQ645" s="43"/>
      <c r="LNS645" s="43"/>
      <c r="LNU645" s="559"/>
      <c r="LOC645" s="9"/>
      <c r="LOD645" s="9"/>
      <c r="LOE645" s="43"/>
      <c r="LOF645" s="43"/>
      <c r="LOG645" s="43"/>
      <c r="LOI645" s="43"/>
      <c r="LOK645" s="559"/>
      <c r="LOS645" s="9"/>
      <c r="LOT645" s="9"/>
      <c r="LOU645" s="43"/>
      <c r="LOV645" s="43"/>
      <c r="LOW645" s="43"/>
      <c r="LOY645" s="43"/>
      <c r="LPA645" s="559"/>
      <c r="LPI645" s="9"/>
      <c r="LPJ645" s="9"/>
      <c r="LPK645" s="43"/>
      <c r="LPL645" s="43"/>
      <c r="LPM645" s="43"/>
      <c r="LPO645" s="43"/>
      <c r="LPQ645" s="559"/>
      <c r="LPY645" s="9"/>
      <c r="LPZ645" s="9"/>
      <c r="LQA645" s="43"/>
      <c r="LQB645" s="43"/>
      <c r="LQC645" s="43"/>
      <c r="LQE645" s="43"/>
      <c r="LQG645" s="559"/>
      <c r="LQO645" s="9"/>
      <c r="LQP645" s="9"/>
      <c r="LQQ645" s="43"/>
      <c r="LQR645" s="43"/>
      <c r="LQS645" s="43"/>
      <c r="LQU645" s="43"/>
      <c r="LQW645" s="559"/>
      <c r="LRE645" s="9"/>
      <c r="LRF645" s="9"/>
      <c r="LRG645" s="43"/>
      <c r="LRH645" s="43"/>
      <c r="LRI645" s="43"/>
      <c r="LRK645" s="43"/>
      <c r="LRM645" s="559"/>
      <c r="LRU645" s="9"/>
      <c r="LRV645" s="9"/>
      <c r="LRW645" s="43"/>
      <c r="LRX645" s="43"/>
      <c r="LRY645" s="43"/>
      <c r="LSA645" s="43"/>
      <c r="LSC645" s="559"/>
      <c r="LSK645" s="9"/>
      <c r="LSL645" s="9"/>
      <c r="LSM645" s="43"/>
      <c r="LSN645" s="43"/>
      <c r="LSO645" s="43"/>
      <c r="LSQ645" s="43"/>
      <c r="LSS645" s="559"/>
      <c r="LTA645" s="9"/>
      <c r="LTB645" s="9"/>
      <c r="LTC645" s="43"/>
      <c r="LTD645" s="43"/>
      <c r="LTE645" s="43"/>
      <c r="LTG645" s="43"/>
      <c r="LTI645" s="559"/>
      <c r="LTQ645" s="9"/>
      <c r="LTR645" s="9"/>
      <c r="LTS645" s="43"/>
      <c r="LTT645" s="43"/>
      <c r="LTU645" s="43"/>
      <c r="LTW645" s="43"/>
      <c r="LTY645" s="559"/>
      <c r="LUG645" s="9"/>
      <c r="LUH645" s="9"/>
      <c r="LUI645" s="43"/>
      <c r="LUJ645" s="43"/>
      <c r="LUK645" s="43"/>
      <c r="LUM645" s="43"/>
      <c r="LUO645" s="559"/>
      <c r="LUW645" s="9"/>
      <c r="LUX645" s="9"/>
      <c r="LUY645" s="43"/>
      <c r="LUZ645" s="43"/>
      <c r="LVA645" s="43"/>
      <c r="LVC645" s="43"/>
      <c r="LVE645" s="559"/>
      <c r="LVM645" s="9"/>
      <c r="LVN645" s="9"/>
      <c r="LVO645" s="43"/>
      <c r="LVP645" s="43"/>
      <c r="LVQ645" s="43"/>
      <c r="LVS645" s="43"/>
      <c r="LVU645" s="559"/>
      <c r="LWC645" s="9"/>
      <c r="LWD645" s="9"/>
      <c r="LWE645" s="43"/>
      <c r="LWF645" s="43"/>
      <c r="LWG645" s="43"/>
      <c r="LWI645" s="43"/>
      <c r="LWK645" s="559"/>
      <c r="LWS645" s="9"/>
      <c r="LWT645" s="9"/>
      <c r="LWU645" s="43"/>
      <c r="LWV645" s="43"/>
      <c r="LWW645" s="43"/>
      <c r="LWY645" s="43"/>
      <c r="LXA645" s="559"/>
      <c r="LXI645" s="9"/>
      <c r="LXJ645" s="9"/>
      <c r="LXK645" s="43"/>
      <c r="LXL645" s="43"/>
      <c r="LXM645" s="43"/>
      <c r="LXO645" s="43"/>
      <c r="LXQ645" s="559"/>
      <c r="LXY645" s="9"/>
      <c r="LXZ645" s="9"/>
      <c r="LYA645" s="43"/>
      <c r="LYB645" s="43"/>
      <c r="LYC645" s="43"/>
      <c r="LYE645" s="43"/>
      <c r="LYG645" s="559"/>
      <c r="LYO645" s="9"/>
      <c r="LYP645" s="9"/>
      <c r="LYQ645" s="43"/>
      <c r="LYR645" s="43"/>
      <c r="LYS645" s="43"/>
      <c r="LYU645" s="43"/>
      <c r="LYW645" s="559"/>
      <c r="LZE645" s="9"/>
      <c r="LZF645" s="9"/>
      <c r="LZG645" s="43"/>
      <c r="LZH645" s="43"/>
      <c r="LZI645" s="43"/>
      <c r="LZK645" s="43"/>
      <c r="LZM645" s="559"/>
      <c r="LZU645" s="9"/>
      <c r="LZV645" s="9"/>
      <c r="LZW645" s="43"/>
      <c r="LZX645" s="43"/>
      <c r="LZY645" s="43"/>
      <c r="MAA645" s="43"/>
      <c r="MAC645" s="559"/>
      <c r="MAK645" s="9"/>
      <c r="MAL645" s="9"/>
      <c r="MAM645" s="43"/>
      <c r="MAN645" s="43"/>
      <c r="MAO645" s="43"/>
      <c r="MAQ645" s="43"/>
      <c r="MAS645" s="559"/>
      <c r="MBA645" s="9"/>
      <c r="MBB645" s="9"/>
      <c r="MBC645" s="43"/>
      <c r="MBD645" s="43"/>
      <c r="MBE645" s="43"/>
      <c r="MBG645" s="43"/>
      <c r="MBI645" s="559"/>
      <c r="MBQ645" s="9"/>
      <c r="MBR645" s="9"/>
      <c r="MBS645" s="43"/>
      <c r="MBT645" s="43"/>
      <c r="MBU645" s="43"/>
      <c r="MBW645" s="43"/>
      <c r="MBY645" s="559"/>
      <c r="MCG645" s="9"/>
      <c r="MCH645" s="9"/>
      <c r="MCI645" s="43"/>
      <c r="MCJ645" s="43"/>
      <c r="MCK645" s="43"/>
      <c r="MCM645" s="43"/>
      <c r="MCO645" s="559"/>
      <c r="MCW645" s="9"/>
      <c r="MCX645" s="9"/>
      <c r="MCY645" s="43"/>
      <c r="MCZ645" s="43"/>
      <c r="MDA645" s="43"/>
      <c r="MDC645" s="43"/>
      <c r="MDE645" s="559"/>
      <c r="MDM645" s="9"/>
      <c r="MDN645" s="9"/>
      <c r="MDO645" s="43"/>
      <c r="MDP645" s="43"/>
      <c r="MDQ645" s="43"/>
      <c r="MDS645" s="43"/>
      <c r="MDU645" s="559"/>
      <c r="MEC645" s="9"/>
      <c r="MED645" s="9"/>
      <c r="MEE645" s="43"/>
      <c r="MEF645" s="43"/>
      <c r="MEG645" s="43"/>
      <c r="MEI645" s="43"/>
      <c r="MEK645" s="559"/>
      <c r="MES645" s="9"/>
      <c r="MET645" s="9"/>
      <c r="MEU645" s="43"/>
      <c r="MEV645" s="43"/>
      <c r="MEW645" s="43"/>
      <c r="MEY645" s="43"/>
      <c r="MFA645" s="559"/>
      <c r="MFI645" s="9"/>
      <c r="MFJ645" s="9"/>
      <c r="MFK645" s="43"/>
      <c r="MFL645" s="43"/>
      <c r="MFM645" s="43"/>
      <c r="MFO645" s="43"/>
      <c r="MFQ645" s="559"/>
      <c r="MFY645" s="9"/>
      <c r="MFZ645" s="9"/>
      <c r="MGA645" s="43"/>
      <c r="MGB645" s="43"/>
      <c r="MGC645" s="43"/>
      <c r="MGE645" s="43"/>
      <c r="MGG645" s="559"/>
      <c r="MGO645" s="9"/>
      <c r="MGP645" s="9"/>
      <c r="MGQ645" s="43"/>
      <c r="MGR645" s="43"/>
      <c r="MGS645" s="43"/>
      <c r="MGU645" s="43"/>
      <c r="MGW645" s="559"/>
      <c r="MHE645" s="9"/>
      <c r="MHF645" s="9"/>
      <c r="MHG645" s="43"/>
      <c r="MHH645" s="43"/>
      <c r="MHI645" s="43"/>
      <c r="MHK645" s="43"/>
      <c r="MHM645" s="559"/>
      <c r="MHU645" s="9"/>
      <c r="MHV645" s="9"/>
      <c r="MHW645" s="43"/>
      <c r="MHX645" s="43"/>
      <c r="MHY645" s="43"/>
      <c r="MIA645" s="43"/>
      <c r="MIC645" s="559"/>
      <c r="MIK645" s="9"/>
      <c r="MIL645" s="9"/>
      <c r="MIM645" s="43"/>
      <c r="MIN645" s="43"/>
      <c r="MIO645" s="43"/>
      <c r="MIQ645" s="43"/>
      <c r="MIS645" s="559"/>
      <c r="MJA645" s="9"/>
      <c r="MJB645" s="9"/>
      <c r="MJC645" s="43"/>
      <c r="MJD645" s="43"/>
      <c r="MJE645" s="43"/>
      <c r="MJG645" s="43"/>
      <c r="MJI645" s="559"/>
      <c r="MJQ645" s="9"/>
      <c r="MJR645" s="9"/>
      <c r="MJS645" s="43"/>
      <c r="MJT645" s="43"/>
      <c r="MJU645" s="43"/>
      <c r="MJW645" s="43"/>
      <c r="MJY645" s="559"/>
      <c r="MKG645" s="9"/>
      <c r="MKH645" s="9"/>
      <c r="MKI645" s="43"/>
      <c r="MKJ645" s="43"/>
      <c r="MKK645" s="43"/>
      <c r="MKM645" s="43"/>
      <c r="MKO645" s="559"/>
      <c r="MKW645" s="9"/>
      <c r="MKX645" s="9"/>
      <c r="MKY645" s="43"/>
      <c r="MKZ645" s="43"/>
      <c r="MLA645" s="43"/>
      <c r="MLC645" s="43"/>
      <c r="MLE645" s="559"/>
      <c r="MLM645" s="9"/>
      <c r="MLN645" s="9"/>
      <c r="MLO645" s="43"/>
      <c r="MLP645" s="43"/>
      <c r="MLQ645" s="43"/>
      <c r="MLS645" s="43"/>
      <c r="MLU645" s="559"/>
      <c r="MMC645" s="9"/>
      <c r="MMD645" s="9"/>
      <c r="MME645" s="43"/>
      <c r="MMF645" s="43"/>
      <c r="MMG645" s="43"/>
      <c r="MMI645" s="43"/>
      <c r="MMK645" s="559"/>
      <c r="MMS645" s="9"/>
      <c r="MMT645" s="9"/>
      <c r="MMU645" s="43"/>
      <c r="MMV645" s="43"/>
      <c r="MMW645" s="43"/>
      <c r="MMY645" s="43"/>
      <c r="MNA645" s="559"/>
      <c r="MNI645" s="9"/>
      <c r="MNJ645" s="9"/>
      <c r="MNK645" s="43"/>
      <c r="MNL645" s="43"/>
      <c r="MNM645" s="43"/>
      <c r="MNO645" s="43"/>
      <c r="MNQ645" s="559"/>
      <c r="MNY645" s="9"/>
      <c r="MNZ645" s="9"/>
      <c r="MOA645" s="43"/>
      <c r="MOB645" s="43"/>
      <c r="MOC645" s="43"/>
      <c r="MOE645" s="43"/>
      <c r="MOG645" s="559"/>
      <c r="MOO645" s="9"/>
      <c r="MOP645" s="9"/>
      <c r="MOQ645" s="43"/>
      <c r="MOR645" s="43"/>
      <c r="MOS645" s="43"/>
      <c r="MOU645" s="43"/>
      <c r="MOW645" s="559"/>
      <c r="MPE645" s="9"/>
      <c r="MPF645" s="9"/>
      <c r="MPG645" s="43"/>
      <c r="MPH645" s="43"/>
      <c r="MPI645" s="43"/>
      <c r="MPK645" s="43"/>
      <c r="MPM645" s="559"/>
      <c r="MPU645" s="9"/>
      <c r="MPV645" s="9"/>
      <c r="MPW645" s="43"/>
      <c r="MPX645" s="43"/>
      <c r="MPY645" s="43"/>
      <c r="MQA645" s="43"/>
      <c r="MQC645" s="559"/>
      <c r="MQK645" s="9"/>
      <c r="MQL645" s="9"/>
      <c r="MQM645" s="43"/>
      <c r="MQN645" s="43"/>
      <c r="MQO645" s="43"/>
      <c r="MQQ645" s="43"/>
      <c r="MQS645" s="559"/>
      <c r="MRA645" s="9"/>
      <c r="MRB645" s="9"/>
      <c r="MRC645" s="43"/>
      <c r="MRD645" s="43"/>
      <c r="MRE645" s="43"/>
      <c r="MRG645" s="43"/>
      <c r="MRI645" s="559"/>
      <c r="MRQ645" s="9"/>
      <c r="MRR645" s="9"/>
      <c r="MRS645" s="43"/>
      <c r="MRT645" s="43"/>
      <c r="MRU645" s="43"/>
      <c r="MRW645" s="43"/>
      <c r="MRY645" s="559"/>
      <c r="MSG645" s="9"/>
      <c r="MSH645" s="9"/>
      <c r="MSI645" s="43"/>
      <c r="MSJ645" s="43"/>
      <c r="MSK645" s="43"/>
      <c r="MSM645" s="43"/>
      <c r="MSO645" s="559"/>
      <c r="MSW645" s="9"/>
      <c r="MSX645" s="9"/>
      <c r="MSY645" s="43"/>
      <c r="MSZ645" s="43"/>
      <c r="MTA645" s="43"/>
      <c r="MTC645" s="43"/>
      <c r="MTE645" s="559"/>
      <c r="MTM645" s="9"/>
      <c r="MTN645" s="9"/>
      <c r="MTO645" s="43"/>
      <c r="MTP645" s="43"/>
      <c r="MTQ645" s="43"/>
      <c r="MTS645" s="43"/>
      <c r="MTU645" s="559"/>
      <c r="MUC645" s="9"/>
      <c r="MUD645" s="9"/>
      <c r="MUE645" s="43"/>
      <c r="MUF645" s="43"/>
      <c r="MUG645" s="43"/>
      <c r="MUI645" s="43"/>
      <c r="MUK645" s="559"/>
      <c r="MUS645" s="9"/>
      <c r="MUT645" s="9"/>
      <c r="MUU645" s="43"/>
      <c r="MUV645" s="43"/>
      <c r="MUW645" s="43"/>
      <c r="MUY645" s="43"/>
      <c r="MVA645" s="559"/>
      <c r="MVI645" s="9"/>
      <c r="MVJ645" s="9"/>
      <c r="MVK645" s="43"/>
      <c r="MVL645" s="43"/>
      <c r="MVM645" s="43"/>
      <c r="MVO645" s="43"/>
      <c r="MVQ645" s="559"/>
      <c r="MVY645" s="9"/>
      <c r="MVZ645" s="9"/>
      <c r="MWA645" s="43"/>
      <c r="MWB645" s="43"/>
      <c r="MWC645" s="43"/>
      <c r="MWE645" s="43"/>
      <c r="MWG645" s="559"/>
      <c r="MWO645" s="9"/>
      <c r="MWP645" s="9"/>
      <c r="MWQ645" s="43"/>
      <c r="MWR645" s="43"/>
      <c r="MWS645" s="43"/>
      <c r="MWU645" s="43"/>
      <c r="MWW645" s="559"/>
      <c r="MXE645" s="9"/>
      <c r="MXF645" s="9"/>
      <c r="MXG645" s="43"/>
      <c r="MXH645" s="43"/>
      <c r="MXI645" s="43"/>
      <c r="MXK645" s="43"/>
      <c r="MXM645" s="559"/>
      <c r="MXU645" s="9"/>
      <c r="MXV645" s="9"/>
      <c r="MXW645" s="43"/>
      <c r="MXX645" s="43"/>
      <c r="MXY645" s="43"/>
      <c r="MYA645" s="43"/>
      <c r="MYC645" s="559"/>
      <c r="MYK645" s="9"/>
      <c r="MYL645" s="9"/>
      <c r="MYM645" s="43"/>
      <c r="MYN645" s="43"/>
      <c r="MYO645" s="43"/>
      <c r="MYQ645" s="43"/>
      <c r="MYS645" s="559"/>
      <c r="MZA645" s="9"/>
      <c r="MZB645" s="9"/>
      <c r="MZC645" s="43"/>
      <c r="MZD645" s="43"/>
      <c r="MZE645" s="43"/>
      <c r="MZG645" s="43"/>
      <c r="MZI645" s="559"/>
      <c r="MZQ645" s="9"/>
      <c r="MZR645" s="9"/>
      <c r="MZS645" s="43"/>
      <c r="MZT645" s="43"/>
      <c r="MZU645" s="43"/>
      <c r="MZW645" s="43"/>
      <c r="MZY645" s="559"/>
      <c r="NAG645" s="9"/>
      <c r="NAH645" s="9"/>
      <c r="NAI645" s="43"/>
      <c r="NAJ645" s="43"/>
      <c r="NAK645" s="43"/>
      <c r="NAM645" s="43"/>
      <c r="NAO645" s="559"/>
      <c r="NAW645" s="9"/>
      <c r="NAX645" s="9"/>
      <c r="NAY645" s="43"/>
      <c r="NAZ645" s="43"/>
      <c r="NBA645" s="43"/>
      <c r="NBC645" s="43"/>
      <c r="NBE645" s="559"/>
      <c r="NBM645" s="9"/>
      <c r="NBN645" s="9"/>
      <c r="NBO645" s="43"/>
      <c r="NBP645" s="43"/>
      <c r="NBQ645" s="43"/>
      <c r="NBS645" s="43"/>
      <c r="NBU645" s="559"/>
      <c r="NCC645" s="9"/>
      <c r="NCD645" s="9"/>
      <c r="NCE645" s="43"/>
      <c r="NCF645" s="43"/>
      <c r="NCG645" s="43"/>
      <c r="NCI645" s="43"/>
      <c r="NCK645" s="559"/>
      <c r="NCS645" s="9"/>
      <c r="NCT645" s="9"/>
      <c r="NCU645" s="43"/>
      <c r="NCV645" s="43"/>
      <c r="NCW645" s="43"/>
      <c r="NCY645" s="43"/>
      <c r="NDA645" s="559"/>
      <c r="NDI645" s="9"/>
      <c r="NDJ645" s="9"/>
      <c r="NDK645" s="43"/>
      <c r="NDL645" s="43"/>
      <c r="NDM645" s="43"/>
      <c r="NDO645" s="43"/>
      <c r="NDQ645" s="559"/>
      <c r="NDY645" s="9"/>
      <c r="NDZ645" s="9"/>
      <c r="NEA645" s="43"/>
      <c r="NEB645" s="43"/>
      <c r="NEC645" s="43"/>
      <c r="NEE645" s="43"/>
      <c r="NEG645" s="559"/>
      <c r="NEO645" s="9"/>
      <c r="NEP645" s="9"/>
      <c r="NEQ645" s="43"/>
      <c r="NER645" s="43"/>
      <c r="NES645" s="43"/>
      <c r="NEU645" s="43"/>
      <c r="NEW645" s="559"/>
      <c r="NFE645" s="9"/>
      <c r="NFF645" s="9"/>
      <c r="NFG645" s="43"/>
      <c r="NFH645" s="43"/>
      <c r="NFI645" s="43"/>
      <c r="NFK645" s="43"/>
      <c r="NFM645" s="559"/>
      <c r="NFU645" s="9"/>
      <c r="NFV645" s="9"/>
      <c r="NFW645" s="43"/>
      <c r="NFX645" s="43"/>
      <c r="NFY645" s="43"/>
      <c r="NGA645" s="43"/>
      <c r="NGC645" s="559"/>
      <c r="NGK645" s="9"/>
      <c r="NGL645" s="9"/>
      <c r="NGM645" s="43"/>
      <c r="NGN645" s="43"/>
      <c r="NGO645" s="43"/>
      <c r="NGQ645" s="43"/>
      <c r="NGS645" s="559"/>
      <c r="NHA645" s="9"/>
      <c r="NHB645" s="9"/>
      <c r="NHC645" s="43"/>
      <c r="NHD645" s="43"/>
      <c r="NHE645" s="43"/>
      <c r="NHG645" s="43"/>
      <c r="NHI645" s="559"/>
      <c r="NHQ645" s="9"/>
      <c r="NHR645" s="9"/>
      <c r="NHS645" s="43"/>
      <c r="NHT645" s="43"/>
      <c r="NHU645" s="43"/>
      <c r="NHW645" s="43"/>
      <c r="NHY645" s="559"/>
      <c r="NIG645" s="9"/>
      <c r="NIH645" s="9"/>
      <c r="NII645" s="43"/>
      <c r="NIJ645" s="43"/>
      <c r="NIK645" s="43"/>
      <c r="NIM645" s="43"/>
      <c r="NIO645" s="559"/>
      <c r="NIW645" s="9"/>
      <c r="NIX645" s="9"/>
      <c r="NIY645" s="43"/>
      <c r="NIZ645" s="43"/>
      <c r="NJA645" s="43"/>
      <c r="NJC645" s="43"/>
      <c r="NJE645" s="559"/>
      <c r="NJM645" s="9"/>
      <c r="NJN645" s="9"/>
      <c r="NJO645" s="43"/>
      <c r="NJP645" s="43"/>
      <c r="NJQ645" s="43"/>
      <c r="NJS645" s="43"/>
      <c r="NJU645" s="559"/>
      <c r="NKC645" s="9"/>
      <c r="NKD645" s="9"/>
      <c r="NKE645" s="43"/>
      <c r="NKF645" s="43"/>
      <c r="NKG645" s="43"/>
      <c r="NKI645" s="43"/>
      <c r="NKK645" s="559"/>
      <c r="NKS645" s="9"/>
      <c r="NKT645" s="9"/>
      <c r="NKU645" s="43"/>
      <c r="NKV645" s="43"/>
      <c r="NKW645" s="43"/>
      <c r="NKY645" s="43"/>
      <c r="NLA645" s="559"/>
      <c r="NLI645" s="9"/>
      <c r="NLJ645" s="9"/>
      <c r="NLK645" s="43"/>
      <c r="NLL645" s="43"/>
      <c r="NLM645" s="43"/>
      <c r="NLO645" s="43"/>
      <c r="NLQ645" s="559"/>
      <c r="NLY645" s="9"/>
      <c r="NLZ645" s="9"/>
      <c r="NMA645" s="43"/>
      <c r="NMB645" s="43"/>
      <c r="NMC645" s="43"/>
      <c r="NME645" s="43"/>
      <c r="NMG645" s="559"/>
      <c r="NMO645" s="9"/>
      <c r="NMP645" s="9"/>
      <c r="NMQ645" s="43"/>
      <c r="NMR645" s="43"/>
      <c r="NMS645" s="43"/>
      <c r="NMU645" s="43"/>
      <c r="NMW645" s="559"/>
      <c r="NNE645" s="9"/>
      <c r="NNF645" s="9"/>
      <c r="NNG645" s="43"/>
      <c r="NNH645" s="43"/>
      <c r="NNI645" s="43"/>
      <c r="NNK645" s="43"/>
      <c r="NNM645" s="559"/>
      <c r="NNU645" s="9"/>
      <c r="NNV645" s="9"/>
      <c r="NNW645" s="43"/>
      <c r="NNX645" s="43"/>
      <c r="NNY645" s="43"/>
      <c r="NOA645" s="43"/>
      <c r="NOC645" s="559"/>
      <c r="NOK645" s="9"/>
      <c r="NOL645" s="9"/>
      <c r="NOM645" s="43"/>
      <c r="NON645" s="43"/>
      <c r="NOO645" s="43"/>
      <c r="NOQ645" s="43"/>
      <c r="NOS645" s="559"/>
      <c r="NPA645" s="9"/>
      <c r="NPB645" s="9"/>
      <c r="NPC645" s="43"/>
      <c r="NPD645" s="43"/>
      <c r="NPE645" s="43"/>
      <c r="NPG645" s="43"/>
      <c r="NPI645" s="559"/>
      <c r="NPQ645" s="9"/>
      <c r="NPR645" s="9"/>
      <c r="NPS645" s="43"/>
      <c r="NPT645" s="43"/>
      <c r="NPU645" s="43"/>
      <c r="NPW645" s="43"/>
      <c r="NPY645" s="559"/>
      <c r="NQG645" s="9"/>
      <c r="NQH645" s="9"/>
      <c r="NQI645" s="43"/>
      <c r="NQJ645" s="43"/>
      <c r="NQK645" s="43"/>
      <c r="NQM645" s="43"/>
      <c r="NQO645" s="559"/>
      <c r="NQW645" s="9"/>
      <c r="NQX645" s="9"/>
      <c r="NQY645" s="43"/>
      <c r="NQZ645" s="43"/>
      <c r="NRA645" s="43"/>
      <c r="NRC645" s="43"/>
      <c r="NRE645" s="559"/>
      <c r="NRM645" s="9"/>
      <c r="NRN645" s="9"/>
      <c r="NRO645" s="43"/>
      <c r="NRP645" s="43"/>
      <c r="NRQ645" s="43"/>
      <c r="NRS645" s="43"/>
      <c r="NRU645" s="559"/>
      <c r="NSC645" s="9"/>
      <c r="NSD645" s="9"/>
      <c r="NSE645" s="43"/>
      <c r="NSF645" s="43"/>
      <c r="NSG645" s="43"/>
      <c r="NSI645" s="43"/>
      <c r="NSK645" s="559"/>
      <c r="NSS645" s="9"/>
      <c r="NST645" s="9"/>
      <c r="NSU645" s="43"/>
      <c r="NSV645" s="43"/>
      <c r="NSW645" s="43"/>
      <c r="NSY645" s="43"/>
      <c r="NTA645" s="559"/>
      <c r="NTI645" s="9"/>
      <c r="NTJ645" s="9"/>
      <c r="NTK645" s="43"/>
      <c r="NTL645" s="43"/>
      <c r="NTM645" s="43"/>
      <c r="NTO645" s="43"/>
      <c r="NTQ645" s="559"/>
      <c r="NTY645" s="9"/>
      <c r="NTZ645" s="9"/>
      <c r="NUA645" s="43"/>
      <c r="NUB645" s="43"/>
      <c r="NUC645" s="43"/>
      <c r="NUE645" s="43"/>
      <c r="NUG645" s="559"/>
      <c r="NUO645" s="9"/>
      <c r="NUP645" s="9"/>
      <c r="NUQ645" s="43"/>
      <c r="NUR645" s="43"/>
      <c r="NUS645" s="43"/>
      <c r="NUU645" s="43"/>
      <c r="NUW645" s="559"/>
      <c r="NVE645" s="9"/>
      <c r="NVF645" s="9"/>
      <c r="NVG645" s="43"/>
      <c r="NVH645" s="43"/>
      <c r="NVI645" s="43"/>
      <c r="NVK645" s="43"/>
      <c r="NVM645" s="559"/>
      <c r="NVU645" s="9"/>
      <c r="NVV645" s="9"/>
      <c r="NVW645" s="43"/>
      <c r="NVX645" s="43"/>
      <c r="NVY645" s="43"/>
      <c r="NWA645" s="43"/>
      <c r="NWC645" s="559"/>
      <c r="NWK645" s="9"/>
      <c r="NWL645" s="9"/>
      <c r="NWM645" s="43"/>
      <c r="NWN645" s="43"/>
      <c r="NWO645" s="43"/>
      <c r="NWQ645" s="43"/>
      <c r="NWS645" s="559"/>
      <c r="NXA645" s="9"/>
      <c r="NXB645" s="9"/>
      <c r="NXC645" s="43"/>
      <c r="NXD645" s="43"/>
      <c r="NXE645" s="43"/>
      <c r="NXG645" s="43"/>
      <c r="NXI645" s="559"/>
      <c r="NXQ645" s="9"/>
      <c r="NXR645" s="9"/>
      <c r="NXS645" s="43"/>
      <c r="NXT645" s="43"/>
      <c r="NXU645" s="43"/>
      <c r="NXW645" s="43"/>
      <c r="NXY645" s="559"/>
      <c r="NYG645" s="9"/>
      <c r="NYH645" s="9"/>
      <c r="NYI645" s="43"/>
      <c r="NYJ645" s="43"/>
      <c r="NYK645" s="43"/>
      <c r="NYM645" s="43"/>
      <c r="NYO645" s="559"/>
      <c r="NYW645" s="9"/>
      <c r="NYX645" s="9"/>
      <c r="NYY645" s="43"/>
      <c r="NYZ645" s="43"/>
      <c r="NZA645" s="43"/>
      <c r="NZC645" s="43"/>
      <c r="NZE645" s="559"/>
      <c r="NZM645" s="9"/>
      <c r="NZN645" s="9"/>
      <c r="NZO645" s="43"/>
      <c r="NZP645" s="43"/>
      <c r="NZQ645" s="43"/>
      <c r="NZS645" s="43"/>
      <c r="NZU645" s="559"/>
      <c r="OAC645" s="9"/>
      <c r="OAD645" s="9"/>
      <c r="OAE645" s="43"/>
      <c r="OAF645" s="43"/>
      <c r="OAG645" s="43"/>
      <c r="OAI645" s="43"/>
      <c r="OAK645" s="559"/>
      <c r="OAS645" s="9"/>
      <c r="OAT645" s="9"/>
      <c r="OAU645" s="43"/>
      <c r="OAV645" s="43"/>
      <c r="OAW645" s="43"/>
      <c r="OAY645" s="43"/>
      <c r="OBA645" s="559"/>
      <c r="OBI645" s="9"/>
      <c r="OBJ645" s="9"/>
      <c r="OBK645" s="43"/>
      <c r="OBL645" s="43"/>
      <c r="OBM645" s="43"/>
      <c r="OBO645" s="43"/>
      <c r="OBQ645" s="559"/>
      <c r="OBY645" s="9"/>
      <c r="OBZ645" s="9"/>
      <c r="OCA645" s="43"/>
      <c r="OCB645" s="43"/>
      <c r="OCC645" s="43"/>
      <c r="OCE645" s="43"/>
      <c r="OCG645" s="559"/>
      <c r="OCO645" s="9"/>
      <c r="OCP645" s="9"/>
      <c r="OCQ645" s="43"/>
      <c r="OCR645" s="43"/>
      <c r="OCS645" s="43"/>
      <c r="OCU645" s="43"/>
      <c r="OCW645" s="559"/>
      <c r="ODE645" s="9"/>
      <c r="ODF645" s="9"/>
      <c r="ODG645" s="43"/>
      <c r="ODH645" s="43"/>
      <c r="ODI645" s="43"/>
      <c r="ODK645" s="43"/>
      <c r="ODM645" s="559"/>
      <c r="ODU645" s="9"/>
      <c r="ODV645" s="9"/>
      <c r="ODW645" s="43"/>
      <c r="ODX645" s="43"/>
      <c r="ODY645" s="43"/>
      <c r="OEA645" s="43"/>
      <c r="OEC645" s="559"/>
      <c r="OEK645" s="9"/>
      <c r="OEL645" s="9"/>
      <c r="OEM645" s="43"/>
      <c r="OEN645" s="43"/>
      <c r="OEO645" s="43"/>
      <c r="OEQ645" s="43"/>
      <c r="OES645" s="559"/>
      <c r="OFA645" s="9"/>
      <c r="OFB645" s="9"/>
      <c r="OFC645" s="43"/>
      <c r="OFD645" s="43"/>
      <c r="OFE645" s="43"/>
      <c r="OFG645" s="43"/>
      <c r="OFI645" s="559"/>
      <c r="OFQ645" s="9"/>
      <c r="OFR645" s="9"/>
      <c r="OFS645" s="43"/>
      <c r="OFT645" s="43"/>
      <c r="OFU645" s="43"/>
      <c r="OFW645" s="43"/>
      <c r="OFY645" s="559"/>
      <c r="OGG645" s="9"/>
      <c r="OGH645" s="9"/>
      <c r="OGI645" s="43"/>
      <c r="OGJ645" s="43"/>
      <c r="OGK645" s="43"/>
      <c r="OGM645" s="43"/>
      <c r="OGO645" s="559"/>
      <c r="OGW645" s="9"/>
      <c r="OGX645" s="9"/>
      <c r="OGY645" s="43"/>
      <c r="OGZ645" s="43"/>
      <c r="OHA645" s="43"/>
      <c r="OHC645" s="43"/>
      <c r="OHE645" s="559"/>
      <c r="OHM645" s="9"/>
      <c r="OHN645" s="9"/>
      <c r="OHO645" s="43"/>
      <c r="OHP645" s="43"/>
      <c r="OHQ645" s="43"/>
      <c r="OHS645" s="43"/>
      <c r="OHU645" s="559"/>
      <c r="OIC645" s="9"/>
      <c r="OID645" s="9"/>
      <c r="OIE645" s="43"/>
      <c r="OIF645" s="43"/>
      <c r="OIG645" s="43"/>
      <c r="OII645" s="43"/>
      <c r="OIK645" s="559"/>
      <c r="OIS645" s="9"/>
      <c r="OIT645" s="9"/>
      <c r="OIU645" s="43"/>
      <c r="OIV645" s="43"/>
      <c r="OIW645" s="43"/>
      <c r="OIY645" s="43"/>
      <c r="OJA645" s="559"/>
      <c r="OJI645" s="9"/>
      <c r="OJJ645" s="9"/>
      <c r="OJK645" s="43"/>
      <c r="OJL645" s="43"/>
      <c r="OJM645" s="43"/>
      <c r="OJO645" s="43"/>
      <c r="OJQ645" s="559"/>
      <c r="OJY645" s="9"/>
      <c r="OJZ645" s="9"/>
      <c r="OKA645" s="43"/>
      <c r="OKB645" s="43"/>
      <c r="OKC645" s="43"/>
      <c r="OKE645" s="43"/>
      <c r="OKG645" s="559"/>
      <c r="OKO645" s="9"/>
      <c r="OKP645" s="9"/>
      <c r="OKQ645" s="43"/>
      <c r="OKR645" s="43"/>
      <c r="OKS645" s="43"/>
      <c r="OKU645" s="43"/>
      <c r="OKW645" s="559"/>
      <c r="OLE645" s="9"/>
      <c r="OLF645" s="9"/>
      <c r="OLG645" s="43"/>
      <c r="OLH645" s="43"/>
      <c r="OLI645" s="43"/>
      <c r="OLK645" s="43"/>
      <c r="OLM645" s="559"/>
      <c r="OLU645" s="9"/>
      <c r="OLV645" s="9"/>
      <c r="OLW645" s="43"/>
      <c r="OLX645" s="43"/>
      <c r="OLY645" s="43"/>
      <c r="OMA645" s="43"/>
      <c r="OMC645" s="559"/>
      <c r="OMK645" s="9"/>
      <c r="OML645" s="9"/>
      <c r="OMM645" s="43"/>
      <c r="OMN645" s="43"/>
      <c r="OMO645" s="43"/>
      <c r="OMQ645" s="43"/>
      <c r="OMS645" s="559"/>
      <c r="ONA645" s="9"/>
      <c r="ONB645" s="9"/>
      <c r="ONC645" s="43"/>
      <c r="OND645" s="43"/>
      <c r="ONE645" s="43"/>
      <c r="ONG645" s="43"/>
      <c r="ONI645" s="559"/>
      <c r="ONQ645" s="9"/>
      <c r="ONR645" s="9"/>
      <c r="ONS645" s="43"/>
      <c r="ONT645" s="43"/>
      <c r="ONU645" s="43"/>
      <c r="ONW645" s="43"/>
      <c r="ONY645" s="559"/>
      <c r="OOG645" s="9"/>
      <c r="OOH645" s="9"/>
      <c r="OOI645" s="43"/>
      <c r="OOJ645" s="43"/>
      <c r="OOK645" s="43"/>
      <c r="OOM645" s="43"/>
      <c r="OOO645" s="559"/>
      <c r="OOW645" s="9"/>
      <c r="OOX645" s="9"/>
      <c r="OOY645" s="43"/>
      <c r="OOZ645" s="43"/>
      <c r="OPA645" s="43"/>
      <c r="OPC645" s="43"/>
      <c r="OPE645" s="559"/>
      <c r="OPM645" s="9"/>
      <c r="OPN645" s="9"/>
      <c r="OPO645" s="43"/>
      <c r="OPP645" s="43"/>
      <c r="OPQ645" s="43"/>
      <c r="OPS645" s="43"/>
      <c r="OPU645" s="559"/>
      <c r="OQC645" s="9"/>
      <c r="OQD645" s="9"/>
      <c r="OQE645" s="43"/>
      <c r="OQF645" s="43"/>
      <c r="OQG645" s="43"/>
      <c r="OQI645" s="43"/>
      <c r="OQK645" s="559"/>
      <c r="OQS645" s="9"/>
      <c r="OQT645" s="9"/>
      <c r="OQU645" s="43"/>
      <c r="OQV645" s="43"/>
      <c r="OQW645" s="43"/>
      <c r="OQY645" s="43"/>
      <c r="ORA645" s="559"/>
      <c r="ORI645" s="9"/>
      <c r="ORJ645" s="9"/>
      <c r="ORK645" s="43"/>
      <c r="ORL645" s="43"/>
      <c r="ORM645" s="43"/>
      <c r="ORO645" s="43"/>
      <c r="ORQ645" s="559"/>
      <c r="ORY645" s="9"/>
      <c r="ORZ645" s="9"/>
      <c r="OSA645" s="43"/>
      <c r="OSB645" s="43"/>
      <c r="OSC645" s="43"/>
      <c r="OSE645" s="43"/>
      <c r="OSG645" s="559"/>
      <c r="OSO645" s="9"/>
      <c r="OSP645" s="9"/>
      <c r="OSQ645" s="43"/>
      <c r="OSR645" s="43"/>
      <c r="OSS645" s="43"/>
      <c r="OSU645" s="43"/>
      <c r="OSW645" s="559"/>
      <c r="OTE645" s="9"/>
      <c r="OTF645" s="9"/>
      <c r="OTG645" s="43"/>
      <c r="OTH645" s="43"/>
      <c r="OTI645" s="43"/>
      <c r="OTK645" s="43"/>
      <c r="OTM645" s="559"/>
      <c r="OTU645" s="9"/>
      <c r="OTV645" s="9"/>
      <c r="OTW645" s="43"/>
      <c r="OTX645" s="43"/>
      <c r="OTY645" s="43"/>
      <c r="OUA645" s="43"/>
      <c r="OUC645" s="559"/>
      <c r="OUK645" s="9"/>
      <c r="OUL645" s="9"/>
      <c r="OUM645" s="43"/>
      <c r="OUN645" s="43"/>
      <c r="OUO645" s="43"/>
      <c r="OUQ645" s="43"/>
      <c r="OUS645" s="559"/>
      <c r="OVA645" s="9"/>
      <c r="OVB645" s="9"/>
      <c r="OVC645" s="43"/>
      <c r="OVD645" s="43"/>
      <c r="OVE645" s="43"/>
      <c r="OVG645" s="43"/>
      <c r="OVI645" s="559"/>
      <c r="OVQ645" s="9"/>
      <c r="OVR645" s="9"/>
      <c r="OVS645" s="43"/>
      <c r="OVT645" s="43"/>
      <c r="OVU645" s="43"/>
      <c r="OVW645" s="43"/>
      <c r="OVY645" s="559"/>
      <c r="OWG645" s="9"/>
      <c r="OWH645" s="9"/>
      <c r="OWI645" s="43"/>
      <c r="OWJ645" s="43"/>
      <c r="OWK645" s="43"/>
      <c r="OWM645" s="43"/>
      <c r="OWO645" s="559"/>
      <c r="OWW645" s="9"/>
      <c r="OWX645" s="9"/>
      <c r="OWY645" s="43"/>
      <c r="OWZ645" s="43"/>
      <c r="OXA645" s="43"/>
      <c r="OXC645" s="43"/>
      <c r="OXE645" s="559"/>
      <c r="OXM645" s="9"/>
      <c r="OXN645" s="9"/>
      <c r="OXO645" s="43"/>
      <c r="OXP645" s="43"/>
      <c r="OXQ645" s="43"/>
      <c r="OXS645" s="43"/>
      <c r="OXU645" s="559"/>
      <c r="OYC645" s="9"/>
      <c r="OYD645" s="9"/>
      <c r="OYE645" s="43"/>
      <c r="OYF645" s="43"/>
      <c r="OYG645" s="43"/>
      <c r="OYI645" s="43"/>
      <c r="OYK645" s="559"/>
      <c r="OYS645" s="9"/>
      <c r="OYT645" s="9"/>
      <c r="OYU645" s="43"/>
      <c r="OYV645" s="43"/>
      <c r="OYW645" s="43"/>
      <c r="OYY645" s="43"/>
      <c r="OZA645" s="559"/>
      <c r="OZI645" s="9"/>
      <c r="OZJ645" s="9"/>
      <c r="OZK645" s="43"/>
      <c r="OZL645" s="43"/>
      <c r="OZM645" s="43"/>
      <c r="OZO645" s="43"/>
      <c r="OZQ645" s="559"/>
      <c r="OZY645" s="9"/>
      <c r="OZZ645" s="9"/>
      <c r="PAA645" s="43"/>
      <c r="PAB645" s="43"/>
      <c r="PAC645" s="43"/>
      <c r="PAE645" s="43"/>
      <c r="PAG645" s="559"/>
      <c r="PAO645" s="9"/>
      <c r="PAP645" s="9"/>
      <c r="PAQ645" s="43"/>
      <c r="PAR645" s="43"/>
      <c r="PAS645" s="43"/>
      <c r="PAU645" s="43"/>
      <c r="PAW645" s="559"/>
      <c r="PBE645" s="9"/>
      <c r="PBF645" s="9"/>
      <c r="PBG645" s="43"/>
      <c r="PBH645" s="43"/>
      <c r="PBI645" s="43"/>
      <c r="PBK645" s="43"/>
      <c r="PBM645" s="559"/>
      <c r="PBU645" s="9"/>
      <c r="PBV645" s="9"/>
      <c r="PBW645" s="43"/>
      <c r="PBX645" s="43"/>
      <c r="PBY645" s="43"/>
      <c r="PCA645" s="43"/>
      <c r="PCC645" s="559"/>
      <c r="PCK645" s="9"/>
      <c r="PCL645" s="9"/>
      <c r="PCM645" s="43"/>
      <c r="PCN645" s="43"/>
      <c r="PCO645" s="43"/>
      <c r="PCQ645" s="43"/>
      <c r="PCS645" s="559"/>
      <c r="PDA645" s="9"/>
      <c r="PDB645" s="9"/>
      <c r="PDC645" s="43"/>
      <c r="PDD645" s="43"/>
      <c r="PDE645" s="43"/>
      <c r="PDG645" s="43"/>
      <c r="PDI645" s="559"/>
      <c r="PDQ645" s="9"/>
      <c r="PDR645" s="9"/>
      <c r="PDS645" s="43"/>
      <c r="PDT645" s="43"/>
      <c r="PDU645" s="43"/>
      <c r="PDW645" s="43"/>
      <c r="PDY645" s="559"/>
      <c r="PEG645" s="9"/>
      <c r="PEH645" s="9"/>
      <c r="PEI645" s="43"/>
      <c r="PEJ645" s="43"/>
      <c r="PEK645" s="43"/>
      <c r="PEM645" s="43"/>
      <c r="PEO645" s="559"/>
      <c r="PEW645" s="9"/>
      <c r="PEX645" s="9"/>
      <c r="PEY645" s="43"/>
      <c r="PEZ645" s="43"/>
      <c r="PFA645" s="43"/>
      <c r="PFC645" s="43"/>
      <c r="PFE645" s="559"/>
      <c r="PFM645" s="9"/>
      <c r="PFN645" s="9"/>
      <c r="PFO645" s="43"/>
      <c r="PFP645" s="43"/>
      <c r="PFQ645" s="43"/>
      <c r="PFS645" s="43"/>
      <c r="PFU645" s="559"/>
      <c r="PGC645" s="9"/>
      <c r="PGD645" s="9"/>
      <c r="PGE645" s="43"/>
      <c r="PGF645" s="43"/>
      <c r="PGG645" s="43"/>
      <c r="PGI645" s="43"/>
      <c r="PGK645" s="559"/>
      <c r="PGS645" s="9"/>
      <c r="PGT645" s="9"/>
      <c r="PGU645" s="43"/>
      <c r="PGV645" s="43"/>
      <c r="PGW645" s="43"/>
      <c r="PGY645" s="43"/>
      <c r="PHA645" s="559"/>
      <c r="PHI645" s="9"/>
      <c r="PHJ645" s="9"/>
      <c r="PHK645" s="43"/>
      <c r="PHL645" s="43"/>
      <c r="PHM645" s="43"/>
      <c r="PHO645" s="43"/>
      <c r="PHQ645" s="559"/>
      <c r="PHY645" s="9"/>
      <c r="PHZ645" s="9"/>
      <c r="PIA645" s="43"/>
      <c r="PIB645" s="43"/>
      <c r="PIC645" s="43"/>
      <c r="PIE645" s="43"/>
      <c r="PIG645" s="559"/>
      <c r="PIO645" s="9"/>
      <c r="PIP645" s="9"/>
      <c r="PIQ645" s="43"/>
      <c r="PIR645" s="43"/>
      <c r="PIS645" s="43"/>
      <c r="PIU645" s="43"/>
      <c r="PIW645" s="559"/>
      <c r="PJE645" s="9"/>
      <c r="PJF645" s="9"/>
      <c r="PJG645" s="43"/>
      <c r="PJH645" s="43"/>
      <c r="PJI645" s="43"/>
      <c r="PJK645" s="43"/>
      <c r="PJM645" s="559"/>
      <c r="PJU645" s="9"/>
      <c r="PJV645" s="9"/>
      <c r="PJW645" s="43"/>
      <c r="PJX645" s="43"/>
      <c r="PJY645" s="43"/>
      <c r="PKA645" s="43"/>
      <c r="PKC645" s="559"/>
      <c r="PKK645" s="9"/>
      <c r="PKL645" s="9"/>
      <c r="PKM645" s="43"/>
      <c r="PKN645" s="43"/>
      <c r="PKO645" s="43"/>
      <c r="PKQ645" s="43"/>
      <c r="PKS645" s="559"/>
      <c r="PLA645" s="9"/>
      <c r="PLB645" s="9"/>
      <c r="PLC645" s="43"/>
      <c r="PLD645" s="43"/>
      <c r="PLE645" s="43"/>
      <c r="PLG645" s="43"/>
      <c r="PLI645" s="559"/>
      <c r="PLQ645" s="9"/>
      <c r="PLR645" s="9"/>
      <c r="PLS645" s="43"/>
      <c r="PLT645" s="43"/>
      <c r="PLU645" s="43"/>
      <c r="PLW645" s="43"/>
      <c r="PLY645" s="559"/>
      <c r="PMG645" s="9"/>
      <c r="PMH645" s="9"/>
      <c r="PMI645" s="43"/>
      <c r="PMJ645" s="43"/>
      <c r="PMK645" s="43"/>
      <c r="PMM645" s="43"/>
      <c r="PMO645" s="559"/>
      <c r="PMW645" s="9"/>
      <c r="PMX645" s="9"/>
      <c r="PMY645" s="43"/>
      <c r="PMZ645" s="43"/>
      <c r="PNA645" s="43"/>
      <c r="PNC645" s="43"/>
      <c r="PNE645" s="559"/>
      <c r="PNM645" s="9"/>
      <c r="PNN645" s="9"/>
      <c r="PNO645" s="43"/>
      <c r="PNP645" s="43"/>
      <c r="PNQ645" s="43"/>
      <c r="PNS645" s="43"/>
      <c r="PNU645" s="559"/>
      <c r="POC645" s="9"/>
      <c r="POD645" s="9"/>
      <c r="POE645" s="43"/>
      <c r="POF645" s="43"/>
      <c r="POG645" s="43"/>
      <c r="POI645" s="43"/>
      <c r="POK645" s="559"/>
      <c r="POS645" s="9"/>
      <c r="POT645" s="9"/>
      <c r="POU645" s="43"/>
      <c r="POV645" s="43"/>
      <c r="POW645" s="43"/>
      <c r="POY645" s="43"/>
      <c r="PPA645" s="559"/>
      <c r="PPI645" s="9"/>
      <c r="PPJ645" s="9"/>
      <c r="PPK645" s="43"/>
      <c r="PPL645" s="43"/>
      <c r="PPM645" s="43"/>
      <c r="PPO645" s="43"/>
      <c r="PPQ645" s="559"/>
      <c r="PPY645" s="9"/>
      <c r="PPZ645" s="9"/>
      <c r="PQA645" s="43"/>
      <c r="PQB645" s="43"/>
      <c r="PQC645" s="43"/>
      <c r="PQE645" s="43"/>
      <c r="PQG645" s="559"/>
      <c r="PQO645" s="9"/>
      <c r="PQP645" s="9"/>
      <c r="PQQ645" s="43"/>
      <c r="PQR645" s="43"/>
      <c r="PQS645" s="43"/>
      <c r="PQU645" s="43"/>
      <c r="PQW645" s="559"/>
      <c r="PRE645" s="9"/>
      <c r="PRF645" s="9"/>
      <c r="PRG645" s="43"/>
      <c r="PRH645" s="43"/>
      <c r="PRI645" s="43"/>
      <c r="PRK645" s="43"/>
      <c r="PRM645" s="559"/>
      <c r="PRU645" s="9"/>
      <c r="PRV645" s="9"/>
      <c r="PRW645" s="43"/>
      <c r="PRX645" s="43"/>
      <c r="PRY645" s="43"/>
      <c r="PSA645" s="43"/>
      <c r="PSC645" s="559"/>
      <c r="PSK645" s="9"/>
      <c r="PSL645" s="9"/>
      <c r="PSM645" s="43"/>
      <c r="PSN645" s="43"/>
      <c r="PSO645" s="43"/>
      <c r="PSQ645" s="43"/>
      <c r="PSS645" s="559"/>
      <c r="PTA645" s="9"/>
      <c r="PTB645" s="9"/>
      <c r="PTC645" s="43"/>
      <c r="PTD645" s="43"/>
      <c r="PTE645" s="43"/>
      <c r="PTG645" s="43"/>
      <c r="PTI645" s="559"/>
      <c r="PTQ645" s="9"/>
      <c r="PTR645" s="9"/>
      <c r="PTS645" s="43"/>
      <c r="PTT645" s="43"/>
      <c r="PTU645" s="43"/>
      <c r="PTW645" s="43"/>
      <c r="PTY645" s="559"/>
      <c r="PUG645" s="9"/>
      <c r="PUH645" s="9"/>
      <c r="PUI645" s="43"/>
      <c r="PUJ645" s="43"/>
      <c r="PUK645" s="43"/>
      <c r="PUM645" s="43"/>
      <c r="PUO645" s="559"/>
      <c r="PUW645" s="9"/>
      <c r="PUX645" s="9"/>
      <c r="PUY645" s="43"/>
      <c r="PUZ645" s="43"/>
      <c r="PVA645" s="43"/>
      <c r="PVC645" s="43"/>
      <c r="PVE645" s="559"/>
      <c r="PVM645" s="9"/>
      <c r="PVN645" s="9"/>
      <c r="PVO645" s="43"/>
      <c r="PVP645" s="43"/>
      <c r="PVQ645" s="43"/>
      <c r="PVS645" s="43"/>
      <c r="PVU645" s="559"/>
      <c r="PWC645" s="9"/>
      <c r="PWD645" s="9"/>
      <c r="PWE645" s="43"/>
      <c r="PWF645" s="43"/>
      <c r="PWG645" s="43"/>
      <c r="PWI645" s="43"/>
      <c r="PWK645" s="559"/>
      <c r="PWS645" s="9"/>
      <c r="PWT645" s="9"/>
      <c r="PWU645" s="43"/>
      <c r="PWV645" s="43"/>
      <c r="PWW645" s="43"/>
      <c r="PWY645" s="43"/>
      <c r="PXA645" s="559"/>
      <c r="PXI645" s="9"/>
      <c r="PXJ645" s="9"/>
      <c r="PXK645" s="43"/>
      <c r="PXL645" s="43"/>
      <c r="PXM645" s="43"/>
      <c r="PXO645" s="43"/>
      <c r="PXQ645" s="559"/>
      <c r="PXY645" s="9"/>
      <c r="PXZ645" s="9"/>
      <c r="PYA645" s="43"/>
      <c r="PYB645" s="43"/>
      <c r="PYC645" s="43"/>
      <c r="PYE645" s="43"/>
      <c r="PYG645" s="559"/>
      <c r="PYO645" s="9"/>
      <c r="PYP645" s="9"/>
      <c r="PYQ645" s="43"/>
      <c r="PYR645" s="43"/>
      <c r="PYS645" s="43"/>
      <c r="PYU645" s="43"/>
      <c r="PYW645" s="559"/>
      <c r="PZE645" s="9"/>
      <c r="PZF645" s="9"/>
      <c r="PZG645" s="43"/>
      <c r="PZH645" s="43"/>
      <c r="PZI645" s="43"/>
      <c r="PZK645" s="43"/>
      <c r="PZM645" s="559"/>
      <c r="PZU645" s="9"/>
      <c r="PZV645" s="9"/>
      <c r="PZW645" s="43"/>
      <c r="PZX645" s="43"/>
      <c r="PZY645" s="43"/>
      <c r="QAA645" s="43"/>
      <c r="QAC645" s="559"/>
      <c r="QAK645" s="9"/>
      <c r="QAL645" s="9"/>
      <c r="QAM645" s="43"/>
      <c r="QAN645" s="43"/>
      <c r="QAO645" s="43"/>
      <c r="QAQ645" s="43"/>
      <c r="QAS645" s="559"/>
      <c r="QBA645" s="9"/>
      <c r="QBB645" s="9"/>
      <c r="QBC645" s="43"/>
      <c r="QBD645" s="43"/>
      <c r="QBE645" s="43"/>
      <c r="QBG645" s="43"/>
      <c r="QBI645" s="559"/>
      <c r="QBQ645" s="9"/>
      <c r="QBR645" s="9"/>
      <c r="QBS645" s="43"/>
      <c r="QBT645" s="43"/>
      <c r="QBU645" s="43"/>
      <c r="QBW645" s="43"/>
      <c r="QBY645" s="559"/>
      <c r="QCG645" s="9"/>
      <c r="QCH645" s="9"/>
      <c r="QCI645" s="43"/>
      <c r="QCJ645" s="43"/>
      <c r="QCK645" s="43"/>
      <c r="QCM645" s="43"/>
      <c r="QCO645" s="559"/>
      <c r="QCW645" s="9"/>
      <c r="QCX645" s="9"/>
      <c r="QCY645" s="43"/>
      <c r="QCZ645" s="43"/>
      <c r="QDA645" s="43"/>
      <c r="QDC645" s="43"/>
      <c r="QDE645" s="559"/>
      <c r="QDM645" s="9"/>
      <c r="QDN645" s="9"/>
      <c r="QDO645" s="43"/>
      <c r="QDP645" s="43"/>
      <c r="QDQ645" s="43"/>
      <c r="QDS645" s="43"/>
      <c r="QDU645" s="559"/>
      <c r="QEC645" s="9"/>
      <c r="QED645" s="9"/>
      <c r="QEE645" s="43"/>
      <c r="QEF645" s="43"/>
      <c r="QEG645" s="43"/>
      <c r="QEI645" s="43"/>
      <c r="QEK645" s="559"/>
      <c r="QES645" s="9"/>
      <c r="QET645" s="9"/>
      <c r="QEU645" s="43"/>
      <c r="QEV645" s="43"/>
      <c r="QEW645" s="43"/>
      <c r="QEY645" s="43"/>
      <c r="QFA645" s="559"/>
      <c r="QFI645" s="9"/>
      <c r="QFJ645" s="9"/>
      <c r="QFK645" s="43"/>
      <c r="QFL645" s="43"/>
      <c r="QFM645" s="43"/>
      <c r="QFO645" s="43"/>
      <c r="QFQ645" s="559"/>
      <c r="QFY645" s="9"/>
      <c r="QFZ645" s="9"/>
      <c r="QGA645" s="43"/>
      <c r="QGB645" s="43"/>
      <c r="QGC645" s="43"/>
      <c r="QGE645" s="43"/>
      <c r="QGG645" s="559"/>
      <c r="QGO645" s="9"/>
      <c r="QGP645" s="9"/>
      <c r="QGQ645" s="43"/>
      <c r="QGR645" s="43"/>
      <c r="QGS645" s="43"/>
      <c r="QGU645" s="43"/>
      <c r="QGW645" s="559"/>
      <c r="QHE645" s="9"/>
      <c r="QHF645" s="9"/>
      <c r="QHG645" s="43"/>
      <c r="QHH645" s="43"/>
      <c r="QHI645" s="43"/>
      <c r="QHK645" s="43"/>
      <c r="QHM645" s="559"/>
      <c r="QHU645" s="9"/>
      <c r="QHV645" s="9"/>
      <c r="QHW645" s="43"/>
      <c r="QHX645" s="43"/>
      <c r="QHY645" s="43"/>
      <c r="QIA645" s="43"/>
      <c r="QIC645" s="559"/>
      <c r="QIK645" s="9"/>
      <c r="QIL645" s="9"/>
      <c r="QIM645" s="43"/>
      <c r="QIN645" s="43"/>
      <c r="QIO645" s="43"/>
      <c r="QIQ645" s="43"/>
      <c r="QIS645" s="559"/>
      <c r="QJA645" s="9"/>
      <c r="QJB645" s="9"/>
      <c r="QJC645" s="43"/>
      <c r="QJD645" s="43"/>
      <c r="QJE645" s="43"/>
      <c r="QJG645" s="43"/>
      <c r="QJI645" s="559"/>
      <c r="QJQ645" s="9"/>
      <c r="QJR645" s="9"/>
      <c r="QJS645" s="43"/>
      <c r="QJT645" s="43"/>
      <c r="QJU645" s="43"/>
      <c r="QJW645" s="43"/>
      <c r="QJY645" s="559"/>
      <c r="QKG645" s="9"/>
      <c r="QKH645" s="9"/>
      <c r="QKI645" s="43"/>
      <c r="QKJ645" s="43"/>
      <c r="QKK645" s="43"/>
      <c r="QKM645" s="43"/>
      <c r="QKO645" s="559"/>
      <c r="QKW645" s="9"/>
      <c r="QKX645" s="9"/>
      <c r="QKY645" s="43"/>
      <c r="QKZ645" s="43"/>
      <c r="QLA645" s="43"/>
      <c r="QLC645" s="43"/>
      <c r="QLE645" s="559"/>
      <c r="QLM645" s="9"/>
      <c r="QLN645" s="9"/>
      <c r="QLO645" s="43"/>
      <c r="QLP645" s="43"/>
      <c r="QLQ645" s="43"/>
      <c r="QLS645" s="43"/>
      <c r="QLU645" s="559"/>
      <c r="QMC645" s="9"/>
      <c r="QMD645" s="9"/>
      <c r="QME645" s="43"/>
      <c r="QMF645" s="43"/>
      <c r="QMG645" s="43"/>
      <c r="QMI645" s="43"/>
      <c r="QMK645" s="559"/>
      <c r="QMS645" s="9"/>
      <c r="QMT645" s="9"/>
      <c r="QMU645" s="43"/>
      <c r="QMV645" s="43"/>
      <c r="QMW645" s="43"/>
      <c r="QMY645" s="43"/>
      <c r="QNA645" s="559"/>
      <c r="QNI645" s="9"/>
      <c r="QNJ645" s="9"/>
      <c r="QNK645" s="43"/>
      <c r="QNL645" s="43"/>
      <c r="QNM645" s="43"/>
      <c r="QNO645" s="43"/>
      <c r="QNQ645" s="559"/>
      <c r="QNY645" s="9"/>
      <c r="QNZ645" s="9"/>
      <c r="QOA645" s="43"/>
      <c r="QOB645" s="43"/>
      <c r="QOC645" s="43"/>
      <c r="QOE645" s="43"/>
      <c r="QOG645" s="559"/>
      <c r="QOO645" s="9"/>
      <c r="QOP645" s="9"/>
      <c r="QOQ645" s="43"/>
      <c r="QOR645" s="43"/>
      <c r="QOS645" s="43"/>
      <c r="QOU645" s="43"/>
      <c r="QOW645" s="559"/>
      <c r="QPE645" s="9"/>
      <c r="QPF645" s="9"/>
      <c r="QPG645" s="43"/>
      <c r="QPH645" s="43"/>
      <c r="QPI645" s="43"/>
      <c r="QPK645" s="43"/>
      <c r="QPM645" s="559"/>
      <c r="QPU645" s="9"/>
      <c r="QPV645" s="9"/>
      <c r="QPW645" s="43"/>
      <c r="QPX645" s="43"/>
      <c r="QPY645" s="43"/>
      <c r="QQA645" s="43"/>
      <c r="QQC645" s="559"/>
      <c r="QQK645" s="9"/>
      <c r="QQL645" s="9"/>
      <c r="QQM645" s="43"/>
      <c r="QQN645" s="43"/>
      <c r="QQO645" s="43"/>
      <c r="QQQ645" s="43"/>
      <c r="QQS645" s="559"/>
      <c r="QRA645" s="9"/>
      <c r="QRB645" s="9"/>
      <c r="QRC645" s="43"/>
      <c r="QRD645" s="43"/>
      <c r="QRE645" s="43"/>
      <c r="QRG645" s="43"/>
      <c r="QRI645" s="559"/>
      <c r="QRQ645" s="9"/>
      <c r="QRR645" s="9"/>
      <c r="QRS645" s="43"/>
      <c r="QRT645" s="43"/>
      <c r="QRU645" s="43"/>
      <c r="QRW645" s="43"/>
      <c r="QRY645" s="559"/>
      <c r="QSG645" s="9"/>
      <c r="QSH645" s="9"/>
      <c r="QSI645" s="43"/>
      <c r="QSJ645" s="43"/>
      <c r="QSK645" s="43"/>
      <c r="QSM645" s="43"/>
      <c r="QSO645" s="559"/>
      <c r="QSW645" s="9"/>
      <c r="QSX645" s="9"/>
      <c r="QSY645" s="43"/>
      <c r="QSZ645" s="43"/>
      <c r="QTA645" s="43"/>
      <c r="QTC645" s="43"/>
      <c r="QTE645" s="559"/>
      <c r="QTM645" s="9"/>
      <c r="QTN645" s="9"/>
      <c r="QTO645" s="43"/>
      <c r="QTP645" s="43"/>
      <c r="QTQ645" s="43"/>
      <c r="QTS645" s="43"/>
      <c r="QTU645" s="559"/>
      <c r="QUC645" s="9"/>
      <c r="QUD645" s="9"/>
      <c r="QUE645" s="43"/>
      <c r="QUF645" s="43"/>
      <c r="QUG645" s="43"/>
      <c r="QUI645" s="43"/>
      <c r="QUK645" s="559"/>
      <c r="QUS645" s="9"/>
      <c r="QUT645" s="9"/>
      <c r="QUU645" s="43"/>
      <c r="QUV645" s="43"/>
      <c r="QUW645" s="43"/>
      <c r="QUY645" s="43"/>
      <c r="QVA645" s="559"/>
      <c r="QVI645" s="9"/>
      <c r="QVJ645" s="9"/>
      <c r="QVK645" s="43"/>
      <c r="QVL645" s="43"/>
      <c r="QVM645" s="43"/>
      <c r="QVO645" s="43"/>
      <c r="QVQ645" s="559"/>
      <c r="QVY645" s="9"/>
      <c r="QVZ645" s="9"/>
      <c r="QWA645" s="43"/>
      <c r="QWB645" s="43"/>
      <c r="QWC645" s="43"/>
      <c r="QWE645" s="43"/>
      <c r="QWG645" s="559"/>
      <c r="QWO645" s="9"/>
      <c r="QWP645" s="9"/>
      <c r="QWQ645" s="43"/>
      <c r="QWR645" s="43"/>
      <c r="QWS645" s="43"/>
      <c r="QWU645" s="43"/>
      <c r="QWW645" s="559"/>
      <c r="QXE645" s="9"/>
      <c r="QXF645" s="9"/>
      <c r="QXG645" s="43"/>
      <c r="QXH645" s="43"/>
      <c r="QXI645" s="43"/>
      <c r="QXK645" s="43"/>
      <c r="QXM645" s="559"/>
      <c r="QXU645" s="9"/>
      <c r="QXV645" s="9"/>
      <c r="QXW645" s="43"/>
      <c r="QXX645" s="43"/>
      <c r="QXY645" s="43"/>
      <c r="QYA645" s="43"/>
      <c r="QYC645" s="559"/>
      <c r="QYK645" s="9"/>
      <c r="QYL645" s="9"/>
      <c r="QYM645" s="43"/>
      <c r="QYN645" s="43"/>
      <c r="QYO645" s="43"/>
      <c r="QYQ645" s="43"/>
      <c r="QYS645" s="559"/>
      <c r="QZA645" s="9"/>
      <c r="QZB645" s="9"/>
      <c r="QZC645" s="43"/>
      <c r="QZD645" s="43"/>
      <c r="QZE645" s="43"/>
      <c r="QZG645" s="43"/>
      <c r="QZI645" s="559"/>
      <c r="QZQ645" s="9"/>
      <c r="QZR645" s="9"/>
      <c r="QZS645" s="43"/>
      <c r="QZT645" s="43"/>
      <c r="QZU645" s="43"/>
      <c r="QZW645" s="43"/>
      <c r="QZY645" s="559"/>
      <c r="RAG645" s="9"/>
      <c r="RAH645" s="9"/>
      <c r="RAI645" s="43"/>
      <c r="RAJ645" s="43"/>
      <c r="RAK645" s="43"/>
      <c r="RAM645" s="43"/>
      <c r="RAO645" s="559"/>
      <c r="RAW645" s="9"/>
      <c r="RAX645" s="9"/>
      <c r="RAY645" s="43"/>
      <c r="RAZ645" s="43"/>
      <c r="RBA645" s="43"/>
      <c r="RBC645" s="43"/>
      <c r="RBE645" s="559"/>
      <c r="RBM645" s="9"/>
      <c r="RBN645" s="9"/>
      <c r="RBO645" s="43"/>
      <c r="RBP645" s="43"/>
      <c r="RBQ645" s="43"/>
      <c r="RBS645" s="43"/>
      <c r="RBU645" s="559"/>
      <c r="RCC645" s="9"/>
      <c r="RCD645" s="9"/>
      <c r="RCE645" s="43"/>
      <c r="RCF645" s="43"/>
      <c r="RCG645" s="43"/>
      <c r="RCI645" s="43"/>
      <c r="RCK645" s="559"/>
      <c r="RCS645" s="9"/>
      <c r="RCT645" s="9"/>
      <c r="RCU645" s="43"/>
      <c r="RCV645" s="43"/>
      <c r="RCW645" s="43"/>
      <c r="RCY645" s="43"/>
      <c r="RDA645" s="559"/>
      <c r="RDI645" s="9"/>
      <c r="RDJ645" s="9"/>
      <c r="RDK645" s="43"/>
      <c r="RDL645" s="43"/>
      <c r="RDM645" s="43"/>
      <c r="RDO645" s="43"/>
      <c r="RDQ645" s="559"/>
      <c r="RDY645" s="9"/>
      <c r="RDZ645" s="9"/>
      <c r="REA645" s="43"/>
      <c r="REB645" s="43"/>
      <c r="REC645" s="43"/>
      <c r="REE645" s="43"/>
      <c r="REG645" s="559"/>
      <c r="REO645" s="9"/>
      <c r="REP645" s="9"/>
      <c r="REQ645" s="43"/>
      <c r="RER645" s="43"/>
      <c r="RES645" s="43"/>
      <c r="REU645" s="43"/>
      <c r="REW645" s="559"/>
      <c r="RFE645" s="9"/>
      <c r="RFF645" s="9"/>
      <c r="RFG645" s="43"/>
      <c r="RFH645" s="43"/>
      <c r="RFI645" s="43"/>
      <c r="RFK645" s="43"/>
      <c r="RFM645" s="559"/>
      <c r="RFU645" s="9"/>
      <c r="RFV645" s="9"/>
      <c r="RFW645" s="43"/>
      <c r="RFX645" s="43"/>
      <c r="RFY645" s="43"/>
      <c r="RGA645" s="43"/>
      <c r="RGC645" s="559"/>
      <c r="RGK645" s="9"/>
      <c r="RGL645" s="9"/>
      <c r="RGM645" s="43"/>
      <c r="RGN645" s="43"/>
      <c r="RGO645" s="43"/>
      <c r="RGQ645" s="43"/>
      <c r="RGS645" s="559"/>
      <c r="RHA645" s="9"/>
      <c r="RHB645" s="9"/>
      <c r="RHC645" s="43"/>
      <c r="RHD645" s="43"/>
      <c r="RHE645" s="43"/>
      <c r="RHG645" s="43"/>
      <c r="RHI645" s="559"/>
      <c r="RHQ645" s="9"/>
      <c r="RHR645" s="9"/>
      <c r="RHS645" s="43"/>
      <c r="RHT645" s="43"/>
      <c r="RHU645" s="43"/>
      <c r="RHW645" s="43"/>
      <c r="RHY645" s="559"/>
      <c r="RIG645" s="9"/>
      <c r="RIH645" s="9"/>
      <c r="RII645" s="43"/>
      <c r="RIJ645" s="43"/>
      <c r="RIK645" s="43"/>
      <c r="RIM645" s="43"/>
      <c r="RIO645" s="559"/>
      <c r="RIW645" s="9"/>
      <c r="RIX645" s="9"/>
      <c r="RIY645" s="43"/>
      <c r="RIZ645" s="43"/>
      <c r="RJA645" s="43"/>
      <c r="RJC645" s="43"/>
      <c r="RJE645" s="559"/>
      <c r="RJM645" s="9"/>
      <c r="RJN645" s="9"/>
      <c r="RJO645" s="43"/>
      <c r="RJP645" s="43"/>
      <c r="RJQ645" s="43"/>
      <c r="RJS645" s="43"/>
      <c r="RJU645" s="559"/>
      <c r="RKC645" s="9"/>
      <c r="RKD645" s="9"/>
      <c r="RKE645" s="43"/>
      <c r="RKF645" s="43"/>
      <c r="RKG645" s="43"/>
      <c r="RKI645" s="43"/>
      <c r="RKK645" s="559"/>
      <c r="RKS645" s="9"/>
      <c r="RKT645" s="9"/>
      <c r="RKU645" s="43"/>
      <c r="RKV645" s="43"/>
      <c r="RKW645" s="43"/>
      <c r="RKY645" s="43"/>
      <c r="RLA645" s="559"/>
      <c r="RLI645" s="9"/>
      <c r="RLJ645" s="9"/>
      <c r="RLK645" s="43"/>
      <c r="RLL645" s="43"/>
      <c r="RLM645" s="43"/>
      <c r="RLO645" s="43"/>
      <c r="RLQ645" s="559"/>
      <c r="RLY645" s="9"/>
      <c r="RLZ645" s="9"/>
      <c r="RMA645" s="43"/>
      <c r="RMB645" s="43"/>
      <c r="RMC645" s="43"/>
      <c r="RME645" s="43"/>
      <c r="RMG645" s="559"/>
      <c r="RMO645" s="9"/>
      <c r="RMP645" s="9"/>
      <c r="RMQ645" s="43"/>
      <c r="RMR645" s="43"/>
      <c r="RMS645" s="43"/>
      <c r="RMU645" s="43"/>
      <c r="RMW645" s="559"/>
      <c r="RNE645" s="9"/>
      <c r="RNF645" s="9"/>
      <c r="RNG645" s="43"/>
      <c r="RNH645" s="43"/>
      <c r="RNI645" s="43"/>
      <c r="RNK645" s="43"/>
      <c r="RNM645" s="559"/>
      <c r="RNU645" s="9"/>
      <c r="RNV645" s="9"/>
      <c r="RNW645" s="43"/>
      <c r="RNX645" s="43"/>
      <c r="RNY645" s="43"/>
      <c r="ROA645" s="43"/>
      <c r="ROC645" s="559"/>
      <c r="ROK645" s="9"/>
      <c r="ROL645" s="9"/>
      <c r="ROM645" s="43"/>
      <c r="RON645" s="43"/>
      <c r="ROO645" s="43"/>
      <c r="ROQ645" s="43"/>
      <c r="ROS645" s="559"/>
      <c r="RPA645" s="9"/>
      <c r="RPB645" s="9"/>
      <c r="RPC645" s="43"/>
      <c r="RPD645" s="43"/>
      <c r="RPE645" s="43"/>
      <c r="RPG645" s="43"/>
      <c r="RPI645" s="559"/>
      <c r="RPQ645" s="9"/>
      <c r="RPR645" s="9"/>
      <c r="RPS645" s="43"/>
      <c r="RPT645" s="43"/>
      <c r="RPU645" s="43"/>
      <c r="RPW645" s="43"/>
      <c r="RPY645" s="559"/>
      <c r="RQG645" s="9"/>
      <c r="RQH645" s="9"/>
      <c r="RQI645" s="43"/>
      <c r="RQJ645" s="43"/>
      <c r="RQK645" s="43"/>
      <c r="RQM645" s="43"/>
      <c r="RQO645" s="559"/>
      <c r="RQW645" s="9"/>
      <c r="RQX645" s="9"/>
      <c r="RQY645" s="43"/>
      <c r="RQZ645" s="43"/>
      <c r="RRA645" s="43"/>
      <c r="RRC645" s="43"/>
      <c r="RRE645" s="559"/>
      <c r="RRM645" s="9"/>
      <c r="RRN645" s="9"/>
      <c r="RRO645" s="43"/>
      <c r="RRP645" s="43"/>
      <c r="RRQ645" s="43"/>
      <c r="RRS645" s="43"/>
      <c r="RRU645" s="559"/>
      <c r="RSC645" s="9"/>
      <c r="RSD645" s="9"/>
      <c r="RSE645" s="43"/>
      <c r="RSF645" s="43"/>
      <c r="RSG645" s="43"/>
      <c r="RSI645" s="43"/>
      <c r="RSK645" s="559"/>
      <c r="RSS645" s="9"/>
      <c r="RST645" s="9"/>
      <c r="RSU645" s="43"/>
      <c r="RSV645" s="43"/>
      <c r="RSW645" s="43"/>
      <c r="RSY645" s="43"/>
      <c r="RTA645" s="559"/>
      <c r="RTI645" s="9"/>
      <c r="RTJ645" s="9"/>
      <c r="RTK645" s="43"/>
      <c r="RTL645" s="43"/>
      <c r="RTM645" s="43"/>
      <c r="RTO645" s="43"/>
      <c r="RTQ645" s="559"/>
      <c r="RTY645" s="9"/>
      <c r="RTZ645" s="9"/>
      <c r="RUA645" s="43"/>
      <c r="RUB645" s="43"/>
      <c r="RUC645" s="43"/>
      <c r="RUE645" s="43"/>
      <c r="RUG645" s="559"/>
      <c r="RUO645" s="9"/>
      <c r="RUP645" s="9"/>
      <c r="RUQ645" s="43"/>
      <c r="RUR645" s="43"/>
      <c r="RUS645" s="43"/>
      <c r="RUU645" s="43"/>
      <c r="RUW645" s="559"/>
      <c r="RVE645" s="9"/>
      <c r="RVF645" s="9"/>
      <c r="RVG645" s="43"/>
      <c r="RVH645" s="43"/>
      <c r="RVI645" s="43"/>
      <c r="RVK645" s="43"/>
      <c r="RVM645" s="559"/>
      <c r="RVU645" s="9"/>
      <c r="RVV645" s="9"/>
      <c r="RVW645" s="43"/>
      <c r="RVX645" s="43"/>
      <c r="RVY645" s="43"/>
      <c r="RWA645" s="43"/>
      <c r="RWC645" s="559"/>
      <c r="RWK645" s="9"/>
      <c r="RWL645" s="9"/>
      <c r="RWM645" s="43"/>
      <c r="RWN645" s="43"/>
      <c r="RWO645" s="43"/>
      <c r="RWQ645" s="43"/>
      <c r="RWS645" s="559"/>
      <c r="RXA645" s="9"/>
      <c r="RXB645" s="9"/>
      <c r="RXC645" s="43"/>
      <c r="RXD645" s="43"/>
      <c r="RXE645" s="43"/>
      <c r="RXG645" s="43"/>
      <c r="RXI645" s="559"/>
      <c r="RXQ645" s="9"/>
      <c r="RXR645" s="9"/>
      <c r="RXS645" s="43"/>
      <c r="RXT645" s="43"/>
      <c r="RXU645" s="43"/>
      <c r="RXW645" s="43"/>
      <c r="RXY645" s="559"/>
      <c r="RYG645" s="9"/>
      <c r="RYH645" s="9"/>
      <c r="RYI645" s="43"/>
      <c r="RYJ645" s="43"/>
      <c r="RYK645" s="43"/>
      <c r="RYM645" s="43"/>
      <c r="RYO645" s="559"/>
      <c r="RYW645" s="9"/>
      <c r="RYX645" s="9"/>
      <c r="RYY645" s="43"/>
      <c r="RYZ645" s="43"/>
      <c r="RZA645" s="43"/>
      <c r="RZC645" s="43"/>
      <c r="RZE645" s="559"/>
      <c r="RZM645" s="9"/>
      <c r="RZN645" s="9"/>
      <c r="RZO645" s="43"/>
      <c r="RZP645" s="43"/>
      <c r="RZQ645" s="43"/>
      <c r="RZS645" s="43"/>
      <c r="RZU645" s="559"/>
      <c r="SAC645" s="9"/>
      <c r="SAD645" s="9"/>
      <c r="SAE645" s="43"/>
      <c r="SAF645" s="43"/>
      <c r="SAG645" s="43"/>
      <c r="SAI645" s="43"/>
      <c r="SAK645" s="559"/>
      <c r="SAS645" s="9"/>
      <c r="SAT645" s="9"/>
      <c r="SAU645" s="43"/>
      <c r="SAV645" s="43"/>
      <c r="SAW645" s="43"/>
      <c r="SAY645" s="43"/>
      <c r="SBA645" s="559"/>
      <c r="SBI645" s="9"/>
      <c r="SBJ645" s="9"/>
      <c r="SBK645" s="43"/>
      <c r="SBL645" s="43"/>
      <c r="SBM645" s="43"/>
      <c r="SBO645" s="43"/>
      <c r="SBQ645" s="559"/>
      <c r="SBY645" s="9"/>
      <c r="SBZ645" s="9"/>
      <c r="SCA645" s="43"/>
      <c r="SCB645" s="43"/>
      <c r="SCC645" s="43"/>
      <c r="SCE645" s="43"/>
      <c r="SCG645" s="559"/>
      <c r="SCO645" s="9"/>
      <c r="SCP645" s="9"/>
      <c r="SCQ645" s="43"/>
      <c r="SCR645" s="43"/>
      <c r="SCS645" s="43"/>
      <c r="SCU645" s="43"/>
      <c r="SCW645" s="559"/>
      <c r="SDE645" s="9"/>
      <c r="SDF645" s="9"/>
      <c r="SDG645" s="43"/>
      <c r="SDH645" s="43"/>
      <c r="SDI645" s="43"/>
      <c r="SDK645" s="43"/>
      <c r="SDM645" s="559"/>
      <c r="SDU645" s="9"/>
      <c r="SDV645" s="9"/>
      <c r="SDW645" s="43"/>
      <c r="SDX645" s="43"/>
      <c r="SDY645" s="43"/>
      <c r="SEA645" s="43"/>
      <c r="SEC645" s="559"/>
      <c r="SEK645" s="9"/>
      <c r="SEL645" s="9"/>
      <c r="SEM645" s="43"/>
      <c r="SEN645" s="43"/>
      <c r="SEO645" s="43"/>
      <c r="SEQ645" s="43"/>
      <c r="SES645" s="559"/>
      <c r="SFA645" s="9"/>
      <c r="SFB645" s="9"/>
      <c r="SFC645" s="43"/>
      <c r="SFD645" s="43"/>
      <c r="SFE645" s="43"/>
      <c r="SFG645" s="43"/>
      <c r="SFI645" s="559"/>
      <c r="SFQ645" s="9"/>
      <c r="SFR645" s="9"/>
      <c r="SFS645" s="43"/>
      <c r="SFT645" s="43"/>
      <c r="SFU645" s="43"/>
      <c r="SFW645" s="43"/>
      <c r="SFY645" s="559"/>
      <c r="SGG645" s="9"/>
      <c r="SGH645" s="9"/>
      <c r="SGI645" s="43"/>
      <c r="SGJ645" s="43"/>
      <c r="SGK645" s="43"/>
      <c r="SGM645" s="43"/>
      <c r="SGO645" s="559"/>
      <c r="SGW645" s="9"/>
      <c r="SGX645" s="9"/>
      <c r="SGY645" s="43"/>
      <c r="SGZ645" s="43"/>
      <c r="SHA645" s="43"/>
      <c r="SHC645" s="43"/>
      <c r="SHE645" s="559"/>
      <c r="SHM645" s="9"/>
      <c r="SHN645" s="9"/>
      <c r="SHO645" s="43"/>
      <c r="SHP645" s="43"/>
      <c r="SHQ645" s="43"/>
      <c r="SHS645" s="43"/>
      <c r="SHU645" s="559"/>
      <c r="SIC645" s="9"/>
      <c r="SID645" s="9"/>
      <c r="SIE645" s="43"/>
      <c r="SIF645" s="43"/>
      <c r="SIG645" s="43"/>
      <c r="SII645" s="43"/>
      <c r="SIK645" s="559"/>
      <c r="SIS645" s="9"/>
      <c r="SIT645" s="9"/>
      <c r="SIU645" s="43"/>
      <c r="SIV645" s="43"/>
      <c r="SIW645" s="43"/>
      <c r="SIY645" s="43"/>
      <c r="SJA645" s="559"/>
      <c r="SJI645" s="9"/>
      <c r="SJJ645" s="9"/>
      <c r="SJK645" s="43"/>
      <c r="SJL645" s="43"/>
      <c r="SJM645" s="43"/>
      <c r="SJO645" s="43"/>
      <c r="SJQ645" s="559"/>
      <c r="SJY645" s="9"/>
      <c r="SJZ645" s="9"/>
      <c r="SKA645" s="43"/>
      <c r="SKB645" s="43"/>
      <c r="SKC645" s="43"/>
      <c r="SKE645" s="43"/>
      <c r="SKG645" s="559"/>
      <c r="SKO645" s="9"/>
      <c r="SKP645" s="9"/>
      <c r="SKQ645" s="43"/>
      <c r="SKR645" s="43"/>
      <c r="SKS645" s="43"/>
      <c r="SKU645" s="43"/>
      <c r="SKW645" s="559"/>
      <c r="SLE645" s="9"/>
      <c r="SLF645" s="9"/>
      <c r="SLG645" s="43"/>
      <c r="SLH645" s="43"/>
      <c r="SLI645" s="43"/>
      <c r="SLK645" s="43"/>
      <c r="SLM645" s="559"/>
      <c r="SLU645" s="9"/>
      <c r="SLV645" s="9"/>
      <c r="SLW645" s="43"/>
      <c r="SLX645" s="43"/>
      <c r="SLY645" s="43"/>
      <c r="SMA645" s="43"/>
      <c r="SMC645" s="559"/>
      <c r="SMK645" s="9"/>
      <c r="SML645" s="9"/>
      <c r="SMM645" s="43"/>
      <c r="SMN645" s="43"/>
      <c r="SMO645" s="43"/>
      <c r="SMQ645" s="43"/>
      <c r="SMS645" s="559"/>
      <c r="SNA645" s="9"/>
      <c r="SNB645" s="9"/>
      <c r="SNC645" s="43"/>
      <c r="SND645" s="43"/>
      <c r="SNE645" s="43"/>
      <c r="SNG645" s="43"/>
      <c r="SNI645" s="559"/>
      <c r="SNQ645" s="9"/>
      <c r="SNR645" s="9"/>
      <c r="SNS645" s="43"/>
      <c r="SNT645" s="43"/>
      <c r="SNU645" s="43"/>
      <c r="SNW645" s="43"/>
      <c r="SNY645" s="559"/>
      <c r="SOG645" s="9"/>
      <c r="SOH645" s="9"/>
      <c r="SOI645" s="43"/>
      <c r="SOJ645" s="43"/>
      <c r="SOK645" s="43"/>
      <c r="SOM645" s="43"/>
      <c r="SOO645" s="559"/>
      <c r="SOW645" s="9"/>
      <c r="SOX645" s="9"/>
      <c r="SOY645" s="43"/>
      <c r="SOZ645" s="43"/>
      <c r="SPA645" s="43"/>
      <c r="SPC645" s="43"/>
      <c r="SPE645" s="559"/>
      <c r="SPM645" s="9"/>
      <c r="SPN645" s="9"/>
      <c r="SPO645" s="43"/>
      <c r="SPP645" s="43"/>
      <c r="SPQ645" s="43"/>
      <c r="SPS645" s="43"/>
      <c r="SPU645" s="559"/>
      <c r="SQC645" s="9"/>
      <c r="SQD645" s="9"/>
      <c r="SQE645" s="43"/>
      <c r="SQF645" s="43"/>
      <c r="SQG645" s="43"/>
      <c r="SQI645" s="43"/>
      <c r="SQK645" s="559"/>
      <c r="SQS645" s="9"/>
      <c r="SQT645" s="9"/>
      <c r="SQU645" s="43"/>
      <c r="SQV645" s="43"/>
      <c r="SQW645" s="43"/>
      <c r="SQY645" s="43"/>
      <c r="SRA645" s="559"/>
      <c r="SRI645" s="9"/>
      <c r="SRJ645" s="9"/>
      <c r="SRK645" s="43"/>
      <c r="SRL645" s="43"/>
      <c r="SRM645" s="43"/>
      <c r="SRO645" s="43"/>
      <c r="SRQ645" s="559"/>
      <c r="SRY645" s="9"/>
      <c r="SRZ645" s="9"/>
      <c r="SSA645" s="43"/>
      <c r="SSB645" s="43"/>
      <c r="SSC645" s="43"/>
      <c r="SSE645" s="43"/>
      <c r="SSG645" s="559"/>
      <c r="SSO645" s="9"/>
      <c r="SSP645" s="9"/>
      <c r="SSQ645" s="43"/>
      <c r="SSR645" s="43"/>
      <c r="SSS645" s="43"/>
      <c r="SSU645" s="43"/>
      <c r="SSW645" s="559"/>
      <c r="STE645" s="9"/>
      <c r="STF645" s="9"/>
      <c r="STG645" s="43"/>
      <c r="STH645" s="43"/>
      <c r="STI645" s="43"/>
      <c r="STK645" s="43"/>
      <c r="STM645" s="559"/>
      <c r="STU645" s="9"/>
      <c r="STV645" s="9"/>
      <c r="STW645" s="43"/>
      <c r="STX645" s="43"/>
      <c r="STY645" s="43"/>
      <c r="SUA645" s="43"/>
      <c r="SUC645" s="559"/>
      <c r="SUK645" s="9"/>
      <c r="SUL645" s="9"/>
      <c r="SUM645" s="43"/>
      <c r="SUN645" s="43"/>
      <c r="SUO645" s="43"/>
      <c r="SUQ645" s="43"/>
      <c r="SUS645" s="559"/>
      <c r="SVA645" s="9"/>
      <c r="SVB645" s="9"/>
      <c r="SVC645" s="43"/>
      <c r="SVD645" s="43"/>
      <c r="SVE645" s="43"/>
      <c r="SVG645" s="43"/>
      <c r="SVI645" s="559"/>
      <c r="SVQ645" s="9"/>
      <c r="SVR645" s="9"/>
      <c r="SVS645" s="43"/>
      <c r="SVT645" s="43"/>
      <c r="SVU645" s="43"/>
      <c r="SVW645" s="43"/>
      <c r="SVY645" s="559"/>
      <c r="SWG645" s="9"/>
      <c r="SWH645" s="9"/>
      <c r="SWI645" s="43"/>
      <c r="SWJ645" s="43"/>
      <c r="SWK645" s="43"/>
      <c r="SWM645" s="43"/>
      <c r="SWO645" s="559"/>
      <c r="SWW645" s="9"/>
      <c r="SWX645" s="9"/>
      <c r="SWY645" s="43"/>
      <c r="SWZ645" s="43"/>
      <c r="SXA645" s="43"/>
      <c r="SXC645" s="43"/>
      <c r="SXE645" s="559"/>
      <c r="SXM645" s="9"/>
      <c r="SXN645" s="9"/>
      <c r="SXO645" s="43"/>
      <c r="SXP645" s="43"/>
      <c r="SXQ645" s="43"/>
      <c r="SXS645" s="43"/>
      <c r="SXU645" s="559"/>
      <c r="SYC645" s="9"/>
      <c r="SYD645" s="9"/>
      <c r="SYE645" s="43"/>
      <c r="SYF645" s="43"/>
      <c r="SYG645" s="43"/>
      <c r="SYI645" s="43"/>
      <c r="SYK645" s="559"/>
      <c r="SYS645" s="9"/>
      <c r="SYT645" s="9"/>
      <c r="SYU645" s="43"/>
      <c r="SYV645" s="43"/>
      <c r="SYW645" s="43"/>
      <c r="SYY645" s="43"/>
      <c r="SZA645" s="559"/>
      <c r="SZI645" s="9"/>
      <c r="SZJ645" s="9"/>
      <c r="SZK645" s="43"/>
      <c r="SZL645" s="43"/>
      <c r="SZM645" s="43"/>
      <c r="SZO645" s="43"/>
      <c r="SZQ645" s="559"/>
      <c r="SZY645" s="9"/>
      <c r="SZZ645" s="9"/>
      <c r="TAA645" s="43"/>
      <c r="TAB645" s="43"/>
      <c r="TAC645" s="43"/>
      <c r="TAE645" s="43"/>
      <c r="TAG645" s="559"/>
      <c r="TAO645" s="9"/>
      <c r="TAP645" s="9"/>
      <c r="TAQ645" s="43"/>
      <c r="TAR645" s="43"/>
      <c r="TAS645" s="43"/>
      <c r="TAU645" s="43"/>
      <c r="TAW645" s="559"/>
      <c r="TBE645" s="9"/>
      <c r="TBF645" s="9"/>
      <c r="TBG645" s="43"/>
      <c r="TBH645" s="43"/>
      <c r="TBI645" s="43"/>
      <c r="TBK645" s="43"/>
      <c r="TBM645" s="559"/>
      <c r="TBU645" s="9"/>
      <c r="TBV645" s="9"/>
      <c r="TBW645" s="43"/>
      <c r="TBX645" s="43"/>
      <c r="TBY645" s="43"/>
      <c r="TCA645" s="43"/>
      <c r="TCC645" s="559"/>
      <c r="TCK645" s="9"/>
      <c r="TCL645" s="9"/>
      <c r="TCM645" s="43"/>
      <c r="TCN645" s="43"/>
      <c r="TCO645" s="43"/>
      <c r="TCQ645" s="43"/>
      <c r="TCS645" s="559"/>
      <c r="TDA645" s="9"/>
      <c r="TDB645" s="9"/>
      <c r="TDC645" s="43"/>
      <c r="TDD645" s="43"/>
      <c r="TDE645" s="43"/>
      <c r="TDG645" s="43"/>
      <c r="TDI645" s="559"/>
      <c r="TDQ645" s="9"/>
      <c r="TDR645" s="9"/>
      <c r="TDS645" s="43"/>
      <c r="TDT645" s="43"/>
      <c r="TDU645" s="43"/>
      <c r="TDW645" s="43"/>
      <c r="TDY645" s="559"/>
      <c r="TEG645" s="9"/>
      <c r="TEH645" s="9"/>
      <c r="TEI645" s="43"/>
      <c r="TEJ645" s="43"/>
      <c r="TEK645" s="43"/>
      <c r="TEM645" s="43"/>
      <c r="TEO645" s="559"/>
      <c r="TEW645" s="9"/>
      <c r="TEX645" s="9"/>
      <c r="TEY645" s="43"/>
      <c r="TEZ645" s="43"/>
      <c r="TFA645" s="43"/>
      <c r="TFC645" s="43"/>
      <c r="TFE645" s="559"/>
      <c r="TFM645" s="9"/>
      <c r="TFN645" s="9"/>
      <c r="TFO645" s="43"/>
      <c r="TFP645" s="43"/>
      <c r="TFQ645" s="43"/>
      <c r="TFS645" s="43"/>
      <c r="TFU645" s="559"/>
      <c r="TGC645" s="9"/>
      <c r="TGD645" s="9"/>
      <c r="TGE645" s="43"/>
      <c r="TGF645" s="43"/>
      <c r="TGG645" s="43"/>
      <c r="TGI645" s="43"/>
      <c r="TGK645" s="559"/>
      <c r="TGS645" s="9"/>
      <c r="TGT645" s="9"/>
      <c r="TGU645" s="43"/>
      <c r="TGV645" s="43"/>
      <c r="TGW645" s="43"/>
      <c r="TGY645" s="43"/>
      <c r="THA645" s="559"/>
      <c r="THI645" s="9"/>
      <c r="THJ645" s="9"/>
      <c r="THK645" s="43"/>
      <c r="THL645" s="43"/>
      <c r="THM645" s="43"/>
      <c r="THO645" s="43"/>
      <c r="THQ645" s="559"/>
      <c r="THY645" s="9"/>
      <c r="THZ645" s="9"/>
      <c r="TIA645" s="43"/>
      <c r="TIB645" s="43"/>
      <c r="TIC645" s="43"/>
      <c r="TIE645" s="43"/>
      <c r="TIG645" s="559"/>
      <c r="TIO645" s="9"/>
      <c r="TIP645" s="9"/>
      <c r="TIQ645" s="43"/>
      <c r="TIR645" s="43"/>
      <c r="TIS645" s="43"/>
      <c r="TIU645" s="43"/>
      <c r="TIW645" s="559"/>
      <c r="TJE645" s="9"/>
      <c r="TJF645" s="9"/>
      <c r="TJG645" s="43"/>
      <c r="TJH645" s="43"/>
      <c r="TJI645" s="43"/>
      <c r="TJK645" s="43"/>
      <c r="TJM645" s="559"/>
      <c r="TJU645" s="9"/>
      <c r="TJV645" s="9"/>
      <c r="TJW645" s="43"/>
      <c r="TJX645" s="43"/>
      <c r="TJY645" s="43"/>
      <c r="TKA645" s="43"/>
      <c r="TKC645" s="559"/>
      <c r="TKK645" s="9"/>
      <c r="TKL645" s="9"/>
      <c r="TKM645" s="43"/>
      <c r="TKN645" s="43"/>
      <c r="TKO645" s="43"/>
      <c r="TKQ645" s="43"/>
      <c r="TKS645" s="559"/>
      <c r="TLA645" s="9"/>
      <c r="TLB645" s="9"/>
      <c r="TLC645" s="43"/>
      <c r="TLD645" s="43"/>
      <c r="TLE645" s="43"/>
      <c r="TLG645" s="43"/>
      <c r="TLI645" s="559"/>
      <c r="TLQ645" s="9"/>
      <c r="TLR645" s="9"/>
      <c r="TLS645" s="43"/>
      <c r="TLT645" s="43"/>
      <c r="TLU645" s="43"/>
      <c r="TLW645" s="43"/>
      <c r="TLY645" s="559"/>
      <c r="TMG645" s="9"/>
      <c r="TMH645" s="9"/>
      <c r="TMI645" s="43"/>
      <c r="TMJ645" s="43"/>
      <c r="TMK645" s="43"/>
      <c r="TMM645" s="43"/>
      <c r="TMO645" s="559"/>
      <c r="TMW645" s="9"/>
      <c r="TMX645" s="9"/>
      <c r="TMY645" s="43"/>
      <c r="TMZ645" s="43"/>
      <c r="TNA645" s="43"/>
      <c r="TNC645" s="43"/>
      <c r="TNE645" s="559"/>
      <c r="TNM645" s="9"/>
      <c r="TNN645" s="9"/>
      <c r="TNO645" s="43"/>
      <c r="TNP645" s="43"/>
      <c r="TNQ645" s="43"/>
      <c r="TNS645" s="43"/>
      <c r="TNU645" s="559"/>
      <c r="TOC645" s="9"/>
      <c r="TOD645" s="9"/>
      <c r="TOE645" s="43"/>
      <c r="TOF645" s="43"/>
      <c r="TOG645" s="43"/>
      <c r="TOI645" s="43"/>
      <c r="TOK645" s="559"/>
      <c r="TOS645" s="9"/>
      <c r="TOT645" s="9"/>
      <c r="TOU645" s="43"/>
      <c r="TOV645" s="43"/>
      <c r="TOW645" s="43"/>
      <c r="TOY645" s="43"/>
      <c r="TPA645" s="559"/>
      <c r="TPI645" s="9"/>
      <c r="TPJ645" s="9"/>
      <c r="TPK645" s="43"/>
      <c r="TPL645" s="43"/>
      <c r="TPM645" s="43"/>
      <c r="TPO645" s="43"/>
      <c r="TPQ645" s="559"/>
      <c r="TPY645" s="9"/>
      <c r="TPZ645" s="9"/>
      <c r="TQA645" s="43"/>
      <c r="TQB645" s="43"/>
      <c r="TQC645" s="43"/>
      <c r="TQE645" s="43"/>
      <c r="TQG645" s="559"/>
      <c r="TQO645" s="9"/>
      <c r="TQP645" s="9"/>
      <c r="TQQ645" s="43"/>
      <c r="TQR645" s="43"/>
      <c r="TQS645" s="43"/>
      <c r="TQU645" s="43"/>
      <c r="TQW645" s="559"/>
      <c r="TRE645" s="9"/>
      <c r="TRF645" s="9"/>
      <c r="TRG645" s="43"/>
      <c r="TRH645" s="43"/>
      <c r="TRI645" s="43"/>
      <c r="TRK645" s="43"/>
      <c r="TRM645" s="559"/>
      <c r="TRU645" s="9"/>
      <c r="TRV645" s="9"/>
      <c r="TRW645" s="43"/>
      <c r="TRX645" s="43"/>
      <c r="TRY645" s="43"/>
      <c r="TSA645" s="43"/>
      <c r="TSC645" s="559"/>
      <c r="TSK645" s="9"/>
      <c r="TSL645" s="9"/>
      <c r="TSM645" s="43"/>
      <c r="TSN645" s="43"/>
      <c r="TSO645" s="43"/>
      <c r="TSQ645" s="43"/>
      <c r="TSS645" s="559"/>
      <c r="TTA645" s="9"/>
      <c r="TTB645" s="9"/>
      <c r="TTC645" s="43"/>
      <c r="TTD645" s="43"/>
      <c r="TTE645" s="43"/>
      <c r="TTG645" s="43"/>
      <c r="TTI645" s="559"/>
      <c r="TTQ645" s="9"/>
      <c r="TTR645" s="9"/>
      <c r="TTS645" s="43"/>
      <c r="TTT645" s="43"/>
      <c r="TTU645" s="43"/>
      <c r="TTW645" s="43"/>
      <c r="TTY645" s="559"/>
      <c r="TUG645" s="9"/>
      <c r="TUH645" s="9"/>
      <c r="TUI645" s="43"/>
      <c r="TUJ645" s="43"/>
      <c r="TUK645" s="43"/>
      <c r="TUM645" s="43"/>
      <c r="TUO645" s="559"/>
      <c r="TUW645" s="9"/>
      <c r="TUX645" s="9"/>
      <c r="TUY645" s="43"/>
      <c r="TUZ645" s="43"/>
      <c r="TVA645" s="43"/>
      <c r="TVC645" s="43"/>
      <c r="TVE645" s="559"/>
      <c r="TVM645" s="9"/>
      <c r="TVN645" s="9"/>
      <c r="TVO645" s="43"/>
      <c r="TVP645" s="43"/>
      <c r="TVQ645" s="43"/>
      <c r="TVS645" s="43"/>
      <c r="TVU645" s="559"/>
      <c r="TWC645" s="9"/>
      <c r="TWD645" s="9"/>
      <c r="TWE645" s="43"/>
      <c r="TWF645" s="43"/>
      <c r="TWG645" s="43"/>
      <c r="TWI645" s="43"/>
      <c r="TWK645" s="559"/>
      <c r="TWS645" s="9"/>
      <c r="TWT645" s="9"/>
      <c r="TWU645" s="43"/>
      <c r="TWV645" s="43"/>
      <c r="TWW645" s="43"/>
      <c r="TWY645" s="43"/>
      <c r="TXA645" s="559"/>
      <c r="TXI645" s="9"/>
      <c r="TXJ645" s="9"/>
      <c r="TXK645" s="43"/>
      <c r="TXL645" s="43"/>
      <c r="TXM645" s="43"/>
      <c r="TXO645" s="43"/>
      <c r="TXQ645" s="559"/>
      <c r="TXY645" s="9"/>
      <c r="TXZ645" s="9"/>
      <c r="TYA645" s="43"/>
      <c r="TYB645" s="43"/>
      <c r="TYC645" s="43"/>
      <c r="TYE645" s="43"/>
      <c r="TYG645" s="559"/>
      <c r="TYO645" s="9"/>
      <c r="TYP645" s="9"/>
      <c r="TYQ645" s="43"/>
      <c r="TYR645" s="43"/>
      <c r="TYS645" s="43"/>
      <c r="TYU645" s="43"/>
      <c r="TYW645" s="559"/>
      <c r="TZE645" s="9"/>
      <c r="TZF645" s="9"/>
      <c r="TZG645" s="43"/>
      <c r="TZH645" s="43"/>
      <c r="TZI645" s="43"/>
      <c r="TZK645" s="43"/>
      <c r="TZM645" s="559"/>
      <c r="TZU645" s="9"/>
      <c r="TZV645" s="9"/>
      <c r="TZW645" s="43"/>
      <c r="TZX645" s="43"/>
      <c r="TZY645" s="43"/>
      <c r="UAA645" s="43"/>
      <c r="UAC645" s="559"/>
      <c r="UAK645" s="9"/>
      <c r="UAL645" s="9"/>
      <c r="UAM645" s="43"/>
      <c r="UAN645" s="43"/>
      <c r="UAO645" s="43"/>
      <c r="UAQ645" s="43"/>
      <c r="UAS645" s="559"/>
      <c r="UBA645" s="9"/>
      <c r="UBB645" s="9"/>
      <c r="UBC645" s="43"/>
      <c r="UBD645" s="43"/>
      <c r="UBE645" s="43"/>
      <c r="UBG645" s="43"/>
      <c r="UBI645" s="559"/>
      <c r="UBQ645" s="9"/>
      <c r="UBR645" s="9"/>
      <c r="UBS645" s="43"/>
      <c r="UBT645" s="43"/>
      <c r="UBU645" s="43"/>
      <c r="UBW645" s="43"/>
      <c r="UBY645" s="559"/>
      <c r="UCG645" s="9"/>
      <c r="UCH645" s="9"/>
      <c r="UCI645" s="43"/>
      <c r="UCJ645" s="43"/>
      <c r="UCK645" s="43"/>
      <c r="UCM645" s="43"/>
      <c r="UCO645" s="559"/>
      <c r="UCW645" s="9"/>
      <c r="UCX645" s="9"/>
      <c r="UCY645" s="43"/>
      <c r="UCZ645" s="43"/>
      <c r="UDA645" s="43"/>
      <c r="UDC645" s="43"/>
      <c r="UDE645" s="559"/>
      <c r="UDM645" s="9"/>
      <c r="UDN645" s="9"/>
      <c r="UDO645" s="43"/>
      <c r="UDP645" s="43"/>
      <c r="UDQ645" s="43"/>
      <c r="UDS645" s="43"/>
      <c r="UDU645" s="559"/>
      <c r="UEC645" s="9"/>
      <c r="UED645" s="9"/>
      <c r="UEE645" s="43"/>
      <c r="UEF645" s="43"/>
      <c r="UEG645" s="43"/>
      <c r="UEI645" s="43"/>
      <c r="UEK645" s="559"/>
      <c r="UES645" s="9"/>
      <c r="UET645" s="9"/>
      <c r="UEU645" s="43"/>
      <c r="UEV645" s="43"/>
      <c r="UEW645" s="43"/>
      <c r="UEY645" s="43"/>
      <c r="UFA645" s="559"/>
      <c r="UFI645" s="9"/>
      <c r="UFJ645" s="9"/>
      <c r="UFK645" s="43"/>
      <c r="UFL645" s="43"/>
      <c r="UFM645" s="43"/>
      <c r="UFO645" s="43"/>
      <c r="UFQ645" s="559"/>
      <c r="UFY645" s="9"/>
      <c r="UFZ645" s="9"/>
      <c r="UGA645" s="43"/>
      <c r="UGB645" s="43"/>
      <c r="UGC645" s="43"/>
      <c r="UGE645" s="43"/>
      <c r="UGG645" s="559"/>
      <c r="UGO645" s="9"/>
      <c r="UGP645" s="9"/>
      <c r="UGQ645" s="43"/>
      <c r="UGR645" s="43"/>
      <c r="UGS645" s="43"/>
      <c r="UGU645" s="43"/>
      <c r="UGW645" s="559"/>
      <c r="UHE645" s="9"/>
      <c r="UHF645" s="9"/>
      <c r="UHG645" s="43"/>
      <c r="UHH645" s="43"/>
      <c r="UHI645" s="43"/>
      <c r="UHK645" s="43"/>
      <c r="UHM645" s="559"/>
      <c r="UHU645" s="9"/>
      <c r="UHV645" s="9"/>
      <c r="UHW645" s="43"/>
      <c r="UHX645" s="43"/>
      <c r="UHY645" s="43"/>
      <c r="UIA645" s="43"/>
      <c r="UIC645" s="559"/>
      <c r="UIK645" s="9"/>
      <c r="UIL645" s="9"/>
      <c r="UIM645" s="43"/>
      <c r="UIN645" s="43"/>
      <c r="UIO645" s="43"/>
      <c r="UIQ645" s="43"/>
      <c r="UIS645" s="559"/>
      <c r="UJA645" s="9"/>
      <c r="UJB645" s="9"/>
      <c r="UJC645" s="43"/>
      <c r="UJD645" s="43"/>
      <c r="UJE645" s="43"/>
      <c r="UJG645" s="43"/>
      <c r="UJI645" s="559"/>
      <c r="UJQ645" s="9"/>
      <c r="UJR645" s="9"/>
      <c r="UJS645" s="43"/>
      <c r="UJT645" s="43"/>
      <c r="UJU645" s="43"/>
      <c r="UJW645" s="43"/>
      <c r="UJY645" s="559"/>
      <c r="UKG645" s="9"/>
      <c r="UKH645" s="9"/>
      <c r="UKI645" s="43"/>
      <c r="UKJ645" s="43"/>
      <c r="UKK645" s="43"/>
      <c r="UKM645" s="43"/>
      <c r="UKO645" s="559"/>
      <c r="UKW645" s="9"/>
      <c r="UKX645" s="9"/>
      <c r="UKY645" s="43"/>
      <c r="UKZ645" s="43"/>
      <c r="ULA645" s="43"/>
      <c r="ULC645" s="43"/>
      <c r="ULE645" s="559"/>
      <c r="ULM645" s="9"/>
      <c r="ULN645" s="9"/>
      <c r="ULO645" s="43"/>
      <c r="ULP645" s="43"/>
      <c r="ULQ645" s="43"/>
      <c r="ULS645" s="43"/>
      <c r="ULU645" s="559"/>
      <c r="UMC645" s="9"/>
      <c r="UMD645" s="9"/>
      <c r="UME645" s="43"/>
      <c r="UMF645" s="43"/>
      <c r="UMG645" s="43"/>
      <c r="UMI645" s="43"/>
      <c r="UMK645" s="559"/>
      <c r="UMS645" s="9"/>
      <c r="UMT645" s="9"/>
      <c r="UMU645" s="43"/>
      <c r="UMV645" s="43"/>
      <c r="UMW645" s="43"/>
      <c r="UMY645" s="43"/>
      <c r="UNA645" s="559"/>
      <c r="UNI645" s="9"/>
      <c r="UNJ645" s="9"/>
      <c r="UNK645" s="43"/>
      <c r="UNL645" s="43"/>
      <c r="UNM645" s="43"/>
      <c r="UNO645" s="43"/>
      <c r="UNQ645" s="559"/>
      <c r="UNY645" s="9"/>
      <c r="UNZ645" s="9"/>
      <c r="UOA645" s="43"/>
      <c r="UOB645" s="43"/>
      <c r="UOC645" s="43"/>
      <c r="UOE645" s="43"/>
      <c r="UOG645" s="559"/>
      <c r="UOO645" s="9"/>
      <c r="UOP645" s="9"/>
      <c r="UOQ645" s="43"/>
      <c r="UOR645" s="43"/>
      <c r="UOS645" s="43"/>
      <c r="UOU645" s="43"/>
      <c r="UOW645" s="559"/>
      <c r="UPE645" s="9"/>
      <c r="UPF645" s="9"/>
      <c r="UPG645" s="43"/>
      <c r="UPH645" s="43"/>
      <c r="UPI645" s="43"/>
      <c r="UPK645" s="43"/>
      <c r="UPM645" s="559"/>
      <c r="UPU645" s="9"/>
      <c r="UPV645" s="9"/>
      <c r="UPW645" s="43"/>
      <c r="UPX645" s="43"/>
      <c r="UPY645" s="43"/>
      <c r="UQA645" s="43"/>
      <c r="UQC645" s="559"/>
      <c r="UQK645" s="9"/>
      <c r="UQL645" s="9"/>
      <c r="UQM645" s="43"/>
      <c r="UQN645" s="43"/>
      <c r="UQO645" s="43"/>
      <c r="UQQ645" s="43"/>
      <c r="UQS645" s="559"/>
      <c r="URA645" s="9"/>
      <c r="URB645" s="9"/>
      <c r="URC645" s="43"/>
      <c r="URD645" s="43"/>
      <c r="URE645" s="43"/>
      <c r="URG645" s="43"/>
      <c r="URI645" s="559"/>
      <c r="URQ645" s="9"/>
      <c r="URR645" s="9"/>
      <c r="URS645" s="43"/>
      <c r="URT645" s="43"/>
      <c r="URU645" s="43"/>
      <c r="URW645" s="43"/>
      <c r="URY645" s="559"/>
      <c r="USG645" s="9"/>
      <c r="USH645" s="9"/>
      <c r="USI645" s="43"/>
      <c r="USJ645" s="43"/>
      <c r="USK645" s="43"/>
      <c r="USM645" s="43"/>
      <c r="USO645" s="559"/>
      <c r="USW645" s="9"/>
      <c r="USX645" s="9"/>
      <c r="USY645" s="43"/>
      <c r="USZ645" s="43"/>
      <c r="UTA645" s="43"/>
      <c r="UTC645" s="43"/>
      <c r="UTE645" s="559"/>
      <c r="UTM645" s="9"/>
      <c r="UTN645" s="9"/>
      <c r="UTO645" s="43"/>
      <c r="UTP645" s="43"/>
      <c r="UTQ645" s="43"/>
      <c r="UTS645" s="43"/>
      <c r="UTU645" s="559"/>
      <c r="UUC645" s="9"/>
      <c r="UUD645" s="9"/>
      <c r="UUE645" s="43"/>
      <c r="UUF645" s="43"/>
      <c r="UUG645" s="43"/>
      <c r="UUI645" s="43"/>
      <c r="UUK645" s="559"/>
      <c r="UUS645" s="9"/>
      <c r="UUT645" s="9"/>
      <c r="UUU645" s="43"/>
      <c r="UUV645" s="43"/>
      <c r="UUW645" s="43"/>
      <c r="UUY645" s="43"/>
      <c r="UVA645" s="559"/>
      <c r="UVI645" s="9"/>
      <c r="UVJ645" s="9"/>
      <c r="UVK645" s="43"/>
      <c r="UVL645" s="43"/>
      <c r="UVM645" s="43"/>
      <c r="UVO645" s="43"/>
      <c r="UVQ645" s="559"/>
      <c r="UVY645" s="9"/>
      <c r="UVZ645" s="9"/>
      <c r="UWA645" s="43"/>
      <c r="UWB645" s="43"/>
      <c r="UWC645" s="43"/>
      <c r="UWE645" s="43"/>
      <c r="UWG645" s="559"/>
      <c r="UWO645" s="9"/>
      <c r="UWP645" s="9"/>
      <c r="UWQ645" s="43"/>
      <c r="UWR645" s="43"/>
      <c r="UWS645" s="43"/>
      <c r="UWU645" s="43"/>
      <c r="UWW645" s="559"/>
      <c r="UXE645" s="9"/>
      <c r="UXF645" s="9"/>
      <c r="UXG645" s="43"/>
      <c r="UXH645" s="43"/>
      <c r="UXI645" s="43"/>
      <c r="UXK645" s="43"/>
      <c r="UXM645" s="559"/>
      <c r="UXU645" s="9"/>
      <c r="UXV645" s="9"/>
      <c r="UXW645" s="43"/>
      <c r="UXX645" s="43"/>
      <c r="UXY645" s="43"/>
      <c r="UYA645" s="43"/>
      <c r="UYC645" s="559"/>
      <c r="UYK645" s="9"/>
      <c r="UYL645" s="9"/>
      <c r="UYM645" s="43"/>
      <c r="UYN645" s="43"/>
      <c r="UYO645" s="43"/>
      <c r="UYQ645" s="43"/>
      <c r="UYS645" s="559"/>
      <c r="UZA645" s="9"/>
      <c r="UZB645" s="9"/>
      <c r="UZC645" s="43"/>
      <c r="UZD645" s="43"/>
      <c r="UZE645" s="43"/>
      <c r="UZG645" s="43"/>
      <c r="UZI645" s="559"/>
      <c r="UZQ645" s="9"/>
      <c r="UZR645" s="9"/>
      <c r="UZS645" s="43"/>
      <c r="UZT645" s="43"/>
      <c r="UZU645" s="43"/>
      <c r="UZW645" s="43"/>
      <c r="UZY645" s="559"/>
      <c r="VAG645" s="9"/>
      <c r="VAH645" s="9"/>
      <c r="VAI645" s="43"/>
      <c r="VAJ645" s="43"/>
      <c r="VAK645" s="43"/>
      <c r="VAM645" s="43"/>
      <c r="VAO645" s="559"/>
      <c r="VAW645" s="9"/>
      <c r="VAX645" s="9"/>
      <c r="VAY645" s="43"/>
      <c r="VAZ645" s="43"/>
      <c r="VBA645" s="43"/>
      <c r="VBC645" s="43"/>
      <c r="VBE645" s="559"/>
      <c r="VBM645" s="9"/>
      <c r="VBN645" s="9"/>
      <c r="VBO645" s="43"/>
      <c r="VBP645" s="43"/>
      <c r="VBQ645" s="43"/>
      <c r="VBS645" s="43"/>
      <c r="VBU645" s="559"/>
      <c r="VCC645" s="9"/>
      <c r="VCD645" s="9"/>
      <c r="VCE645" s="43"/>
      <c r="VCF645" s="43"/>
      <c r="VCG645" s="43"/>
      <c r="VCI645" s="43"/>
      <c r="VCK645" s="559"/>
      <c r="VCS645" s="9"/>
      <c r="VCT645" s="9"/>
      <c r="VCU645" s="43"/>
      <c r="VCV645" s="43"/>
      <c r="VCW645" s="43"/>
      <c r="VCY645" s="43"/>
      <c r="VDA645" s="559"/>
      <c r="VDI645" s="9"/>
      <c r="VDJ645" s="9"/>
      <c r="VDK645" s="43"/>
      <c r="VDL645" s="43"/>
      <c r="VDM645" s="43"/>
      <c r="VDO645" s="43"/>
      <c r="VDQ645" s="559"/>
      <c r="VDY645" s="9"/>
      <c r="VDZ645" s="9"/>
      <c r="VEA645" s="43"/>
      <c r="VEB645" s="43"/>
      <c r="VEC645" s="43"/>
      <c r="VEE645" s="43"/>
      <c r="VEG645" s="559"/>
      <c r="VEO645" s="9"/>
      <c r="VEP645" s="9"/>
      <c r="VEQ645" s="43"/>
      <c r="VER645" s="43"/>
      <c r="VES645" s="43"/>
      <c r="VEU645" s="43"/>
      <c r="VEW645" s="559"/>
      <c r="VFE645" s="9"/>
      <c r="VFF645" s="9"/>
      <c r="VFG645" s="43"/>
      <c r="VFH645" s="43"/>
      <c r="VFI645" s="43"/>
      <c r="VFK645" s="43"/>
      <c r="VFM645" s="559"/>
      <c r="VFU645" s="9"/>
      <c r="VFV645" s="9"/>
      <c r="VFW645" s="43"/>
      <c r="VFX645" s="43"/>
      <c r="VFY645" s="43"/>
      <c r="VGA645" s="43"/>
      <c r="VGC645" s="559"/>
      <c r="VGK645" s="9"/>
      <c r="VGL645" s="9"/>
      <c r="VGM645" s="43"/>
      <c r="VGN645" s="43"/>
      <c r="VGO645" s="43"/>
      <c r="VGQ645" s="43"/>
      <c r="VGS645" s="559"/>
      <c r="VHA645" s="9"/>
      <c r="VHB645" s="9"/>
      <c r="VHC645" s="43"/>
      <c r="VHD645" s="43"/>
      <c r="VHE645" s="43"/>
      <c r="VHG645" s="43"/>
      <c r="VHI645" s="559"/>
      <c r="VHQ645" s="9"/>
      <c r="VHR645" s="9"/>
      <c r="VHS645" s="43"/>
      <c r="VHT645" s="43"/>
      <c r="VHU645" s="43"/>
      <c r="VHW645" s="43"/>
      <c r="VHY645" s="559"/>
      <c r="VIG645" s="9"/>
      <c r="VIH645" s="9"/>
      <c r="VII645" s="43"/>
      <c r="VIJ645" s="43"/>
      <c r="VIK645" s="43"/>
      <c r="VIM645" s="43"/>
      <c r="VIO645" s="559"/>
      <c r="VIW645" s="9"/>
      <c r="VIX645" s="9"/>
      <c r="VIY645" s="43"/>
      <c r="VIZ645" s="43"/>
      <c r="VJA645" s="43"/>
      <c r="VJC645" s="43"/>
      <c r="VJE645" s="559"/>
      <c r="VJM645" s="9"/>
      <c r="VJN645" s="9"/>
      <c r="VJO645" s="43"/>
      <c r="VJP645" s="43"/>
      <c r="VJQ645" s="43"/>
      <c r="VJS645" s="43"/>
      <c r="VJU645" s="559"/>
      <c r="VKC645" s="9"/>
      <c r="VKD645" s="9"/>
      <c r="VKE645" s="43"/>
      <c r="VKF645" s="43"/>
      <c r="VKG645" s="43"/>
      <c r="VKI645" s="43"/>
      <c r="VKK645" s="559"/>
      <c r="VKS645" s="9"/>
      <c r="VKT645" s="9"/>
      <c r="VKU645" s="43"/>
      <c r="VKV645" s="43"/>
      <c r="VKW645" s="43"/>
      <c r="VKY645" s="43"/>
      <c r="VLA645" s="559"/>
      <c r="VLI645" s="9"/>
      <c r="VLJ645" s="9"/>
      <c r="VLK645" s="43"/>
      <c r="VLL645" s="43"/>
      <c r="VLM645" s="43"/>
      <c r="VLO645" s="43"/>
      <c r="VLQ645" s="559"/>
      <c r="VLY645" s="9"/>
      <c r="VLZ645" s="9"/>
      <c r="VMA645" s="43"/>
      <c r="VMB645" s="43"/>
      <c r="VMC645" s="43"/>
      <c r="VME645" s="43"/>
      <c r="VMG645" s="559"/>
      <c r="VMO645" s="9"/>
      <c r="VMP645" s="9"/>
      <c r="VMQ645" s="43"/>
      <c r="VMR645" s="43"/>
      <c r="VMS645" s="43"/>
      <c r="VMU645" s="43"/>
      <c r="VMW645" s="559"/>
      <c r="VNE645" s="9"/>
      <c r="VNF645" s="9"/>
      <c r="VNG645" s="43"/>
      <c r="VNH645" s="43"/>
      <c r="VNI645" s="43"/>
      <c r="VNK645" s="43"/>
      <c r="VNM645" s="559"/>
      <c r="VNU645" s="9"/>
      <c r="VNV645" s="9"/>
      <c r="VNW645" s="43"/>
      <c r="VNX645" s="43"/>
      <c r="VNY645" s="43"/>
      <c r="VOA645" s="43"/>
      <c r="VOC645" s="559"/>
      <c r="VOK645" s="9"/>
      <c r="VOL645" s="9"/>
      <c r="VOM645" s="43"/>
      <c r="VON645" s="43"/>
      <c r="VOO645" s="43"/>
      <c r="VOQ645" s="43"/>
      <c r="VOS645" s="559"/>
      <c r="VPA645" s="9"/>
      <c r="VPB645" s="9"/>
      <c r="VPC645" s="43"/>
      <c r="VPD645" s="43"/>
      <c r="VPE645" s="43"/>
      <c r="VPG645" s="43"/>
      <c r="VPI645" s="559"/>
      <c r="VPQ645" s="9"/>
      <c r="VPR645" s="9"/>
      <c r="VPS645" s="43"/>
      <c r="VPT645" s="43"/>
      <c r="VPU645" s="43"/>
      <c r="VPW645" s="43"/>
      <c r="VPY645" s="559"/>
      <c r="VQG645" s="9"/>
      <c r="VQH645" s="9"/>
      <c r="VQI645" s="43"/>
      <c r="VQJ645" s="43"/>
      <c r="VQK645" s="43"/>
      <c r="VQM645" s="43"/>
      <c r="VQO645" s="559"/>
      <c r="VQW645" s="9"/>
      <c r="VQX645" s="9"/>
      <c r="VQY645" s="43"/>
      <c r="VQZ645" s="43"/>
      <c r="VRA645" s="43"/>
      <c r="VRC645" s="43"/>
      <c r="VRE645" s="559"/>
      <c r="VRM645" s="9"/>
      <c r="VRN645" s="9"/>
      <c r="VRO645" s="43"/>
      <c r="VRP645" s="43"/>
      <c r="VRQ645" s="43"/>
      <c r="VRS645" s="43"/>
      <c r="VRU645" s="559"/>
      <c r="VSC645" s="9"/>
      <c r="VSD645" s="9"/>
      <c r="VSE645" s="43"/>
      <c r="VSF645" s="43"/>
      <c r="VSG645" s="43"/>
      <c r="VSI645" s="43"/>
      <c r="VSK645" s="559"/>
      <c r="VSS645" s="9"/>
      <c r="VST645" s="9"/>
      <c r="VSU645" s="43"/>
      <c r="VSV645" s="43"/>
      <c r="VSW645" s="43"/>
      <c r="VSY645" s="43"/>
      <c r="VTA645" s="559"/>
      <c r="VTI645" s="9"/>
      <c r="VTJ645" s="9"/>
      <c r="VTK645" s="43"/>
      <c r="VTL645" s="43"/>
      <c r="VTM645" s="43"/>
      <c r="VTO645" s="43"/>
      <c r="VTQ645" s="559"/>
      <c r="VTY645" s="9"/>
      <c r="VTZ645" s="9"/>
      <c r="VUA645" s="43"/>
      <c r="VUB645" s="43"/>
      <c r="VUC645" s="43"/>
      <c r="VUE645" s="43"/>
      <c r="VUG645" s="559"/>
      <c r="VUO645" s="9"/>
      <c r="VUP645" s="9"/>
      <c r="VUQ645" s="43"/>
      <c r="VUR645" s="43"/>
      <c r="VUS645" s="43"/>
      <c r="VUU645" s="43"/>
      <c r="VUW645" s="559"/>
      <c r="VVE645" s="9"/>
      <c r="VVF645" s="9"/>
      <c r="VVG645" s="43"/>
      <c r="VVH645" s="43"/>
      <c r="VVI645" s="43"/>
      <c r="VVK645" s="43"/>
      <c r="VVM645" s="559"/>
      <c r="VVU645" s="9"/>
      <c r="VVV645" s="9"/>
      <c r="VVW645" s="43"/>
      <c r="VVX645" s="43"/>
      <c r="VVY645" s="43"/>
      <c r="VWA645" s="43"/>
      <c r="VWC645" s="559"/>
      <c r="VWK645" s="9"/>
      <c r="VWL645" s="9"/>
      <c r="VWM645" s="43"/>
      <c r="VWN645" s="43"/>
      <c r="VWO645" s="43"/>
      <c r="VWQ645" s="43"/>
      <c r="VWS645" s="559"/>
      <c r="VXA645" s="9"/>
      <c r="VXB645" s="9"/>
      <c r="VXC645" s="43"/>
      <c r="VXD645" s="43"/>
      <c r="VXE645" s="43"/>
      <c r="VXG645" s="43"/>
      <c r="VXI645" s="559"/>
      <c r="VXQ645" s="9"/>
      <c r="VXR645" s="9"/>
      <c r="VXS645" s="43"/>
      <c r="VXT645" s="43"/>
      <c r="VXU645" s="43"/>
      <c r="VXW645" s="43"/>
      <c r="VXY645" s="559"/>
      <c r="VYG645" s="9"/>
      <c r="VYH645" s="9"/>
      <c r="VYI645" s="43"/>
      <c r="VYJ645" s="43"/>
      <c r="VYK645" s="43"/>
      <c r="VYM645" s="43"/>
      <c r="VYO645" s="559"/>
      <c r="VYW645" s="9"/>
      <c r="VYX645" s="9"/>
      <c r="VYY645" s="43"/>
      <c r="VYZ645" s="43"/>
      <c r="VZA645" s="43"/>
      <c r="VZC645" s="43"/>
      <c r="VZE645" s="559"/>
      <c r="VZM645" s="9"/>
      <c r="VZN645" s="9"/>
      <c r="VZO645" s="43"/>
      <c r="VZP645" s="43"/>
      <c r="VZQ645" s="43"/>
      <c r="VZS645" s="43"/>
      <c r="VZU645" s="559"/>
      <c r="WAC645" s="9"/>
      <c r="WAD645" s="9"/>
      <c r="WAE645" s="43"/>
      <c r="WAF645" s="43"/>
      <c r="WAG645" s="43"/>
      <c r="WAI645" s="43"/>
      <c r="WAK645" s="559"/>
      <c r="WAS645" s="9"/>
      <c r="WAT645" s="9"/>
      <c r="WAU645" s="43"/>
      <c r="WAV645" s="43"/>
      <c r="WAW645" s="43"/>
      <c r="WAY645" s="43"/>
      <c r="WBA645" s="559"/>
      <c r="WBI645" s="9"/>
      <c r="WBJ645" s="9"/>
      <c r="WBK645" s="43"/>
      <c r="WBL645" s="43"/>
      <c r="WBM645" s="43"/>
      <c r="WBO645" s="43"/>
      <c r="WBQ645" s="559"/>
      <c r="WBY645" s="9"/>
      <c r="WBZ645" s="9"/>
      <c r="WCA645" s="43"/>
      <c r="WCB645" s="43"/>
      <c r="WCC645" s="43"/>
      <c r="WCE645" s="43"/>
      <c r="WCG645" s="559"/>
      <c r="WCO645" s="9"/>
      <c r="WCP645" s="9"/>
      <c r="WCQ645" s="43"/>
      <c r="WCR645" s="43"/>
      <c r="WCS645" s="43"/>
      <c r="WCU645" s="43"/>
      <c r="WCW645" s="559"/>
      <c r="WDE645" s="9"/>
      <c r="WDF645" s="9"/>
      <c r="WDG645" s="43"/>
      <c r="WDH645" s="43"/>
      <c r="WDI645" s="43"/>
      <c r="WDK645" s="43"/>
      <c r="WDM645" s="559"/>
      <c r="WDU645" s="9"/>
      <c r="WDV645" s="9"/>
      <c r="WDW645" s="43"/>
      <c r="WDX645" s="43"/>
      <c r="WDY645" s="43"/>
      <c r="WEA645" s="43"/>
      <c r="WEC645" s="559"/>
      <c r="WEK645" s="9"/>
      <c r="WEL645" s="9"/>
      <c r="WEM645" s="43"/>
      <c r="WEN645" s="43"/>
      <c r="WEO645" s="43"/>
      <c r="WEQ645" s="43"/>
      <c r="WES645" s="559"/>
      <c r="WFA645" s="9"/>
      <c r="WFB645" s="9"/>
      <c r="WFC645" s="43"/>
      <c r="WFD645" s="43"/>
      <c r="WFE645" s="43"/>
      <c r="WFG645" s="43"/>
      <c r="WFI645" s="559"/>
      <c r="WFQ645" s="9"/>
      <c r="WFR645" s="9"/>
      <c r="WFS645" s="43"/>
      <c r="WFT645" s="43"/>
      <c r="WFU645" s="43"/>
      <c r="WFW645" s="43"/>
      <c r="WFY645" s="559"/>
      <c r="WGG645" s="9"/>
      <c r="WGH645" s="9"/>
      <c r="WGI645" s="43"/>
      <c r="WGJ645" s="43"/>
      <c r="WGK645" s="43"/>
      <c r="WGM645" s="43"/>
      <c r="WGO645" s="559"/>
      <c r="WGW645" s="9"/>
      <c r="WGX645" s="9"/>
      <c r="WGY645" s="43"/>
      <c r="WGZ645" s="43"/>
      <c r="WHA645" s="43"/>
      <c r="WHC645" s="43"/>
      <c r="WHE645" s="559"/>
      <c r="WHM645" s="9"/>
      <c r="WHN645" s="9"/>
      <c r="WHO645" s="43"/>
      <c r="WHP645" s="43"/>
      <c r="WHQ645" s="43"/>
      <c r="WHS645" s="43"/>
      <c r="WHU645" s="559"/>
      <c r="WIC645" s="9"/>
      <c r="WID645" s="9"/>
      <c r="WIE645" s="43"/>
      <c r="WIF645" s="43"/>
      <c r="WIG645" s="43"/>
      <c r="WII645" s="43"/>
      <c r="WIK645" s="559"/>
      <c r="WIS645" s="9"/>
      <c r="WIT645" s="9"/>
      <c r="WIU645" s="43"/>
      <c r="WIV645" s="43"/>
      <c r="WIW645" s="43"/>
      <c r="WIY645" s="43"/>
      <c r="WJA645" s="559"/>
      <c r="WJI645" s="9"/>
      <c r="WJJ645" s="9"/>
      <c r="WJK645" s="43"/>
      <c r="WJL645" s="43"/>
      <c r="WJM645" s="43"/>
      <c r="WJO645" s="43"/>
      <c r="WJQ645" s="559"/>
      <c r="WJY645" s="9"/>
      <c r="WJZ645" s="9"/>
      <c r="WKA645" s="43"/>
      <c r="WKB645" s="43"/>
      <c r="WKC645" s="43"/>
      <c r="WKE645" s="43"/>
      <c r="WKG645" s="559"/>
      <c r="WKO645" s="9"/>
      <c r="WKP645" s="9"/>
      <c r="WKQ645" s="43"/>
      <c r="WKR645" s="43"/>
      <c r="WKS645" s="43"/>
      <c r="WKU645" s="43"/>
      <c r="WKW645" s="559"/>
      <c r="WLE645" s="9"/>
      <c r="WLF645" s="9"/>
      <c r="WLG645" s="43"/>
      <c r="WLH645" s="43"/>
      <c r="WLI645" s="43"/>
      <c r="WLK645" s="43"/>
      <c r="WLM645" s="559"/>
      <c r="WLU645" s="9"/>
      <c r="WLV645" s="9"/>
      <c r="WLW645" s="43"/>
      <c r="WLX645" s="43"/>
      <c r="WLY645" s="43"/>
      <c r="WMA645" s="43"/>
      <c r="WMC645" s="559"/>
      <c r="WMK645" s="9"/>
      <c r="WML645" s="9"/>
      <c r="WMM645" s="43"/>
      <c r="WMN645" s="43"/>
      <c r="WMO645" s="43"/>
      <c r="WMQ645" s="43"/>
      <c r="WMS645" s="559"/>
      <c r="WNA645" s="9"/>
      <c r="WNB645" s="9"/>
      <c r="WNC645" s="43"/>
      <c r="WND645" s="43"/>
      <c r="WNE645" s="43"/>
      <c r="WNG645" s="43"/>
      <c r="WNI645" s="559"/>
      <c r="WNQ645" s="9"/>
      <c r="WNR645" s="9"/>
      <c r="WNS645" s="43"/>
      <c r="WNT645" s="43"/>
      <c r="WNU645" s="43"/>
      <c r="WNW645" s="43"/>
      <c r="WNY645" s="559"/>
      <c r="WOG645" s="9"/>
      <c r="WOH645" s="9"/>
      <c r="WOI645" s="43"/>
      <c r="WOJ645" s="43"/>
      <c r="WOK645" s="43"/>
      <c r="WOM645" s="43"/>
      <c r="WOO645" s="559"/>
      <c r="WOW645" s="9"/>
      <c r="WOX645" s="9"/>
      <c r="WOY645" s="43"/>
      <c r="WOZ645" s="43"/>
      <c r="WPA645" s="43"/>
      <c r="WPC645" s="43"/>
      <c r="WPE645" s="559"/>
      <c r="WPM645" s="9"/>
      <c r="WPN645" s="9"/>
      <c r="WPO645" s="43"/>
      <c r="WPP645" s="43"/>
      <c r="WPQ645" s="43"/>
      <c r="WPS645" s="43"/>
      <c r="WPU645" s="559"/>
      <c r="WQC645" s="9"/>
      <c r="WQD645" s="9"/>
      <c r="WQE645" s="43"/>
      <c r="WQF645" s="43"/>
      <c r="WQG645" s="43"/>
      <c r="WQI645" s="43"/>
      <c r="WQK645" s="559"/>
      <c r="WQS645" s="9"/>
      <c r="WQT645" s="9"/>
      <c r="WQU645" s="43"/>
      <c r="WQV645" s="43"/>
      <c r="WQW645" s="43"/>
      <c r="WQY645" s="43"/>
      <c r="WRA645" s="559"/>
      <c r="WRI645" s="9"/>
      <c r="WRJ645" s="9"/>
      <c r="WRK645" s="43"/>
      <c r="WRL645" s="43"/>
      <c r="WRM645" s="43"/>
      <c r="WRO645" s="43"/>
      <c r="WRQ645" s="559"/>
      <c r="WRY645" s="9"/>
      <c r="WRZ645" s="9"/>
      <c r="WSA645" s="43"/>
      <c r="WSB645" s="43"/>
      <c r="WSC645" s="43"/>
      <c r="WSE645" s="43"/>
      <c r="WSG645" s="559"/>
      <c r="WSO645" s="9"/>
      <c r="WSP645" s="9"/>
      <c r="WSQ645" s="43"/>
      <c r="WSR645" s="43"/>
      <c r="WSS645" s="43"/>
      <c r="WSU645" s="43"/>
      <c r="WSW645" s="559"/>
      <c r="WTE645" s="9"/>
      <c r="WTF645" s="9"/>
      <c r="WTG645" s="43"/>
      <c r="WTH645" s="43"/>
      <c r="WTI645" s="43"/>
      <c r="WTK645" s="43"/>
      <c r="WTM645" s="559"/>
      <c r="WTU645" s="9"/>
      <c r="WTV645" s="9"/>
      <c r="WTW645" s="43"/>
      <c r="WTX645" s="43"/>
      <c r="WTY645" s="43"/>
      <c r="WUA645" s="43"/>
      <c r="WUC645" s="559"/>
      <c r="WUK645" s="9"/>
      <c r="WUL645" s="9"/>
      <c r="WUM645" s="43"/>
      <c r="WUN645" s="43"/>
      <c r="WUO645" s="43"/>
      <c r="WUQ645" s="43"/>
      <c r="WUS645" s="559"/>
      <c r="WVA645" s="9"/>
      <c r="WVB645" s="9"/>
      <c r="WVC645" s="43"/>
      <c r="WVD645" s="43"/>
      <c r="WVE645" s="43"/>
      <c r="WVG645" s="43"/>
      <c r="WVI645" s="559"/>
      <c r="WVQ645" s="9"/>
      <c r="WVR645" s="9"/>
      <c r="WVS645" s="43"/>
      <c r="WVT645" s="43"/>
      <c r="WVU645" s="43"/>
      <c r="WVW645" s="43"/>
      <c r="WVY645" s="559"/>
      <c r="WWG645" s="9"/>
      <c r="WWH645" s="9"/>
      <c r="WWI645" s="43"/>
      <c r="WWJ645" s="43"/>
      <c r="WWK645" s="43"/>
      <c r="WWM645" s="43"/>
      <c r="WWO645" s="559"/>
      <c r="WWW645" s="9"/>
      <c r="WWX645" s="9"/>
      <c r="WWY645" s="43"/>
      <c r="WWZ645" s="43"/>
      <c r="WXA645" s="43"/>
      <c r="WXC645" s="43"/>
      <c r="WXE645" s="559"/>
      <c r="WXM645" s="9"/>
      <c r="WXN645" s="9"/>
      <c r="WXO645" s="43"/>
      <c r="WXP645" s="43"/>
      <c r="WXQ645" s="43"/>
      <c r="WXS645" s="43"/>
      <c r="WXU645" s="559"/>
      <c r="WYC645" s="9"/>
      <c r="WYD645" s="9"/>
      <c r="WYE645" s="43"/>
      <c r="WYF645" s="43"/>
      <c r="WYG645" s="43"/>
      <c r="WYI645" s="43"/>
      <c r="WYK645" s="559"/>
      <c r="WYS645" s="9"/>
      <c r="WYT645" s="9"/>
      <c r="WYU645" s="43"/>
      <c r="WYV645" s="43"/>
      <c r="WYW645" s="43"/>
      <c r="WYY645" s="43"/>
      <c r="WZA645" s="559"/>
      <c r="WZI645" s="9"/>
      <c r="WZJ645" s="9"/>
      <c r="WZK645" s="43"/>
      <c r="WZL645" s="43"/>
      <c r="WZM645" s="43"/>
      <c r="WZO645" s="43"/>
      <c r="WZQ645" s="559"/>
      <c r="WZY645" s="9"/>
      <c r="WZZ645" s="9"/>
      <c r="XAA645" s="43"/>
      <c r="XAB645" s="43"/>
      <c r="XAC645" s="43"/>
      <c r="XAE645" s="43"/>
      <c r="XAG645" s="559"/>
      <c r="XAO645" s="9"/>
      <c r="XAP645" s="9"/>
      <c r="XAQ645" s="43"/>
      <c r="XAR645" s="43"/>
      <c r="XAS645" s="43"/>
      <c r="XAU645" s="43"/>
      <c r="XAW645" s="559"/>
      <c r="XBE645" s="9"/>
      <c r="XBF645" s="9"/>
      <c r="XBG645" s="43"/>
      <c r="XBH645" s="43"/>
      <c r="XBI645" s="43"/>
      <c r="XBK645" s="43"/>
      <c r="XBM645" s="559"/>
      <c r="XBU645" s="9"/>
      <c r="XBV645" s="9"/>
      <c r="XBW645" s="43"/>
      <c r="XBX645" s="43"/>
      <c r="XBY645" s="43"/>
      <c r="XCA645" s="43"/>
      <c r="XCC645" s="559"/>
      <c r="XCK645" s="9"/>
      <c r="XCL645" s="9"/>
      <c r="XCM645" s="43"/>
      <c r="XCN645" s="43"/>
      <c r="XCO645" s="43"/>
      <c r="XCQ645" s="43"/>
      <c r="XCS645" s="559"/>
      <c r="XDA645" s="9"/>
      <c r="XDB645" s="9"/>
      <c r="XDC645" s="43"/>
      <c r="XDD645" s="43"/>
      <c r="XDE645" s="43"/>
      <c r="XDG645" s="43"/>
      <c r="XDI645" s="559"/>
      <c r="XDQ645" s="9"/>
      <c r="XDR645" s="9"/>
      <c r="XDS645" s="43"/>
      <c r="XDT645" s="43"/>
      <c r="XDU645" s="43"/>
      <c r="XDW645" s="43"/>
      <c r="XDY645" s="559"/>
      <c r="XEG645" s="9"/>
      <c r="XEH645" s="9"/>
      <c r="XEI645" s="43"/>
      <c r="XEJ645" s="43"/>
      <c r="XEK645" s="43"/>
      <c r="XEM645" s="43"/>
      <c r="XEO645" s="559"/>
      <c r="XEW645" s="9"/>
      <c r="XEX645" s="9"/>
      <c r="XEY645" s="43"/>
      <c r="XEZ645" s="43"/>
      <c r="XFA645" s="43"/>
      <c r="XFC645" s="43"/>
    </row>
    <row r="646" spans="1:1023 1025:2047 2049:3071 3073:4095 4097:5119 5121:6143 6145:7167 7169:8191 8193:9215 9217:10239 10241:11263 11265:12287 12289:13311 13313:14335 14337:15359 15361:16383" ht="15" customHeight="1">
      <c r="A646" s="613" t="s">
        <v>6398</v>
      </c>
      <c r="B646" s="559"/>
      <c r="C646" s="559"/>
      <c r="D646" s="559"/>
      <c r="E646" s="559"/>
      <c r="F646" s="559"/>
      <c r="G646" s="559"/>
      <c r="H646" s="559"/>
      <c r="I646" s="132"/>
      <c r="J646" s="132"/>
      <c r="K646" s="614" t="s">
        <v>5627</v>
      </c>
    </row>
    <row r="647" spans="1:1023 1025:2047 2049:3071 3073:4095 4097:5119 5121:6143 6145:7167 7169:8191 8193:9215 9217:10239 10241:11263 11265:12287 12289:13311 13313:14335 14337:15359 15361:16383" ht="15" customHeight="1">
      <c r="A647" s="31" t="s">
        <v>6399</v>
      </c>
      <c r="G647" s="31" t="s">
        <v>5660</v>
      </c>
      <c r="H647" s="31" t="s">
        <v>6108</v>
      </c>
      <c r="K647" s="43" t="s">
        <v>6400</v>
      </c>
      <c r="L647" s="43" t="s">
        <v>5477</v>
      </c>
      <c r="N647" s="43">
        <v>1503</v>
      </c>
      <c r="O647" s="43">
        <v>2001503</v>
      </c>
    </row>
    <row r="650" spans="1:1023 1025:2047 2049:3071 3073:4095 4097:5119 5121:6143 6145:7167 7169:8191 8193:9215 9217:10239 10241:11263 11265:12287 12289:13311 13313:14335 14337:15359 15361:16383" ht="15" customHeight="1">
      <c r="A650" s="31" t="s">
        <v>6401</v>
      </c>
      <c r="K650" s="43" t="s">
        <v>5629</v>
      </c>
      <c r="L650" s="43" t="s">
        <v>6402</v>
      </c>
      <c r="M650" s="43" t="s">
        <v>5477</v>
      </c>
      <c r="N650" s="43">
        <v>1504</v>
      </c>
      <c r="O650" s="43">
        <v>2001504</v>
      </c>
      <c r="P650" s="31" t="s">
        <v>6403</v>
      </c>
      <c r="Q650" s="31"/>
    </row>
    <row r="651" spans="1:1023 1025:2047 2049:3071 3073:4095 4097:5119 5121:6143 6145:7167 7169:8191 8193:9215 9217:10239 10241:11263 11265:12287 12289:13311 13313:14335 14337:15359 15361:16383" ht="15" customHeight="1">
      <c r="B651" s="31" t="s">
        <v>5655</v>
      </c>
      <c r="G651" s="31" t="s">
        <v>5660</v>
      </c>
      <c r="K651" s="43" t="s">
        <v>5657</v>
      </c>
      <c r="L651" s="43" t="s">
        <v>5477</v>
      </c>
      <c r="M651" s="43" t="s">
        <v>5630</v>
      </c>
      <c r="N651" s="43">
        <v>1504</v>
      </c>
      <c r="O651" s="43">
        <v>2001504</v>
      </c>
      <c r="P651" s="9" t="s">
        <v>5658</v>
      </c>
      <c r="Q651" s="9"/>
    </row>
    <row r="652" spans="1:1023 1025:2047 2049:3071 3073:4095 4097:5119 5121:6143 6145:7167 7169:8191 8193:9215 9217:10239 10241:11263 11265:12287 12289:13311 13313:14335 14337:15359 15361:16383" ht="15" customHeight="1">
      <c r="A652" s="31" t="s">
        <v>5659</v>
      </c>
      <c r="B652" s="31" t="s">
        <v>6404</v>
      </c>
      <c r="G652" s="31" t="s">
        <v>5660</v>
      </c>
      <c r="H652" s="31" t="s">
        <v>6108</v>
      </c>
      <c r="I652" s="9" t="s">
        <v>434</v>
      </c>
      <c r="K652" s="43" t="s">
        <v>6405</v>
      </c>
      <c r="L652" s="43" t="s">
        <v>5477</v>
      </c>
      <c r="N652" s="43">
        <v>1504</v>
      </c>
      <c r="O652" s="43">
        <v>2001504</v>
      </c>
      <c r="P652" s="9" t="s">
        <v>6406</v>
      </c>
      <c r="Q652" s="9"/>
    </row>
    <row r="653" spans="1:1023 1025:2047 2049:3071 3073:4095 4097:5119 5121:6143 6145:7167 7169:8191 8193:9215 9217:10239 10241:11263 11265:12287 12289:13311 13313:14335 14337:15359 15361:16383" ht="15" customHeight="1">
      <c r="A653" s="31" t="s">
        <v>5659</v>
      </c>
      <c r="B653" s="31" t="s">
        <v>5663</v>
      </c>
      <c r="G653" s="31" t="s">
        <v>5660</v>
      </c>
      <c r="H653" s="31" t="s">
        <v>6108</v>
      </c>
      <c r="I653" s="9" t="s">
        <v>434</v>
      </c>
      <c r="K653" s="43" t="s">
        <v>6407</v>
      </c>
      <c r="L653" s="43" t="s">
        <v>5477</v>
      </c>
      <c r="N653" s="43">
        <v>1504</v>
      </c>
      <c r="O653" s="43">
        <v>2001504</v>
      </c>
    </row>
    <row r="654" spans="1:1023 1025:2047 2049:3071 3073:4095 4097:5119 5121:6143 6145:7167 7169:8191 8193:9215 9217:10239 10241:11263 11265:12287 12289:13311 13313:14335 14337:15359 15361:16383" ht="15" customHeight="1">
      <c r="A654" s="31" t="s">
        <v>5659</v>
      </c>
      <c r="B654" s="31" t="s">
        <v>5665</v>
      </c>
      <c r="G654" s="31" t="s">
        <v>5660</v>
      </c>
      <c r="H654" s="31" t="s">
        <v>6108</v>
      </c>
      <c r="I654" s="9" t="s">
        <v>434</v>
      </c>
      <c r="K654" s="43" t="s">
        <v>6408</v>
      </c>
      <c r="L654" s="43" t="s">
        <v>5477</v>
      </c>
      <c r="N654" s="43">
        <v>1504</v>
      </c>
      <c r="O654" s="43">
        <v>2001504</v>
      </c>
    </row>
    <row r="655" spans="1:1023 1025:2047 2049:3071 3073:4095 4097:5119 5121:6143 6145:7167 7169:8191 8193:9215 9217:10239 10241:11263 11265:12287 12289:13311 13313:14335 14337:15359 15361:16383" ht="15" customHeight="1">
      <c r="A655" s="31" t="s">
        <v>5659</v>
      </c>
      <c r="B655" s="31" t="s">
        <v>5667</v>
      </c>
      <c r="G655" s="31" t="s">
        <v>5660</v>
      </c>
      <c r="H655" s="31" t="s">
        <v>6108</v>
      </c>
      <c r="I655" s="9" t="s">
        <v>434</v>
      </c>
      <c r="K655" s="43" t="s">
        <v>6409</v>
      </c>
      <c r="L655" s="43" t="s">
        <v>5477</v>
      </c>
      <c r="N655" s="43">
        <v>1504</v>
      </c>
      <c r="O655" s="43">
        <v>2001504</v>
      </c>
    </row>
    <row r="656" spans="1:1023 1025:2047 2049:3071 3073:4095 4097:5119 5121:6143 6145:7167 7169:8191 8193:9215 9217:10239 10241:11263 11265:12287 12289:13311 13313:14335 14337:15359 15361:16383" ht="15" customHeight="1">
      <c r="A656" s="31" t="s">
        <v>5659</v>
      </c>
      <c r="B656" s="31" t="s">
        <v>5669</v>
      </c>
      <c r="G656" s="31" t="s">
        <v>5660</v>
      </c>
      <c r="H656" s="31" t="s">
        <v>6108</v>
      </c>
      <c r="I656" s="9" t="s">
        <v>434</v>
      </c>
      <c r="K656" s="43" t="s">
        <v>6410</v>
      </c>
      <c r="L656" s="43" t="s">
        <v>5477</v>
      </c>
      <c r="N656" s="43">
        <v>1504</v>
      </c>
      <c r="O656" s="43">
        <v>2001504</v>
      </c>
    </row>
    <row r="657" spans="1:17" ht="15" customHeight="1">
      <c r="A657" s="31" t="s">
        <v>5659</v>
      </c>
      <c r="B657" s="31" t="s">
        <v>5671</v>
      </c>
      <c r="G657" s="31" t="s">
        <v>5660</v>
      </c>
      <c r="H657" s="31" t="s">
        <v>6108</v>
      </c>
      <c r="I657" s="9" t="s">
        <v>434</v>
      </c>
      <c r="K657" s="43" t="s">
        <v>6411</v>
      </c>
      <c r="L657" s="43" t="s">
        <v>5477</v>
      </c>
      <c r="N657" s="43">
        <v>1504</v>
      </c>
      <c r="O657" s="43">
        <v>2001504</v>
      </c>
    </row>
    <row r="658" spans="1:17" ht="15" customHeight="1">
      <c r="A658" s="31" t="s">
        <v>6412</v>
      </c>
      <c r="B658" s="31" t="s">
        <v>6413</v>
      </c>
      <c r="C658" s="31" t="s">
        <v>5674</v>
      </c>
      <c r="D658" s="31" t="s">
        <v>5675</v>
      </c>
      <c r="G658" s="31" t="s">
        <v>5660</v>
      </c>
      <c r="H658" s="31" t="s">
        <v>6108</v>
      </c>
      <c r="I658" s="9" t="s">
        <v>3044</v>
      </c>
      <c r="J658" s="9" t="s">
        <v>5731</v>
      </c>
      <c r="K658" s="43" t="s">
        <v>6414</v>
      </c>
      <c r="L658" s="43" t="s">
        <v>5477</v>
      </c>
      <c r="N658" s="43">
        <v>1504</v>
      </c>
      <c r="O658" s="43">
        <v>2001504</v>
      </c>
      <c r="P658" s="31" t="s">
        <v>6415</v>
      </c>
    </row>
    <row r="659" spans="1:17" ht="15" customHeight="1">
      <c r="A659" s="31" t="s">
        <v>6412</v>
      </c>
      <c r="B659" s="31" t="s">
        <v>6416</v>
      </c>
      <c r="G659" s="31" t="s">
        <v>5660</v>
      </c>
      <c r="H659" s="31" t="s">
        <v>6108</v>
      </c>
      <c r="I659" s="9" t="s">
        <v>3044</v>
      </c>
      <c r="J659" s="9" t="s">
        <v>5731</v>
      </c>
      <c r="K659" s="43" t="s">
        <v>5680</v>
      </c>
      <c r="L659" s="43" t="s">
        <v>5477</v>
      </c>
      <c r="N659" s="43">
        <v>1504</v>
      </c>
      <c r="O659" s="43">
        <v>2001504</v>
      </c>
    </row>
    <row r="660" spans="1:17" ht="15" customHeight="1">
      <c r="A660" s="31" t="s">
        <v>6412</v>
      </c>
      <c r="B660" s="31" t="s">
        <v>6417</v>
      </c>
      <c r="G660" s="31" t="s">
        <v>5660</v>
      </c>
      <c r="H660" s="31" t="s">
        <v>6108</v>
      </c>
      <c r="I660" s="9" t="s">
        <v>3044</v>
      </c>
      <c r="J660" s="9" t="s">
        <v>5731</v>
      </c>
      <c r="K660" s="43" t="s">
        <v>6418</v>
      </c>
      <c r="L660" s="43" t="s">
        <v>5477</v>
      </c>
      <c r="N660" s="43">
        <v>1504</v>
      </c>
      <c r="O660" s="43">
        <v>2001504</v>
      </c>
      <c r="P660" s="9" t="s">
        <v>5915</v>
      </c>
      <c r="Q660" s="9"/>
    </row>
    <row r="661" spans="1:17" ht="15" customHeight="1">
      <c r="A661" s="31" t="s">
        <v>6412</v>
      </c>
      <c r="B661" s="31" t="s">
        <v>6419</v>
      </c>
      <c r="G661" s="31" t="s">
        <v>5660</v>
      </c>
      <c r="H661" s="31" t="s">
        <v>6108</v>
      </c>
      <c r="I661" s="9" t="s">
        <v>3044</v>
      </c>
      <c r="J661" s="9" t="s">
        <v>5731</v>
      </c>
      <c r="K661" s="43" t="s">
        <v>6420</v>
      </c>
      <c r="L661" s="43" t="s">
        <v>5477</v>
      </c>
      <c r="N661" s="43">
        <v>1504</v>
      </c>
      <c r="O661" s="43">
        <v>2001504</v>
      </c>
      <c r="P661" s="9" t="s">
        <v>5918</v>
      </c>
      <c r="Q661" s="9"/>
    </row>
    <row r="662" spans="1:17" ht="15" customHeight="1">
      <c r="A662" s="31" t="s">
        <v>6412</v>
      </c>
      <c r="B662" s="31" t="s">
        <v>6421</v>
      </c>
      <c r="G662" s="31" t="s">
        <v>5660</v>
      </c>
      <c r="H662" s="31" t="s">
        <v>6108</v>
      </c>
      <c r="I662" s="9" t="s">
        <v>3044</v>
      </c>
      <c r="J662" s="9" t="s">
        <v>5731</v>
      </c>
      <c r="K662" s="43" t="s">
        <v>6422</v>
      </c>
      <c r="L662" s="43" t="s">
        <v>5477</v>
      </c>
      <c r="N662" s="43">
        <v>1504</v>
      </c>
      <c r="O662" s="43">
        <v>2001504</v>
      </c>
      <c r="P662" s="9" t="s">
        <v>5921</v>
      </c>
      <c r="Q662" s="9"/>
    </row>
    <row r="663" spans="1:17" ht="15" customHeight="1">
      <c r="A663" s="31" t="s">
        <v>6412</v>
      </c>
      <c r="B663" s="31" t="s">
        <v>6423</v>
      </c>
      <c r="G663" s="31" t="s">
        <v>5660</v>
      </c>
      <c r="H663" s="31" t="s">
        <v>6108</v>
      </c>
      <c r="I663" s="9" t="s">
        <v>3044</v>
      </c>
      <c r="J663" s="9" t="s">
        <v>5731</v>
      </c>
      <c r="K663" s="43" t="s">
        <v>6424</v>
      </c>
      <c r="L663" s="43" t="s">
        <v>5477</v>
      </c>
      <c r="N663" s="43">
        <v>1504</v>
      </c>
      <c r="O663" s="43">
        <v>2001504</v>
      </c>
      <c r="P663" s="31" t="s">
        <v>6425</v>
      </c>
    </row>
    <row r="664" spans="1:17" ht="15" customHeight="1">
      <c r="A664" s="31" t="s">
        <v>6412</v>
      </c>
      <c r="B664" s="31" t="s">
        <v>6426</v>
      </c>
      <c r="G664" s="31" t="s">
        <v>5660</v>
      </c>
      <c r="H664" s="31" t="s">
        <v>6108</v>
      </c>
      <c r="I664" s="9" t="s">
        <v>3044</v>
      </c>
      <c r="J664" s="9" t="s">
        <v>5731</v>
      </c>
      <c r="K664" s="43" t="s">
        <v>6427</v>
      </c>
      <c r="L664" s="43" t="s">
        <v>5477</v>
      </c>
      <c r="N664" s="43">
        <v>1504</v>
      </c>
      <c r="O664" s="43">
        <v>2001504</v>
      </c>
      <c r="P664" s="31" t="s">
        <v>6428</v>
      </c>
    </row>
    <row r="665" spans="1:17" ht="15" customHeight="1">
      <c r="A665" s="31" t="s">
        <v>6412</v>
      </c>
      <c r="B665" s="31" t="s">
        <v>6429</v>
      </c>
      <c r="G665" s="31" t="s">
        <v>5660</v>
      </c>
      <c r="H665" s="31" t="s">
        <v>6108</v>
      </c>
      <c r="I665" s="9" t="s">
        <v>3044</v>
      </c>
      <c r="J665" s="9" t="s">
        <v>5731</v>
      </c>
      <c r="K665" s="43" t="s">
        <v>6430</v>
      </c>
      <c r="L665" s="43" t="s">
        <v>5477</v>
      </c>
      <c r="N665" s="43">
        <v>1504</v>
      </c>
      <c r="O665" s="43">
        <v>2001504</v>
      </c>
      <c r="P665" s="31" t="s">
        <v>6431</v>
      </c>
    </row>
    <row r="666" spans="1:17" ht="15" customHeight="1">
      <c r="A666" s="31" t="s">
        <v>6412</v>
      </c>
      <c r="B666" s="31" t="s">
        <v>6432</v>
      </c>
      <c r="G666" s="31" t="s">
        <v>5660</v>
      </c>
      <c r="H666" s="31" t="s">
        <v>6108</v>
      </c>
      <c r="I666" s="9" t="s">
        <v>3044</v>
      </c>
      <c r="J666" s="9" t="s">
        <v>5731</v>
      </c>
      <c r="K666" s="43" t="s">
        <v>6433</v>
      </c>
      <c r="L666" s="43" t="s">
        <v>5477</v>
      </c>
      <c r="N666" s="43">
        <v>1504</v>
      </c>
      <c r="O666" s="43">
        <v>2001504</v>
      </c>
    </row>
    <row r="667" spans="1:17" ht="15" customHeight="1">
      <c r="A667" s="31" t="s">
        <v>6412</v>
      </c>
      <c r="B667" s="31" t="s">
        <v>6434</v>
      </c>
      <c r="G667" s="31" t="s">
        <v>5660</v>
      </c>
      <c r="H667" s="31" t="s">
        <v>6108</v>
      </c>
      <c r="I667" s="9" t="s">
        <v>3044</v>
      </c>
      <c r="J667" s="9" t="s">
        <v>5731</v>
      </c>
      <c r="K667" s="43" t="s">
        <v>6435</v>
      </c>
      <c r="L667" s="43" t="s">
        <v>5477</v>
      </c>
      <c r="N667" s="43">
        <v>1504</v>
      </c>
      <c r="O667" s="43">
        <v>2001504</v>
      </c>
    </row>
    <row r="668" spans="1:17" ht="15" customHeight="1">
      <c r="A668" s="31" t="s">
        <v>6436</v>
      </c>
      <c r="B668" s="31" t="s">
        <v>5699</v>
      </c>
      <c r="G668" s="31" t="s">
        <v>5660</v>
      </c>
      <c r="H668" s="31" t="s">
        <v>6108</v>
      </c>
      <c r="I668" s="9" t="s">
        <v>3044</v>
      </c>
      <c r="J668" s="9" t="s">
        <v>5731</v>
      </c>
      <c r="K668" s="43" t="s">
        <v>6437</v>
      </c>
      <c r="L668" s="43" t="s">
        <v>5477</v>
      </c>
      <c r="N668" s="43">
        <v>1504</v>
      </c>
      <c r="O668" s="43">
        <v>2001504</v>
      </c>
    </row>
    <row r="669" spans="1:17" ht="15" customHeight="1">
      <c r="A669" s="31" t="s">
        <v>6436</v>
      </c>
      <c r="B669" s="31" t="s">
        <v>5701</v>
      </c>
      <c r="G669" s="31" t="s">
        <v>5660</v>
      </c>
      <c r="H669" s="31" t="s">
        <v>6108</v>
      </c>
      <c r="I669" s="9" t="s">
        <v>3044</v>
      </c>
      <c r="J669" s="9" t="s">
        <v>5731</v>
      </c>
      <c r="K669" s="43" t="s">
        <v>6438</v>
      </c>
      <c r="L669" s="43" t="s">
        <v>5477</v>
      </c>
      <c r="N669" s="43">
        <v>1504</v>
      </c>
      <c r="O669" s="43">
        <v>2001504</v>
      </c>
    </row>
    <row r="670" spans="1:17" ht="15" customHeight="1">
      <c r="A670" s="31" t="s">
        <v>6439</v>
      </c>
      <c r="B670" s="31" t="s">
        <v>6440</v>
      </c>
      <c r="C670" s="31" t="s">
        <v>5674</v>
      </c>
      <c r="D670" s="31" t="s">
        <v>5675</v>
      </c>
      <c r="G670" s="31" t="s">
        <v>5660</v>
      </c>
      <c r="H670" s="31" t="s">
        <v>6108</v>
      </c>
      <c r="I670" s="9" t="s">
        <v>297</v>
      </c>
      <c r="J670" s="9" t="s">
        <v>5731</v>
      </c>
      <c r="K670" s="43" t="s">
        <v>6441</v>
      </c>
      <c r="L670" s="43" t="s">
        <v>5477</v>
      </c>
      <c r="N670" s="43">
        <v>1504</v>
      </c>
      <c r="O670" s="43">
        <v>2001504</v>
      </c>
      <c r="P670" s="31" t="s">
        <v>6442</v>
      </c>
    </row>
    <row r="671" spans="1:17" ht="15" customHeight="1">
      <c r="A671" s="31" t="s">
        <v>6439</v>
      </c>
      <c r="B671" s="31" t="s">
        <v>6443</v>
      </c>
      <c r="G671" s="31" t="s">
        <v>5660</v>
      </c>
      <c r="H671" s="31" t="s">
        <v>6108</v>
      </c>
      <c r="I671" s="9" t="s">
        <v>297</v>
      </c>
      <c r="J671" s="9" t="s">
        <v>5731</v>
      </c>
      <c r="K671" s="43" t="s">
        <v>5680</v>
      </c>
      <c r="L671" s="43" t="s">
        <v>5477</v>
      </c>
      <c r="N671" s="43">
        <v>1504</v>
      </c>
      <c r="O671" s="43">
        <v>2001504</v>
      </c>
    </row>
    <row r="672" spans="1:17" ht="15" customHeight="1">
      <c r="A672" s="31" t="s">
        <v>6439</v>
      </c>
      <c r="B672" s="31" t="s">
        <v>6444</v>
      </c>
      <c r="G672" s="31" t="s">
        <v>5660</v>
      </c>
      <c r="H672" s="31" t="s">
        <v>6108</v>
      </c>
      <c r="I672" s="9" t="s">
        <v>297</v>
      </c>
      <c r="J672" s="9" t="s">
        <v>5731</v>
      </c>
      <c r="K672" s="43" t="s">
        <v>6445</v>
      </c>
      <c r="L672" s="43" t="s">
        <v>5477</v>
      </c>
      <c r="N672" s="43">
        <v>1504</v>
      </c>
      <c r="O672" s="43">
        <v>2001504</v>
      </c>
      <c r="P672" s="9" t="s">
        <v>5940</v>
      </c>
      <c r="Q672" s="9"/>
    </row>
    <row r="673" spans="1:17" ht="15" customHeight="1">
      <c r="A673" s="31" t="s">
        <v>6439</v>
      </c>
      <c r="B673" s="31" t="s">
        <v>6446</v>
      </c>
      <c r="G673" s="31" t="s">
        <v>5660</v>
      </c>
      <c r="H673" s="31" t="s">
        <v>6108</v>
      </c>
      <c r="I673" s="9" t="s">
        <v>297</v>
      </c>
      <c r="J673" s="9" t="s">
        <v>5731</v>
      </c>
      <c r="K673" s="43" t="s">
        <v>6447</v>
      </c>
      <c r="L673" s="43" t="s">
        <v>5477</v>
      </c>
      <c r="N673" s="43">
        <v>1504</v>
      </c>
      <c r="O673" s="43">
        <v>2001504</v>
      </c>
      <c r="P673" s="9" t="s">
        <v>5943</v>
      </c>
      <c r="Q673" s="9"/>
    </row>
    <row r="674" spans="1:17" ht="15" customHeight="1">
      <c r="A674" s="31" t="s">
        <v>6439</v>
      </c>
      <c r="B674" s="31" t="s">
        <v>6448</v>
      </c>
      <c r="G674" s="31" t="s">
        <v>5660</v>
      </c>
      <c r="H674" s="31" t="s">
        <v>6108</v>
      </c>
      <c r="I674" s="9" t="s">
        <v>297</v>
      </c>
      <c r="J674" s="9" t="s">
        <v>5731</v>
      </c>
      <c r="K674" s="43" t="s">
        <v>6449</v>
      </c>
      <c r="L674" s="43" t="s">
        <v>5477</v>
      </c>
      <c r="N674" s="43">
        <v>1504</v>
      </c>
      <c r="O674" s="43">
        <v>2001504</v>
      </c>
      <c r="P674" s="9" t="s">
        <v>5945</v>
      </c>
      <c r="Q674" s="9"/>
    </row>
    <row r="675" spans="1:17" ht="15" customHeight="1">
      <c r="A675" s="31" t="s">
        <v>6439</v>
      </c>
      <c r="B675" s="31" t="s">
        <v>6450</v>
      </c>
      <c r="G675" s="31" t="s">
        <v>5660</v>
      </c>
      <c r="H675" s="31" t="s">
        <v>6108</v>
      </c>
      <c r="I675" s="9" t="s">
        <v>297</v>
      </c>
      <c r="J675" s="9" t="s">
        <v>5731</v>
      </c>
      <c r="K675" s="43" t="s">
        <v>6451</v>
      </c>
      <c r="L675" s="43" t="s">
        <v>5477</v>
      </c>
      <c r="N675" s="43">
        <v>1504</v>
      </c>
      <c r="O675" s="43">
        <v>2001504</v>
      </c>
    </row>
    <row r="676" spans="1:17" ht="15" customHeight="1">
      <c r="A676" s="31" t="s">
        <v>6439</v>
      </c>
      <c r="B676" s="31" t="s">
        <v>6452</v>
      </c>
      <c r="G676" s="31" t="s">
        <v>5660</v>
      </c>
      <c r="H676" s="31" t="s">
        <v>6108</v>
      </c>
      <c r="I676" s="9" t="s">
        <v>297</v>
      </c>
      <c r="J676" s="9" t="s">
        <v>5731</v>
      </c>
      <c r="K676" s="43" t="s">
        <v>6453</v>
      </c>
      <c r="L676" s="43" t="s">
        <v>5477</v>
      </c>
      <c r="N676" s="43">
        <v>1504</v>
      </c>
      <c r="O676" s="43">
        <v>2001504</v>
      </c>
      <c r="P676" s="31" t="s">
        <v>6454</v>
      </c>
    </row>
    <row r="677" spans="1:17" ht="15" customHeight="1">
      <c r="A677" s="31" t="s">
        <v>6439</v>
      </c>
      <c r="B677" s="31" t="s">
        <v>6455</v>
      </c>
      <c r="G677" s="31" t="s">
        <v>5660</v>
      </c>
      <c r="H677" s="31" t="s">
        <v>6108</v>
      </c>
      <c r="I677" s="9" t="s">
        <v>297</v>
      </c>
      <c r="J677" s="9" t="s">
        <v>5731</v>
      </c>
      <c r="K677" s="43" t="s">
        <v>6456</v>
      </c>
      <c r="L677" s="43" t="s">
        <v>5477</v>
      </c>
      <c r="N677" s="43">
        <v>1504</v>
      </c>
      <c r="O677" s="43">
        <v>2001504</v>
      </c>
    </row>
    <row r="678" spans="1:17" ht="15" customHeight="1">
      <c r="A678" s="31" t="s">
        <v>6439</v>
      </c>
      <c r="B678" s="31" t="s">
        <v>6457</v>
      </c>
      <c r="G678" s="31" t="s">
        <v>5660</v>
      </c>
      <c r="H678" s="31" t="s">
        <v>6108</v>
      </c>
      <c r="I678" s="9" t="s">
        <v>297</v>
      </c>
      <c r="J678" s="9" t="s">
        <v>5731</v>
      </c>
      <c r="K678" s="43" t="s">
        <v>6458</v>
      </c>
      <c r="L678" s="43" t="s">
        <v>5477</v>
      </c>
      <c r="N678" s="43">
        <v>1504</v>
      </c>
      <c r="O678" s="43">
        <v>2001504</v>
      </c>
    </row>
    <row r="679" spans="1:17" ht="15" customHeight="1">
      <c r="A679" s="31" t="s">
        <v>6439</v>
      </c>
      <c r="B679" s="31" t="s">
        <v>6459</v>
      </c>
      <c r="G679" s="31" t="s">
        <v>5660</v>
      </c>
      <c r="H679" s="31" t="s">
        <v>6108</v>
      </c>
      <c r="I679" s="9" t="s">
        <v>297</v>
      </c>
      <c r="J679" s="9" t="s">
        <v>5731</v>
      </c>
      <c r="K679" s="43" t="s">
        <v>6460</v>
      </c>
      <c r="L679" s="43" t="s">
        <v>5477</v>
      </c>
      <c r="N679" s="43">
        <v>1504</v>
      </c>
      <c r="O679" s="43">
        <v>2001504</v>
      </c>
    </row>
    <row r="680" spans="1:17" ht="15" customHeight="1">
      <c r="A680" s="31" t="s">
        <v>6461</v>
      </c>
      <c r="B680" s="31" t="s">
        <v>5699</v>
      </c>
      <c r="G680" s="31" t="s">
        <v>5660</v>
      </c>
      <c r="H680" s="31" t="s">
        <v>6108</v>
      </c>
      <c r="I680" s="9" t="s">
        <v>297</v>
      </c>
      <c r="J680" s="9" t="s">
        <v>5731</v>
      </c>
      <c r="K680" s="43" t="s">
        <v>6462</v>
      </c>
      <c r="L680" s="43" t="s">
        <v>5477</v>
      </c>
      <c r="N680" s="43">
        <v>1504</v>
      </c>
      <c r="O680" s="43">
        <v>2001504</v>
      </c>
    </row>
    <row r="681" spans="1:17" ht="15" customHeight="1">
      <c r="A681" s="31" t="s">
        <v>6461</v>
      </c>
      <c r="B681" s="31" t="s">
        <v>5701</v>
      </c>
      <c r="G681" s="31" t="s">
        <v>5660</v>
      </c>
      <c r="H681" s="31" t="s">
        <v>6108</v>
      </c>
      <c r="I681" s="9" t="s">
        <v>297</v>
      </c>
      <c r="J681" s="9" t="s">
        <v>5731</v>
      </c>
      <c r="K681" s="43" t="s">
        <v>6463</v>
      </c>
      <c r="L681" s="43" t="s">
        <v>5477</v>
      </c>
      <c r="N681" s="43">
        <v>1504</v>
      </c>
      <c r="O681" s="43">
        <v>2001504</v>
      </c>
    </row>
    <row r="682" spans="1:17" ht="15" customHeight="1">
      <c r="A682" s="31" t="s">
        <v>6464</v>
      </c>
      <c r="B682" s="31" t="s">
        <v>6465</v>
      </c>
      <c r="C682" s="31" t="s">
        <v>5674</v>
      </c>
      <c r="D682" s="31" t="s">
        <v>5675</v>
      </c>
      <c r="G682" s="31" t="s">
        <v>5660</v>
      </c>
      <c r="H682" s="31" t="s">
        <v>6108</v>
      </c>
      <c r="I682" s="9" t="s">
        <v>1834</v>
      </c>
      <c r="J682" s="9" t="s">
        <v>5731</v>
      </c>
      <c r="K682" s="43" t="s">
        <v>6466</v>
      </c>
      <c r="L682" s="43" t="s">
        <v>5477</v>
      </c>
      <c r="N682" s="43">
        <v>1504</v>
      </c>
      <c r="O682" s="43">
        <v>2001504</v>
      </c>
      <c r="P682" s="31" t="s">
        <v>6467</v>
      </c>
    </row>
    <row r="683" spans="1:17" ht="15" customHeight="1">
      <c r="A683" s="31" t="s">
        <v>6464</v>
      </c>
      <c r="B683" s="31" t="s">
        <v>6468</v>
      </c>
      <c r="G683" s="31" t="s">
        <v>5660</v>
      </c>
      <c r="H683" s="31" t="s">
        <v>6108</v>
      </c>
      <c r="I683" s="9" t="s">
        <v>1834</v>
      </c>
      <c r="J683" s="9" t="s">
        <v>5731</v>
      </c>
      <c r="K683" s="43" t="s">
        <v>5680</v>
      </c>
      <c r="L683" s="43" t="s">
        <v>5477</v>
      </c>
      <c r="N683" s="43">
        <v>1504</v>
      </c>
      <c r="O683" s="43">
        <v>2001504</v>
      </c>
    </row>
    <row r="684" spans="1:17" ht="15" customHeight="1">
      <c r="A684" s="31" t="s">
        <v>6464</v>
      </c>
      <c r="B684" s="31" t="s">
        <v>6469</v>
      </c>
      <c r="G684" s="31" t="s">
        <v>5660</v>
      </c>
      <c r="H684" s="31" t="s">
        <v>6108</v>
      </c>
      <c r="I684" s="9" t="s">
        <v>1834</v>
      </c>
      <c r="J684" s="9" t="s">
        <v>5731</v>
      </c>
      <c r="K684" s="43" t="s">
        <v>6470</v>
      </c>
      <c r="L684" s="43" t="s">
        <v>5477</v>
      </c>
      <c r="N684" s="43">
        <v>1504</v>
      </c>
      <c r="O684" s="43">
        <v>2001504</v>
      </c>
      <c r="P684" s="9" t="s">
        <v>5965</v>
      </c>
      <c r="Q684" s="9"/>
    </row>
    <row r="685" spans="1:17" ht="15" customHeight="1">
      <c r="A685" s="31" t="s">
        <v>6464</v>
      </c>
      <c r="B685" s="31" t="s">
        <v>6471</v>
      </c>
      <c r="G685" s="31" t="s">
        <v>5660</v>
      </c>
      <c r="H685" s="31" t="s">
        <v>6108</v>
      </c>
      <c r="I685" s="9" t="s">
        <v>1834</v>
      </c>
      <c r="J685" s="9" t="s">
        <v>5731</v>
      </c>
      <c r="K685" s="43" t="s">
        <v>6472</v>
      </c>
      <c r="L685" s="43" t="s">
        <v>5477</v>
      </c>
      <c r="N685" s="43">
        <v>1504</v>
      </c>
      <c r="O685" s="43">
        <v>2001504</v>
      </c>
      <c r="P685" s="9" t="s">
        <v>5968</v>
      </c>
      <c r="Q685" s="9"/>
    </row>
    <row r="686" spans="1:17" ht="15" customHeight="1">
      <c r="A686" s="31" t="s">
        <v>6464</v>
      </c>
      <c r="B686" s="31" t="s">
        <v>6473</v>
      </c>
      <c r="G686" s="31" t="s">
        <v>5660</v>
      </c>
      <c r="H686" s="31" t="s">
        <v>6108</v>
      </c>
      <c r="I686" s="9" t="s">
        <v>1834</v>
      </c>
      <c r="J686" s="9" t="s">
        <v>5731</v>
      </c>
      <c r="K686" s="43" t="s">
        <v>6474</v>
      </c>
      <c r="L686" s="43" t="s">
        <v>5477</v>
      </c>
      <c r="N686" s="43">
        <v>1504</v>
      </c>
      <c r="O686" s="43">
        <v>2001504</v>
      </c>
      <c r="P686" s="9" t="s">
        <v>5971</v>
      </c>
      <c r="Q686" s="9"/>
    </row>
    <row r="687" spans="1:17" ht="15" customHeight="1">
      <c r="A687" s="31" t="s">
        <v>6464</v>
      </c>
      <c r="B687" s="31" t="s">
        <v>6475</v>
      </c>
      <c r="G687" s="31" t="s">
        <v>5660</v>
      </c>
      <c r="H687" s="31" t="s">
        <v>6108</v>
      </c>
      <c r="I687" s="9" t="s">
        <v>1834</v>
      </c>
      <c r="J687" s="9" t="s">
        <v>5731</v>
      </c>
      <c r="K687" s="43" t="s">
        <v>6476</v>
      </c>
      <c r="L687" s="43" t="s">
        <v>5477</v>
      </c>
      <c r="N687" s="43">
        <v>1504</v>
      </c>
      <c r="O687" s="43">
        <v>2001504</v>
      </c>
    </row>
    <row r="688" spans="1:17" ht="15" customHeight="1">
      <c r="A688" s="31" t="s">
        <v>6464</v>
      </c>
      <c r="B688" s="31" t="s">
        <v>6477</v>
      </c>
      <c r="G688" s="31" t="s">
        <v>5660</v>
      </c>
      <c r="H688" s="31" t="s">
        <v>6108</v>
      </c>
      <c r="I688" s="9" t="s">
        <v>1834</v>
      </c>
      <c r="J688" s="9" t="s">
        <v>5731</v>
      </c>
      <c r="K688" s="43" t="s">
        <v>6478</v>
      </c>
      <c r="L688" s="43" t="s">
        <v>5477</v>
      </c>
      <c r="N688" s="43">
        <v>1504</v>
      </c>
      <c r="O688" s="43">
        <v>2001504</v>
      </c>
      <c r="P688" s="31" t="s">
        <v>6479</v>
      </c>
    </row>
    <row r="689" spans="1:16" ht="15" customHeight="1">
      <c r="A689" s="31" t="s">
        <v>6464</v>
      </c>
      <c r="B689" s="31" t="s">
        <v>6480</v>
      </c>
      <c r="G689" s="31" t="s">
        <v>5660</v>
      </c>
      <c r="H689" s="31" t="s">
        <v>6108</v>
      </c>
      <c r="I689" s="9" t="s">
        <v>1834</v>
      </c>
      <c r="J689" s="9" t="s">
        <v>5731</v>
      </c>
      <c r="K689" s="43" t="s">
        <v>6481</v>
      </c>
      <c r="L689" s="43" t="s">
        <v>5477</v>
      </c>
      <c r="N689" s="43">
        <v>1504</v>
      </c>
      <c r="O689" s="43">
        <v>2001504</v>
      </c>
      <c r="P689" s="31" t="s">
        <v>6482</v>
      </c>
    </row>
    <row r="690" spans="1:16" ht="15" customHeight="1">
      <c r="A690" s="31" t="s">
        <v>6464</v>
      </c>
      <c r="B690" s="31" t="s">
        <v>6483</v>
      </c>
      <c r="G690" s="31" t="s">
        <v>5660</v>
      </c>
      <c r="H690" s="31" t="s">
        <v>6108</v>
      </c>
      <c r="I690" s="9" t="s">
        <v>1834</v>
      </c>
      <c r="J690" s="9" t="s">
        <v>5731</v>
      </c>
      <c r="K690" s="43" t="s">
        <v>6484</v>
      </c>
      <c r="L690" s="43" t="s">
        <v>5477</v>
      </c>
      <c r="N690" s="43">
        <v>1504</v>
      </c>
      <c r="O690" s="43">
        <v>2001504</v>
      </c>
      <c r="P690" s="31" t="s">
        <v>6485</v>
      </c>
    </row>
    <row r="691" spans="1:16" ht="15" customHeight="1">
      <c r="A691" s="31" t="s">
        <v>6464</v>
      </c>
      <c r="B691" s="31" t="s">
        <v>6486</v>
      </c>
      <c r="G691" s="31" t="s">
        <v>5660</v>
      </c>
      <c r="H691" s="31" t="s">
        <v>6108</v>
      </c>
      <c r="I691" s="9" t="s">
        <v>1834</v>
      </c>
      <c r="J691" s="9" t="s">
        <v>5731</v>
      </c>
      <c r="K691" s="43" t="s">
        <v>6487</v>
      </c>
      <c r="L691" s="43" t="s">
        <v>5477</v>
      </c>
      <c r="N691" s="43">
        <v>1504</v>
      </c>
      <c r="O691" s="43">
        <v>2001504</v>
      </c>
    </row>
    <row r="692" spans="1:16" ht="15" customHeight="1">
      <c r="A692" s="31" t="s">
        <v>6461</v>
      </c>
      <c r="B692" s="31" t="s">
        <v>5699</v>
      </c>
      <c r="G692" s="31" t="s">
        <v>5660</v>
      </c>
      <c r="H692" s="31" t="s">
        <v>6108</v>
      </c>
      <c r="I692" s="9" t="s">
        <v>1834</v>
      </c>
      <c r="J692" s="9" t="s">
        <v>5731</v>
      </c>
      <c r="K692" s="43" t="s">
        <v>6488</v>
      </c>
      <c r="L692" s="43" t="s">
        <v>5477</v>
      </c>
      <c r="N692" s="43">
        <v>1504</v>
      </c>
      <c r="O692" s="43">
        <v>2001504</v>
      </c>
    </row>
    <row r="693" spans="1:16" ht="15" customHeight="1">
      <c r="A693" s="31" t="s">
        <v>6461</v>
      </c>
      <c r="B693" s="31" t="s">
        <v>5701</v>
      </c>
      <c r="G693" s="31" t="s">
        <v>5660</v>
      </c>
      <c r="H693" s="31" t="s">
        <v>6108</v>
      </c>
      <c r="I693" s="9" t="s">
        <v>1834</v>
      </c>
      <c r="J693" s="9" t="s">
        <v>5731</v>
      </c>
      <c r="K693" s="43" t="s">
        <v>6489</v>
      </c>
      <c r="L693" s="43" t="s">
        <v>5477</v>
      </c>
      <c r="N693" s="43">
        <v>1504</v>
      </c>
      <c r="O693" s="43">
        <v>2001504</v>
      </c>
    </row>
    <row r="694" spans="1:16" ht="15" customHeight="1">
      <c r="A694" s="31" t="s">
        <v>6490</v>
      </c>
      <c r="B694" s="31" t="s">
        <v>6491</v>
      </c>
      <c r="C694" s="31" t="s">
        <v>5674</v>
      </c>
      <c r="D694" s="31" t="s">
        <v>5675</v>
      </c>
      <c r="G694" s="31" t="s">
        <v>5660</v>
      </c>
      <c r="H694" s="31" t="s">
        <v>6108</v>
      </c>
      <c r="I694" s="9" t="s">
        <v>443</v>
      </c>
      <c r="J694" s="9" t="s">
        <v>6492</v>
      </c>
      <c r="K694" s="43" t="s">
        <v>6493</v>
      </c>
      <c r="L694" s="43" t="s">
        <v>5477</v>
      </c>
      <c r="N694" s="43">
        <v>1504</v>
      </c>
      <c r="O694" s="43">
        <v>2001504</v>
      </c>
    </row>
    <row r="695" spans="1:16" ht="15" customHeight="1">
      <c r="A695" s="31" t="s">
        <v>6490</v>
      </c>
      <c r="B695" s="31" t="s">
        <v>6494</v>
      </c>
      <c r="G695" s="31" t="s">
        <v>5660</v>
      </c>
      <c r="H695" s="31" t="s">
        <v>6108</v>
      </c>
      <c r="I695" s="9" t="s">
        <v>443</v>
      </c>
      <c r="J695" s="9" t="s">
        <v>6492</v>
      </c>
      <c r="K695" s="43" t="s">
        <v>6495</v>
      </c>
      <c r="L695" s="43" t="s">
        <v>5477</v>
      </c>
      <c r="N695" s="43">
        <v>1504</v>
      </c>
      <c r="O695" s="43">
        <v>2001504</v>
      </c>
    </row>
    <row r="696" spans="1:16" ht="15" customHeight="1">
      <c r="A696" s="31" t="s">
        <v>6490</v>
      </c>
      <c r="B696" s="31" t="s">
        <v>6496</v>
      </c>
      <c r="G696" s="31" t="s">
        <v>5660</v>
      </c>
      <c r="H696" s="31" t="s">
        <v>6108</v>
      </c>
      <c r="I696" s="9" t="s">
        <v>443</v>
      </c>
      <c r="J696" s="9" t="s">
        <v>6492</v>
      </c>
      <c r="K696" s="43" t="s">
        <v>6497</v>
      </c>
      <c r="L696" s="43" t="s">
        <v>5477</v>
      </c>
      <c r="N696" s="43">
        <v>1504</v>
      </c>
      <c r="O696" s="43">
        <v>2001504</v>
      </c>
    </row>
    <row r="697" spans="1:16" ht="15" customHeight="1">
      <c r="A697" s="31" t="s">
        <v>6490</v>
      </c>
      <c r="B697" s="31" t="s">
        <v>6498</v>
      </c>
      <c r="G697" s="31" t="s">
        <v>5660</v>
      </c>
      <c r="H697" s="31" t="s">
        <v>6108</v>
      </c>
      <c r="I697" s="9" t="s">
        <v>443</v>
      </c>
      <c r="J697" s="9" t="s">
        <v>6492</v>
      </c>
      <c r="K697" s="43" t="s">
        <v>6499</v>
      </c>
      <c r="L697" s="43" t="s">
        <v>5477</v>
      </c>
      <c r="N697" s="43">
        <v>1504</v>
      </c>
      <c r="O697" s="43">
        <v>2001504</v>
      </c>
    </row>
    <row r="698" spans="1:16" ht="15" customHeight="1">
      <c r="A698" s="31" t="s">
        <v>6490</v>
      </c>
      <c r="B698" s="31" t="s">
        <v>6500</v>
      </c>
      <c r="G698" s="31" t="s">
        <v>5660</v>
      </c>
      <c r="H698" s="31" t="s">
        <v>6108</v>
      </c>
      <c r="I698" s="9" t="s">
        <v>443</v>
      </c>
      <c r="J698" s="9" t="s">
        <v>6492</v>
      </c>
      <c r="K698" s="43" t="s">
        <v>6501</v>
      </c>
      <c r="L698" s="43" t="s">
        <v>5477</v>
      </c>
      <c r="N698" s="43">
        <v>1504</v>
      </c>
      <c r="O698" s="43">
        <v>2001504</v>
      </c>
    </row>
    <row r="699" spans="1:16" ht="15" customHeight="1">
      <c r="A699" s="31" t="s">
        <v>6490</v>
      </c>
      <c r="B699" s="31" t="s">
        <v>6502</v>
      </c>
      <c r="G699" s="31" t="s">
        <v>5660</v>
      </c>
      <c r="H699" s="31" t="s">
        <v>6108</v>
      </c>
      <c r="I699" s="9" t="s">
        <v>443</v>
      </c>
      <c r="J699" s="9" t="s">
        <v>6492</v>
      </c>
      <c r="K699" s="43" t="s">
        <v>6503</v>
      </c>
      <c r="L699" s="43" t="s">
        <v>5477</v>
      </c>
      <c r="N699" s="43">
        <v>1504</v>
      </c>
      <c r="O699" s="43">
        <v>2001504</v>
      </c>
    </row>
    <row r="700" spans="1:16" ht="15" customHeight="1">
      <c r="A700" s="31" t="s">
        <v>6490</v>
      </c>
      <c r="B700" s="31" t="s">
        <v>6504</v>
      </c>
      <c r="G700" s="31" t="s">
        <v>5660</v>
      </c>
      <c r="H700" s="31" t="s">
        <v>6108</v>
      </c>
      <c r="I700" s="9" t="s">
        <v>443</v>
      </c>
      <c r="J700" s="9" t="s">
        <v>6492</v>
      </c>
      <c r="K700" s="43" t="s">
        <v>6505</v>
      </c>
      <c r="L700" s="43" t="s">
        <v>5477</v>
      </c>
      <c r="N700" s="43">
        <v>1504</v>
      </c>
      <c r="O700" s="43">
        <v>2001504</v>
      </c>
    </row>
    <row r="701" spans="1:16" ht="15" customHeight="1">
      <c r="A701" s="31" t="s">
        <v>6490</v>
      </c>
      <c r="B701" s="31" t="s">
        <v>6506</v>
      </c>
      <c r="G701" s="31" t="s">
        <v>5660</v>
      </c>
      <c r="H701" s="31" t="s">
        <v>6108</v>
      </c>
      <c r="I701" s="9" t="s">
        <v>4832</v>
      </c>
      <c r="J701" s="9" t="s">
        <v>6507</v>
      </c>
      <c r="K701" s="43" t="s">
        <v>6508</v>
      </c>
      <c r="L701" s="43" t="s">
        <v>5477</v>
      </c>
      <c r="N701" s="43">
        <v>1504</v>
      </c>
      <c r="O701" s="43">
        <v>2001504</v>
      </c>
    </row>
    <row r="702" spans="1:16" ht="15" customHeight="1">
      <c r="A702" s="31" t="s">
        <v>6490</v>
      </c>
      <c r="B702" s="31" t="s">
        <v>6509</v>
      </c>
      <c r="G702" s="31" t="s">
        <v>5660</v>
      </c>
      <c r="H702" s="31" t="s">
        <v>6108</v>
      </c>
      <c r="I702" s="9" t="s">
        <v>4832</v>
      </c>
      <c r="J702" s="9" t="s">
        <v>6507</v>
      </c>
      <c r="K702" s="43" t="s">
        <v>6510</v>
      </c>
      <c r="L702" s="43" t="s">
        <v>5477</v>
      </c>
      <c r="N702" s="43">
        <v>1504</v>
      </c>
      <c r="O702" s="43">
        <v>2001504</v>
      </c>
    </row>
    <row r="703" spans="1:16" ht="15" customHeight="1">
      <c r="A703" s="31" t="s">
        <v>6490</v>
      </c>
      <c r="B703" s="31" t="s">
        <v>6511</v>
      </c>
      <c r="G703" s="31" t="s">
        <v>5660</v>
      </c>
      <c r="H703" s="31" t="s">
        <v>6108</v>
      </c>
      <c r="I703" s="31"/>
      <c r="K703" s="43" t="s">
        <v>6512</v>
      </c>
      <c r="L703" s="43" t="s">
        <v>5477</v>
      </c>
      <c r="N703" s="43">
        <v>1504</v>
      </c>
      <c r="O703" s="43">
        <v>2001504</v>
      </c>
    </row>
    <row r="704" spans="1:16" ht="15" customHeight="1">
      <c r="A704" s="31" t="s">
        <v>6513</v>
      </c>
      <c r="B704" s="31" t="s">
        <v>5699</v>
      </c>
      <c r="G704" s="31" t="s">
        <v>5660</v>
      </c>
      <c r="H704" s="31" t="s">
        <v>6108</v>
      </c>
      <c r="K704" s="43" t="s">
        <v>6514</v>
      </c>
      <c r="L704" s="43" t="s">
        <v>5477</v>
      </c>
      <c r="N704" s="43">
        <v>1504</v>
      </c>
      <c r="O704" s="43">
        <v>2001504</v>
      </c>
    </row>
    <row r="705" spans="1:16" ht="15" customHeight="1">
      <c r="A705" s="31" t="s">
        <v>6513</v>
      </c>
      <c r="B705" s="31" t="s">
        <v>5701</v>
      </c>
      <c r="G705" s="31" t="s">
        <v>5660</v>
      </c>
      <c r="H705" s="31" t="s">
        <v>6108</v>
      </c>
      <c r="K705" s="43" t="s">
        <v>6515</v>
      </c>
      <c r="L705" s="43" t="s">
        <v>5477</v>
      </c>
      <c r="N705" s="43">
        <v>1504</v>
      </c>
      <c r="O705" s="43">
        <v>2001504</v>
      </c>
    </row>
    <row r="706" spans="1:16" ht="15" customHeight="1">
      <c r="A706" s="31" t="s">
        <v>6516</v>
      </c>
      <c r="B706" s="31" t="s">
        <v>5760</v>
      </c>
      <c r="G706" s="31" t="s">
        <v>5660</v>
      </c>
      <c r="H706" s="31" t="s">
        <v>6108</v>
      </c>
      <c r="I706" s="9" t="s">
        <v>6517</v>
      </c>
      <c r="J706" s="9" t="s">
        <v>5731</v>
      </c>
      <c r="K706" s="43" t="s">
        <v>6518</v>
      </c>
      <c r="L706" s="43" t="s">
        <v>5477</v>
      </c>
      <c r="N706" s="43">
        <v>1504</v>
      </c>
      <c r="O706" s="43">
        <v>2001504</v>
      </c>
    </row>
    <row r="707" spans="1:16" ht="15" customHeight="1">
      <c r="A707" s="31" t="s">
        <v>6519</v>
      </c>
      <c r="B707" s="31" t="s">
        <v>5858</v>
      </c>
      <c r="G707" s="31" t="s">
        <v>5660</v>
      </c>
      <c r="H707" s="31" t="s">
        <v>6108</v>
      </c>
      <c r="I707" s="9" t="s">
        <v>6517</v>
      </c>
      <c r="J707" s="9" t="s">
        <v>5731</v>
      </c>
      <c r="K707" s="43" t="s">
        <v>6520</v>
      </c>
      <c r="L707" s="43" t="s">
        <v>5477</v>
      </c>
      <c r="N707" s="43">
        <v>1504</v>
      </c>
      <c r="O707" s="43">
        <v>2001504</v>
      </c>
    </row>
    <row r="708" spans="1:16" ht="15" customHeight="1">
      <c r="A708" s="31" t="s">
        <v>6519</v>
      </c>
      <c r="B708" s="31" t="s">
        <v>6521</v>
      </c>
      <c r="G708" s="31" t="s">
        <v>5660</v>
      </c>
      <c r="H708" s="31" t="s">
        <v>6108</v>
      </c>
      <c r="I708" s="9" t="s">
        <v>6517</v>
      </c>
      <c r="J708" s="9" t="s">
        <v>5731</v>
      </c>
      <c r="K708" s="43" t="s">
        <v>6522</v>
      </c>
      <c r="L708" s="43" t="s">
        <v>5477</v>
      </c>
      <c r="N708" s="43">
        <v>1504</v>
      </c>
      <c r="O708" s="43">
        <v>2001504</v>
      </c>
    </row>
    <row r="709" spans="1:16" ht="15" customHeight="1">
      <c r="A709" s="31" t="s">
        <v>6523</v>
      </c>
      <c r="B709" s="31" t="s">
        <v>6524</v>
      </c>
      <c r="G709" s="31" t="s">
        <v>5660</v>
      </c>
      <c r="H709" s="31" t="s">
        <v>6108</v>
      </c>
      <c r="I709" s="9" t="s">
        <v>6517</v>
      </c>
      <c r="J709" s="9" t="s">
        <v>5731</v>
      </c>
      <c r="K709" s="43" t="s">
        <v>6525</v>
      </c>
      <c r="L709" s="43" t="s">
        <v>5477</v>
      </c>
      <c r="N709" s="43">
        <v>1504</v>
      </c>
      <c r="O709" s="43">
        <v>2001504</v>
      </c>
    </row>
    <row r="710" spans="1:16" s="569" customFormat="1" ht="15" customHeight="1">
      <c r="A710" s="574" t="s">
        <v>6526</v>
      </c>
      <c r="B710" s="574" t="s">
        <v>6527</v>
      </c>
      <c r="C710" s="574"/>
      <c r="D710" s="574"/>
      <c r="E710" s="574"/>
      <c r="F710" s="574"/>
      <c r="G710" s="574" t="s">
        <v>5660</v>
      </c>
      <c r="H710" s="574" t="s">
        <v>6108</v>
      </c>
      <c r="I710" s="575" t="s">
        <v>6517</v>
      </c>
      <c r="J710" s="575" t="s">
        <v>5731</v>
      </c>
      <c r="K710" s="90" t="s">
        <v>6528</v>
      </c>
      <c r="L710" s="90" t="s">
        <v>5477</v>
      </c>
      <c r="M710" s="90"/>
      <c r="N710" s="90">
        <v>1504</v>
      </c>
      <c r="O710" s="90">
        <v>2001504</v>
      </c>
      <c r="P710" s="574" t="s">
        <v>66</v>
      </c>
    </row>
    <row r="711" spans="1:16" ht="15" customHeight="1">
      <c r="A711" s="31" t="s">
        <v>6529</v>
      </c>
      <c r="B711" s="31" t="s">
        <v>6530</v>
      </c>
      <c r="G711" s="31" t="s">
        <v>5660</v>
      </c>
      <c r="H711" s="31" t="s">
        <v>6108</v>
      </c>
      <c r="I711" s="9" t="s">
        <v>6517</v>
      </c>
      <c r="J711" s="9" t="s">
        <v>5731</v>
      </c>
      <c r="K711" s="43" t="s">
        <v>6531</v>
      </c>
      <c r="L711" s="43" t="s">
        <v>5477</v>
      </c>
      <c r="N711" s="43">
        <v>1504</v>
      </c>
      <c r="O711" s="43">
        <v>2001504</v>
      </c>
    </row>
    <row r="712" spans="1:16" ht="15" customHeight="1">
      <c r="A712" s="31" t="s">
        <v>6532</v>
      </c>
      <c r="B712" s="31" t="s">
        <v>6533</v>
      </c>
      <c r="G712" s="31" t="s">
        <v>5660</v>
      </c>
      <c r="H712" s="31" t="s">
        <v>6108</v>
      </c>
      <c r="I712" s="9" t="s">
        <v>6517</v>
      </c>
      <c r="J712" s="9" t="s">
        <v>5731</v>
      </c>
      <c r="K712" s="43" t="s">
        <v>6534</v>
      </c>
      <c r="L712" s="43" t="s">
        <v>5477</v>
      </c>
      <c r="N712" s="43">
        <v>1504</v>
      </c>
      <c r="O712" s="43">
        <v>2001504</v>
      </c>
    </row>
    <row r="713" spans="1:16" ht="15" customHeight="1">
      <c r="A713" s="31" t="s">
        <v>6535</v>
      </c>
      <c r="B713" s="31" t="s">
        <v>6536</v>
      </c>
      <c r="G713" s="31" t="s">
        <v>5660</v>
      </c>
      <c r="H713" s="31" t="s">
        <v>6108</v>
      </c>
      <c r="I713" s="9" t="s">
        <v>6517</v>
      </c>
      <c r="J713" s="9" t="s">
        <v>5731</v>
      </c>
      <c r="K713" s="43" t="s">
        <v>6537</v>
      </c>
      <c r="L713" s="43" t="s">
        <v>5477</v>
      </c>
      <c r="N713" s="43">
        <v>1504</v>
      </c>
      <c r="O713" s="43">
        <v>2001504</v>
      </c>
    </row>
    <row r="714" spans="1:16" ht="15" customHeight="1">
      <c r="A714" s="31" t="s">
        <v>6519</v>
      </c>
      <c r="B714" s="31" t="s">
        <v>6538</v>
      </c>
      <c r="G714" s="31" t="s">
        <v>5660</v>
      </c>
      <c r="H714" s="31" t="s">
        <v>6108</v>
      </c>
      <c r="I714" s="9" t="s">
        <v>6517</v>
      </c>
      <c r="J714" s="9" t="s">
        <v>5731</v>
      </c>
      <c r="K714" s="43" t="s">
        <v>6539</v>
      </c>
      <c r="L714" s="43" t="s">
        <v>5477</v>
      </c>
      <c r="N714" s="43">
        <v>1504</v>
      </c>
      <c r="O714" s="43">
        <v>2001504</v>
      </c>
    </row>
    <row r="715" spans="1:16" ht="15" customHeight="1">
      <c r="A715" s="31" t="s">
        <v>6519</v>
      </c>
      <c r="B715" s="31" t="s">
        <v>6540</v>
      </c>
      <c r="G715" s="31" t="s">
        <v>5660</v>
      </c>
      <c r="H715" s="31" t="s">
        <v>6108</v>
      </c>
      <c r="I715" s="9" t="s">
        <v>6517</v>
      </c>
      <c r="J715" s="9" t="s">
        <v>5731</v>
      </c>
      <c r="K715" s="43" t="s">
        <v>6541</v>
      </c>
      <c r="L715" s="43" t="s">
        <v>5477</v>
      </c>
      <c r="N715" s="43">
        <v>1504</v>
      </c>
      <c r="O715" s="43">
        <v>2001504</v>
      </c>
    </row>
    <row r="716" spans="1:16" ht="15" customHeight="1">
      <c r="A716" s="31" t="s">
        <v>6519</v>
      </c>
      <c r="B716" s="31" t="s">
        <v>6542</v>
      </c>
      <c r="G716" s="31" t="s">
        <v>5660</v>
      </c>
      <c r="H716" s="31" t="s">
        <v>6108</v>
      </c>
      <c r="I716" s="9" t="s">
        <v>6517</v>
      </c>
      <c r="J716" s="9" t="s">
        <v>5731</v>
      </c>
      <c r="K716" s="43" t="s">
        <v>6543</v>
      </c>
      <c r="L716" s="43" t="s">
        <v>5477</v>
      </c>
      <c r="N716" s="43">
        <v>1504</v>
      </c>
      <c r="O716" s="43">
        <v>2001504</v>
      </c>
    </row>
    <row r="717" spans="1:16" ht="15" customHeight="1">
      <c r="A717" s="31" t="s">
        <v>6544</v>
      </c>
      <c r="B717" s="31" t="s">
        <v>6545</v>
      </c>
      <c r="G717" s="31" t="s">
        <v>5660</v>
      </c>
      <c r="H717" s="31" t="s">
        <v>6108</v>
      </c>
      <c r="I717" s="9" t="s">
        <v>6517</v>
      </c>
      <c r="J717" s="9" t="s">
        <v>5731</v>
      </c>
      <c r="K717" s="43" t="s">
        <v>6546</v>
      </c>
      <c r="L717" s="43" t="s">
        <v>5477</v>
      </c>
      <c r="N717" s="43">
        <v>1504</v>
      </c>
      <c r="O717" s="43">
        <v>2001504</v>
      </c>
    </row>
    <row r="718" spans="1:16" ht="15" customHeight="1">
      <c r="A718" s="31" t="s">
        <v>6547</v>
      </c>
      <c r="B718" s="31" t="s">
        <v>6548</v>
      </c>
      <c r="G718" s="31" t="s">
        <v>5660</v>
      </c>
      <c r="H718" s="31" t="s">
        <v>6108</v>
      </c>
      <c r="I718" s="9" t="s">
        <v>6517</v>
      </c>
      <c r="J718" s="9" t="s">
        <v>5731</v>
      </c>
      <c r="K718" s="43" t="s">
        <v>6549</v>
      </c>
      <c r="L718" s="43" t="s">
        <v>5477</v>
      </c>
      <c r="N718" s="43">
        <v>1504</v>
      </c>
      <c r="O718" s="43">
        <v>2001504</v>
      </c>
    </row>
    <row r="719" spans="1:16" ht="15" customHeight="1">
      <c r="A719" s="31" t="s">
        <v>6519</v>
      </c>
      <c r="B719" s="31" t="s">
        <v>6550</v>
      </c>
      <c r="G719" s="31" t="s">
        <v>5660</v>
      </c>
      <c r="H719" s="31" t="s">
        <v>6108</v>
      </c>
      <c r="I719" s="9" t="s">
        <v>6517</v>
      </c>
      <c r="J719" s="9" t="s">
        <v>5731</v>
      </c>
      <c r="K719" s="43" t="s">
        <v>6551</v>
      </c>
      <c r="L719" s="43" t="s">
        <v>5477</v>
      </c>
      <c r="N719" s="43">
        <v>1504</v>
      </c>
      <c r="O719" s="43">
        <v>2001504</v>
      </c>
    </row>
    <row r="720" spans="1:16" ht="15" customHeight="1">
      <c r="A720" s="31" t="s">
        <v>6519</v>
      </c>
      <c r="B720" s="31" t="s">
        <v>6552</v>
      </c>
      <c r="G720" s="31" t="s">
        <v>5660</v>
      </c>
      <c r="H720" s="31" t="s">
        <v>6108</v>
      </c>
      <c r="I720" s="9" t="s">
        <v>6517</v>
      </c>
      <c r="J720" s="9" t="s">
        <v>5731</v>
      </c>
      <c r="K720" s="43" t="s">
        <v>6553</v>
      </c>
      <c r="L720" s="43" t="s">
        <v>5477</v>
      </c>
      <c r="N720" s="43">
        <v>1504</v>
      </c>
      <c r="O720" s="43">
        <v>2001504</v>
      </c>
    </row>
    <row r="721" spans="1:15" ht="15" customHeight="1">
      <c r="A721" s="31" t="s">
        <v>6519</v>
      </c>
      <c r="B721" s="31" t="s">
        <v>6554</v>
      </c>
      <c r="G721" s="31" t="s">
        <v>5660</v>
      </c>
      <c r="H721" s="31" t="s">
        <v>6108</v>
      </c>
      <c r="I721" s="9" t="s">
        <v>6517</v>
      </c>
      <c r="J721" s="9" t="s">
        <v>5731</v>
      </c>
      <c r="K721" s="43" t="s">
        <v>6555</v>
      </c>
      <c r="L721" s="43" t="s">
        <v>5477</v>
      </c>
      <c r="N721" s="43">
        <v>1504</v>
      </c>
      <c r="O721" s="43">
        <v>2001504</v>
      </c>
    </row>
    <row r="722" spans="1:15" ht="15" customHeight="1">
      <c r="A722" s="31" t="s">
        <v>6519</v>
      </c>
      <c r="B722" s="31" t="s">
        <v>6556</v>
      </c>
      <c r="G722" s="31" t="s">
        <v>5660</v>
      </c>
      <c r="H722" s="31" t="s">
        <v>6108</v>
      </c>
      <c r="I722" s="9" t="s">
        <v>6517</v>
      </c>
      <c r="J722" s="9" t="s">
        <v>5731</v>
      </c>
      <c r="K722" s="43" t="s">
        <v>6557</v>
      </c>
      <c r="L722" s="43" t="s">
        <v>5477</v>
      </c>
      <c r="N722" s="43">
        <v>1504</v>
      </c>
      <c r="O722" s="43">
        <v>2001504</v>
      </c>
    </row>
    <row r="723" spans="1:15" ht="15" customHeight="1">
      <c r="A723" s="31" t="s">
        <v>6519</v>
      </c>
      <c r="B723" s="31" t="s">
        <v>6558</v>
      </c>
      <c r="G723" s="31" t="s">
        <v>5660</v>
      </c>
      <c r="H723" s="31" t="s">
        <v>6108</v>
      </c>
      <c r="I723" s="9" t="s">
        <v>6517</v>
      </c>
      <c r="J723" s="9" t="s">
        <v>5731</v>
      </c>
      <c r="K723" s="43" t="s">
        <v>6559</v>
      </c>
      <c r="L723" s="43" t="s">
        <v>5477</v>
      </c>
      <c r="N723" s="43">
        <v>1504</v>
      </c>
      <c r="O723" s="43">
        <v>2001504</v>
      </c>
    </row>
    <row r="724" spans="1:15" ht="15" customHeight="1">
      <c r="A724" s="31" t="s">
        <v>6519</v>
      </c>
      <c r="B724" s="31" t="s">
        <v>6560</v>
      </c>
      <c r="G724" s="31" t="s">
        <v>5660</v>
      </c>
      <c r="H724" s="31" t="s">
        <v>6108</v>
      </c>
      <c r="I724" s="9" t="s">
        <v>6517</v>
      </c>
      <c r="J724" s="9" t="s">
        <v>5731</v>
      </c>
      <c r="K724" s="43" t="s">
        <v>6561</v>
      </c>
      <c r="L724" s="43" t="s">
        <v>5477</v>
      </c>
      <c r="N724" s="43">
        <v>1504</v>
      </c>
      <c r="O724" s="43">
        <v>2001504</v>
      </c>
    </row>
    <row r="725" spans="1:15" ht="15" customHeight="1">
      <c r="A725" s="31" t="s">
        <v>6562</v>
      </c>
      <c r="B725" s="31" t="s">
        <v>6563</v>
      </c>
      <c r="G725" s="31" t="s">
        <v>5660</v>
      </c>
      <c r="H725" s="31" t="s">
        <v>6108</v>
      </c>
      <c r="I725" s="9" t="s">
        <v>6517</v>
      </c>
      <c r="J725" s="9" t="s">
        <v>5731</v>
      </c>
      <c r="K725" s="43" t="s">
        <v>6564</v>
      </c>
      <c r="L725" s="43" t="s">
        <v>5477</v>
      </c>
      <c r="N725" s="43">
        <v>1504</v>
      </c>
      <c r="O725" s="43">
        <v>2001504</v>
      </c>
    </row>
    <row r="726" spans="1:15" ht="15" customHeight="1">
      <c r="A726" s="31" t="s">
        <v>6565</v>
      </c>
      <c r="B726" s="31" t="s">
        <v>6566</v>
      </c>
      <c r="G726" s="31" t="s">
        <v>5660</v>
      </c>
      <c r="H726" s="31" t="s">
        <v>6108</v>
      </c>
      <c r="I726" s="9" t="s">
        <v>6517</v>
      </c>
      <c r="J726" s="9" t="s">
        <v>5731</v>
      </c>
      <c r="K726" s="43" t="s">
        <v>6567</v>
      </c>
      <c r="L726" s="43" t="s">
        <v>5477</v>
      </c>
      <c r="N726" s="43">
        <v>1504</v>
      </c>
      <c r="O726" s="43">
        <v>2001504</v>
      </c>
    </row>
    <row r="727" spans="1:15" ht="15" customHeight="1">
      <c r="A727" s="31" t="s">
        <v>6519</v>
      </c>
      <c r="B727" s="31" t="s">
        <v>6568</v>
      </c>
      <c r="G727" s="31" t="s">
        <v>5660</v>
      </c>
      <c r="H727" s="31" t="s">
        <v>6108</v>
      </c>
      <c r="I727" s="9" t="s">
        <v>6517</v>
      </c>
      <c r="J727" s="9" t="s">
        <v>5731</v>
      </c>
      <c r="K727" s="43" t="s">
        <v>6569</v>
      </c>
      <c r="L727" s="43" t="s">
        <v>5477</v>
      </c>
      <c r="N727" s="43">
        <v>1504</v>
      </c>
      <c r="O727" s="43">
        <v>2001504</v>
      </c>
    </row>
    <row r="728" spans="1:15" ht="15" customHeight="1">
      <c r="A728" s="31" t="s">
        <v>6519</v>
      </c>
      <c r="B728" s="31" t="s">
        <v>6570</v>
      </c>
      <c r="G728" s="31" t="s">
        <v>5660</v>
      </c>
      <c r="H728" s="31" t="s">
        <v>6108</v>
      </c>
      <c r="I728" s="9" t="s">
        <v>6517</v>
      </c>
      <c r="J728" s="9" t="s">
        <v>5731</v>
      </c>
      <c r="K728" s="43" t="s">
        <v>6571</v>
      </c>
      <c r="L728" s="43" t="s">
        <v>5477</v>
      </c>
      <c r="N728" s="43">
        <v>1504</v>
      </c>
      <c r="O728" s="43">
        <v>2001504</v>
      </c>
    </row>
    <row r="729" spans="1:15" ht="15" customHeight="1">
      <c r="A729" s="31" t="s">
        <v>6519</v>
      </c>
      <c r="B729" s="31" t="s">
        <v>6572</v>
      </c>
      <c r="G729" s="31" t="s">
        <v>5660</v>
      </c>
      <c r="H729" s="31" t="s">
        <v>6108</v>
      </c>
      <c r="I729" s="9" t="s">
        <v>6517</v>
      </c>
      <c r="J729" s="9" t="s">
        <v>5731</v>
      </c>
      <c r="K729" s="43" t="s">
        <v>6573</v>
      </c>
      <c r="L729" s="43" t="s">
        <v>5477</v>
      </c>
      <c r="N729" s="43">
        <v>1504</v>
      </c>
      <c r="O729" s="43">
        <v>2001504</v>
      </c>
    </row>
    <row r="730" spans="1:15" ht="15" customHeight="1">
      <c r="A730" s="31" t="s">
        <v>6519</v>
      </c>
      <c r="B730" s="31" t="s">
        <v>6574</v>
      </c>
      <c r="G730" s="31" t="s">
        <v>5660</v>
      </c>
      <c r="H730" s="31" t="s">
        <v>6108</v>
      </c>
      <c r="I730" s="9" t="s">
        <v>6517</v>
      </c>
      <c r="J730" s="9" t="s">
        <v>5731</v>
      </c>
      <c r="K730" s="43" t="s">
        <v>6575</v>
      </c>
      <c r="L730" s="43" t="s">
        <v>5477</v>
      </c>
      <c r="N730" s="43">
        <v>1504</v>
      </c>
      <c r="O730" s="43">
        <v>2001504</v>
      </c>
    </row>
    <row r="731" spans="1:15" ht="15" customHeight="1">
      <c r="A731" s="31" t="s">
        <v>6519</v>
      </c>
      <c r="B731" s="31" t="s">
        <v>6576</v>
      </c>
      <c r="G731" s="31" t="s">
        <v>5660</v>
      </c>
      <c r="H731" s="31" t="s">
        <v>6108</v>
      </c>
      <c r="I731" s="9" t="s">
        <v>6517</v>
      </c>
      <c r="J731" s="9" t="s">
        <v>5731</v>
      </c>
      <c r="K731" s="43" t="s">
        <v>6577</v>
      </c>
      <c r="L731" s="43" t="s">
        <v>5477</v>
      </c>
      <c r="N731" s="43">
        <v>1504</v>
      </c>
      <c r="O731" s="43">
        <v>2001504</v>
      </c>
    </row>
    <row r="732" spans="1:15" ht="15" customHeight="1">
      <c r="A732" s="31" t="s">
        <v>6519</v>
      </c>
      <c r="B732" s="31" t="s">
        <v>6578</v>
      </c>
      <c r="G732" s="31" t="s">
        <v>5660</v>
      </c>
      <c r="H732" s="31" t="s">
        <v>6108</v>
      </c>
      <c r="I732" s="9" t="s">
        <v>6517</v>
      </c>
      <c r="J732" s="9" t="s">
        <v>5731</v>
      </c>
      <c r="K732" s="43" t="s">
        <v>6579</v>
      </c>
      <c r="L732" s="43" t="s">
        <v>5477</v>
      </c>
      <c r="N732" s="43">
        <v>1504</v>
      </c>
      <c r="O732" s="43">
        <v>2001504</v>
      </c>
    </row>
    <row r="733" spans="1:15" ht="15" customHeight="1">
      <c r="A733" s="31" t="s">
        <v>6519</v>
      </c>
      <c r="B733" s="31" t="s">
        <v>6580</v>
      </c>
      <c r="G733" s="31" t="s">
        <v>5660</v>
      </c>
      <c r="H733" s="31" t="s">
        <v>6108</v>
      </c>
      <c r="I733" s="9" t="s">
        <v>6517</v>
      </c>
      <c r="J733" s="9" t="s">
        <v>5731</v>
      </c>
      <c r="K733" s="43" t="s">
        <v>6581</v>
      </c>
      <c r="L733" s="43" t="s">
        <v>5477</v>
      </c>
      <c r="N733" s="43">
        <v>1504</v>
      </c>
      <c r="O733" s="43">
        <v>2001504</v>
      </c>
    </row>
    <row r="734" spans="1:15" ht="15" customHeight="1">
      <c r="A734" s="31" t="s">
        <v>5821</v>
      </c>
      <c r="B734" s="31" t="s">
        <v>6029</v>
      </c>
      <c r="G734" s="31" t="s">
        <v>5660</v>
      </c>
      <c r="H734" s="31" t="s">
        <v>6108</v>
      </c>
      <c r="I734" s="9" t="s">
        <v>6517</v>
      </c>
      <c r="J734" s="9" t="s">
        <v>5731</v>
      </c>
      <c r="K734" s="43" t="s">
        <v>6582</v>
      </c>
      <c r="L734" s="43" t="s">
        <v>5477</v>
      </c>
      <c r="N734" s="43">
        <v>1504</v>
      </c>
      <c r="O734" s="43">
        <v>2001504</v>
      </c>
    </row>
    <row r="735" spans="1:15" ht="15" customHeight="1">
      <c r="A735" s="31" t="s">
        <v>5821</v>
      </c>
      <c r="B735" s="31" t="s">
        <v>6031</v>
      </c>
      <c r="G735" s="31" t="s">
        <v>5660</v>
      </c>
      <c r="H735" s="31" t="s">
        <v>6108</v>
      </c>
      <c r="I735" s="9" t="s">
        <v>6517</v>
      </c>
      <c r="J735" s="9" t="s">
        <v>5731</v>
      </c>
      <c r="K735" s="43" t="s">
        <v>6583</v>
      </c>
      <c r="L735" s="43" t="s">
        <v>5477</v>
      </c>
      <c r="N735" s="43">
        <v>1504</v>
      </c>
      <c r="O735" s="43">
        <v>2001504</v>
      </c>
    </row>
    <row r="736" spans="1:15" ht="15" customHeight="1">
      <c r="A736" s="31" t="s">
        <v>5821</v>
      </c>
      <c r="B736" s="31" t="s">
        <v>6033</v>
      </c>
      <c r="G736" s="31" t="s">
        <v>5660</v>
      </c>
      <c r="H736" s="31" t="s">
        <v>6108</v>
      </c>
      <c r="I736" s="9" t="s">
        <v>6517</v>
      </c>
      <c r="J736" s="9" t="s">
        <v>5731</v>
      </c>
      <c r="K736" s="43" t="s">
        <v>6584</v>
      </c>
      <c r="L736" s="43" t="s">
        <v>5477</v>
      </c>
      <c r="N736" s="43">
        <v>1504</v>
      </c>
      <c r="O736" s="43">
        <v>2001504</v>
      </c>
    </row>
    <row r="737" spans="1:15" ht="15" customHeight="1">
      <c r="A737" s="31" t="s">
        <v>5821</v>
      </c>
      <c r="B737" s="31" t="s">
        <v>6035</v>
      </c>
      <c r="G737" s="31" t="s">
        <v>5660</v>
      </c>
      <c r="H737" s="31" t="s">
        <v>6108</v>
      </c>
      <c r="I737" s="9" t="s">
        <v>6517</v>
      </c>
      <c r="J737" s="9" t="s">
        <v>5731</v>
      </c>
      <c r="K737" s="43" t="s">
        <v>6585</v>
      </c>
      <c r="L737" s="43" t="s">
        <v>5477</v>
      </c>
      <c r="N737" s="43">
        <v>1504</v>
      </c>
      <c r="O737" s="43">
        <v>2001504</v>
      </c>
    </row>
    <row r="738" spans="1:15" ht="15" customHeight="1">
      <c r="A738" s="31" t="s">
        <v>5821</v>
      </c>
      <c r="B738" s="31" t="s">
        <v>6037</v>
      </c>
      <c r="G738" s="31" t="s">
        <v>5660</v>
      </c>
      <c r="H738" s="31" t="s">
        <v>6108</v>
      </c>
      <c r="I738" s="9" t="s">
        <v>6517</v>
      </c>
      <c r="J738" s="9" t="s">
        <v>5731</v>
      </c>
      <c r="K738" s="43" t="s">
        <v>6586</v>
      </c>
      <c r="L738" s="43" t="s">
        <v>5477</v>
      </c>
      <c r="N738" s="43">
        <v>1504</v>
      </c>
      <c r="O738" s="43">
        <v>2001504</v>
      </c>
    </row>
    <row r="739" spans="1:15" ht="15" customHeight="1">
      <c r="A739" s="31" t="s">
        <v>5821</v>
      </c>
      <c r="B739" s="31" t="s">
        <v>6039</v>
      </c>
      <c r="G739" s="31" t="s">
        <v>5660</v>
      </c>
      <c r="H739" s="31" t="s">
        <v>6108</v>
      </c>
      <c r="I739" s="9" t="s">
        <v>6517</v>
      </c>
      <c r="J739" s="9" t="s">
        <v>5731</v>
      </c>
      <c r="K739" s="43" t="s">
        <v>6587</v>
      </c>
      <c r="L739" s="43" t="s">
        <v>5477</v>
      </c>
      <c r="N739" s="43">
        <v>1504</v>
      </c>
      <c r="O739" s="43">
        <v>2001504</v>
      </c>
    </row>
    <row r="740" spans="1:15" ht="15" customHeight="1">
      <c r="K740" s="43" t="s">
        <v>6588</v>
      </c>
      <c r="L740" s="43" t="s">
        <v>5477</v>
      </c>
      <c r="N740" s="43">
        <v>1504</v>
      </c>
      <c r="O740" s="43">
        <v>2001504</v>
      </c>
    </row>
    <row r="741" spans="1:15" ht="15" customHeight="1">
      <c r="K741" s="43" t="s">
        <v>6589</v>
      </c>
      <c r="L741" s="43" t="s">
        <v>5477</v>
      </c>
      <c r="N741" s="43">
        <v>1504</v>
      </c>
      <c r="O741" s="43">
        <v>2001504</v>
      </c>
    </row>
    <row r="742" spans="1:15" ht="15" customHeight="1">
      <c r="A742" s="31" t="s">
        <v>6590</v>
      </c>
      <c r="B742" s="31" t="s">
        <v>6591</v>
      </c>
      <c r="C742" s="31" t="s">
        <v>5674</v>
      </c>
      <c r="D742" s="31" t="s">
        <v>5675</v>
      </c>
      <c r="G742" s="31" t="s">
        <v>5660</v>
      </c>
      <c r="H742" s="31" t="s">
        <v>6108</v>
      </c>
      <c r="I742" s="9" t="s">
        <v>443</v>
      </c>
      <c r="J742" s="9" t="s">
        <v>6492</v>
      </c>
      <c r="K742" s="43" t="s">
        <v>6592</v>
      </c>
      <c r="L742" s="43" t="s">
        <v>5477</v>
      </c>
      <c r="N742" s="43">
        <v>1504</v>
      </c>
      <c r="O742" s="43">
        <v>2001504</v>
      </c>
    </row>
    <row r="743" spans="1:15" ht="15" customHeight="1">
      <c r="A743" s="31" t="s">
        <v>6590</v>
      </c>
      <c r="B743" s="31" t="s">
        <v>6593</v>
      </c>
      <c r="G743" s="31" t="s">
        <v>5660</v>
      </c>
      <c r="H743" s="31" t="s">
        <v>6108</v>
      </c>
      <c r="I743" s="9" t="s">
        <v>443</v>
      </c>
      <c r="J743" s="9" t="s">
        <v>6492</v>
      </c>
      <c r="K743" s="43" t="s">
        <v>6594</v>
      </c>
      <c r="L743" s="43" t="s">
        <v>5477</v>
      </c>
      <c r="N743" s="43">
        <v>1504</v>
      </c>
      <c r="O743" s="43">
        <v>2001504</v>
      </c>
    </row>
    <row r="744" spans="1:15" ht="15" customHeight="1">
      <c r="A744" s="31" t="s">
        <v>6590</v>
      </c>
      <c r="B744" s="31" t="s">
        <v>6469</v>
      </c>
      <c r="G744" s="31" t="s">
        <v>5660</v>
      </c>
      <c r="H744" s="31" t="s">
        <v>6108</v>
      </c>
      <c r="I744" s="9" t="s">
        <v>443</v>
      </c>
      <c r="J744" s="9" t="s">
        <v>6492</v>
      </c>
      <c r="K744" s="43" t="s">
        <v>6595</v>
      </c>
      <c r="L744" s="43" t="s">
        <v>5477</v>
      </c>
      <c r="N744" s="43">
        <v>1504</v>
      </c>
      <c r="O744" s="43">
        <v>2001504</v>
      </c>
    </row>
    <row r="745" spans="1:15" ht="15" customHeight="1">
      <c r="A745" s="31" t="s">
        <v>6590</v>
      </c>
      <c r="B745" s="31" t="s">
        <v>6596</v>
      </c>
      <c r="G745" s="31" t="s">
        <v>5660</v>
      </c>
      <c r="H745" s="31" t="s">
        <v>6108</v>
      </c>
      <c r="I745" s="9" t="s">
        <v>443</v>
      </c>
      <c r="J745" s="9" t="s">
        <v>6492</v>
      </c>
      <c r="K745" s="43" t="s">
        <v>6597</v>
      </c>
      <c r="L745" s="43" t="s">
        <v>5477</v>
      </c>
      <c r="N745" s="43">
        <v>1504</v>
      </c>
      <c r="O745" s="43">
        <v>2001504</v>
      </c>
    </row>
    <row r="746" spans="1:15" ht="15" customHeight="1">
      <c r="A746" s="31" t="s">
        <v>6590</v>
      </c>
      <c r="B746" s="31" t="s">
        <v>6598</v>
      </c>
      <c r="G746" s="31" t="s">
        <v>5660</v>
      </c>
      <c r="H746" s="31" t="s">
        <v>6108</v>
      </c>
      <c r="I746" s="9" t="s">
        <v>443</v>
      </c>
      <c r="J746" s="9" t="s">
        <v>6492</v>
      </c>
      <c r="K746" s="43" t="s">
        <v>6599</v>
      </c>
      <c r="L746" s="43" t="s">
        <v>5477</v>
      </c>
      <c r="N746" s="43">
        <v>1504</v>
      </c>
      <c r="O746" s="43">
        <v>2001504</v>
      </c>
    </row>
    <row r="747" spans="1:15" ht="15" customHeight="1">
      <c r="A747" s="31" t="s">
        <v>6590</v>
      </c>
      <c r="B747" s="31" t="s">
        <v>6600</v>
      </c>
      <c r="G747" s="31" t="s">
        <v>5660</v>
      </c>
      <c r="H747" s="31" t="s">
        <v>6108</v>
      </c>
      <c r="I747" s="9" t="s">
        <v>443</v>
      </c>
      <c r="J747" s="9" t="s">
        <v>6492</v>
      </c>
      <c r="K747" s="43" t="s">
        <v>6601</v>
      </c>
      <c r="L747" s="43" t="s">
        <v>5477</v>
      </c>
      <c r="N747" s="43">
        <v>1504</v>
      </c>
      <c r="O747" s="43">
        <v>2001504</v>
      </c>
    </row>
    <row r="748" spans="1:15" ht="15" customHeight="1">
      <c r="A748" s="31" t="s">
        <v>6590</v>
      </c>
      <c r="B748" s="31" t="s">
        <v>6602</v>
      </c>
      <c r="G748" s="31" t="s">
        <v>5660</v>
      </c>
      <c r="H748" s="31" t="s">
        <v>6108</v>
      </c>
      <c r="I748" s="9" t="s">
        <v>443</v>
      </c>
      <c r="J748" s="9" t="s">
        <v>6492</v>
      </c>
      <c r="K748" s="43" t="s">
        <v>6603</v>
      </c>
      <c r="L748" s="43" t="s">
        <v>5477</v>
      </c>
      <c r="N748" s="43">
        <v>1504</v>
      </c>
      <c r="O748" s="43">
        <v>2001504</v>
      </c>
    </row>
    <row r="749" spans="1:15" ht="15" customHeight="1">
      <c r="A749" s="31" t="s">
        <v>6590</v>
      </c>
      <c r="B749" s="31" t="s">
        <v>6604</v>
      </c>
      <c r="G749" s="31" t="s">
        <v>5660</v>
      </c>
      <c r="H749" s="31" t="s">
        <v>6108</v>
      </c>
      <c r="I749" s="9" t="s">
        <v>4832</v>
      </c>
      <c r="J749" s="9" t="s">
        <v>6507</v>
      </c>
      <c r="K749" s="43" t="s">
        <v>6605</v>
      </c>
      <c r="L749" s="43" t="s">
        <v>5477</v>
      </c>
      <c r="N749" s="43">
        <v>1504</v>
      </c>
      <c r="O749" s="43">
        <v>2001504</v>
      </c>
    </row>
    <row r="750" spans="1:15" ht="15" customHeight="1">
      <c r="A750" s="31" t="s">
        <v>6590</v>
      </c>
      <c r="B750" s="31" t="s">
        <v>6606</v>
      </c>
      <c r="G750" s="31" t="s">
        <v>5660</v>
      </c>
      <c r="H750" s="31" t="s">
        <v>6108</v>
      </c>
      <c r="I750" s="9" t="s">
        <v>4832</v>
      </c>
      <c r="J750" s="9" t="s">
        <v>6507</v>
      </c>
      <c r="K750" s="43" t="s">
        <v>6607</v>
      </c>
      <c r="L750" s="43" t="s">
        <v>5477</v>
      </c>
      <c r="N750" s="43">
        <v>1504</v>
      </c>
      <c r="O750" s="43">
        <v>2001504</v>
      </c>
    </row>
    <row r="751" spans="1:15" ht="15" customHeight="1">
      <c r="A751" s="31" t="s">
        <v>6590</v>
      </c>
      <c r="B751" s="31" t="s">
        <v>6608</v>
      </c>
      <c r="G751" s="31" t="s">
        <v>5660</v>
      </c>
      <c r="H751" s="31" t="s">
        <v>6108</v>
      </c>
      <c r="I751" s="9" t="s">
        <v>4832</v>
      </c>
      <c r="J751" s="9" t="s">
        <v>6507</v>
      </c>
      <c r="K751" s="43" t="s">
        <v>6609</v>
      </c>
      <c r="L751" s="43" t="s">
        <v>5477</v>
      </c>
      <c r="N751" s="43">
        <v>1504</v>
      </c>
      <c r="O751" s="43">
        <v>2001504</v>
      </c>
    </row>
    <row r="752" spans="1:15" ht="15" customHeight="1">
      <c r="G752" s="31" t="s">
        <v>5660</v>
      </c>
      <c r="H752" s="31" t="s">
        <v>6108</v>
      </c>
      <c r="K752" s="43" t="s">
        <v>6610</v>
      </c>
      <c r="L752" s="43" t="s">
        <v>5477</v>
      </c>
      <c r="N752" s="43">
        <v>1504</v>
      </c>
      <c r="O752" s="43">
        <v>2001504</v>
      </c>
    </row>
    <row r="753" spans="1:15" ht="15" customHeight="1">
      <c r="A753" s="31" t="s">
        <v>6611</v>
      </c>
      <c r="B753" s="31" t="s">
        <v>5760</v>
      </c>
      <c r="G753" s="31" t="s">
        <v>5660</v>
      </c>
      <c r="H753" s="31" t="s">
        <v>6108</v>
      </c>
      <c r="I753" s="9" t="s">
        <v>6517</v>
      </c>
      <c r="J753" s="9" t="s">
        <v>5731</v>
      </c>
      <c r="K753" s="43" t="s">
        <v>6612</v>
      </c>
      <c r="L753" s="43" t="s">
        <v>5477</v>
      </c>
      <c r="N753" s="43">
        <v>1504</v>
      </c>
      <c r="O753" s="43">
        <v>2001504</v>
      </c>
    </row>
    <row r="754" spans="1:15" ht="15" customHeight="1">
      <c r="A754" s="31" t="s">
        <v>6613</v>
      </c>
      <c r="B754" s="31" t="s">
        <v>5858</v>
      </c>
      <c r="G754" s="31" t="s">
        <v>5660</v>
      </c>
      <c r="H754" s="31" t="s">
        <v>6108</v>
      </c>
      <c r="I754" s="9" t="s">
        <v>6517</v>
      </c>
      <c r="J754" s="9" t="s">
        <v>5731</v>
      </c>
      <c r="K754" s="43" t="s">
        <v>6614</v>
      </c>
      <c r="L754" s="43" t="s">
        <v>5477</v>
      </c>
      <c r="N754" s="43">
        <v>1504</v>
      </c>
      <c r="O754" s="43">
        <v>2001504</v>
      </c>
    </row>
    <row r="755" spans="1:15" ht="15" customHeight="1">
      <c r="A755" s="31" t="s">
        <v>6615</v>
      </c>
      <c r="B755" s="31" t="s">
        <v>6616</v>
      </c>
      <c r="G755" s="31" t="s">
        <v>5660</v>
      </c>
      <c r="H755" s="31" t="s">
        <v>6108</v>
      </c>
      <c r="I755" s="9" t="s">
        <v>6517</v>
      </c>
      <c r="J755" s="9" t="s">
        <v>5731</v>
      </c>
      <c r="K755" s="43" t="s">
        <v>6617</v>
      </c>
      <c r="L755" s="43" t="s">
        <v>5477</v>
      </c>
      <c r="N755" s="43">
        <v>1504</v>
      </c>
      <c r="O755" s="43">
        <v>2001504</v>
      </c>
    </row>
    <row r="756" spans="1:15" ht="15" customHeight="1">
      <c r="A756" s="31" t="s">
        <v>6613</v>
      </c>
      <c r="B756" s="31" t="s">
        <v>6618</v>
      </c>
      <c r="G756" s="31" t="s">
        <v>5660</v>
      </c>
      <c r="H756" s="31" t="s">
        <v>6108</v>
      </c>
      <c r="I756" s="9" t="s">
        <v>6517</v>
      </c>
      <c r="J756" s="9" t="s">
        <v>5731</v>
      </c>
      <c r="K756" s="43" t="s">
        <v>6619</v>
      </c>
      <c r="L756" s="43" t="s">
        <v>5477</v>
      </c>
      <c r="N756" s="43">
        <v>1504</v>
      </c>
      <c r="O756" s="43">
        <v>2001504</v>
      </c>
    </row>
    <row r="757" spans="1:15" ht="15" customHeight="1">
      <c r="A757" s="31" t="s">
        <v>6620</v>
      </c>
      <c r="B757" s="31" t="s">
        <v>6621</v>
      </c>
      <c r="G757" s="31" t="s">
        <v>5660</v>
      </c>
      <c r="H757" s="31" t="s">
        <v>6108</v>
      </c>
      <c r="I757" s="9" t="s">
        <v>6517</v>
      </c>
      <c r="J757" s="9" t="s">
        <v>5731</v>
      </c>
      <c r="K757" s="43" t="s">
        <v>6622</v>
      </c>
      <c r="L757" s="43" t="s">
        <v>5477</v>
      </c>
      <c r="N757" s="43">
        <v>1504</v>
      </c>
      <c r="O757" s="43">
        <v>2001504</v>
      </c>
    </row>
    <row r="758" spans="1:15" ht="15" customHeight="1">
      <c r="A758" s="31" t="s">
        <v>6623</v>
      </c>
      <c r="B758" s="31" t="s">
        <v>6624</v>
      </c>
      <c r="G758" s="31" t="s">
        <v>5660</v>
      </c>
      <c r="H758" s="31" t="s">
        <v>6108</v>
      </c>
      <c r="I758" s="9" t="s">
        <v>6517</v>
      </c>
      <c r="J758" s="9" t="s">
        <v>5731</v>
      </c>
      <c r="K758" s="43" t="s">
        <v>6625</v>
      </c>
      <c r="L758" s="43" t="s">
        <v>5477</v>
      </c>
      <c r="N758" s="43">
        <v>1504</v>
      </c>
      <c r="O758" s="43">
        <v>2001504</v>
      </c>
    </row>
    <row r="759" spans="1:15" ht="15" customHeight="1">
      <c r="A759" s="31" t="s">
        <v>6626</v>
      </c>
      <c r="B759" s="31" t="s">
        <v>6627</v>
      </c>
      <c r="G759" s="31" t="s">
        <v>5660</v>
      </c>
      <c r="H759" s="31" t="s">
        <v>6108</v>
      </c>
      <c r="I759" s="9" t="s">
        <v>6517</v>
      </c>
      <c r="J759" s="9" t="s">
        <v>5731</v>
      </c>
      <c r="K759" s="43" t="s">
        <v>6628</v>
      </c>
      <c r="L759" s="43" t="s">
        <v>5477</v>
      </c>
      <c r="N759" s="43">
        <v>1504</v>
      </c>
      <c r="O759" s="43">
        <v>2001504</v>
      </c>
    </row>
    <row r="760" spans="1:15" ht="15" customHeight="1">
      <c r="A760" s="31" t="s">
        <v>6629</v>
      </c>
      <c r="B760" s="31" t="s">
        <v>6630</v>
      </c>
      <c r="G760" s="31" t="s">
        <v>5660</v>
      </c>
      <c r="H760" s="31" t="s">
        <v>6108</v>
      </c>
      <c r="I760" s="9" t="s">
        <v>6517</v>
      </c>
      <c r="J760" s="9" t="s">
        <v>5731</v>
      </c>
      <c r="K760" s="43" t="s">
        <v>6631</v>
      </c>
      <c r="L760" s="43" t="s">
        <v>5477</v>
      </c>
      <c r="N760" s="43">
        <v>1504</v>
      </c>
      <c r="O760" s="43">
        <v>2001504</v>
      </c>
    </row>
    <row r="761" spans="1:15" ht="15" customHeight="1">
      <c r="A761" s="31" t="s">
        <v>6632</v>
      </c>
      <c r="B761" s="31" t="s">
        <v>6633</v>
      </c>
      <c r="G761" s="31" t="s">
        <v>5660</v>
      </c>
      <c r="H761" s="31" t="s">
        <v>6108</v>
      </c>
      <c r="I761" s="9" t="s">
        <v>6517</v>
      </c>
      <c r="J761" s="9" t="s">
        <v>5731</v>
      </c>
      <c r="K761" s="43" t="s">
        <v>6634</v>
      </c>
      <c r="L761" s="43" t="s">
        <v>5477</v>
      </c>
      <c r="N761" s="43">
        <v>1504</v>
      </c>
      <c r="O761" s="43">
        <v>2001504</v>
      </c>
    </row>
    <row r="762" spans="1:15" ht="15" customHeight="1">
      <c r="A762" s="31" t="s">
        <v>6635</v>
      </c>
      <c r="B762" s="31" t="s">
        <v>6636</v>
      </c>
      <c r="G762" s="31" t="s">
        <v>5660</v>
      </c>
      <c r="H762" s="31" t="s">
        <v>6108</v>
      </c>
      <c r="I762" s="9" t="s">
        <v>6517</v>
      </c>
      <c r="J762" s="9" t="s">
        <v>5731</v>
      </c>
      <c r="K762" s="43" t="s">
        <v>6637</v>
      </c>
      <c r="L762" s="43" t="s">
        <v>5477</v>
      </c>
      <c r="N762" s="43">
        <v>1504</v>
      </c>
      <c r="O762" s="43">
        <v>2001504</v>
      </c>
    </row>
    <row r="763" spans="1:15" ht="15" customHeight="1">
      <c r="A763" s="31" t="s">
        <v>6638</v>
      </c>
      <c r="B763" s="31" t="s">
        <v>6639</v>
      </c>
      <c r="G763" s="31" t="s">
        <v>5660</v>
      </c>
      <c r="H763" s="31" t="s">
        <v>6108</v>
      </c>
      <c r="I763" s="9" t="s">
        <v>6517</v>
      </c>
      <c r="J763" s="9" t="s">
        <v>5731</v>
      </c>
      <c r="K763" s="43" t="s">
        <v>6640</v>
      </c>
      <c r="L763" s="43" t="s">
        <v>5477</v>
      </c>
      <c r="N763" s="43">
        <v>1504</v>
      </c>
      <c r="O763" s="43">
        <v>2001504</v>
      </c>
    </row>
    <row r="764" spans="1:15" ht="15" customHeight="1">
      <c r="A764" s="31" t="s">
        <v>6641</v>
      </c>
      <c r="B764" s="31" t="s">
        <v>6642</v>
      </c>
      <c r="G764" s="31" t="s">
        <v>5660</v>
      </c>
      <c r="H764" s="31" t="s">
        <v>6108</v>
      </c>
      <c r="I764" s="9" t="s">
        <v>6517</v>
      </c>
      <c r="J764" s="9" t="s">
        <v>5731</v>
      </c>
      <c r="K764" s="43" t="s">
        <v>6643</v>
      </c>
      <c r="L764" s="43" t="s">
        <v>5477</v>
      </c>
      <c r="N764" s="43">
        <v>1504</v>
      </c>
      <c r="O764" s="43">
        <v>2001504</v>
      </c>
    </row>
    <row r="765" spans="1:15" ht="15" customHeight="1">
      <c r="A765" s="31" t="s">
        <v>6644</v>
      </c>
      <c r="B765" s="31" t="s">
        <v>6645</v>
      </c>
      <c r="G765" s="31" t="s">
        <v>5660</v>
      </c>
      <c r="H765" s="31" t="s">
        <v>6108</v>
      </c>
      <c r="I765" s="9" t="s">
        <v>6517</v>
      </c>
      <c r="J765" s="9" t="s">
        <v>5731</v>
      </c>
      <c r="K765" s="43" t="s">
        <v>6646</v>
      </c>
      <c r="L765" s="43" t="s">
        <v>5477</v>
      </c>
      <c r="N765" s="43">
        <v>1504</v>
      </c>
      <c r="O765" s="43">
        <v>2001504</v>
      </c>
    </row>
    <row r="766" spans="1:15" ht="15" customHeight="1">
      <c r="A766" s="31" t="s">
        <v>5821</v>
      </c>
      <c r="B766" s="31" t="s">
        <v>6029</v>
      </c>
      <c r="G766" s="31" t="s">
        <v>5660</v>
      </c>
      <c r="H766" s="31" t="s">
        <v>6108</v>
      </c>
      <c r="I766" s="9" t="s">
        <v>6517</v>
      </c>
      <c r="J766" s="9" t="s">
        <v>5731</v>
      </c>
      <c r="K766" s="43" t="s">
        <v>6647</v>
      </c>
      <c r="L766" s="43" t="s">
        <v>5477</v>
      </c>
      <c r="N766" s="43">
        <v>1504</v>
      </c>
      <c r="O766" s="43">
        <v>2001504</v>
      </c>
    </row>
    <row r="767" spans="1:15" ht="15" customHeight="1">
      <c r="A767" s="31" t="s">
        <v>5821</v>
      </c>
      <c r="B767" s="31" t="s">
        <v>6031</v>
      </c>
      <c r="G767" s="31" t="s">
        <v>5660</v>
      </c>
      <c r="H767" s="31" t="s">
        <v>6108</v>
      </c>
      <c r="I767" s="9" t="s">
        <v>6517</v>
      </c>
      <c r="J767" s="9" t="s">
        <v>5731</v>
      </c>
      <c r="K767" s="43" t="s">
        <v>6648</v>
      </c>
      <c r="L767" s="43" t="s">
        <v>5477</v>
      </c>
      <c r="N767" s="43">
        <v>1504</v>
      </c>
      <c r="O767" s="43">
        <v>2001504</v>
      </c>
    </row>
    <row r="768" spans="1:15" ht="15" customHeight="1">
      <c r="A768" s="31" t="s">
        <v>5821</v>
      </c>
      <c r="B768" s="31" t="s">
        <v>6033</v>
      </c>
      <c r="G768" s="31" t="s">
        <v>5660</v>
      </c>
      <c r="H768" s="31" t="s">
        <v>6108</v>
      </c>
      <c r="I768" s="9" t="s">
        <v>6517</v>
      </c>
      <c r="J768" s="9" t="s">
        <v>5731</v>
      </c>
      <c r="K768" s="43" t="s">
        <v>6649</v>
      </c>
      <c r="L768" s="43" t="s">
        <v>5477</v>
      </c>
      <c r="N768" s="43">
        <v>1504</v>
      </c>
      <c r="O768" s="43">
        <v>2001504</v>
      </c>
    </row>
    <row r="769" spans="1:15" ht="15" customHeight="1">
      <c r="A769" s="31" t="s">
        <v>5821</v>
      </c>
      <c r="B769" s="31" t="s">
        <v>6035</v>
      </c>
      <c r="G769" s="31" t="s">
        <v>5660</v>
      </c>
      <c r="H769" s="31" t="s">
        <v>6108</v>
      </c>
      <c r="I769" s="9" t="s">
        <v>6517</v>
      </c>
      <c r="J769" s="9" t="s">
        <v>5731</v>
      </c>
      <c r="K769" s="43" t="s">
        <v>6650</v>
      </c>
      <c r="L769" s="43" t="s">
        <v>5477</v>
      </c>
      <c r="N769" s="43">
        <v>1504</v>
      </c>
      <c r="O769" s="43">
        <v>2001504</v>
      </c>
    </row>
    <row r="770" spans="1:15" ht="15" customHeight="1">
      <c r="A770" s="31" t="s">
        <v>5821</v>
      </c>
      <c r="B770" s="31" t="s">
        <v>6037</v>
      </c>
      <c r="G770" s="31" t="s">
        <v>5660</v>
      </c>
      <c r="H770" s="31" t="s">
        <v>6108</v>
      </c>
      <c r="I770" s="9" t="s">
        <v>6517</v>
      </c>
      <c r="J770" s="9" t="s">
        <v>5731</v>
      </c>
      <c r="K770" s="43" t="s">
        <v>6651</v>
      </c>
      <c r="L770" s="43" t="s">
        <v>5477</v>
      </c>
      <c r="N770" s="43">
        <v>1504</v>
      </c>
      <c r="O770" s="43">
        <v>2001504</v>
      </c>
    </row>
    <row r="771" spans="1:15" ht="15" customHeight="1">
      <c r="G771" s="31" t="s">
        <v>5660</v>
      </c>
      <c r="H771" s="31" t="s">
        <v>6108</v>
      </c>
      <c r="I771" s="9" t="s">
        <v>6517</v>
      </c>
      <c r="J771" s="9" t="s">
        <v>5731</v>
      </c>
      <c r="K771" s="43" t="s">
        <v>6652</v>
      </c>
      <c r="L771" s="43" t="s">
        <v>5477</v>
      </c>
      <c r="N771" s="31"/>
    </row>
    <row r="772" spans="1:15" ht="15" customHeight="1">
      <c r="G772" s="31" t="s">
        <v>5660</v>
      </c>
      <c r="H772" s="31" t="s">
        <v>6108</v>
      </c>
      <c r="K772" s="43" t="s">
        <v>6653</v>
      </c>
      <c r="L772" s="43" t="s">
        <v>5477</v>
      </c>
      <c r="N772" s="31"/>
    </row>
    <row r="773" spans="1:15" ht="15" customHeight="1">
      <c r="G773" s="31" t="s">
        <v>5660</v>
      </c>
      <c r="H773" s="31" t="s">
        <v>6108</v>
      </c>
      <c r="K773" s="43" t="s">
        <v>6654</v>
      </c>
      <c r="L773" s="43" t="s">
        <v>5477</v>
      </c>
      <c r="N773" s="31"/>
    </row>
    <row r="774" spans="1:15" ht="15" customHeight="1">
      <c r="G774" s="31" t="s">
        <v>5660</v>
      </c>
      <c r="H774" s="31" t="s">
        <v>6108</v>
      </c>
      <c r="K774" s="43" t="s">
        <v>6655</v>
      </c>
      <c r="L774" s="43" t="s">
        <v>5477</v>
      </c>
      <c r="N774" s="31"/>
    </row>
    <row r="775" spans="1:15" ht="15" customHeight="1">
      <c r="G775" s="31" t="s">
        <v>5660</v>
      </c>
      <c r="H775" s="31" t="s">
        <v>6108</v>
      </c>
      <c r="K775" s="43" t="s">
        <v>6656</v>
      </c>
      <c r="L775" s="43" t="s">
        <v>5477</v>
      </c>
      <c r="N775" s="31"/>
    </row>
    <row r="776" spans="1:15" ht="15" customHeight="1">
      <c r="G776" s="31" t="s">
        <v>5660</v>
      </c>
      <c r="H776" s="31" t="s">
        <v>6108</v>
      </c>
      <c r="K776" s="43" t="s">
        <v>6657</v>
      </c>
      <c r="L776" s="43" t="s">
        <v>5477</v>
      </c>
      <c r="N776" s="31"/>
    </row>
    <row r="777" spans="1:15" ht="15" customHeight="1">
      <c r="G777" s="31" t="s">
        <v>5660</v>
      </c>
      <c r="H777" s="31" t="s">
        <v>6108</v>
      </c>
      <c r="K777" s="43" t="s">
        <v>6658</v>
      </c>
      <c r="L777" s="43" t="s">
        <v>5477</v>
      </c>
      <c r="N777" s="31"/>
    </row>
    <row r="778" spans="1:15" ht="15" customHeight="1">
      <c r="B778" s="31" t="s">
        <v>1522</v>
      </c>
      <c r="G778" s="31" t="s">
        <v>5660</v>
      </c>
      <c r="H778" s="31" t="s">
        <v>6108</v>
      </c>
      <c r="K778" s="43" t="s">
        <v>6659</v>
      </c>
      <c r="L778" s="43" t="s">
        <v>5477</v>
      </c>
      <c r="N778" s="31"/>
    </row>
    <row r="779" spans="1:15" ht="15" customHeight="1">
      <c r="B779" s="31" t="s">
        <v>1523</v>
      </c>
      <c r="G779" s="31" t="s">
        <v>5660</v>
      </c>
      <c r="H779" s="31" t="s">
        <v>6108</v>
      </c>
      <c r="K779" s="43" t="s">
        <v>6660</v>
      </c>
      <c r="L779" s="43" t="s">
        <v>5477</v>
      </c>
      <c r="N779" s="31"/>
    </row>
    <row r="780" spans="1:15" ht="15" customHeight="1">
      <c r="B780" s="31" t="s">
        <v>6661</v>
      </c>
      <c r="G780" s="31" t="s">
        <v>5660</v>
      </c>
      <c r="H780" s="31" t="s">
        <v>6108</v>
      </c>
      <c r="K780" s="43" t="s">
        <v>6662</v>
      </c>
      <c r="L780" s="43" t="s">
        <v>5477</v>
      </c>
      <c r="N780" s="31"/>
    </row>
    <row r="781" spans="1:15" ht="15" customHeight="1">
      <c r="B781" s="31" t="s">
        <v>6663</v>
      </c>
      <c r="G781" s="31" t="s">
        <v>5660</v>
      </c>
      <c r="H781" s="31" t="s">
        <v>6108</v>
      </c>
      <c r="K781" s="43" t="s">
        <v>6664</v>
      </c>
      <c r="L781" s="43" t="s">
        <v>5477</v>
      </c>
      <c r="N781" s="31"/>
    </row>
    <row r="782" spans="1:15" ht="15" customHeight="1">
      <c r="B782" s="31" t="s">
        <v>7166</v>
      </c>
      <c r="G782" s="31" t="s">
        <v>5660</v>
      </c>
      <c r="H782" s="31" t="s">
        <v>6108</v>
      </c>
      <c r="I782" s="9" t="s">
        <v>1834</v>
      </c>
      <c r="J782" s="9" t="s">
        <v>6665</v>
      </c>
      <c r="K782" s="43" t="s">
        <v>6666</v>
      </c>
      <c r="L782" s="43" t="s">
        <v>5477</v>
      </c>
      <c r="N782" s="31"/>
    </row>
    <row r="783" spans="1:15" ht="15" customHeight="1">
      <c r="G783" s="31" t="s">
        <v>5660</v>
      </c>
      <c r="H783" s="31" t="s">
        <v>6108</v>
      </c>
      <c r="K783" s="43" t="s">
        <v>6667</v>
      </c>
      <c r="L783" s="43" t="s">
        <v>5477</v>
      </c>
      <c r="N783" s="31"/>
    </row>
    <row r="784" spans="1:15" ht="15" customHeight="1">
      <c r="G784" s="31" t="s">
        <v>5660</v>
      </c>
      <c r="H784" s="31" t="s">
        <v>6108</v>
      </c>
      <c r="K784" s="43" t="s">
        <v>6668</v>
      </c>
      <c r="L784" s="43" t="s">
        <v>5477</v>
      </c>
      <c r="N784" s="31"/>
    </row>
    <row r="785" spans="7:14" ht="15" customHeight="1">
      <c r="G785" s="31" t="s">
        <v>5660</v>
      </c>
      <c r="H785" s="31" t="s">
        <v>6108</v>
      </c>
      <c r="K785" s="43" t="s">
        <v>6669</v>
      </c>
      <c r="L785" s="43" t="s">
        <v>5477</v>
      </c>
      <c r="N785" s="31"/>
    </row>
    <row r="786" spans="7:14" ht="15" customHeight="1">
      <c r="G786" s="31" t="s">
        <v>5660</v>
      </c>
      <c r="H786" s="31" t="s">
        <v>6108</v>
      </c>
      <c r="K786" s="43" t="s">
        <v>6670</v>
      </c>
      <c r="L786" s="43" t="s">
        <v>5477</v>
      </c>
      <c r="N786" s="31"/>
    </row>
    <row r="787" spans="7:14" ht="15" customHeight="1">
      <c r="G787" s="31" t="s">
        <v>5660</v>
      </c>
      <c r="H787" s="31" t="s">
        <v>6108</v>
      </c>
      <c r="K787" s="43" t="s">
        <v>6671</v>
      </c>
      <c r="L787" s="43" t="s">
        <v>5477</v>
      </c>
      <c r="N787" s="31"/>
    </row>
    <row r="788" spans="7:14" ht="15" customHeight="1">
      <c r="G788" s="31" t="s">
        <v>5660</v>
      </c>
      <c r="H788" s="31" t="s">
        <v>6108</v>
      </c>
      <c r="K788" s="43" t="s">
        <v>6672</v>
      </c>
      <c r="L788" s="43" t="s">
        <v>5477</v>
      </c>
      <c r="N788" s="31"/>
    </row>
    <row r="789" spans="7:14" ht="15" customHeight="1">
      <c r="G789" s="31" t="s">
        <v>5660</v>
      </c>
      <c r="H789" s="31" t="s">
        <v>6108</v>
      </c>
      <c r="K789" s="43" t="s">
        <v>6673</v>
      </c>
      <c r="L789" s="43" t="s">
        <v>5477</v>
      </c>
      <c r="N789" s="31"/>
    </row>
    <row r="790" spans="7:14" ht="15" customHeight="1">
      <c r="G790" s="31" t="s">
        <v>5660</v>
      </c>
      <c r="H790" s="31" t="s">
        <v>6108</v>
      </c>
      <c r="K790" s="43" t="s">
        <v>6674</v>
      </c>
      <c r="L790" s="43" t="s">
        <v>5477</v>
      </c>
      <c r="N790" s="31"/>
    </row>
    <row r="791" spans="7:14" ht="15" customHeight="1">
      <c r="G791" s="31" t="s">
        <v>5660</v>
      </c>
      <c r="H791" s="31" t="s">
        <v>6108</v>
      </c>
      <c r="K791" s="43" t="s">
        <v>6675</v>
      </c>
      <c r="L791" s="43" t="s">
        <v>5477</v>
      </c>
      <c r="N791" s="31"/>
    </row>
    <row r="792" spans="7:14" ht="15" customHeight="1">
      <c r="G792" s="31" t="s">
        <v>5660</v>
      </c>
      <c r="H792" s="31" t="s">
        <v>6108</v>
      </c>
      <c r="K792" s="43" t="s">
        <v>6676</v>
      </c>
      <c r="L792" s="43" t="s">
        <v>5477</v>
      </c>
      <c r="N792" s="31"/>
    </row>
    <row r="793" spans="7:14" ht="15" customHeight="1">
      <c r="G793" s="31" t="s">
        <v>5660</v>
      </c>
      <c r="H793" s="31" t="s">
        <v>6108</v>
      </c>
      <c r="K793" s="43" t="s">
        <v>6677</v>
      </c>
      <c r="L793" s="43" t="s">
        <v>5477</v>
      </c>
      <c r="N793" s="31"/>
    </row>
    <row r="794" spans="7:14" ht="15" customHeight="1">
      <c r="G794" s="31" t="s">
        <v>5660</v>
      </c>
      <c r="H794" s="31" t="s">
        <v>6108</v>
      </c>
      <c r="K794" s="43" t="s">
        <v>6678</v>
      </c>
      <c r="L794" s="43" t="s">
        <v>5477</v>
      </c>
      <c r="N794" s="31"/>
    </row>
    <row r="795" spans="7:14" ht="15" customHeight="1">
      <c r="G795" s="31" t="s">
        <v>5660</v>
      </c>
      <c r="H795" s="31" t="s">
        <v>6108</v>
      </c>
      <c r="K795" s="43" t="s">
        <v>6679</v>
      </c>
      <c r="L795" s="43" t="s">
        <v>5477</v>
      </c>
      <c r="N795" s="31"/>
    </row>
    <row r="796" spans="7:14" ht="15" customHeight="1">
      <c r="G796" s="31" t="s">
        <v>5660</v>
      </c>
      <c r="H796" s="31" t="s">
        <v>6108</v>
      </c>
      <c r="K796" s="43" t="s">
        <v>6680</v>
      </c>
      <c r="L796" s="43" t="s">
        <v>5477</v>
      </c>
      <c r="N796" s="31"/>
    </row>
    <row r="797" spans="7:14" ht="15" customHeight="1">
      <c r="G797" s="31" t="s">
        <v>5660</v>
      </c>
      <c r="H797" s="31" t="s">
        <v>6108</v>
      </c>
      <c r="K797" s="43" t="s">
        <v>6681</v>
      </c>
      <c r="L797" s="43" t="s">
        <v>5477</v>
      </c>
      <c r="N797" s="31"/>
    </row>
    <row r="798" spans="7:14" ht="15" customHeight="1">
      <c r="G798" s="31" t="s">
        <v>5660</v>
      </c>
      <c r="H798" s="31" t="s">
        <v>6108</v>
      </c>
      <c r="K798" s="43" t="s">
        <v>6682</v>
      </c>
      <c r="L798" s="43" t="s">
        <v>5477</v>
      </c>
      <c r="N798" s="31"/>
    </row>
    <row r="799" spans="7:14" ht="15" customHeight="1">
      <c r="G799" s="31" t="s">
        <v>5660</v>
      </c>
      <c r="H799" s="31" t="s">
        <v>6108</v>
      </c>
      <c r="K799" s="43" t="s">
        <v>6683</v>
      </c>
      <c r="L799" s="43" t="s">
        <v>5477</v>
      </c>
      <c r="N799" s="31"/>
    </row>
    <row r="800" spans="7:14" ht="15" customHeight="1">
      <c r="G800" s="31" t="s">
        <v>5660</v>
      </c>
      <c r="H800" s="31" t="s">
        <v>6108</v>
      </c>
      <c r="K800" s="43" t="s">
        <v>6684</v>
      </c>
      <c r="L800" s="43" t="s">
        <v>5477</v>
      </c>
      <c r="N800" s="31"/>
    </row>
    <row r="801" spans="1:14" ht="15" customHeight="1">
      <c r="G801" s="31" t="s">
        <v>5660</v>
      </c>
      <c r="H801" s="31" t="s">
        <v>6108</v>
      </c>
      <c r="K801" s="43" t="s">
        <v>6685</v>
      </c>
      <c r="L801" s="43" t="s">
        <v>5477</v>
      </c>
      <c r="N801" s="31"/>
    </row>
    <row r="802" spans="1:14" ht="15" customHeight="1">
      <c r="G802" s="31" t="s">
        <v>5660</v>
      </c>
      <c r="H802" s="31" t="s">
        <v>6108</v>
      </c>
      <c r="K802" s="43" t="s">
        <v>6686</v>
      </c>
      <c r="L802" s="43" t="s">
        <v>5477</v>
      </c>
      <c r="N802" s="31"/>
    </row>
    <row r="803" spans="1:14" ht="15" customHeight="1">
      <c r="A803" s="31" t="s">
        <v>6687</v>
      </c>
      <c r="B803" s="31" t="s">
        <v>5760</v>
      </c>
      <c r="G803" s="31" t="s">
        <v>5660</v>
      </c>
      <c r="H803" s="31" t="s">
        <v>6108</v>
      </c>
      <c r="I803" s="9" t="s">
        <v>3044</v>
      </c>
      <c r="J803" s="9" t="s">
        <v>6492</v>
      </c>
      <c r="K803" s="43" t="s">
        <v>6688</v>
      </c>
      <c r="L803" s="43" t="s">
        <v>5477</v>
      </c>
      <c r="N803" s="31"/>
    </row>
    <row r="804" spans="1:14" ht="15" customHeight="1">
      <c r="A804" s="31" t="s">
        <v>6689</v>
      </c>
      <c r="B804" s="31" t="s">
        <v>5858</v>
      </c>
      <c r="G804" s="31" t="s">
        <v>5660</v>
      </c>
      <c r="H804" s="31" t="s">
        <v>6108</v>
      </c>
      <c r="I804" s="9" t="s">
        <v>3044</v>
      </c>
      <c r="J804" s="9" t="s">
        <v>6492</v>
      </c>
      <c r="K804" s="43" t="s">
        <v>6690</v>
      </c>
      <c r="L804" s="43" t="s">
        <v>5477</v>
      </c>
      <c r="N804" s="31"/>
    </row>
    <row r="805" spans="1:14" ht="15" customHeight="1">
      <c r="A805" s="31" t="s">
        <v>6691</v>
      </c>
      <c r="B805" s="31" t="s">
        <v>6692</v>
      </c>
      <c r="G805" s="31" t="s">
        <v>5660</v>
      </c>
      <c r="H805" s="31" t="s">
        <v>6108</v>
      </c>
      <c r="I805" s="9" t="s">
        <v>3044</v>
      </c>
      <c r="J805" s="9" t="s">
        <v>6492</v>
      </c>
      <c r="K805" s="43" t="s">
        <v>6693</v>
      </c>
      <c r="L805" s="43" t="s">
        <v>5477</v>
      </c>
      <c r="N805" s="31"/>
    </row>
    <row r="806" spans="1:14" ht="15" customHeight="1">
      <c r="A806" s="31" t="s">
        <v>6694</v>
      </c>
      <c r="B806" s="31" t="s">
        <v>6695</v>
      </c>
      <c r="G806" s="31" t="s">
        <v>5660</v>
      </c>
      <c r="H806" s="31" t="s">
        <v>6108</v>
      </c>
      <c r="I806" s="9" t="s">
        <v>3044</v>
      </c>
      <c r="J806" s="9" t="s">
        <v>6492</v>
      </c>
      <c r="K806" s="43" t="s">
        <v>6696</v>
      </c>
      <c r="L806" s="43" t="s">
        <v>5477</v>
      </c>
      <c r="N806" s="31"/>
    </row>
    <row r="807" spans="1:14" ht="15" customHeight="1">
      <c r="A807" s="31" t="s">
        <v>6697</v>
      </c>
      <c r="B807" s="31" t="s">
        <v>6698</v>
      </c>
      <c r="G807" s="31" t="s">
        <v>5660</v>
      </c>
      <c r="H807" s="31" t="s">
        <v>6108</v>
      </c>
      <c r="I807" s="9" t="s">
        <v>3044</v>
      </c>
      <c r="J807" s="9" t="s">
        <v>6492</v>
      </c>
      <c r="K807" s="43" t="s">
        <v>6699</v>
      </c>
      <c r="L807" s="43" t="s">
        <v>5477</v>
      </c>
      <c r="N807" s="31"/>
    </row>
    <row r="808" spans="1:14" ht="15" customHeight="1">
      <c r="A808" s="31" t="s">
        <v>6700</v>
      </c>
      <c r="B808" s="31" t="s">
        <v>6701</v>
      </c>
      <c r="G808" s="31" t="s">
        <v>5660</v>
      </c>
      <c r="H808" s="31" t="s">
        <v>6108</v>
      </c>
      <c r="I808" s="9" t="s">
        <v>3044</v>
      </c>
      <c r="J808" s="9" t="s">
        <v>6492</v>
      </c>
      <c r="K808" s="43" t="s">
        <v>6702</v>
      </c>
      <c r="L808" s="43" t="s">
        <v>5477</v>
      </c>
      <c r="N808" s="31"/>
    </row>
    <row r="809" spans="1:14" ht="15" customHeight="1">
      <c r="A809" s="31" t="s">
        <v>6703</v>
      </c>
      <c r="B809" s="31" t="s">
        <v>6704</v>
      </c>
      <c r="G809" s="31" t="s">
        <v>5660</v>
      </c>
      <c r="H809" s="31" t="s">
        <v>6108</v>
      </c>
      <c r="I809" s="9" t="s">
        <v>3044</v>
      </c>
      <c r="J809" s="9" t="s">
        <v>6492</v>
      </c>
      <c r="K809" s="43" t="s">
        <v>6705</v>
      </c>
      <c r="L809" s="43" t="s">
        <v>5477</v>
      </c>
      <c r="N809" s="31"/>
    </row>
    <row r="810" spans="1:14" ht="15" customHeight="1">
      <c r="A810" s="31" t="s">
        <v>6706</v>
      </c>
      <c r="B810" s="31" t="s">
        <v>6707</v>
      </c>
      <c r="G810" s="31" t="s">
        <v>5660</v>
      </c>
      <c r="H810" s="31" t="s">
        <v>6108</v>
      </c>
      <c r="I810" s="9" t="s">
        <v>3044</v>
      </c>
      <c r="J810" s="9" t="s">
        <v>6492</v>
      </c>
      <c r="K810" s="43" t="s">
        <v>6708</v>
      </c>
      <c r="L810" s="43" t="s">
        <v>5477</v>
      </c>
      <c r="N810" s="31"/>
    </row>
    <row r="811" spans="1:14" ht="15" customHeight="1">
      <c r="A811" s="31" t="s">
        <v>6709</v>
      </c>
      <c r="B811" s="31" t="s">
        <v>6710</v>
      </c>
      <c r="G811" s="31" t="s">
        <v>5660</v>
      </c>
      <c r="H811" s="31" t="s">
        <v>6108</v>
      </c>
      <c r="I811" s="9" t="s">
        <v>3044</v>
      </c>
      <c r="J811" s="9" t="s">
        <v>6492</v>
      </c>
      <c r="K811" s="43" t="s">
        <v>6711</v>
      </c>
      <c r="L811" s="43" t="s">
        <v>5477</v>
      </c>
      <c r="N811" s="31"/>
    </row>
    <row r="812" spans="1:14" ht="15" customHeight="1">
      <c r="A812" s="31" t="s">
        <v>6712</v>
      </c>
      <c r="B812" s="31" t="s">
        <v>6713</v>
      </c>
      <c r="G812" s="31" t="s">
        <v>5660</v>
      </c>
      <c r="H812" s="31" t="s">
        <v>6108</v>
      </c>
      <c r="I812" s="9" t="s">
        <v>3044</v>
      </c>
      <c r="J812" s="9" t="s">
        <v>6492</v>
      </c>
      <c r="K812" s="43" t="s">
        <v>6714</v>
      </c>
      <c r="L812" s="43" t="s">
        <v>5477</v>
      </c>
      <c r="N812" s="31"/>
    </row>
    <row r="813" spans="1:14" ht="15" customHeight="1">
      <c r="A813" s="31" t="s">
        <v>6715</v>
      </c>
      <c r="B813" s="31" t="s">
        <v>6716</v>
      </c>
      <c r="G813" s="31" t="s">
        <v>5660</v>
      </c>
      <c r="H813" s="31" t="s">
        <v>6108</v>
      </c>
      <c r="I813" s="9" t="s">
        <v>3044</v>
      </c>
      <c r="J813" s="9" t="s">
        <v>6492</v>
      </c>
      <c r="K813" s="43" t="s">
        <v>6717</v>
      </c>
      <c r="L813" s="43" t="s">
        <v>5477</v>
      </c>
      <c r="N813" s="31"/>
    </row>
    <row r="814" spans="1:14" ht="15" customHeight="1">
      <c r="A814" s="31" t="s">
        <v>6689</v>
      </c>
      <c r="B814" s="31" t="s">
        <v>6718</v>
      </c>
      <c r="G814" s="31" t="s">
        <v>5660</v>
      </c>
      <c r="H814" s="31" t="s">
        <v>6108</v>
      </c>
      <c r="I814" s="9" t="s">
        <v>3044</v>
      </c>
      <c r="J814" s="9" t="s">
        <v>6492</v>
      </c>
      <c r="K814" s="43" t="s">
        <v>6719</v>
      </c>
      <c r="L814" s="43" t="s">
        <v>5477</v>
      </c>
      <c r="N814" s="31"/>
    </row>
    <row r="815" spans="1:14" ht="15" customHeight="1">
      <c r="A815" s="31" t="s">
        <v>6689</v>
      </c>
      <c r="B815" s="31" t="s">
        <v>6720</v>
      </c>
      <c r="G815" s="31" t="s">
        <v>5660</v>
      </c>
      <c r="H815" s="31" t="s">
        <v>6108</v>
      </c>
      <c r="I815" s="9" t="s">
        <v>3044</v>
      </c>
      <c r="J815" s="9" t="s">
        <v>6492</v>
      </c>
      <c r="K815" s="43" t="s">
        <v>6721</v>
      </c>
      <c r="L815" s="43" t="s">
        <v>5477</v>
      </c>
      <c r="N815" s="31"/>
    </row>
    <row r="816" spans="1:14" ht="15" customHeight="1">
      <c r="A816" s="31" t="s">
        <v>6689</v>
      </c>
      <c r="B816" s="31" t="s">
        <v>6722</v>
      </c>
      <c r="G816" s="31" t="s">
        <v>5660</v>
      </c>
      <c r="H816" s="31" t="s">
        <v>6108</v>
      </c>
      <c r="I816" s="9" t="s">
        <v>3044</v>
      </c>
      <c r="J816" s="9" t="s">
        <v>6492</v>
      </c>
      <c r="K816" s="43" t="s">
        <v>6723</v>
      </c>
      <c r="L816" s="43" t="s">
        <v>5477</v>
      </c>
      <c r="N816" s="31"/>
    </row>
    <row r="817" spans="1:16" ht="15" customHeight="1">
      <c r="A817" s="31" t="s">
        <v>6689</v>
      </c>
      <c r="B817" s="31" t="s">
        <v>6724</v>
      </c>
      <c r="G817" s="31" t="s">
        <v>5660</v>
      </c>
      <c r="H817" s="31" t="s">
        <v>6108</v>
      </c>
      <c r="I817" s="9" t="s">
        <v>3044</v>
      </c>
      <c r="J817" s="9" t="s">
        <v>6492</v>
      </c>
      <c r="K817" s="43" t="s">
        <v>6725</v>
      </c>
      <c r="L817" s="43" t="s">
        <v>5477</v>
      </c>
      <c r="N817" s="31"/>
    </row>
    <row r="818" spans="1:16" ht="15" customHeight="1">
      <c r="A818" s="31" t="s">
        <v>6689</v>
      </c>
      <c r="B818" s="31" t="s">
        <v>6726</v>
      </c>
      <c r="G818" s="31" t="s">
        <v>5660</v>
      </c>
      <c r="H818" s="31" t="s">
        <v>6108</v>
      </c>
      <c r="I818" s="9" t="s">
        <v>3044</v>
      </c>
      <c r="J818" s="9" t="s">
        <v>6492</v>
      </c>
      <c r="K818" s="43" t="s">
        <v>6727</v>
      </c>
      <c r="L818" s="43" t="s">
        <v>5477</v>
      </c>
      <c r="N818" s="31"/>
    </row>
    <row r="819" spans="1:16" ht="15" customHeight="1">
      <c r="A819" s="31" t="s">
        <v>6689</v>
      </c>
      <c r="B819" s="31" t="s">
        <v>6728</v>
      </c>
      <c r="G819" s="31" t="s">
        <v>5660</v>
      </c>
      <c r="H819" s="31" t="s">
        <v>6108</v>
      </c>
      <c r="I819" s="9" t="s">
        <v>3044</v>
      </c>
      <c r="J819" s="9" t="s">
        <v>6492</v>
      </c>
      <c r="K819" s="43" t="s">
        <v>6729</v>
      </c>
      <c r="L819" s="43" t="s">
        <v>5477</v>
      </c>
      <c r="N819" s="31"/>
    </row>
    <row r="820" spans="1:16" ht="15" customHeight="1">
      <c r="A820" s="31" t="s">
        <v>6730</v>
      </c>
      <c r="B820" s="31" t="s">
        <v>6731</v>
      </c>
      <c r="G820" s="31" t="s">
        <v>5660</v>
      </c>
      <c r="H820" s="31" t="s">
        <v>6108</v>
      </c>
      <c r="I820" s="9" t="s">
        <v>3044</v>
      </c>
      <c r="J820" s="9" t="s">
        <v>6492</v>
      </c>
      <c r="K820" s="43" t="s">
        <v>6732</v>
      </c>
      <c r="L820" s="43" t="s">
        <v>5477</v>
      </c>
      <c r="N820" s="31"/>
    </row>
    <row r="821" spans="1:16" ht="15" customHeight="1">
      <c r="A821" s="31" t="s">
        <v>6733</v>
      </c>
      <c r="B821" s="31" t="s">
        <v>6734</v>
      </c>
      <c r="G821" s="31" t="s">
        <v>5660</v>
      </c>
      <c r="H821" s="31" t="s">
        <v>6108</v>
      </c>
      <c r="I821" s="9" t="s">
        <v>3044</v>
      </c>
      <c r="J821" s="9" t="s">
        <v>6492</v>
      </c>
      <c r="K821" s="43" t="s">
        <v>6735</v>
      </c>
      <c r="L821" s="43" t="s">
        <v>5477</v>
      </c>
      <c r="N821" s="31"/>
    </row>
    <row r="822" spans="1:16" ht="15" customHeight="1">
      <c r="A822" s="31" t="s">
        <v>5821</v>
      </c>
      <c r="B822" s="31" t="s">
        <v>6029</v>
      </c>
      <c r="G822" s="31" t="s">
        <v>5660</v>
      </c>
      <c r="H822" s="31" t="s">
        <v>6108</v>
      </c>
      <c r="I822" s="9" t="s">
        <v>3044</v>
      </c>
      <c r="J822" s="9" t="s">
        <v>6492</v>
      </c>
      <c r="K822" s="43" t="s">
        <v>6736</v>
      </c>
      <c r="L822" s="43" t="s">
        <v>5477</v>
      </c>
      <c r="N822" s="31" t="s">
        <v>6737</v>
      </c>
    </row>
    <row r="823" spans="1:16" ht="15" customHeight="1">
      <c r="A823" s="31" t="s">
        <v>5821</v>
      </c>
      <c r="B823" s="31" t="s">
        <v>6031</v>
      </c>
      <c r="G823" s="31" t="s">
        <v>5660</v>
      </c>
      <c r="H823" s="31" t="s">
        <v>6108</v>
      </c>
      <c r="I823" s="9" t="s">
        <v>3044</v>
      </c>
      <c r="J823" s="9" t="s">
        <v>6492</v>
      </c>
      <c r="K823" s="43" t="s">
        <v>6738</v>
      </c>
      <c r="L823" s="43" t="s">
        <v>5477</v>
      </c>
      <c r="N823" s="31"/>
    </row>
    <row r="824" spans="1:16" ht="15" customHeight="1">
      <c r="A824" s="31" t="s">
        <v>5821</v>
      </c>
      <c r="B824" s="31" t="s">
        <v>6033</v>
      </c>
      <c r="G824" s="31" t="s">
        <v>5660</v>
      </c>
      <c r="H824" s="31" t="s">
        <v>6108</v>
      </c>
      <c r="I824" s="9" t="s">
        <v>3044</v>
      </c>
      <c r="J824" s="9" t="s">
        <v>6492</v>
      </c>
      <c r="K824" s="43" t="s">
        <v>6739</v>
      </c>
      <c r="L824" s="43" t="s">
        <v>5477</v>
      </c>
      <c r="N824" s="31"/>
    </row>
    <row r="825" spans="1:16" ht="15" customHeight="1">
      <c r="A825" s="31" t="s">
        <v>5821</v>
      </c>
      <c r="B825" s="31" t="s">
        <v>6035</v>
      </c>
      <c r="G825" s="31" t="s">
        <v>5660</v>
      </c>
      <c r="H825" s="31" t="s">
        <v>6108</v>
      </c>
      <c r="I825" s="9" t="s">
        <v>3044</v>
      </c>
      <c r="J825" s="9" t="s">
        <v>6492</v>
      </c>
      <c r="K825" s="43" t="s">
        <v>6740</v>
      </c>
      <c r="L825" s="43" t="s">
        <v>5477</v>
      </c>
      <c r="N825" s="31"/>
    </row>
    <row r="826" spans="1:16" ht="15" customHeight="1">
      <c r="A826" s="31" t="s">
        <v>5821</v>
      </c>
      <c r="B826" s="31" t="s">
        <v>6037</v>
      </c>
      <c r="G826" s="31" t="s">
        <v>5660</v>
      </c>
      <c r="H826" s="31" t="s">
        <v>6108</v>
      </c>
      <c r="I826" s="9" t="s">
        <v>3044</v>
      </c>
      <c r="J826" s="9" t="s">
        <v>6492</v>
      </c>
      <c r="K826" s="43" t="s">
        <v>6741</v>
      </c>
      <c r="L826" s="43" t="s">
        <v>5477</v>
      </c>
      <c r="N826" s="31"/>
    </row>
    <row r="827" spans="1:16" ht="15" customHeight="1">
      <c r="A827" s="31" t="s">
        <v>5821</v>
      </c>
      <c r="B827" s="31" t="s">
        <v>6039</v>
      </c>
      <c r="G827" s="31" t="s">
        <v>5660</v>
      </c>
      <c r="H827" s="31" t="s">
        <v>6108</v>
      </c>
      <c r="I827" s="9" t="s">
        <v>3044</v>
      </c>
      <c r="J827" s="9" t="s">
        <v>6492</v>
      </c>
      <c r="K827" s="43" t="s">
        <v>6742</v>
      </c>
      <c r="L827" s="43" t="s">
        <v>5477</v>
      </c>
      <c r="N827" s="31"/>
    </row>
    <row r="828" spans="1:16" ht="15" customHeight="1">
      <c r="A828" s="31" t="s">
        <v>3188</v>
      </c>
      <c r="B828" s="31" t="s">
        <v>3188</v>
      </c>
      <c r="G828" s="31" t="s">
        <v>3188</v>
      </c>
      <c r="H828" s="31" t="s">
        <v>3188</v>
      </c>
      <c r="I828" s="9" t="s">
        <v>3188</v>
      </c>
      <c r="J828" s="9" t="s">
        <v>3188</v>
      </c>
      <c r="K828" s="43" t="s">
        <v>3188</v>
      </c>
      <c r="N828" s="31"/>
    </row>
    <row r="829" spans="1:16" ht="15" customHeight="1">
      <c r="A829" s="559" t="s">
        <v>7202</v>
      </c>
      <c r="G829" s="31" t="s">
        <v>5660</v>
      </c>
      <c r="H829" s="31" t="s">
        <v>7107</v>
      </c>
      <c r="I829" s="9" t="s">
        <v>7108</v>
      </c>
      <c r="J829" s="9" t="s">
        <v>7109</v>
      </c>
      <c r="K829" s="43" t="s">
        <v>7110</v>
      </c>
      <c r="L829" s="43" t="s">
        <v>5477</v>
      </c>
      <c r="N829" s="43">
        <v>1504</v>
      </c>
      <c r="O829" s="43">
        <v>2001504</v>
      </c>
      <c r="P829" s="31" t="s">
        <v>7111</v>
      </c>
    </row>
    <row r="830" spans="1:16" ht="15" customHeight="1">
      <c r="N830" s="31"/>
    </row>
    <row r="831" spans="1:16" ht="15" customHeight="1">
      <c r="N831" s="31"/>
    </row>
    <row r="832" spans="1:16" ht="15" customHeight="1">
      <c r="N832" s="31"/>
    </row>
    <row r="833" spans="1:15" ht="15" customHeight="1">
      <c r="N833" s="31"/>
    </row>
    <row r="834" spans="1:15" ht="15" customHeight="1">
      <c r="N834" s="31"/>
    </row>
    <row r="835" spans="1:15" ht="15" customHeight="1">
      <c r="N835" s="31"/>
    </row>
    <row r="836" spans="1:15" ht="15" customHeight="1">
      <c r="N836" s="31"/>
    </row>
    <row r="837" spans="1:15" ht="15" customHeight="1">
      <c r="N837" s="31"/>
    </row>
    <row r="838" spans="1:15" ht="15" customHeight="1">
      <c r="N838" s="31"/>
    </row>
    <row r="839" spans="1:15" ht="15" customHeight="1">
      <c r="N839" s="31"/>
    </row>
    <row r="840" spans="1:15" ht="15" customHeight="1">
      <c r="N840" s="31"/>
    </row>
    <row r="841" spans="1:15" ht="15" customHeight="1">
      <c r="N841" s="31"/>
    </row>
    <row r="842" spans="1:15" ht="15" customHeight="1">
      <c r="N842" s="31"/>
    </row>
    <row r="843" spans="1:15" ht="15" customHeight="1">
      <c r="G843" s="31" t="s">
        <v>5891</v>
      </c>
      <c r="H843" s="31" t="s">
        <v>5891</v>
      </c>
      <c r="K843" s="43" t="s">
        <v>5891</v>
      </c>
      <c r="L843" s="43" t="s">
        <v>5477</v>
      </c>
    </row>
    <row r="844" spans="1:15" ht="15" customHeight="1">
      <c r="A844" s="613" t="s">
        <v>6743</v>
      </c>
      <c r="B844" s="559"/>
      <c r="C844" s="559"/>
      <c r="D844" s="559"/>
      <c r="E844" s="559"/>
      <c r="F844" s="559"/>
      <c r="G844" s="31" t="s">
        <v>5660</v>
      </c>
      <c r="H844" s="31" t="s">
        <v>6108</v>
      </c>
      <c r="I844" s="132"/>
      <c r="J844" s="132"/>
      <c r="K844" s="614" t="s">
        <v>5631</v>
      </c>
    </row>
    <row r="845" spans="1:15" ht="15" customHeight="1">
      <c r="A845" s="31" t="s">
        <v>6744</v>
      </c>
      <c r="G845" s="31" t="s">
        <v>5660</v>
      </c>
      <c r="H845" s="31" t="s">
        <v>6108</v>
      </c>
      <c r="K845" s="43" t="s">
        <v>6745</v>
      </c>
      <c r="L845" s="43" t="s">
        <v>5477</v>
      </c>
    </row>
    <row r="848" spans="1:15" ht="15" customHeight="1">
      <c r="L848" s="43" t="s">
        <v>5477</v>
      </c>
      <c r="N848" s="43">
        <v>1504</v>
      </c>
      <c r="O848" s="43">
        <v>2001504</v>
      </c>
    </row>
    <row r="850" spans="1:17" ht="15" customHeight="1">
      <c r="A850" s="31" t="s">
        <v>6746</v>
      </c>
      <c r="K850" s="43" t="s">
        <v>5613</v>
      </c>
      <c r="L850" s="43" t="s">
        <v>6747</v>
      </c>
      <c r="M850" s="43" t="s">
        <v>5477</v>
      </c>
      <c r="N850" s="43">
        <v>1505</v>
      </c>
      <c r="O850" s="43">
        <v>2001505</v>
      </c>
      <c r="P850" s="31" t="s">
        <v>6748</v>
      </c>
      <c r="Q850" s="31"/>
    </row>
    <row r="851" spans="1:17" ht="15" customHeight="1">
      <c r="B851" s="31" t="s">
        <v>5655</v>
      </c>
      <c r="G851" s="31" t="s">
        <v>5656</v>
      </c>
      <c r="J851" s="43" t="s">
        <v>5657</v>
      </c>
      <c r="K851" s="43" t="s">
        <v>5614</v>
      </c>
      <c r="L851" s="43" t="s">
        <v>5477</v>
      </c>
      <c r="M851" s="43" t="s">
        <v>5614</v>
      </c>
      <c r="N851" s="43">
        <v>1505</v>
      </c>
      <c r="O851" s="43">
        <v>2001505</v>
      </c>
      <c r="P851" s="9" t="s">
        <v>5658</v>
      </c>
      <c r="Q851" s="9"/>
    </row>
    <row r="852" spans="1:17" ht="15" customHeight="1">
      <c r="A852" s="31" t="s">
        <v>5659</v>
      </c>
      <c r="B852" s="31" t="s">
        <v>5663</v>
      </c>
      <c r="G852" s="31" t="s">
        <v>5660</v>
      </c>
      <c r="H852" s="31" t="s">
        <v>6108</v>
      </c>
      <c r="K852" s="43" t="s">
        <v>6749</v>
      </c>
      <c r="L852" s="43" t="s">
        <v>5477</v>
      </c>
      <c r="N852" s="43">
        <v>1505</v>
      </c>
      <c r="O852" s="43">
        <v>2001505</v>
      </c>
      <c r="P852" s="9" t="s">
        <v>6406</v>
      </c>
      <c r="Q852" s="9"/>
    </row>
    <row r="853" spans="1:17" ht="15" customHeight="1">
      <c r="A853" s="31" t="s">
        <v>5659</v>
      </c>
      <c r="B853" s="31" t="s">
        <v>5665</v>
      </c>
      <c r="G853" s="31" t="s">
        <v>5660</v>
      </c>
      <c r="H853" s="31" t="s">
        <v>6108</v>
      </c>
      <c r="K853" s="43" t="s">
        <v>6750</v>
      </c>
      <c r="L853" s="43" t="s">
        <v>5477</v>
      </c>
      <c r="N853" s="43">
        <v>1505</v>
      </c>
      <c r="O853" s="43">
        <v>2001505</v>
      </c>
    </row>
    <row r="854" spans="1:17" ht="15" customHeight="1">
      <c r="A854" s="31" t="s">
        <v>5659</v>
      </c>
      <c r="B854" s="31" t="s">
        <v>5667</v>
      </c>
      <c r="G854" s="31" t="s">
        <v>5660</v>
      </c>
      <c r="H854" s="31" t="s">
        <v>6108</v>
      </c>
      <c r="K854" s="43" t="s">
        <v>6751</v>
      </c>
      <c r="L854" s="43" t="s">
        <v>5477</v>
      </c>
      <c r="N854" s="43">
        <v>1505</v>
      </c>
      <c r="O854" s="43">
        <v>2001505</v>
      </c>
    </row>
    <row r="855" spans="1:17" ht="15" customHeight="1">
      <c r="A855" s="31" t="s">
        <v>5659</v>
      </c>
      <c r="B855" s="31" t="s">
        <v>5669</v>
      </c>
      <c r="D855" s="31" t="s">
        <v>6752</v>
      </c>
      <c r="G855" s="31" t="s">
        <v>5660</v>
      </c>
      <c r="H855" s="31" t="s">
        <v>6108</v>
      </c>
      <c r="I855" s="9" t="s">
        <v>6753</v>
      </c>
      <c r="K855" s="43" t="s">
        <v>6754</v>
      </c>
      <c r="L855" s="43" t="s">
        <v>5477</v>
      </c>
      <c r="N855" s="43">
        <v>1505</v>
      </c>
      <c r="O855" s="43">
        <v>2001505</v>
      </c>
    </row>
    <row r="856" spans="1:17" ht="15" customHeight="1">
      <c r="A856" s="31" t="s">
        <v>5659</v>
      </c>
      <c r="B856" s="31" t="s">
        <v>5671</v>
      </c>
      <c r="G856" s="31" t="s">
        <v>5660</v>
      </c>
      <c r="H856" s="31" t="s">
        <v>6108</v>
      </c>
      <c r="K856" s="43" t="s">
        <v>6755</v>
      </c>
      <c r="L856" s="43" t="s">
        <v>5477</v>
      </c>
      <c r="N856" s="43">
        <v>1505</v>
      </c>
      <c r="O856" s="43">
        <v>2001505</v>
      </c>
    </row>
    <row r="857" spans="1:17" ht="15" customHeight="1">
      <c r="A857" s="31" t="s">
        <v>5659</v>
      </c>
      <c r="B857" s="31" t="s">
        <v>6756</v>
      </c>
      <c r="G857" s="31" t="s">
        <v>5660</v>
      </c>
      <c r="H857" s="31" t="s">
        <v>6108</v>
      </c>
      <c r="K857" s="43" t="s">
        <v>6757</v>
      </c>
      <c r="L857" s="43" t="s">
        <v>5477</v>
      </c>
      <c r="N857" s="43">
        <v>1505</v>
      </c>
      <c r="O857" s="43">
        <v>2001505</v>
      </c>
    </row>
    <row r="858" spans="1:17" ht="15" customHeight="1">
      <c r="A858" s="31" t="s">
        <v>5659</v>
      </c>
      <c r="B858" s="31" t="s">
        <v>6758</v>
      </c>
      <c r="C858" s="31" t="s">
        <v>6759</v>
      </c>
      <c r="D858" s="31" t="s">
        <v>6760</v>
      </c>
      <c r="G858" s="31" t="s">
        <v>5660</v>
      </c>
      <c r="H858" s="31" t="s">
        <v>6108</v>
      </c>
      <c r="I858" s="9" t="s">
        <v>6761</v>
      </c>
      <c r="J858" s="9" t="s">
        <v>6760</v>
      </c>
      <c r="K858" s="43" t="s">
        <v>6762</v>
      </c>
      <c r="L858" s="43" t="s">
        <v>5477</v>
      </c>
      <c r="N858" s="43">
        <v>1505</v>
      </c>
      <c r="O858" s="43">
        <v>2001505</v>
      </c>
    </row>
    <row r="859" spans="1:17" ht="15" customHeight="1">
      <c r="A859" s="31" t="s">
        <v>5659</v>
      </c>
      <c r="B859" s="31" t="s">
        <v>6758</v>
      </c>
      <c r="C859" s="31" t="s">
        <v>6759</v>
      </c>
      <c r="D859" s="31" t="s">
        <v>6760</v>
      </c>
      <c r="G859" s="31" t="s">
        <v>5660</v>
      </c>
      <c r="H859" s="31" t="s">
        <v>6108</v>
      </c>
      <c r="I859" s="9" t="s">
        <v>6761</v>
      </c>
      <c r="J859" s="9" t="s">
        <v>6760</v>
      </c>
      <c r="K859" s="43" t="s">
        <v>6763</v>
      </c>
      <c r="L859" s="43" t="s">
        <v>5477</v>
      </c>
      <c r="N859" s="43">
        <v>1505</v>
      </c>
      <c r="O859" s="43">
        <v>2001505</v>
      </c>
      <c r="P859" s="9"/>
      <c r="Q859" s="9"/>
    </row>
    <row r="860" spans="1:17" ht="15" customHeight="1">
      <c r="A860" s="31" t="s">
        <v>5659</v>
      </c>
      <c r="B860" s="31" t="s">
        <v>6764</v>
      </c>
      <c r="G860" s="31" t="s">
        <v>5660</v>
      </c>
      <c r="H860" s="31" t="s">
        <v>6108</v>
      </c>
      <c r="K860" s="43" t="s">
        <v>6765</v>
      </c>
      <c r="L860" s="43" t="s">
        <v>5477</v>
      </c>
      <c r="N860" s="43">
        <v>1505</v>
      </c>
      <c r="O860" s="43">
        <v>2001505</v>
      </c>
      <c r="P860" s="9"/>
      <c r="Q860" s="9"/>
    </row>
    <row r="861" spans="1:17" ht="15" customHeight="1">
      <c r="A861" s="31" t="s">
        <v>5659</v>
      </c>
      <c r="B861" s="31" t="s">
        <v>6766</v>
      </c>
      <c r="G861" s="31" t="s">
        <v>5660</v>
      </c>
      <c r="H861" s="31" t="s">
        <v>6108</v>
      </c>
      <c r="I861" s="9" t="s">
        <v>6767</v>
      </c>
      <c r="K861" s="43" t="s">
        <v>6768</v>
      </c>
      <c r="L861" s="43" t="s">
        <v>5477</v>
      </c>
      <c r="N861" s="43">
        <v>1505</v>
      </c>
      <c r="O861" s="43">
        <v>2001505</v>
      </c>
      <c r="P861" s="9" t="s">
        <v>6769</v>
      </c>
      <c r="Q861" s="9"/>
    </row>
    <row r="862" spans="1:17" ht="15" customHeight="1">
      <c r="A862" s="31" t="s">
        <v>5659</v>
      </c>
      <c r="B862" s="31" t="s">
        <v>6766</v>
      </c>
      <c r="G862" s="31" t="s">
        <v>5660</v>
      </c>
      <c r="H862" s="31" t="s">
        <v>6108</v>
      </c>
      <c r="I862" s="9" t="s">
        <v>6767</v>
      </c>
      <c r="K862" s="43" t="s">
        <v>6770</v>
      </c>
      <c r="L862" s="43" t="s">
        <v>5477</v>
      </c>
      <c r="N862" s="43">
        <v>1505</v>
      </c>
      <c r="O862" s="43">
        <v>2001505</v>
      </c>
      <c r="P862" s="9" t="s">
        <v>6771</v>
      </c>
    </row>
    <row r="863" spans="1:17" ht="15" customHeight="1">
      <c r="A863" s="31" t="s">
        <v>6772</v>
      </c>
      <c r="B863" s="31" t="s">
        <v>5663</v>
      </c>
      <c r="G863" s="31" t="s">
        <v>5660</v>
      </c>
      <c r="H863" s="31" t="s">
        <v>6108</v>
      </c>
      <c r="I863" s="9" t="s">
        <v>6767</v>
      </c>
      <c r="K863" s="43" t="s">
        <v>6773</v>
      </c>
      <c r="L863" s="43" t="s">
        <v>5477</v>
      </c>
      <c r="N863" s="43">
        <v>1505</v>
      </c>
      <c r="O863" s="43">
        <v>2001505</v>
      </c>
    </row>
    <row r="864" spans="1:17" ht="15" customHeight="1">
      <c r="A864" s="31" t="s">
        <v>6772</v>
      </c>
      <c r="B864" s="31" t="s">
        <v>5665</v>
      </c>
      <c r="G864" s="31" t="s">
        <v>5660</v>
      </c>
      <c r="H864" s="31" t="s">
        <v>6108</v>
      </c>
      <c r="I864" s="9" t="s">
        <v>6767</v>
      </c>
      <c r="K864" s="43" t="s">
        <v>6774</v>
      </c>
      <c r="L864" s="43" t="s">
        <v>5477</v>
      </c>
      <c r="N864" s="43">
        <v>1505</v>
      </c>
      <c r="O864" s="43">
        <v>2001505</v>
      </c>
    </row>
    <row r="865" spans="1:17" ht="15" customHeight="1">
      <c r="A865" s="31" t="s">
        <v>6772</v>
      </c>
      <c r="B865" s="31" t="s">
        <v>6775</v>
      </c>
      <c r="G865" s="31" t="s">
        <v>5660</v>
      </c>
      <c r="H865" s="31" t="s">
        <v>6108</v>
      </c>
      <c r="I865" s="9" t="s">
        <v>6767</v>
      </c>
      <c r="J865" s="9" t="s">
        <v>6776</v>
      </c>
      <c r="K865" s="43" t="s">
        <v>6777</v>
      </c>
      <c r="L865" s="43" t="s">
        <v>5477</v>
      </c>
      <c r="N865" s="43">
        <v>1505</v>
      </c>
      <c r="O865" s="43">
        <v>2001505</v>
      </c>
      <c r="P865" s="31" t="s">
        <v>6778</v>
      </c>
    </row>
    <row r="866" spans="1:17" ht="15" customHeight="1">
      <c r="A866" s="31" t="s">
        <v>6772</v>
      </c>
      <c r="B866" s="31" t="s">
        <v>6779</v>
      </c>
      <c r="G866" s="31" t="s">
        <v>5660</v>
      </c>
      <c r="H866" s="31" t="s">
        <v>6108</v>
      </c>
      <c r="I866" s="9" t="s">
        <v>6767</v>
      </c>
      <c r="J866" s="9" t="s">
        <v>6780</v>
      </c>
      <c r="K866" s="43" t="s">
        <v>6781</v>
      </c>
      <c r="L866" s="43" t="s">
        <v>5477</v>
      </c>
      <c r="N866" s="43">
        <v>1505</v>
      </c>
      <c r="O866" s="43">
        <v>2001505</v>
      </c>
      <c r="P866" s="31" t="s">
        <v>6782</v>
      </c>
    </row>
    <row r="867" spans="1:17" ht="15" customHeight="1">
      <c r="A867" s="31" t="s">
        <v>6772</v>
      </c>
      <c r="B867" s="31" t="s">
        <v>6783</v>
      </c>
      <c r="G867" s="31" t="s">
        <v>5660</v>
      </c>
      <c r="H867" s="31" t="s">
        <v>6108</v>
      </c>
      <c r="I867" s="9" t="s">
        <v>6767</v>
      </c>
      <c r="J867" s="9" t="s">
        <v>6784</v>
      </c>
      <c r="K867" s="43" t="s">
        <v>6785</v>
      </c>
      <c r="L867" s="43" t="s">
        <v>5477</v>
      </c>
      <c r="N867" s="43">
        <v>1505</v>
      </c>
      <c r="O867" s="43">
        <v>2001505</v>
      </c>
      <c r="P867" s="31" t="s">
        <v>6786</v>
      </c>
    </row>
    <row r="868" spans="1:17" ht="15" customHeight="1">
      <c r="A868" s="31" t="s">
        <v>6772</v>
      </c>
      <c r="B868" s="31" t="s">
        <v>5667</v>
      </c>
      <c r="G868" s="31" t="s">
        <v>5660</v>
      </c>
      <c r="H868" s="31" t="s">
        <v>6108</v>
      </c>
      <c r="I868" s="9" t="s">
        <v>6767</v>
      </c>
      <c r="K868" s="43" t="s">
        <v>6787</v>
      </c>
      <c r="L868" s="43" t="s">
        <v>5477</v>
      </c>
      <c r="N868" s="43">
        <v>1505</v>
      </c>
      <c r="O868" s="43">
        <v>2001505</v>
      </c>
    </row>
    <row r="869" spans="1:17" ht="15" customHeight="1">
      <c r="A869" s="31" t="s">
        <v>6772</v>
      </c>
      <c r="B869" s="31" t="s">
        <v>5669</v>
      </c>
      <c r="G869" s="31" t="s">
        <v>5660</v>
      </c>
      <c r="H869" s="31" t="s">
        <v>6108</v>
      </c>
      <c r="I869" s="9" t="s">
        <v>6767</v>
      </c>
      <c r="K869" s="43" t="s">
        <v>6788</v>
      </c>
      <c r="L869" s="43" t="s">
        <v>5477</v>
      </c>
      <c r="N869" s="43">
        <v>1505</v>
      </c>
      <c r="O869" s="43">
        <v>2001505</v>
      </c>
    </row>
    <row r="870" spans="1:17" ht="15" customHeight="1">
      <c r="A870" s="31" t="s">
        <v>6772</v>
      </c>
      <c r="B870" s="31" t="s">
        <v>5671</v>
      </c>
      <c r="G870" s="31" t="s">
        <v>5660</v>
      </c>
      <c r="H870" s="31" t="s">
        <v>6108</v>
      </c>
      <c r="I870" s="9" t="s">
        <v>6767</v>
      </c>
      <c r="K870" s="43" t="s">
        <v>6789</v>
      </c>
      <c r="L870" s="43" t="s">
        <v>5477</v>
      </c>
      <c r="N870" s="43">
        <v>1505</v>
      </c>
      <c r="O870" s="43">
        <v>2001505</v>
      </c>
    </row>
    <row r="871" spans="1:17" ht="15" customHeight="1">
      <c r="A871" s="31" t="s">
        <v>5659</v>
      </c>
      <c r="B871" s="31" t="s">
        <v>6790</v>
      </c>
      <c r="G871" s="31" t="s">
        <v>5660</v>
      </c>
      <c r="H871" s="31" t="s">
        <v>6108</v>
      </c>
      <c r="I871" s="9" t="s">
        <v>6767</v>
      </c>
      <c r="K871" s="43" t="s">
        <v>6791</v>
      </c>
      <c r="L871" s="43" t="s">
        <v>5477</v>
      </c>
      <c r="N871" s="43">
        <v>1505</v>
      </c>
      <c r="O871" s="43">
        <v>2001505</v>
      </c>
      <c r="P871" s="9" t="s">
        <v>6792</v>
      </c>
      <c r="Q871" s="9"/>
    </row>
    <row r="872" spans="1:17" ht="15" customHeight="1">
      <c r="A872" s="31" t="s">
        <v>5659</v>
      </c>
      <c r="B872" s="31" t="s">
        <v>6790</v>
      </c>
      <c r="G872" s="31" t="s">
        <v>5660</v>
      </c>
      <c r="H872" s="31" t="s">
        <v>6108</v>
      </c>
      <c r="I872" s="9" t="s">
        <v>6767</v>
      </c>
      <c r="K872" s="43" t="s">
        <v>6793</v>
      </c>
      <c r="L872" s="43" t="s">
        <v>5477</v>
      </c>
      <c r="N872" s="43">
        <v>1505</v>
      </c>
      <c r="O872" s="43">
        <v>2001505</v>
      </c>
      <c r="P872" s="9" t="s">
        <v>6794</v>
      </c>
    </row>
    <row r="873" spans="1:17" ht="15" customHeight="1">
      <c r="A873" s="31" t="s">
        <v>6795</v>
      </c>
      <c r="B873" s="31" t="s">
        <v>5663</v>
      </c>
      <c r="G873" s="31" t="s">
        <v>5660</v>
      </c>
      <c r="H873" s="31" t="s">
        <v>6108</v>
      </c>
      <c r="I873" s="9" t="s">
        <v>6767</v>
      </c>
      <c r="K873" s="43" t="s">
        <v>6796</v>
      </c>
      <c r="L873" s="43" t="s">
        <v>5477</v>
      </c>
      <c r="N873" s="43">
        <v>1505</v>
      </c>
      <c r="O873" s="43">
        <v>2001505</v>
      </c>
    </row>
    <row r="874" spans="1:17" ht="15" customHeight="1">
      <c r="A874" s="31" t="s">
        <v>6795</v>
      </c>
      <c r="B874" s="31" t="s">
        <v>5665</v>
      </c>
      <c r="G874" s="31" t="s">
        <v>5660</v>
      </c>
      <c r="H874" s="31" t="s">
        <v>6108</v>
      </c>
      <c r="I874" s="9" t="s">
        <v>6767</v>
      </c>
      <c r="K874" s="43" t="s">
        <v>6797</v>
      </c>
      <c r="L874" s="43" t="s">
        <v>5477</v>
      </c>
      <c r="N874" s="43">
        <v>1505</v>
      </c>
      <c r="O874" s="43">
        <v>2001505</v>
      </c>
    </row>
    <row r="875" spans="1:17" ht="15" customHeight="1">
      <c r="A875" s="31" t="s">
        <v>6795</v>
      </c>
      <c r="B875" s="31" t="s">
        <v>6798</v>
      </c>
      <c r="G875" s="31" t="s">
        <v>5660</v>
      </c>
      <c r="H875" s="31" t="s">
        <v>6108</v>
      </c>
      <c r="I875" s="9" t="s">
        <v>6767</v>
      </c>
      <c r="K875" s="43" t="s">
        <v>6799</v>
      </c>
      <c r="L875" s="43" t="s">
        <v>5477</v>
      </c>
      <c r="N875" s="43">
        <v>1505</v>
      </c>
      <c r="O875" s="43">
        <v>2001505</v>
      </c>
      <c r="P875" s="31" t="s">
        <v>6800</v>
      </c>
    </row>
    <row r="876" spans="1:17" ht="15" customHeight="1">
      <c r="A876" s="31" t="s">
        <v>6795</v>
      </c>
      <c r="B876" s="31" t="s">
        <v>6801</v>
      </c>
      <c r="G876" s="31" t="s">
        <v>5660</v>
      </c>
      <c r="H876" s="31" t="s">
        <v>6108</v>
      </c>
      <c r="I876" s="9" t="s">
        <v>6767</v>
      </c>
      <c r="J876" s="9" t="s">
        <v>6802</v>
      </c>
      <c r="K876" s="43" t="s">
        <v>6803</v>
      </c>
      <c r="L876" s="43" t="s">
        <v>5477</v>
      </c>
      <c r="N876" s="43">
        <v>1505</v>
      </c>
      <c r="O876" s="43">
        <v>2001505</v>
      </c>
      <c r="P876" s="31" t="s">
        <v>6804</v>
      </c>
    </row>
    <row r="877" spans="1:17" ht="15" customHeight="1">
      <c r="A877" s="31" t="s">
        <v>6795</v>
      </c>
      <c r="B877" s="31" t="s">
        <v>6798</v>
      </c>
      <c r="G877" s="31" t="s">
        <v>5660</v>
      </c>
      <c r="H877" s="31" t="s">
        <v>6108</v>
      </c>
      <c r="I877" s="9" t="s">
        <v>6767</v>
      </c>
      <c r="J877" s="9" t="s">
        <v>6805</v>
      </c>
      <c r="K877" s="43" t="s">
        <v>6806</v>
      </c>
      <c r="L877" s="43" t="s">
        <v>5477</v>
      </c>
      <c r="N877" s="43">
        <v>1505</v>
      </c>
      <c r="O877" s="43">
        <v>2001505</v>
      </c>
      <c r="P877" s="31" t="s">
        <v>6807</v>
      </c>
    </row>
    <row r="878" spans="1:17" ht="15" customHeight="1">
      <c r="A878" s="31" t="s">
        <v>6795</v>
      </c>
      <c r="B878" s="31" t="s">
        <v>5667</v>
      </c>
      <c r="G878" s="31" t="s">
        <v>5660</v>
      </c>
      <c r="H878" s="31" t="s">
        <v>6108</v>
      </c>
      <c r="I878" s="9" t="s">
        <v>6767</v>
      </c>
      <c r="K878" s="43" t="s">
        <v>6808</v>
      </c>
      <c r="L878" s="43" t="s">
        <v>5477</v>
      </c>
      <c r="N878" s="43">
        <v>1505</v>
      </c>
      <c r="O878" s="43">
        <v>2001505</v>
      </c>
    </row>
    <row r="879" spans="1:17" ht="15" customHeight="1">
      <c r="A879" s="31" t="s">
        <v>6795</v>
      </c>
      <c r="B879" s="581" t="s">
        <v>6809</v>
      </c>
      <c r="G879" s="31" t="s">
        <v>5660</v>
      </c>
      <c r="H879" s="31" t="s">
        <v>6108</v>
      </c>
      <c r="I879" s="9" t="s">
        <v>6767</v>
      </c>
      <c r="J879" s="9" t="s">
        <v>6810</v>
      </c>
      <c r="K879" s="43" t="s">
        <v>6811</v>
      </c>
      <c r="L879" s="43" t="s">
        <v>5477</v>
      </c>
      <c r="N879" s="43">
        <v>1505</v>
      </c>
      <c r="O879" s="43">
        <v>2001505</v>
      </c>
    </row>
    <row r="880" spans="1:17" ht="15" customHeight="1">
      <c r="A880" s="31" t="s">
        <v>6795</v>
      </c>
      <c r="B880" s="31" t="s">
        <v>5671</v>
      </c>
      <c r="G880" s="31" t="s">
        <v>5660</v>
      </c>
      <c r="H880" s="31" t="s">
        <v>6108</v>
      </c>
      <c r="I880" s="9" t="s">
        <v>6767</v>
      </c>
      <c r="K880" s="43" t="s">
        <v>6812</v>
      </c>
      <c r="L880" s="43" t="s">
        <v>5477</v>
      </c>
      <c r="N880" s="43">
        <v>1505</v>
      </c>
      <c r="O880" s="43">
        <v>2001505</v>
      </c>
    </row>
    <row r="881" spans="1:16" ht="15" customHeight="1">
      <c r="A881" s="31" t="s">
        <v>6813</v>
      </c>
      <c r="B881" s="31" t="s">
        <v>5671</v>
      </c>
      <c r="G881" s="31" t="s">
        <v>5660</v>
      </c>
      <c r="H881" s="31" t="s">
        <v>6108</v>
      </c>
      <c r="I881" s="9" t="s">
        <v>6814</v>
      </c>
      <c r="J881" s="9" t="s">
        <v>6815</v>
      </c>
      <c r="K881" s="43" t="s">
        <v>6816</v>
      </c>
      <c r="L881" s="43" t="s">
        <v>5477</v>
      </c>
      <c r="N881" s="43">
        <v>1505</v>
      </c>
      <c r="O881" s="43">
        <v>2001505</v>
      </c>
    </row>
    <row r="882" spans="1:16" ht="15" customHeight="1">
      <c r="A882" s="31" t="s">
        <v>6795</v>
      </c>
      <c r="B882" s="31" t="s">
        <v>6817</v>
      </c>
      <c r="G882" s="31" t="s">
        <v>5660</v>
      </c>
      <c r="H882" s="31" t="s">
        <v>6108</v>
      </c>
      <c r="I882" s="9" t="s">
        <v>6767</v>
      </c>
      <c r="J882" s="9" t="s">
        <v>6802</v>
      </c>
      <c r="K882" s="43" t="s">
        <v>6818</v>
      </c>
      <c r="L882" s="43" t="s">
        <v>5477</v>
      </c>
      <c r="N882" s="43">
        <v>1505</v>
      </c>
      <c r="O882" s="43">
        <v>2001505</v>
      </c>
      <c r="P882" s="31" t="s">
        <v>6804</v>
      </c>
    </row>
    <row r="883" spans="1:16" ht="15" customHeight="1">
      <c r="A883" s="31" t="s">
        <v>6795</v>
      </c>
      <c r="B883" s="31" t="s">
        <v>6801</v>
      </c>
      <c r="G883" s="31" t="s">
        <v>5660</v>
      </c>
      <c r="H883" s="31" t="s">
        <v>6108</v>
      </c>
      <c r="I883" s="9" t="s">
        <v>6767</v>
      </c>
      <c r="J883" s="9" t="s">
        <v>6805</v>
      </c>
      <c r="K883" s="43" t="s">
        <v>6819</v>
      </c>
      <c r="L883" s="43" t="s">
        <v>5477</v>
      </c>
      <c r="N883" s="43">
        <v>1505</v>
      </c>
      <c r="O883" s="43">
        <v>2001505</v>
      </c>
      <c r="P883" s="31" t="s">
        <v>6807</v>
      </c>
    </row>
    <row r="884" spans="1:16" ht="15" customHeight="1">
      <c r="A884" s="31" t="s">
        <v>6795</v>
      </c>
      <c r="B884" s="31" t="s">
        <v>5667</v>
      </c>
      <c r="G884" s="31" t="s">
        <v>5660</v>
      </c>
      <c r="H884" s="31" t="s">
        <v>6108</v>
      </c>
      <c r="I884" s="9" t="s">
        <v>6767</v>
      </c>
      <c r="K884" s="43" t="s">
        <v>6820</v>
      </c>
      <c r="L884" s="43" t="s">
        <v>5477</v>
      </c>
      <c r="N884" s="43">
        <v>1505</v>
      </c>
      <c r="O884" s="43">
        <v>2001505</v>
      </c>
    </row>
    <row r="885" spans="1:16" ht="15" customHeight="1">
      <c r="A885" s="31" t="s">
        <v>6795</v>
      </c>
      <c r="B885" s="31" t="s">
        <v>5669</v>
      </c>
      <c r="G885" s="31" t="s">
        <v>5660</v>
      </c>
      <c r="H885" s="31" t="s">
        <v>6108</v>
      </c>
      <c r="I885" s="9" t="s">
        <v>6767</v>
      </c>
      <c r="K885" s="43" t="s">
        <v>6821</v>
      </c>
      <c r="L885" s="43" t="s">
        <v>5477</v>
      </c>
      <c r="N885" s="43">
        <v>1505</v>
      </c>
      <c r="O885" s="43">
        <v>2001505</v>
      </c>
    </row>
    <row r="886" spans="1:16" ht="15" customHeight="1">
      <c r="A886" s="31" t="s">
        <v>6795</v>
      </c>
      <c r="B886" s="31" t="s">
        <v>5671</v>
      </c>
      <c r="G886" s="31" t="s">
        <v>5660</v>
      </c>
      <c r="H886" s="31" t="s">
        <v>6108</v>
      </c>
      <c r="I886" s="9" t="s">
        <v>6767</v>
      </c>
      <c r="K886" s="43" t="s">
        <v>6822</v>
      </c>
      <c r="L886" s="43" t="s">
        <v>5477</v>
      </c>
      <c r="N886" s="43">
        <v>1505</v>
      </c>
      <c r="O886" s="43">
        <v>2001505</v>
      </c>
    </row>
    <row r="887" spans="1:16" ht="15" customHeight="1">
      <c r="A887" s="31" t="s">
        <v>6813</v>
      </c>
      <c r="B887" s="31" t="s">
        <v>5671</v>
      </c>
      <c r="G887" s="31" t="s">
        <v>5660</v>
      </c>
      <c r="H887" s="31" t="s">
        <v>6108</v>
      </c>
      <c r="I887" s="9" t="s">
        <v>6767</v>
      </c>
      <c r="K887" s="43" t="s">
        <v>6823</v>
      </c>
      <c r="L887" s="43" t="s">
        <v>5477</v>
      </c>
      <c r="N887" s="43">
        <v>1505</v>
      </c>
      <c r="O887" s="43">
        <v>2001505</v>
      </c>
    </row>
    <row r="888" spans="1:16" ht="15" customHeight="1">
      <c r="A888" s="31" t="s">
        <v>6824</v>
      </c>
      <c r="H888" s="31" t="s">
        <v>6108</v>
      </c>
      <c r="I888" s="9" t="s">
        <v>6767</v>
      </c>
      <c r="K888" s="43" t="s">
        <v>6825</v>
      </c>
      <c r="L888" s="43" t="s">
        <v>5477</v>
      </c>
      <c r="N888" s="43">
        <v>1505</v>
      </c>
      <c r="O888" s="43">
        <v>2001505</v>
      </c>
    </row>
    <row r="889" spans="1:16" ht="15" customHeight="1">
      <c r="A889" s="31" t="s">
        <v>6795</v>
      </c>
      <c r="B889" s="31" t="s">
        <v>5671</v>
      </c>
      <c r="G889" s="31" t="s">
        <v>5660</v>
      </c>
      <c r="H889" s="31" t="s">
        <v>6108</v>
      </c>
      <c r="I889" s="9" t="s">
        <v>6767</v>
      </c>
      <c r="K889" s="43" t="s">
        <v>6826</v>
      </c>
      <c r="L889" s="43" t="s">
        <v>5477</v>
      </c>
      <c r="N889" s="43">
        <v>1505</v>
      </c>
      <c r="O889" s="43">
        <v>2001505</v>
      </c>
    </row>
    <row r="890" spans="1:16" ht="15" customHeight="1">
      <c r="A890" s="31" t="s">
        <v>6813</v>
      </c>
      <c r="B890" s="31" t="s">
        <v>5671</v>
      </c>
      <c r="G890" s="31" t="s">
        <v>5660</v>
      </c>
      <c r="H890" s="31" t="s">
        <v>6108</v>
      </c>
      <c r="I890" s="9" t="s">
        <v>6767</v>
      </c>
      <c r="K890" s="43" t="s">
        <v>6827</v>
      </c>
      <c r="L890" s="43" t="s">
        <v>5477</v>
      </c>
      <c r="N890" s="43">
        <v>1505</v>
      </c>
      <c r="O890" s="43">
        <v>2001505</v>
      </c>
    </row>
    <row r="891" spans="1:16" ht="15" customHeight="1">
      <c r="A891" s="31" t="s">
        <v>6824</v>
      </c>
      <c r="H891" s="31" t="s">
        <v>6108</v>
      </c>
      <c r="I891" s="9" t="s">
        <v>6767</v>
      </c>
      <c r="J891" s="9" t="s">
        <v>6828</v>
      </c>
      <c r="K891" s="43" t="s">
        <v>6829</v>
      </c>
      <c r="L891" s="43" t="s">
        <v>5477</v>
      </c>
      <c r="N891" s="43">
        <v>1505</v>
      </c>
      <c r="O891" s="43">
        <v>2001505</v>
      </c>
      <c r="P891" s="31" t="s">
        <v>6830</v>
      </c>
    </row>
    <row r="892" spans="1:16" ht="15" customHeight="1">
      <c r="A892" s="31" t="s">
        <v>6831</v>
      </c>
      <c r="K892" s="43" t="s">
        <v>6832</v>
      </c>
      <c r="L892" s="43" t="s">
        <v>5477</v>
      </c>
    </row>
    <row r="894" spans="1:16" ht="15" customHeight="1">
      <c r="A894" s="31" t="s">
        <v>3188</v>
      </c>
    </row>
    <row r="895" spans="1:16" ht="15" customHeight="1">
      <c r="B895" s="31" t="s">
        <v>3188</v>
      </c>
      <c r="G895" s="31" t="s">
        <v>3188</v>
      </c>
      <c r="H895" s="31" t="s">
        <v>3188</v>
      </c>
      <c r="I895" s="9" t="s">
        <v>3188</v>
      </c>
      <c r="J895" s="9" t="s">
        <v>3188</v>
      </c>
      <c r="K895" s="43" t="s">
        <v>3188</v>
      </c>
    </row>
    <row r="896" spans="1:16" ht="15" customHeight="1">
      <c r="A896" s="31" t="s">
        <v>6833</v>
      </c>
      <c r="B896" s="559"/>
      <c r="C896" s="559"/>
      <c r="D896" s="559"/>
      <c r="E896" s="559"/>
      <c r="F896" s="559"/>
      <c r="G896" s="31" t="s">
        <v>5660</v>
      </c>
      <c r="H896" s="31" t="s">
        <v>6108</v>
      </c>
      <c r="I896" s="132"/>
      <c r="J896" s="132"/>
      <c r="K896" s="505" t="s">
        <v>5615</v>
      </c>
    </row>
    <row r="897" spans="1:16" ht="15" customHeight="1">
      <c r="A897" s="31" t="s">
        <v>6834</v>
      </c>
      <c r="G897" s="31" t="s">
        <v>5660</v>
      </c>
      <c r="H897" s="31" t="s">
        <v>6108</v>
      </c>
      <c r="K897" s="43" t="s">
        <v>6835</v>
      </c>
    </row>
    <row r="899" spans="1:16" ht="15" customHeight="1">
      <c r="A899" s="559" t="s">
        <v>7202</v>
      </c>
      <c r="G899" s="31" t="s">
        <v>5660</v>
      </c>
      <c r="H899" s="31" t="s">
        <v>7107</v>
      </c>
      <c r="I899" s="9" t="s">
        <v>7167</v>
      </c>
      <c r="J899" s="9" t="s">
        <v>7168</v>
      </c>
      <c r="K899" s="43" t="s">
        <v>7169</v>
      </c>
      <c r="L899" s="43" t="s">
        <v>5477</v>
      </c>
      <c r="N899" s="43">
        <v>1505</v>
      </c>
      <c r="O899" s="43">
        <v>2001505</v>
      </c>
      <c r="P899" s="31" t="s">
        <v>7111</v>
      </c>
    </row>
    <row r="902" spans="1:16" ht="15" customHeight="1">
      <c r="A902" s="31" t="s">
        <v>6836</v>
      </c>
      <c r="B902" s="559"/>
      <c r="C902" s="559"/>
      <c r="D902" s="559"/>
      <c r="E902" s="559"/>
      <c r="F902" s="560"/>
      <c r="G902" s="613" t="s">
        <v>5660</v>
      </c>
      <c r="H902" s="613" t="s">
        <v>6108</v>
      </c>
      <c r="I902" s="9" t="s">
        <v>7171</v>
      </c>
      <c r="J902" s="9" t="s">
        <v>7174</v>
      </c>
      <c r="K902" s="614" t="s">
        <v>5633</v>
      </c>
      <c r="N902" s="614">
        <v>1506</v>
      </c>
      <c r="O902" s="614">
        <v>2001506</v>
      </c>
    </row>
    <row r="903" spans="1:16" ht="15" customHeight="1">
      <c r="A903" s="31" t="s">
        <v>7130</v>
      </c>
      <c r="B903" s="613" t="s">
        <v>7120</v>
      </c>
      <c r="C903" s="559"/>
      <c r="D903" s="559"/>
      <c r="E903" s="559"/>
      <c r="F903" s="560"/>
      <c r="G903" s="560"/>
      <c r="H903" s="560"/>
      <c r="I903" s="612"/>
      <c r="J903" s="612"/>
      <c r="K903" s="614" t="s">
        <v>5634</v>
      </c>
      <c r="L903" s="43" t="s">
        <v>5477</v>
      </c>
      <c r="N903" s="614">
        <v>1506</v>
      </c>
      <c r="O903" s="614">
        <v>2001506</v>
      </c>
    </row>
    <row r="904" spans="1:16" ht="15" customHeight="1">
      <c r="B904" s="31" t="s">
        <v>7176</v>
      </c>
      <c r="C904" s="31" t="s">
        <v>7177</v>
      </c>
      <c r="K904" s="43" t="s">
        <v>7175</v>
      </c>
      <c r="L904" s="43" t="s">
        <v>5477</v>
      </c>
      <c r="N904" s="614">
        <v>1506</v>
      </c>
      <c r="O904" s="614">
        <v>2001506</v>
      </c>
    </row>
    <row r="905" spans="1:16" ht="15" customHeight="1">
      <c r="B905" s="31" t="s">
        <v>6591</v>
      </c>
      <c r="C905" s="31" t="s">
        <v>5674</v>
      </c>
      <c r="D905" s="31" t="s">
        <v>5675</v>
      </c>
      <c r="E905" s="31" t="s">
        <v>7178</v>
      </c>
      <c r="K905" s="43" t="s">
        <v>7179</v>
      </c>
      <c r="L905" s="43" t="s">
        <v>5477</v>
      </c>
      <c r="N905" s="614">
        <v>1506</v>
      </c>
      <c r="O905" s="614">
        <v>2001506</v>
      </c>
    </row>
    <row r="906" spans="1:16" ht="15" customHeight="1">
      <c r="A906" s="615" t="s">
        <v>7173</v>
      </c>
      <c r="K906" s="614" t="s">
        <v>7180</v>
      </c>
      <c r="L906" s="43" t="s">
        <v>5477</v>
      </c>
      <c r="N906" s="614">
        <v>1506</v>
      </c>
      <c r="O906" s="614">
        <v>2001506</v>
      </c>
    </row>
    <row r="907" spans="1:16" ht="15" customHeight="1">
      <c r="A907" s="559" t="s">
        <v>7190</v>
      </c>
      <c r="K907" s="43" t="s">
        <v>7181</v>
      </c>
      <c r="L907" s="43" t="s">
        <v>5477</v>
      </c>
      <c r="N907" s="614">
        <v>1506</v>
      </c>
      <c r="O907" s="614">
        <v>2001506</v>
      </c>
    </row>
    <row r="908" spans="1:16" ht="15" customHeight="1">
      <c r="K908" s="43" t="s">
        <v>7182</v>
      </c>
      <c r="L908" s="43" t="s">
        <v>5477</v>
      </c>
      <c r="N908" s="614">
        <v>1506</v>
      </c>
      <c r="O908" s="614">
        <v>2001506</v>
      </c>
    </row>
    <row r="909" spans="1:16" ht="15" customHeight="1">
      <c r="K909" s="614" t="s">
        <v>7183</v>
      </c>
      <c r="L909" s="43" t="s">
        <v>5477</v>
      </c>
      <c r="N909" s="614">
        <v>1506</v>
      </c>
      <c r="O909" s="614">
        <v>2001506</v>
      </c>
    </row>
    <row r="910" spans="1:16" ht="15" customHeight="1">
      <c r="K910" s="43" t="s">
        <v>7184</v>
      </c>
      <c r="L910" s="43" t="s">
        <v>5477</v>
      </c>
      <c r="N910" s="614">
        <v>1506</v>
      </c>
      <c r="O910" s="614">
        <v>2001506</v>
      </c>
    </row>
    <row r="911" spans="1:16" ht="15" customHeight="1">
      <c r="K911" s="43" t="s">
        <v>7185</v>
      </c>
      <c r="L911" s="43" t="s">
        <v>5477</v>
      </c>
      <c r="N911" s="614">
        <v>1506</v>
      </c>
      <c r="O911" s="614">
        <v>2001506</v>
      </c>
    </row>
    <row r="912" spans="1:16" ht="15" customHeight="1">
      <c r="K912" s="614" t="s">
        <v>7186</v>
      </c>
      <c r="L912" s="43" t="s">
        <v>5477</v>
      </c>
      <c r="N912" s="614">
        <v>1506</v>
      </c>
      <c r="O912" s="614">
        <v>2001506</v>
      </c>
    </row>
    <row r="913" spans="1:16" ht="15" customHeight="1">
      <c r="K913" s="43" t="s">
        <v>7187</v>
      </c>
      <c r="L913" s="43" t="s">
        <v>5477</v>
      </c>
      <c r="N913" s="614">
        <v>1506</v>
      </c>
      <c r="O913" s="614">
        <v>2001506</v>
      </c>
    </row>
    <row r="914" spans="1:16" ht="15" customHeight="1">
      <c r="K914" s="43" t="s">
        <v>7188</v>
      </c>
      <c r="L914" s="43" t="s">
        <v>5477</v>
      </c>
      <c r="N914" s="614">
        <v>1506</v>
      </c>
      <c r="O914" s="614">
        <v>2001506</v>
      </c>
    </row>
    <row r="915" spans="1:16" ht="15" customHeight="1">
      <c r="K915" s="614" t="s">
        <v>7189</v>
      </c>
      <c r="L915" s="43" t="s">
        <v>5477</v>
      </c>
      <c r="N915" s="614">
        <v>1506</v>
      </c>
      <c r="O915" s="614">
        <v>2001506</v>
      </c>
    </row>
    <row r="917" spans="1:16" ht="15" customHeight="1">
      <c r="A917" s="31" t="s">
        <v>3188</v>
      </c>
      <c r="B917" s="31" t="s">
        <v>3188</v>
      </c>
      <c r="G917" s="31" t="s">
        <v>3188</v>
      </c>
      <c r="H917" s="31" t="s">
        <v>3188</v>
      </c>
      <c r="I917" s="9" t="s">
        <v>3188</v>
      </c>
      <c r="J917" s="9" t="s">
        <v>3188</v>
      </c>
      <c r="K917" s="43" t="s">
        <v>3188</v>
      </c>
    </row>
    <row r="918" spans="1:16" ht="15" customHeight="1">
      <c r="A918" s="559" t="s">
        <v>7202</v>
      </c>
      <c r="G918" s="31" t="s">
        <v>5660</v>
      </c>
      <c r="H918" s="31" t="s">
        <v>7107</v>
      </c>
      <c r="I918" s="9" t="s">
        <v>7167</v>
      </c>
      <c r="J918" s="9" t="s">
        <v>7168</v>
      </c>
      <c r="K918" s="43" t="s">
        <v>7172</v>
      </c>
      <c r="L918" s="43" t="s">
        <v>5477</v>
      </c>
      <c r="N918" s="43">
        <v>1506</v>
      </c>
      <c r="O918" s="43">
        <v>2001506</v>
      </c>
      <c r="P918" s="31" t="s">
        <v>7111</v>
      </c>
    </row>
    <row r="919" spans="1:16" ht="15" customHeight="1">
      <c r="A919" s="31" t="s">
        <v>6837</v>
      </c>
      <c r="B919" s="559"/>
      <c r="C919" s="559"/>
      <c r="D919" s="559"/>
      <c r="E919" s="559"/>
      <c r="F919" s="559"/>
      <c r="G919" s="559"/>
      <c r="H919" s="559"/>
      <c r="I919" s="132"/>
      <c r="J919" s="132"/>
      <c r="K919" s="614" t="s">
        <v>5635</v>
      </c>
    </row>
    <row r="920" spans="1:16" ht="15" customHeight="1">
      <c r="A920" s="31" t="s">
        <v>6838</v>
      </c>
      <c r="G920" s="31" t="s">
        <v>5660</v>
      </c>
      <c r="H920" s="31" t="s">
        <v>6108</v>
      </c>
      <c r="I920" s="9" t="s">
        <v>7171</v>
      </c>
      <c r="J920" s="9" t="s">
        <v>7174</v>
      </c>
      <c r="K920" s="43" t="s">
        <v>6839</v>
      </c>
    </row>
    <row r="925" spans="1:16" ht="15" customHeight="1">
      <c r="A925" s="31" t="s">
        <v>6840</v>
      </c>
      <c r="G925" s="31" t="s">
        <v>5660</v>
      </c>
      <c r="H925" s="31" t="s">
        <v>6841</v>
      </c>
      <c r="K925" s="43" t="s">
        <v>5648</v>
      </c>
    </row>
    <row r="926" spans="1:16" ht="15" customHeight="1">
      <c r="A926" s="31" t="s">
        <v>6842</v>
      </c>
      <c r="G926" s="31" t="s">
        <v>5660</v>
      </c>
      <c r="H926" s="31" t="s">
        <v>6841</v>
      </c>
      <c r="J926" s="9" t="s">
        <v>4838</v>
      </c>
      <c r="K926" s="43" t="s">
        <v>5649</v>
      </c>
    </row>
    <row r="927" spans="1:16" ht="15" customHeight="1">
      <c r="A927" s="31" t="s">
        <v>6843</v>
      </c>
      <c r="G927" s="31" t="s">
        <v>5660</v>
      </c>
      <c r="H927" s="31" t="s">
        <v>6841</v>
      </c>
      <c r="J927" s="9" t="s">
        <v>6844</v>
      </c>
      <c r="K927" s="43" t="s">
        <v>6845</v>
      </c>
    </row>
    <row r="928" spans="1:16" ht="15" customHeight="1">
      <c r="G928" s="31" t="s">
        <v>5660</v>
      </c>
      <c r="H928" s="31" t="s">
        <v>6841</v>
      </c>
      <c r="J928" s="9" t="s">
        <v>6844</v>
      </c>
      <c r="K928" s="43" t="s">
        <v>6846</v>
      </c>
    </row>
    <row r="929" spans="7:16" ht="15" customHeight="1">
      <c r="G929" s="31" t="s">
        <v>5660</v>
      </c>
      <c r="H929" s="31" t="s">
        <v>6841</v>
      </c>
      <c r="J929" s="9" t="s">
        <v>6844</v>
      </c>
      <c r="K929" s="43" t="s">
        <v>6847</v>
      </c>
    </row>
    <row r="930" spans="7:16" ht="15" customHeight="1">
      <c r="G930" s="31" t="s">
        <v>5660</v>
      </c>
      <c r="H930" s="31" t="s">
        <v>6841</v>
      </c>
      <c r="J930" s="9" t="s">
        <v>6844</v>
      </c>
      <c r="K930" s="43" t="s">
        <v>6848</v>
      </c>
    </row>
    <row r="931" spans="7:16" ht="15" customHeight="1">
      <c r="G931" s="31" t="s">
        <v>5660</v>
      </c>
      <c r="H931" s="31" t="s">
        <v>6841</v>
      </c>
      <c r="J931" s="9" t="s">
        <v>6844</v>
      </c>
      <c r="K931" s="43" t="s">
        <v>6849</v>
      </c>
    </row>
    <row r="932" spans="7:16" ht="15" customHeight="1">
      <c r="G932" s="31" t="s">
        <v>5660</v>
      </c>
      <c r="H932" s="31" t="s">
        <v>6841</v>
      </c>
      <c r="J932" s="9" t="s">
        <v>6844</v>
      </c>
      <c r="K932" s="43" t="s">
        <v>6850</v>
      </c>
    </row>
    <row r="933" spans="7:16" ht="15" customHeight="1">
      <c r="G933" s="31" t="s">
        <v>5660</v>
      </c>
      <c r="H933" s="31" t="s">
        <v>6841</v>
      </c>
      <c r="J933" s="9" t="s">
        <v>6844</v>
      </c>
      <c r="K933" s="43" t="s">
        <v>6851</v>
      </c>
      <c r="P933" s="31" t="s">
        <v>6852</v>
      </c>
    </row>
    <row r="934" spans="7:16" ht="15" customHeight="1">
      <c r="G934" s="31" t="s">
        <v>5660</v>
      </c>
      <c r="H934" s="31" t="s">
        <v>6841</v>
      </c>
      <c r="J934" s="9" t="s">
        <v>6844</v>
      </c>
      <c r="K934" s="43" t="s">
        <v>6853</v>
      </c>
    </row>
    <row r="935" spans="7:16" ht="15" customHeight="1">
      <c r="G935" s="31" t="s">
        <v>5660</v>
      </c>
      <c r="H935" s="31" t="s">
        <v>6841</v>
      </c>
      <c r="J935" s="9" t="s">
        <v>6844</v>
      </c>
      <c r="K935" s="43" t="s">
        <v>6854</v>
      </c>
    </row>
    <row r="936" spans="7:16" ht="15" customHeight="1">
      <c r="G936" s="31" t="s">
        <v>5660</v>
      </c>
      <c r="H936" s="31" t="s">
        <v>6841</v>
      </c>
      <c r="J936" s="9" t="s">
        <v>6844</v>
      </c>
      <c r="K936" s="43" t="s">
        <v>6855</v>
      </c>
    </row>
    <row r="937" spans="7:16" ht="15" customHeight="1">
      <c r="G937" s="31" t="s">
        <v>5660</v>
      </c>
      <c r="H937" s="31" t="s">
        <v>6841</v>
      </c>
      <c r="J937" s="9" t="s">
        <v>6844</v>
      </c>
      <c r="K937" s="43" t="s">
        <v>6856</v>
      </c>
    </row>
    <row r="938" spans="7:16" ht="15" customHeight="1">
      <c r="G938" s="31" t="s">
        <v>5660</v>
      </c>
      <c r="H938" s="31" t="s">
        <v>6841</v>
      </c>
      <c r="J938" s="9" t="s">
        <v>6844</v>
      </c>
      <c r="K938" s="43" t="s">
        <v>6857</v>
      </c>
    </row>
    <row r="939" spans="7:16" ht="15" customHeight="1">
      <c r="G939" s="31" t="s">
        <v>5660</v>
      </c>
      <c r="H939" s="31" t="s">
        <v>6841</v>
      </c>
      <c r="J939" s="9" t="s">
        <v>6844</v>
      </c>
      <c r="K939" s="43" t="s">
        <v>6858</v>
      </c>
    </row>
    <row r="940" spans="7:16" ht="15" customHeight="1">
      <c r="G940" s="31" t="s">
        <v>5660</v>
      </c>
      <c r="H940" s="31" t="s">
        <v>6841</v>
      </c>
      <c r="J940" s="9" t="s">
        <v>6844</v>
      </c>
      <c r="K940" s="43" t="s">
        <v>6859</v>
      </c>
    </row>
    <row r="941" spans="7:16" ht="15" customHeight="1">
      <c r="G941" s="31" t="s">
        <v>5660</v>
      </c>
      <c r="H941" s="31" t="s">
        <v>6841</v>
      </c>
      <c r="J941" s="9" t="s">
        <v>6844</v>
      </c>
      <c r="K941" s="43" t="s">
        <v>6860</v>
      </c>
    </row>
    <row r="942" spans="7:16" ht="15" customHeight="1">
      <c r="G942" s="31" t="s">
        <v>5660</v>
      </c>
      <c r="H942" s="31" t="s">
        <v>6841</v>
      </c>
      <c r="J942" s="9" t="s">
        <v>6844</v>
      </c>
      <c r="K942" s="43" t="s">
        <v>6861</v>
      </c>
    </row>
    <row r="943" spans="7:16" ht="15" customHeight="1">
      <c r="G943" s="31" t="s">
        <v>5660</v>
      </c>
      <c r="H943" s="31" t="s">
        <v>6841</v>
      </c>
      <c r="J943" s="9" t="s">
        <v>6844</v>
      </c>
      <c r="K943" s="43" t="s">
        <v>6862</v>
      </c>
    </row>
    <row r="945" spans="1:16384" s="31" customFormat="1" ht="15" customHeight="1">
      <c r="A945" s="559" t="s">
        <v>7202</v>
      </c>
      <c r="G945" s="31" t="s">
        <v>5660</v>
      </c>
      <c r="H945" s="31" t="s">
        <v>7107</v>
      </c>
      <c r="I945" s="9" t="s">
        <v>7167</v>
      </c>
      <c r="J945" s="9" t="s">
        <v>7168</v>
      </c>
      <c r="K945" s="43" t="s">
        <v>7170</v>
      </c>
      <c r="L945" s="43" t="s">
        <v>5477</v>
      </c>
      <c r="M945" s="43"/>
      <c r="N945" s="43">
        <v>1507</v>
      </c>
      <c r="O945" s="43">
        <v>2001507</v>
      </c>
      <c r="P945" s="31" t="s">
        <v>7111</v>
      </c>
      <c r="Q945" s="559" t="s">
        <v>7106</v>
      </c>
      <c r="W945" s="31" t="s">
        <v>5660</v>
      </c>
      <c r="X945" s="31" t="s">
        <v>7107</v>
      </c>
      <c r="Y945" s="9" t="s">
        <v>7167</v>
      </c>
      <c r="Z945" s="9" t="s">
        <v>7168</v>
      </c>
      <c r="AA945" s="43" t="s">
        <v>7169</v>
      </c>
      <c r="AB945" s="43" t="s">
        <v>5477</v>
      </c>
      <c r="AC945" s="43"/>
      <c r="AD945" s="43">
        <v>1505</v>
      </c>
      <c r="AE945" s="43">
        <v>2001505</v>
      </c>
      <c r="AF945" s="31" t="s">
        <v>7111</v>
      </c>
      <c r="AG945" s="559" t="s">
        <v>7106</v>
      </c>
      <c r="AM945" s="31" t="s">
        <v>5660</v>
      </c>
      <c r="AN945" s="31" t="s">
        <v>7107</v>
      </c>
      <c r="AO945" s="9" t="s">
        <v>7167</v>
      </c>
      <c r="AP945" s="9" t="s">
        <v>7168</v>
      </c>
      <c r="AQ945" s="43" t="s">
        <v>7169</v>
      </c>
      <c r="AR945" s="43" t="s">
        <v>5477</v>
      </c>
      <c r="AS945" s="43"/>
      <c r="AT945" s="43">
        <v>1505</v>
      </c>
      <c r="AU945" s="43">
        <v>2001505</v>
      </c>
      <c r="AV945" s="31" t="s">
        <v>7111</v>
      </c>
      <c r="AW945" s="559" t="s">
        <v>7106</v>
      </c>
      <c r="BC945" s="31" t="s">
        <v>5660</v>
      </c>
      <c r="BD945" s="31" t="s">
        <v>7107</v>
      </c>
      <c r="BE945" s="9" t="s">
        <v>7167</v>
      </c>
      <c r="BF945" s="9" t="s">
        <v>7168</v>
      </c>
      <c r="BG945" s="43" t="s">
        <v>7169</v>
      </c>
      <c r="BH945" s="43" t="s">
        <v>5477</v>
      </c>
      <c r="BI945" s="43"/>
      <c r="BJ945" s="43">
        <v>1505</v>
      </c>
      <c r="BK945" s="43">
        <v>2001505</v>
      </c>
      <c r="BL945" s="31" t="s">
        <v>7111</v>
      </c>
      <c r="BM945" s="559" t="s">
        <v>7106</v>
      </c>
      <c r="BS945" s="31" t="s">
        <v>5660</v>
      </c>
      <c r="BT945" s="31" t="s">
        <v>7107</v>
      </c>
      <c r="BU945" s="9" t="s">
        <v>7167</v>
      </c>
      <c r="BV945" s="9" t="s">
        <v>7168</v>
      </c>
      <c r="BW945" s="43" t="s">
        <v>7169</v>
      </c>
      <c r="BX945" s="43" t="s">
        <v>5477</v>
      </c>
      <c r="BY945" s="43"/>
      <c r="BZ945" s="43">
        <v>1505</v>
      </c>
      <c r="CA945" s="43">
        <v>2001505</v>
      </c>
      <c r="CB945" s="31" t="s">
        <v>7111</v>
      </c>
      <c r="CC945" s="559" t="s">
        <v>7106</v>
      </c>
      <c r="CI945" s="31" t="s">
        <v>5660</v>
      </c>
      <c r="CJ945" s="31" t="s">
        <v>7107</v>
      </c>
      <c r="CK945" s="9" t="s">
        <v>7167</v>
      </c>
      <c r="CL945" s="9" t="s">
        <v>7168</v>
      </c>
      <c r="CM945" s="43" t="s">
        <v>7169</v>
      </c>
      <c r="CN945" s="43" t="s">
        <v>5477</v>
      </c>
      <c r="CO945" s="43"/>
      <c r="CP945" s="43">
        <v>1505</v>
      </c>
      <c r="CQ945" s="43">
        <v>2001505</v>
      </c>
      <c r="CR945" s="31" t="s">
        <v>7111</v>
      </c>
      <c r="CS945" s="559" t="s">
        <v>7106</v>
      </c>
      <c r="CY945" s="31" t="s">
        <v>5660</v>
      </c>
      <c r="CZ945" s="31" t="s">
        <v>7107</v>
      </c>
      <c r="DA945" s="9" t="s">
        <v>7167</v>
      </c>
      <c r="DB945" s="9" t="s">
        <v>7168</v>
      </c>
      <c r="DC945" s="43" t="s">
        <v>7169</v>
      </c>
      <c r="DD945" s="43" t="s">
        <v>5477</v>
      </c>
      <c r="DE945" s="43"/>
      <c r="DF945" s="43">
        <v>1505</v>
      </c>
      <c r="DG945" s="43">
        <v>2001505</v>
      </c>
      <c r="DH945" s="31" t="s">
        <v>7111</v>
      </c>
      <c r="DI945" s="559" t="s">
        <v>7106</v>
      </c>
      <c r="DO945" s="31" t="s">
        <v>5660</v>
      </c>
      <c r="DP945" s="31" t="s">
        <v>7107</v>
      </c>
      <c r="DQ945" s="9" t="s">
        <v>7167</v>
      </c>
      <c r="DR945" s="9" t="s">
        <v>7168</v>
      </c>
      <c r="DS945" s="43" t="s">
        <v>7169</v>
      </c>
      <c r="DT945" s="43" t="s">
        <v>5477</v>
      </c>
      <c r="DU945" s="43"/>
      <c r="DV945" s="43">
        <v>1505</v>
      </c>
      <c r="DW945" s="43">
        <v>2001505</v>
      </c>
      <c r="DX945" s="31" t="s">
        <v>7111</v>
      </c>
      <c r="DY945" s="559" t="s">
        <v>7106</v>
      </c>
      <c r="EE945" s="31" t="s">
        <v>5660</v>
      </c>
      <c r="EF945" s="31" t="s">
        <v>7107</v>
      </c>
      <c r="EG945" s="9" t="s">
        <v>7167</v>
      </c>
      <c r="EH945" s="9" t="s">
        <v>7168</v>
      </c>
      <c r="EI945" s="43" t="s">
        <v>7169</v>
      </c>
      <c r="EJ945" s="43" t="s">
        <v>5477</v>
      </c>
      <c r="EK945" s="43"/>
      <c r="EL945" s="43">
        <v>1505</v>
      </c>
      <c r="EM945" s="43">
        <v>2001505</v>
      </c>
      <c r="EN945" s="31" t="s">
        <v>7111</v>
      </c>
      <c r="EO945" s="559" t="s">
        <v>7106</v>
      </c>
      <c r="EU945" s="31" t="s">
        <v>5660</v>
      </c>
      <c r="EV945" s="31" t="s">
        <v>7107</v>
      </c>
      <c r="EW945" s="9" t="s">
        <v>7167</v>
      </c>
      <c r="EX945" s="9" t="s">
        <v>7168</v>
      </c>
      <c r="EY945" s="43" t="s">
        <v>7169</v>
      </c>
      <c r="EZ945" s="43" t="s">
        <v>5477</v>
      </c>
      <c r="FA945" s="43"/>
      <c r="FB945" s="43">
        <v>1505</v>
      </c>
      <c r="FC945" s="43">
        <v>2001505</v>
      </c>
      <c r="FD945" s="31" t="s">
        <v>7111</v>
      </c>
      <c r="FE945" s="559" t="s">
        <v>7106</v>
      </c>
      <c r="FK945" s="31" t="s">
        <v>5660</v>
      </c>
      <c r="FL945" s="31" t="s">
        <v>7107</v>
      </c>
      <c r="FM945" s="9" t="s">
        <v>7167</v>
      </c>
      <c r="FN945" s="9" t="s">
        <v>7168</v>
      </c>
      <c r="FO945" s="43" t="s">
        <v>7169</v>
      </c>
      <c r="FP945" s="43" t="s">
        <v>5477</v>
      </c>
      <c r="FQ945" s="43"/>
      <c r="FR945" s="43">
        <v>1505</v>
      </c>
      <c r="FS945" s="43">
        <v>2001505</v>
      </c>
      <c r="FT945" s="31" t="s">
        <v>7111</v>
      </c>
      <c r="FU945" s="559" t="s">
        <v>7106</v>
      </c>
      <c r="GA945" s="31" t="s">
        <v>5660</v>
      </c>
      <c r="GB945" s="31" t="s">
        <v>7107</v>
      </c>
      <c r="GC945" s="9" t="s">
        <v>7167</v>
      </c>
      <c r="GD945" s="9" t="s">
        <v>7168</v>
      </c>
      <c r="GE945" s="43" t="s">
        <v>7169</v>
      </c>
      <c r="GF945" s="43" t="s">
        <v>5477</v>
      </c>
      <c r="GG945" s="43"/>
      <c r="GH945" s="43">
        <v>1505</v>
      </c>
      <c r="GI945" s="43">
        <v>2001505</v>
      </c>
      <c r="GJ945" s="31" t="s">
        <v>7111</v>
      </c>
      <c r="GK945" s="559" t="s">
        <v>7106</v>
      </c>
      <c r="GQ945" s="31" t="s">
        <v>5660</v>
      </c>
      <c r="GR945" s="31" t="s">
        <v>7107</v>
      </c>
      <c r="GS945" s="9" t="s">
        <v>7167</v>
      </c>
      <c r="GT945" s="9" t="s">
        <v>7168</v>
      </c>
      <c r="GU945" s="43" t="s">
        <v>7169</v>
      </c>
      <c r="GV945" s="43" t="s">
        <v>5477</v>
      </c>
      <c r="GW945" s="43"/>
      <c r="GX945" s="43">
        <v>1505</v>
      </c>
      <c r="GY945" s="43">
        <v>2001505</v>
      </c>
      <c r="GZ945" s="31" t="s">
        <v>7111</v>
      </c>
      <c r="HA945" s="559" t="s">
        <v>7106</v>
      </c>
      <c r="HG945" s="31" t="s">
        <v>5660</v>
      </c>
      <c r="HH945" s="31" t="s">
        <v>7107</v>
      </c>
      <c r="HI945" s="9" t="s">
        <v>7167</v>
      </c>
      <c r="HJ945" s="9" t="s">
        <v>7168</v>
      </c>
      <c r="HK945" s="43" t="s">
        <v>7169</v>
      </c>
      <c r="HL945" s="43" t="s">
        <v>5477</v>
      </c>
      <c r="HM945" s="43"/>
      <c r="HN945" s="43">
        <v>1505</v>
      </c>
      <c r="HO945" s="43">
        <v>2001505</v>
      </c>
      <c r="HP945" s="31" t="s">
        <v>7111</v>
      </c>
      <c r="HQ945" s="559" t="s">
        <v>7106</v>
      </c>
      <c r="HW945" s="31" t="s">
        <v>5660</v>
      </c>
      <c r="HX945" s="31" t="s">
        <v>7107</v>
      </c>
      <c r="HY945" s="9" t="s">
        <v>7167</v>
      </c>
      <c r="HZ945" s="9" t="s">
        <v>7168</v>
      </c>
      <c r="IA945" s="43" t="s">
        <v>7169</v>
      </c>
      <c r="IB945" s="43" t="s">
        <v>5477</v>
      </c>
      <c r="IC945" s="43"/>
      <c r="ID945" s="43">
        <v>1505</v>
      </c>
      <c r="IE945" s="43">
        <v>2001505</v>
      </c>
      <c r="IF945" s="31" t="s">
        <v>7111</v>
      </c>
      <c r="IG945" s="559" t="s">
        <v>7106</v>
      </c>
      <c r="IM945" s="31" t="s">
        <v>5660</v>
      </c>
      <c r="IN945" s="31" t="s">
        <v>7107</v>
      </c>
      <c r="IO945" s="9" t="s">
        <v>7167</v>
      </c>
      <c r="IP945" s="9" t="s">
        <v>7168</v>
      </c>
      <c r="IQ945" s="43" t="s">
        <v>7169</v>
      </c>
      <c r="IR945" s="43" t="s">
        <v>5477</v>
      </c>
      <c r="IS945" s="43"/>
      <c r="IT945" s="43">
        <v>1505</v>
      </c>
      <c r="IU945" s="43">
        <v>2001505</v>
      </c>
      <c r="IV945" s="31" t="s">
        <v>7111</v>
      </c>
      <c r="IW945" s="559" t="s">
        <v>7106</v>
      </c>
      <c r="JC945" s="31" t="s">
        <v>5660</v>
      </c>
      <c r="JD945" s="31" t="s">
        <v>7107</v>
      </c>
      <c r="JE945" s="9" t="s">
        <v>7167</v>
      </c>
      <c r="JF945" s="9" t="s">
        <v>7168</v>
      </c>
      <c r="JG945" s="43" t="s">
        <v>7169</v>
      </c>
      <c r="JH945" s="43" t="s">
        <v>5477</v>
      </c>
      <c r="JI945" s="43"/>
      <c r="JJ945" s="43">
        <v>1505</v>
      </c>
      <c r="JK945" s="43">
        <v>2001505</v>
      </c>
      <c r="JL945" s="31" t="s">
        <v>7111</v>
      </c>
      <c r="JM945" s="559" t="s">
        <v>7106</v>
      </c>
      <c r="JS945" s="31" t="s">
        <v>5660</v>
      </c>
      <c r="JT945" s="31" t="s">
        <v>7107</v>
      </c>
      <c r="JU945" s="9" t="s">
        <v>7167</v>
      </c>
      <c r="JV945" s="9" t="s">
        <v>7168</v>
      </c>
      <c r="JW945" s="43" t="s">
        <v>7169</v>
      </c>
      <c r="JX945" s="43" t="s">
        <v>5477</v>
      </c>
      <c r="JY945" s="43"/>
      <c r="JZ945" s="43">
        <v>1505</v>
      </c>
      <c r="KA945" s="43">
        <v>2001505</v>
      </c>
      <c r="KB945" s="31" t="s">
        <v>7111</v>
      </c>
      <c r="KC945" s="559" t="s">
        <v>7106</v>
      </c>
      <c r="KI945" s="31" t="s">
        <v>5660</v>
      </c>
      <c r="KJ945" s="31" t="s">
        <v>7107</v>
      </c>
      <c r="KK945" s="9" t="s">
        <v>7167</v>
      </c>
      <c r="KL945" s="9" t="s">
        <v>7168</v>
      </c>
      <c r="KM945" s="43" t="s">
        <v>7169</v>
      </c>
      <c r="KN945" s="43" t="s">
        <v>5477</v>
      </c>
      <c r="KO945" s="43"/>
      <c r="KP945" s="43">
        <v>1505</v>
      </c>
      <c r="KQ945" s="43">
        <v>2001505</v>
      </c>
      <c r="KR945" s="31" t="s">
        <v>7111</v>
      </c>
      <c r="KS945" s="559" t="s">
        <v>7106</v>
      </c>
      <c r="KY945" s="31" t="s">
        <v>5660</v>
      </c>
      <c r="KZ945" s="31" t="s">
        <v>7107</v>
      </c>
      <c r="LA945" s="9" t="s">
        <v>7167</v>
      </c>
      <c r="LB945" s="9" t="s">
        <v>7168</v>
      </c>
      <c r="LC945" s="43" t="s">
        <v>7169</v>
      </c>
      <c r="LD945" s="43" t="s">
        <v>5477</v>
      </c>
      <c r="LE945" s="43"/>
      <c r="LF945" s="43">
        <v>1505</v>
      </c>
      <c r="LG945" s="43">
        <v>2001505</v>
      </c>
      <c r="LH945" s="31" t="s">
        <v>7111</v>
      </c>
      <c r="LI945" s="559" t="s">
        <v>7106</v>
      </c>
      <c r="LO945" s="31" t="s">
        <v>5660</v>
      </c>
      <c r="LP945" s="31" t="s">
        <v>7107</v>
      </c>
      <c r="LQ945" s="9" t="s">
        <v>7167</v>
      </c>
      <c r="LR945" s="9" t="s">
        <v>7168</v>
      </c>
      <c r="LS945" s="43" t="s">
        <v>7169</v>
      </c>
      <c r="LT945" s="43" t="s">
        <v>5477</v>
      </c>
      <c r="LU945" s="43"/>
      <c r="LV945" s="43">
        <v>1505</v>
      </c>
      <c r="LW945" s="43">
        <v>2001505</v>
      </c>
      <c r="LX945" s="31" t="s">
        <v>7111</v>
      </c>
      <c r="LY945" s="559" t="s">
        <v>7106</v>
      </c>
      <c r="ME945" s="31" t="s">
        <v>5660</v>
      </c>
      <c r="MF945" s="31" t="s">
        <v>7107</v>
      </c>
      <c r="MG945" s="9" t="s">
        <v>7167</v>
      </c>
      <c r="MH945" s="9" t="s">
        <v>7168</v>
      </c>
      <c r="MI945" s="43" t="s">
        <v>7169</v>
      </c>
      <c r="MJ945" s="43" t="s">
        <v>5477</v>
      </c>
      <c r="MK945" s="43"/>
      <c r="ML945" s="43">
        <v>1505</v>
      </c>
      <c r="MM945" s="43">
        <v>2001505</v>
      </c>
      <c r="MN945" s="31" t="s">
        <v>7111</v>
      </c>
      <c r="MO945" s="559" t="s">
        <v>7106</v>
      </c>
      <c r="MU945" s="31" t="s">
        <v>5660</v>
      </c>
      <c r="MV945" s="31" t="s">
        <v>7107</v>
      </c>
      <c r="MW945" s="9" t="s">
        <v>7167</v>
      </c>
      <c r="MX945" s="9" t="s">
        <v>7168</v>
      </c>
      <c r="MY945" s="43" t="s">
        <v>7169</v>
      </c>
      <c r="MZ945" s="43" t="s">
        <v>5477</v>
      </c>
      <c r="NA945" s="43"/>
      <c r="NB945" s="43">
        <v>1505</v>
      </c>
      <c r="NC945" s="43">
        <v>2001505</v>
      </c>
      <c r="ND945" s="31" t="s">
        <v>7111</v>
      </c>
      <c r="NE945" s="559" t="s">
        <v>7106</v>
      </c>
      <c r="NK945" s="31" t="s">
        <v>5660</v>
      </c>
      <c r="NL945" s="31" t="s">
        <v>7107</v>
      </c>
      <c r="NM945" s="9" t="s">
        <v>7167</v>
      </c>
      <c r="NN945" s="9" t="s">
        <v>7168</v>
      </c>
      <c r="NO945" s="43" t="s">
        <v>7169</v>
      </c>
      <c r="NP945" s="43" t="s">
        <v>5477</v>
      </c>
      <c r="NQ945" s="43"/>
      <c r="NR945" s="43">
        <v>1505</v>
      </c>
      <c r="NS945" s="43">
        <v>2001505</v>
      </c>
      <c r="NT945" s="31" t="s">
        <v>7111</v>
      </c>
      <c r="NU945" s="559" t="s">
        <v>7106</v>
      </c>
      <c r="OA945" s="31" t="s">
        <v>5660</v>
      </c>
      <c r="OB945" s="31" t="s">
        <v>7107</v>
      </c>
      <c r="OC945" s="9" t="s">
        <v>7167</v>
      </c>
      <c r="OD945" s="9" t="s">
        <v>7168</v>
      </c>
      <c r="OE945" s="43" t="s">
        <v>7169</v>
      </c>
      <c r="OF945" s="43" t="s">
        <v>5477</v>
      </c>
      <c r="OG945" s="43"/>
      <c r="OH945" s="43">
        <v>1505</v>
      </c>
      <c r="OI945" s="43">
        <v>2001505</v>
      </c>
      <c r="OJ945" s="31" t="s">
        <v>7111</v>
      </c>
      <c r="OK945" s="559" t="s">
        <v>7106</v>
      </c>
      <c r="OQ945" s="31" t="s">
        <v>5660</v>
      </c>
      <c r="OR945" s="31" t="s">
        <v>7107</v>
      </c>
      <c r="OS945" s="9" t="s">
        <v>7167</v>
      </c>
      <c r="OT945" s="9" t="s">
        <v>7168</v>
      </c>
      <c r="OU945" s="43" t="s">
        <v>7169</v>
      </c>
      <c r="OV945" s="43" t="s">
        <v>5477</v>
      </c>
      <c r="OW945" s="43"/>
      <c r="OX945" s="43">
        <v>1505</v>
      </c>
      <c r="OY945" s="43">
        <v>2001505</v>
      </c>
      <c r="OZ945" s="31" t="s">
        <v>7111</v>
      </c>
      <c r="PA945" s="559" t="s">
        <v>7106</v>
      </c>
      <c r="PG945" s="31" t="s">
        <v>5660</v>
      </c>
      <c r="PH945" s="31" t="s">
        <v>7107</v>
      </c>
      <c r="PI945" s="9" t="s">
        <v>7167</v>
      </c>
      <c r="PJ945" s="9" t="s">
        <v>7168</v>
      </c>
      <c r="PK945" s="43" t="s">
        <v>7169</v>
      </c>
      <c r="PL945" s="43" t="s">
        <v>5477</v>
      </c>
      <c r="PM945" s="43"/>
      <c r="PN945" s="43">
        <v>1505</v>
      </c>
      <c r="PO945" s="43">
        <v>2001505</v>
      </c>
      <c r="PP945" s="31" t="s">
        <v>7111</v>
      </c>
      <c r="PQ945" s="559" t="s">
        <v>7106</v>
      </c>
      <c r="PW945" s="31" t="s">
        <v>5660</v>
      </c>
      <c r="PX945" s="31" t="s">
        <v>7107</v>
      </c>
      <c r="PY945" s="9" t="s">
        <v>7167</v>
      </c>
      <c r="PZ945" s="9" t="s">
        <v>7168</v>
      </c>
      <c r="QA945" s="43" t="s">
        <v>7169</v>
      </c>
      <c r="QB945" s="43" t="s">
        <v>5477</v>
      </c>
      <c r="QC945" s="43"/>
      <c r="QD945" s="43">
        <v>1505</v>
      </c>
      <c r="QE945" s="43">
        <v>2001505</v>
      </c>
      <c r="QF945" s="31" t="s">
        <v>7111</v>
      </c>
      <c r="QG945" s="559" t="s">
        <v>7106</v>
      </c>
      <c r="QM945" s="31" t="s">
        <v>5660</v>
      </c>
      <c r="QN945" s="31" t="s">
        <v>7107</v>
      </c>
      <c r="QO945" s="9" t="s">
        <v>7167</v>
      </c>
      <c r="QP945" s="9" t="s">
        <v>7168</v>
      </c>
      <c r="QQ945" s="43" t="s">
        <v>7169</v>
      </c>
      <c r="QR945" s="43" t="s">
        <v>5477</v>
      </c>
      <c r="QS945" s="43"/>
      <c r="QT945" s="43">
        <v>1505</v>
      </c>
      <c r="QU945" s="43">
        <v>2001505</v>
      </c>
      <c r="QV945" s="31" t="s">
        <v>7111</v>
      </c>
      <c r="QW945" s="559" t="s">
        <v>7106</v>
      </c>
      <c r="RC945" s="31" t="s">
        <v>5660</v>
      </c>
      <c r="RD945" s="31" t="s">
        <v>7107</v>
      </c>
      <c r="RE945" s="9" t="s">
        <v>7167</v>
      </c>
      <c r="RF945" s="9" t="s">
        <v>7168</v>
      </c>
      <c r="RG945" s="43" t="s">
        <v>7169</v>
      </c>
      <c r="RH945" s="43" t="s">
        <v>5477</v>
      </c>
      <c r="RI945" s="43"/>
      <c r="RJ945" s="43">
        <v>1505</v>
      </c>
      <c r="RK945" s="43">
        <v>2001505</v>
      </c>
      <c r="RL945" s="31" t="s">
        <v>7111</v>
      </c>
      <c r="RM945" s="559" t="s">
        <v>7106</v>
      </c>
      <c r="RS945" s="31" t="s">
        <v>5660</v>
      </c>
      <c r="RT945" s="31" t="s">
        <v>7107</v>
      </c>
      <c r="RU945" s="9" t="s">
        <v>7167</v>
      </c>
      <c r="RV945" s="9" t="s">
        <v>7168</v>
      </c>
      <c r="RW945" s="43" t="s">
        <v>7169</v>
      </c>
      <c r="RX945" s="43" t="s">
        <v>5477</v>
      </c>
      <c r="RY945" s="43"/>
      <c r="RZ945" s="43">
        <v>1505</v>
      </c>
      <c r="SA945" s="43">
        <v>2001505</v>
      </c>
      <c r="SB945" s="31" t="s">
        <v>7111</v>
      </c>
      <c r="SC945" s="559" t="s">
        <v>7106</v>
      </c>
      <c r="SI945" s="31" t="s">
        <v>5660</v>
      </c>
      <c r="SJ945" s="31" t="s">
        <v>7107</v>
      </c>
      <c r="SK945" s="9" t="s">
        <v>7167</v>
      </c>
      <c r="SL945" s="9" t="s">
        <v>7168</v>
      </c>
      <c r="SM945" s="43" t="s">
        <v>7169</v>
      </c>
      <c r="SN945" s="43" t="s">
        <v>5477</v>
      </c>
      <c r="SO945" s="43"/>
      <c r="SP945" s="43">
        <v>1505</v>
      </c>
      <c r="SQ945" s="43">
        <v>2001505</v>
      </c>
      <c r="SR945" s="31" t="s">
        <v>7111</v>
      </c>
      <c r="SS945" s="559" t="s">
        <v>7106</v>
      </c>
      <c r="SY945" s="31" t="s">
        <v>5660</v>
      </c>
      <c r="SZ945" s="31" t="s">
        <v>7107</v>
      </c>
      <c r="TA945" s="9" t="s">
        <v>7167</v>
      </c>
      <c r="TB945" s="9" t="s">
        <v>7168</v>
      </c>
      <c r="TC945" s="43" t="s">
        <v>7169</v>
      </c>
      <c r="TD945" s="43" t="s">
        <v>5477</v>
      </c>
      <c r="TE945" s="43"/>
      <c r="TF945" s="43">
        <v>1505</v>
      </c>
      <c r="TG945" s="43">
        <v>2001505</v>
      </c>
      <c r="TH945" s="31" t="s">
        <v>7111</v>
      </c>
      <c r="TI945" s="559" t="s">
        <v>7106</v>
      </c>
      <c r="TO945" s="31" t="s">
        <v>5660</v>
      </c>
      <c r="TP945" s="31" t="s">
        <v>7107</v>
      </c>
      <c r="TQ945" s="9" t="s">
        <v>7167</v>
      </c>
      <c r="TR945" s="9" t="s">
        <v>7168</v>
      </c>
      <c r="TS945" s="43" t="s">
        <v>7169</v>
      </c>
      <c r="TT945" s="43" t="s">
        <v>5477</v>
      </c>
      <c r="TU945" s="43"/>
      <c r="TV945" s="43">
        <v>1505</v>
      </c>
      <c r="TW945" s="43">
        <v>2001505</v>
      </c>
      <c r="TX945" s="31" t="s">
        <v>7111</v>
      </c>
      <c r="TY945" s="559" t="s">
        <v>7106</v>
      </c>
      <c r="UE945" s="31" t="s">
        <v>5660</v>
      </c>
      <c r="UF945" s="31" t="s">
        <v>7107</v>
      </c>
      <c r="UG945" s="9" t="s">
        <v>7167</v>
      </c>
      <c r="UH945" s="9" t="s">
        <v>7168</v>
      </c>
      <c r="UI945" s="43" t="s">
        <v>7169</v>
      </c>
      <c r="UJ945" s="43" t="s">
        <v>5477</v>
      </c>
      <c r="UK945" s="43"/>
      <c r="UL945" s="43">
        <v>1505</v>
      </c>
      <c r="UM945" s="43">
        <v>2001505</v>
      </c>
      <c r="UN945" s="31" t="s">
        <v>7111</v>
      </c>
      <c r="UO945" s="559" t="s">
        <v>7106</v>
      </c>
      <c r="UU945" s="31" t="s">
        <v>5660</v>
      </c>
      <c r="UV945" s="31" t="s">
        <v>7107</v>
      </c>
      <c r="UW945" s="9" t="s">
        <v>7167</v>
      </c>
      <c r="UX945" s="9" t="s">
        <v>7168</v>
      </c>
      <c r="UY945" s="43" t="s">
        <v>7169</v>
      </c>
      <c r="UZ945" s="43" t="s">
        <v>5477</v>
      </c>
      <c r="VA945" s="43"/>
      <c r="VB945" s="43">
        <v>1505</v>
      </c>
      <c r="VC945" s="43">
        <v>2001505</v>
      </c>
      <c r="VD945" s="31" t="s">
        <v>7111</v>
      </c>
      <c r="VE945" s="559" t="s">
        <v>7106</v>
      </c>
      <c r="VK945" s="31" t="s">
        <v>5660</v>
      </c>
      <c r="VL945" s="31" t="s">
        <v>7107</v>
      </c>
      <c r="VM945" s="9" t="s">
        <v>7167</v>
      </c>
      <c r="VN945" s="9" t="s">
        <v>7168</v>
      </c>
      <c r="VO945" s="43" t="s">
        <v>7169</v>
      </c>
      <c r="VP945" s="43" t="s">
        <v>5477</v>
      </c>
      <c r="VQ945" s="43"/>
      <c r="VR945" s="43">
        <v>1505</v>
      </c>
      <c r="VS945" s="43">
        <v>2001505</v>
      </c>
      <c r="VT945" s="31" t="s">
        <v>7111</v>
      </c>
      <c r="VU945" s="559" t="s">
        <v>7106</v>
      </c>
      <c r="WA945" s="31" t="s">
        <v>5660</v>
      </c>
      <c r="WB945" s="31" t="s">
        <v>7107</v>
      </c>
      <c r="WC945" s="9" t="s">
        <v>7167</v>
      </c>
      <c r="WD945" s="9" t="s">
        <v>7168</v>
      </c>
      <c r="WE945" s="43" t="s">
        <v>7169</v>
      </c>
      <c r="WF945" s="43" t="s">
        <v>5477</v>
      </c>
      <c r="WG945" s="43"/>
      <c r="WH945" s="43">
        <v>1505</v>
      </c>
      <c r="WI945" s="43">
        <v>2001505</v>
      </c>
      <c r="WJ945" s="31" t="s">
        <v>7111</v>
      </c>
      <c r="WK945" s="559" t="s">
        <v>7106</v>
      </c>
      <c r="WQ945" s="31" t="s">
        <v>5660</v>
      </c>
      <c r="WR945" s="31" t="s">
        <v>7107</v>
      </c>
      <c r="WS945" s="9" t="s">
        <v>7167</v>
      </c>
      <c r="WT945" s="9" t="s">
        <v>7168</v>
      </c>
      <c r="WU945" s="43" t="s">
        <v>7169</v>
      </c>
      <c r="WV945" s="43" t="s">
        <v>5477</v>
      </c>
      <c r="WW945" s="43"/>
      <c r="WX945" s="43">
        <v>1505</v>
      </c>
      <c r="WY945" s="43">
        <v>2001505</v>
      </c>
      <c r="WZ945" s="31" t="s">
        <v>7111</v>
      </c>
      <c r="XA945" s="559" t="s">
        <v>7106</v>
      </c>
      <c r="XG945" s="31" t="s">
        <v>5660</v>
      </c>
      <c r="XH945" s="31" t="s">
        <v>7107</v>
      </c>
      <c r="XI945" s="9" t="s">
        <v>7167</v>
      </c>
      <c r="XJ945" s="9" t="s">
        <v>7168</v>
      </c>
      <c r="XK945" s="43" t="s">
        <v>7169</v>
      </c>
      <c r="XL945" s="43" t="s">
        <v>5477</v>
      </c>
      <c r="XM945" s="43"/>
      <c r="XN945" s="43">
        <v>1505</v>
      </c>
      <c r="XO945" s="43">
        <v>2001505</v>
      </c>
      <c r="XP945" s="31" t="s">
        <v>7111</v>
      </c>
      <c r="XQ945" s="559" t="s">
        <v>7106</v>
      </c>
      <c r="XW945" s="31" t="s">
        <v>5660</v>
      </c>
      <c r="XX945" s="31" t="s">
        <v>7107</v>
      </c>
      <c r="XY945" s="9" t="s">
        <v>7167</v>
      </c>
      <c r="XZ945" s="9" t="s">
        <v>7168</v>
      </c>
      <c r="YA945" s="43" t="s">
        <v>7169</v>
      </c>
      <c r="YB945" s="43" t="s">
        <v>5477</v>
      </c>
      <c r="YC945" s="43"/>
      <c r="YD945" s="43">
        <v>1505</v>
      </c>
      <c r="YE945" s="43">
        <v>2001505</v>
      </c>
      <c r="YF945" s="31" t="s">
        <v>7111</v>
      </c>
      <c r="YG945" s="559" t="s">
        <v>7106</v>
      </c>
      <c r="YM945" s="31" t="s">
        <v>5660</v>
      </c>
      <c r="YN945" s="31" t="s">
        <v>7107</v>
      </c>
      <c r="YO945" s="9" t="s">
        <v>7167</v>
      </c>
      <c r="YP945" s="9" t="s">
        <v>7168</v>
      </c>
      <c r="YQ945" s="43" t="s">
        <v>7169</v>
      </c>
      <c r="YR945" s="43" t="s">
        <v>5477</v>
      </c>
      <c r="YS945" s="43"/>
      <c r="YT945" s="43">
        <v>1505</v>
      </c>
      <c r="YU945" s="43">
        <v>2001505</v>
      </c>
      <c r="YV945" s="31" t="s">
        <v>7111</v>
      </c>
      <c r="YW945" s="559" t="s">
        <v>7106</v>
      </c>
      <c r="ZC945" s="31" t="s">
        <v>5660</v>
      </c>
      <c r="ZD945" s="31" t="s">
        <v>7107</v>
      </c>
      <c r="ZE945" s="9" t="s">
        <v>7167</v>
      </c>
      <c r="ZF945" s="9" t="s">
        <v>7168</v>
      </c>
      <c r="ZG945" s="43" t="s">
        <v>7169</v>
      </c>
      <c r="ZH945" s="43" t="s">
        <v>5477</v>
      </c>
      <c r="ZI945" s="43"/>
      <c r="ZJ945" s="43">
        <v>1505</v>
      </c>
      <c r="ZK945" s="43">
        <v>2001505</v>
      </c>
      <c r="ZL945" s="31" t="s">
        <v>7111</v>
      </c>
      <c r="ZM945" s="559" t="s">
        <v>7106</v>
      </c>
      <c r="ZS945" s="31" t="s">
        <v>5660</v>
      </c>
      <c r="ZT945" s="31" t="s">
        <v>7107</v>
      </c>
      <c r="ZU945" s="9" t="s">
        <v>7167</v>
      </c>
      <c r="ZV945" s="9" t="s">
        <v>7168</v>
      </c>
      <c r="ZW945" s="43" t="s">
        <v>7169</v>
      </c>
      <c r="ZX945" s="43" t="s">
        <v>5477</v>
      </c>
      <c r="ZY945" s="43"/>
      <c r="ZZ945" s="43">
        <v>1505</v>
      </c>
      <c r="AAA945" s="43">
        <v>2001505</v>
      </c>
      <c r="AAB945" s="31" t="s">
        <v>7111</v>
      </c>
      <c r="AAC945" s="559" t="s">
        <v>7106</v>
      </c>
      <c r="AAI945" s="31" t="s">
        <v>5660</v>
      </c>
      <c r="AAJ945" s="31" t="s">
        <v>7107</v>
      </c>
      <c r="AAK945" s="9" t="s">
        <v>7167</v>
      </c>
      <c r="AAL945" s="9" t="s">
        <v>7168</v>
      </c>
      <c r="AAM945" s="43" t="s">
        <v>7169</v>
      </c>
      <c r="AAN945" s="43" t="s">
        <v>5477</v>
      </c>
      <c r="AAO945" s="43"/>
      <c r="AAP945" s="43">
        <v>1505</v>
      </c>
      <c r="AAQ945" s="43">
        <v>2001505</v>
      </c>
      <c r="AAR945" s="31" t="s">
        <v>7111</v>
      </c>
      <c r="AAS945" s="559" t="s">
        <v>7106</v>
      </c>
      <c r="AAY945" s="31" t="s">
        <v>5660</v>
      </c>
      <c r="AAZ945" s="31" t="s">
        <v>7107</v>
      </c>
      <c r="ABA945" s="9" t="s">
        <v>7167</v>
      </c>
      <c r="ABB945" s="9" t="s">
        <v>7168</v>
      </c>
      <c r="ABC945" s="43" t="s">
        <v>7169</v>
      </c>
      <c r="ABD945" s="43" t="s">
        <v>5477</v>
      </c>
      <c r="ABE945" s="43"/>
      <c r="ABF945" s="43">
        <v>1505</v>
      </c>
      <c r="ABG945" s="43">
        <v>2001505</v>
      </c>
      <c r="ABH945" s="31" t="s">
        <v>7111</v>
      </c>
      <c r="ABI945" s="559" t="s">
        <v>7106</v>
      </c>
      <c r="ABO945" s="31" t="s">
        <v>5660</v>
      </c>
      <c r="ABP945" s="31" t="s">
        <v>7107</v>
      </c>
      <c r="ABQ945" s="9" t="s">
        <v>7167</v>
      </c>
      <c r="ABR945" s="9" t="s">
        <v>7168</v>
      </c>
      <c r="ABS945" s="43" t="s">
        <v>7169</v>
      </c>
      <c r="ABT945" s="43" t="s">
        <v>5477</v>
      </c>
      <c r="ABU945" s="43"/>
      <c r="ABV945" s="43">
        <v>1505</v>
      </c>
      <c r="ABW945" s="43">
        <v>2001505</v>
      </c>
      <c r="ABX945" s="31" t="s">
        <v>7111</v>
      </c>
      <c r="ABY945" s="559" t="s">
        <v>7106</v>
      </c>
      <c r="ACE945" s="31" t="s">
        <v>5660</v>
      </c>
      <c r="ACF945" s="31" t="s">
        <v>7107</v>
      </c>
      <c r="ACG945" s="9" t="s">
        <v>7167</v>
      </c>
      <c r="ACH945" s="9" t="s">
        <v>7168</v>
      </c>
      <c r="ACI945" s="43" t="s">
        <v>7169</v>
      </c>
      <c r="ACJ945" s="43" t="s">
        <v>5477</v>
      </c>
      <c r="ACK945" s="43"/>
      <c r="ACL945" s="43">
        <v>1505</v>
      </c>
      <c r="ACM945" s="43">
        <v>2001505</v>
      </c>
      <c r="ACN945" s="31" t="s">
        <v>7111</v>
      </c>
      <c r="ACO945" s="559" t="s">
        <v>7106</v>
      </c>
      <c r="ACU945" s="31" t="s">
        <v>5660</v>
      </c>
      <c r="ACV945" s="31" t="s">
        <v>7107</v>
      </c>
      <c r="ACW945" s="9" t="s">
        <v>7167</v>
      </c>
      <c r="ACX945" s="9" t="s">
        <v>7168</v>
      </c>
      <c r="ACY945" s="43" t="s">
        <v>7169</v>
      </c>
      <c r="ACZ945" s="43" t="s">
        <v>5477</v>
      </c>
      <c r="ADA945" s="43"/>
      <c r="ADB945" s="43">
        <v>1505</v>
      </c>
      <c r="ADC945" s="43">
        <v>2001505</v>
      </c>
      <c r="ADD945" s="31" t="s">
        <v>7111</v>
      </c>
      <c r="ADE945" s="559" t="s">
        <v>7106</v>
      </c>
      <c r="ADK945" s="31" t="s">
        <v>5660</v>
      </c>
      <c r="ADL945" s="31" t="s">
        <v>7107</v>
      </c>
      <c r="ADM945" s="9" t="s">
        <v>7167</v>
      </c>
      <c r="ADN945" s="9" t="s">
        <v>7168</v>
      </c>
      <c r="ADO945" s="43" t="s">
        <v>7169</v>
      </c>
      <c r="ADP945" s="43" t="s">
        <v>5477</v>
      </c>
      <c r="ADQ945" s="43"/>
      <c r="ADR945" s="43">
        <v>1505</v>
      </c>
      <c r="ADS945" s="43">
        <v>2001505</v>
      </c>
      <c r="ADT945" s="31" t="s">
        <v>7111</v>
      </c>
      <c r="ADU945" s="559" t="s">
        <v>7106</v>
      </c>
      <c r="AEA945" s="31" t="s">
        <v>5660</v>
      </c>
      <c r="AEB945" s="31" t="s">
        <v>7107</v>
      </c>
      <c r="AEC945" s="9" t="s">
        <v>7167</v>
      </c>
      <c r="AED945" s="9" t="s">
        <v>7168</v>
      </c>
      <c r="AEE945" s="43" t="s">
        <v>7169</v>
      </c>
      <c r="AEF945" s="43" t="s">
        <v>5477</v>
      </c>
      <c r="AEG945" s="43"/>
      <c r="AEH945" s="43">
        <v>1505</v>
      </c>
      <c r="AEI945" s="43">
        <v>2001505</v>
      </c>
      <c r="AEJ945" s="31" t="s">
        <v>7111</v>
      </c>
      <c r="AEK945" s="559" t="s">
        <v>7106</v>
      </c>
      <c r="AEQ945" s="31" t="s">
        <v>5660</v>
      </c>
      <c r="AER945" s="31" t="s">
        <v>7107</v>
      </c>
      <c r="AES945" s="9" t="s">
        <v>7167</v>
      </c>
      <c r="AET945" s="9" t="s">
        <v>7168</v>
      </c>
      <c r="AEU945" s="43" t="s">
        <v>7169</v>
      </c>
      <c r="AEV945" s="43" t="s">
        <v>5477</v>
      </c>
      <c r="AEW945" s="43"/>
      <c r="AEX945" s="43">
        <v>1505</v>
      </c>
      <c r="AEY945" s="43">
        <v>2001505</v>
      </c>
      <c r="AEZ945" s="31" t="s">
        <v>7111</v>
      </c>
      <c r="AFA945" s="559" t="s">
        <v>7106</v>
      </c>
      <c r="AFG945" s="31" t="s">
        <v>5660</v>
      </c>
      <c r="AFH945" s="31" t="s">
        <v>7107</v>
      </c>
      <c r="AFI945" s="9" t="s">
        <v>7167</v>
      </c>
      <c r="AFJ945" s="9" t="s">
        <v>7168</v>
      </c>
      <c r="AFK945" s="43" t="s">
        <v>7169</v>
      </c>
      <c r="AFL945" s="43" t="s">
        <v>5477</v>
      </c>
      <c r="AFM945" s="43"/>
      <c r="AFN945" s="43">
        <v>1505</v>
      </c>
      <c r="AFO945" s="43">
        <v>2001505</v>
      </c>
      <c r="AFP945" s="31" t="s">
        <v>7111</v>
      </c>
      <c r="AFQ945" s="559" t="s">
        <v>7106</v>
      </c>
      <c r="AFW945" s="31" t="s">
        <v>5660</v>
      </c>
      <c r="AFX945" s="31" t="s">
        <v>7107</v>
      </c>
      <c r="AFY945" s="9" t="s">
        <v>7167</v>
      </c>
      <c r="AFZ945" s="9" t="s">
        <v>7168</v>
      </c>
      <c r="AGA945" s="43" t="s">
        <v>7169</v>
      </c>
      <c r="AGB945" s="43" t="s">
        <v>5477</v>
      </c>
      <c r="AGC945" s="43"/>
      <c r="AGD945" s="43">
        <v>1505</v>
      </c>
      <c r="AGE945" s="43">
        <v>2001505</v>
      </c>
      <c r="AGF945" s="31" t="s">
        <v>7111</v>
      </c>
      <c r="AGG945" s="559" t="s">
        <v>7106</v>
      </c>
      <c r="AGM945" s="31" t="s">
        <v>5660</v>
      </c>
      <c r="AGN945" s="31" t="s">
        <v>7107</v>
      </c>
      <c r="AGO945" s="9" t="s">
        <v>7167</v>
      </c>
      <c r="AGP945" s="9" t="s">
        <v>7168</v>
      </c>
      <c r="AGQ945" s="43" t="s">
        <v>7169</v>
      </c>
      <c r="AGR945" s="43" t="s">
        <v>5477</v>
      </c>
      <c r="AGS945" s="43"/>
      <c r="AGT945" s="43">
        <v>1505</v>
      </c>
      <c r="AGU945" s="43">
        <v>2001505</v>
      </c>
      <c r="AGV945" s="31" t="s">
        <v>7111</v>
      </c>
      <c r="AGW945" s="559" t="s">
        <v>7106</v>
      </c>
      <c r="AHC945" s="31" t="s">
        <v>5660</v>
      </c>
      <c r="AHD945" s="31" t="s">
        <v>7107</v>
      </c>
      <c r="AHE945" s="9" t="s">
        <v>7167</v>
      </c>
      <c r="AHF945" s="9" t="s">
        <v>7168</v>
      </c>
      <c r="AHG945" s="43" t="s">
        <v>7169</v>
      </c>
      <c r="AHH945" s="43" t="s">
        <v>5477</v>
      </c>
      <c r="AHI945" s="43"/>
      <c r="AHJ945" s="43">
        <v>1505</v>
      </c>
      <c r="AHK945" s="43">
        <v>2001505</v>
      </c>
      <c r="AHL945" s="31" t="s">
        <v>7111</v>
      </c>
      <c r="AHM945" s="559" t="s">
        <v>7106</v>
      </c>
      <c r="AHS945" s="31" t="s">
        <v>5660</v>
      </c>
      <c r="AHT945" s="31" t="s">
        <v>7107</v>
      </c>
      <c r="AHU945" s="9" t="s">
        <v>7167</v>
      </c>
      <c r="AHV945" s="9" t="s">
        <v>7168</v>
      </c>
      <c r="AHW945" s="43" t="s">
        <v>7169</v>
      </c>
      <c r="AHX945" s="43" t="s">
        <v>5477</v>
      </c>
      <c r="AHY945" s="43"/>
      <c r="AHZ945" s="43">
        <v>1505</v>
      </c>
      <c r="AIA945" s="43">
        <v>2001505</v>
      </c>
      <c r="AIB945" s="31" t="s">
        <v>7111</v>
      </c>
      <c r="AIC945" s="559" t="s">
        <v>7106</v>
      </c>
      <c r="AII945" s="31" t="s">
        <v>5660</v>
      </c>
      <c r="AIJ945" s="31" t="s">
        <v>7107</v>
      </c>
      <c r="AIK945" s="9" t="s">
        <v>7167</v>
      </c>
      <c r="AIL945" s="9" t="s">
        <v>7168</v>
      </c>
      <c r="AIM945" s="43" t="s">
        <v>7169</v>
      </c>
      <c r="AIN945" s="43" t="s">
        <v>5477</v>
      </c>
      <c r="AIO945" s="43"/>
      <c r="AIP945" s="43">
        <v>1505</v>
      </c>
      <c r="AIQ945" s="43">
        <v>2001505</v>
      </c>
      <c r="AIR945" s="31" t="s">
        <v>7111</v>
      </c>
      <c r="AIS945" s="559" t="s">
        <v>7106</v>
      </c>
      <c r="AIY945" s="31" t="s">
        <v>5660</v>
      </c>
      <c r="AIZ945" s="31" t="s">
        <v>7107</v>
      </c>
      <c r="AJA945" s="9" t="s">
        <v>7167</v>
      </c>
      <c r="AJB945" s="9" t="s">
        <v>7168</v>
      </c>
      <c r="AJC945" s="43" t="s">
        <v>7169</v>
      </c>
      <c r="AJD945" s="43" t="s">
        <v>5477</v>
      </c>
      <c r="AJE945" s="43"/>
      <c r="AJF945" s="43">
        <v>1505</v>
      </c>
      <c r="AJG945" s="43">
        <v>2001505</v>
      </c>
      <c r="AJH945" s="31" t="s">
        <v>7111</v>
      </c>
      <c r="AJI945" s="559" t="s">
        <v>7106</v>
      </c>
      <c r="AJO945" s="31" t="s">
        <v>5660</v>
      </c>
      <c r="AJP945" s="31" t="s">
        <v>7107</v>
      </c>
      <c r="AJQ945" s="9" t="s">
        <v>7167</v>
      </c>
      <c r="AJR945" s="9" t="s">
        <v>7168</v>
      </c>
      <c r="AJS945" s="43" t="s">
        <v>7169</v>
      </c>
      <c r="AJT945" s="43" t="s">
        <v>5477</v>
      </c>
      <c r="AJU945" s="43"/>
      <c r="AJV945" s="43">
        <v>1505</v>
      </c>
      <c r="AJW945" s="43">
        <v>2001505</v>
      </c>
      <c r="AJX945" s="31" t="s">
        <v>7111</v>
      </c>
      <c r="AJY945" s="559" t="s">
        <v>7106</v>
      </c>
      <c r="AKE945" s="31" t="s">
        <v>5660</v>
      </c>
      <c r="AKF945" s="31" t="s">
        <v>7107</v>
      </c>
      <c r="AKG945" s="9" t="s">
        <v>7167</v>
      </c>
      <c r="AKH945" s="9" t="s">
        <v>7168</v>
      </c>
      <c r="AKI945" s="43" t="s">
        <v>7169</v>
      </c>
      <c r="AKJ945" s="43" t="s">
        <v>5477</v>
      </c>
      <c r="AKK945" s="43"/>
      <c r="AKL945" s="43">
        <v>1505</v>
      </c>
      <c r="AKM945" s="43">
        <v>2001505</v>
      </c>
      <c r="AKN945" s="31" t="s">
        <v>7111</v>
      </c>
      <c r="AKO945" s="559" t="s">
        <v>7106</v>
      </c>
      <c r="AKU945" s="31" t="s">
        <v>5660</v>
      </c>
      <c r="AKV945" s="31" t="s">
        <v>7107</v>
      </c>
      <c r="AKW945" s="9" t="s">
        <v>7167</v>
      </c>
      <c r="AKX945" s="9" t="s">
        <v>7168</v>
      </c>
      <c r="AKY945" s="43" t="s">
        <v>7169</v>
      </c>
      <c r="AKZ945" s="43" t="s">
        <v>5477</v>
      </c>
      <c r="ALA945" s="43"/>
      <c r="ALB945" s="43">
        <v>1505</v>
      </c>
      <c r="ALC945" s="43">
        <v>2001505</v>
      </c>
      <c r="ALD945" s="31" t="s">
        <v>7111</v>
      </c>
      <c r="ALE945" s="559" t="s">
        <v>7106</v>
      </c>
      <c r="ALK945" s="31" t="s">
        <v>5660</v>
      </c>
      <c r="ALL945" s="31" t="s">
        <v>7107</v>
      </c>
      <c r="ALM945" s="9" t="s">
        <v>7167</v>
      </c>
      <c r="ALN945" s="9" t="s">
        <v>7168</v>
      </c>
      <c r="ALO945" s="43" t="s">
        <v>7169</v>
      </c>
      <c r="ALP945" s="43" t="s">
        <v>5477</v>
      </c>
      <c r="ALQ945" s="43"/>
      <c r="ALR945" s="43">
        <v>1505</v>
      </c>
      <c r="ALS945" s="43">
        <v>2001505</v>
      </c>
      <c r="ALT945" s="31" t="s">
        <v>7111</v>
      </c>
      <c r="ALU945" s="559" t="s">
        <v>7106</v>
      </c>
      <c r="AMA945" s="31" t="s">
        <v>5660</v>
      </c>
      <c r="AMB945" s="31" t="s">
        <v>7107</v>
      </c>
      <c r="AMC945" s="9" t="s">
        <v>7167</v>
      </c>
      <c r="AMD945" s="9" t="s">
        <v>7168</v>
      </c>
      <c r="AME945" s="43" t="s">
        <v>7169</v>
      </c>
      <c r="AMF945" s="43" t="s">
        <v>5477</v>
      </c>
      <c r="AMG945" s="43"/>
      <c r="AMH945" s="43">
        <v>1505</v>
      </c>
      <c r="AMI945" s="43">
        <v>2001505</v>
      </c>
      <c r="AMJ945" s="31" t="s">
        <v>7111</v>
      </c>
      <c r="AMK945" s="559" t="s">
        <v>7106</v>
      </c>
      <c r="AMQ945" s="31" t="s">
        <v>5660</v>
      </c>
      <c r="AMR945" s="31" t="s">
        <v>7107</v>
      </c>
      <c r="AMS945" s="9" t="s">
        <v>7167</v>
      </c>
      <c r="AMT945" s="9" t="s">
        <v>7168</v>
      </c>
      <c r="AMU945" s="43" t="s">
        <v>7169</v>
      </c>
      <c r="AMV945" s="43" t="s">
        <v>5477</v>
      </c>
      <c r="AMW945" s="43"/>
      <c r="AMX945" s="43">
        <v>1505</v>
      </c>
      <c r="AMY945" s="43">
        <v>2001505</v>
      </c>
      <c r="AMZ945" s="31" t="s">
        <v>7111</v>
      </c>
      <c r="ANA945" s="559" t="s">
        <v>7106</v>
      </c>
      <c r="ANG945" s="31" t="s">
        <v>5660</v>
      </c>
      <c r="ANH945" s="31" t="s">
        <v>7107</v>
      </c>
      <c r="ANI945" s="9" t="s">
        <v>7167</v>
      </c>
      <c r="ANJ945" s="9" t="s">
        <v>7168</v>
      </c>
      <c r="ANK945" s="43" t="s">
        <v>7169</v>
      </c>
      <c r="ANL945" s="43" t="s">
        <v>5477</v>
      </c>
      <c r="ANM945" s="43"/>
      <c r="ANN945" s="43">
        <v>1505</v>
      </c>
      <c r="ANO945" s="43">
        <v>2001505</v>
      </c>
      <c r="ANP945" s="31" t="s">
        <v>7111</v>
      </c>
      <c r="ANQ945" s="559" t="s">
        <v>7106</v>
      </c>
      <c r="ANW945" s="31" t="s">
        <v>5660</v>
      </c>
      <c r="ANX945" s="31" t="s">
        <v>7107</v>
      </c>
      <c r="ANY945" s="9" t="s">
        <v>7167</v>
      </c>
      <c r="ANZ945" s="9" t="s">
        <v>7168</v>
      </c>
      <c r="AOA945" s="43" t="s">
        <v>7169</v>
      </c>
      <c r="AOB945" s="43" t="s">
        <v>5477</v>
      </c>
      <c r="AOC945" s="43"/>
      <c r="AOD945" s="43">
        <v>1505</v>
      </c>
      <c r="AOE945" s="43">
        <v>2001505</v>
      </c>
      <c r="AOF945" s="31" t="s">
        <v>7111</v>
      </c>
      <c r="AOG945" s="559" t="s">
        <v>7106</v>
      </c>
      <c r="AOM945" s="31" t="s">
        <v>5660</v>
      </c>
      <c r="AON945" s="31" t="s">
        <v>7107</v>
      </c>
      <c r="AOO945" s="9" t="s">
        <v>7167</v>
      </c>
      <c r="AOP945" s="9" t="s">
        <v>7168</v>
      </c>
      <c r="AOQ945" s="43" t="s">
        <v>7169</v>
      </c>
      <c r="AOR945" s="43" t="s">
        <v>5477</v>
      </c>
      <c r="AOS945" s="43"/>
      <c r="AOT945" s="43">
        <v>1505</v>
      </c>
      <c r="AOU945" s="43">
        <v>2001505</v>
      </c>
      <c r="AOV945" s="31" t="s">
        <v>7111</v>
      </c>
      <c r="AOW945" s="559" t="s">
        <v>7106</v>
      </c>
      <c r="APC945" s="31" t="s">
        <v>5660</v>
      </c>
      <c r="APD945" s="31" t="s">
        <v>7107</v>
      </c>
      <c r="APE945" s="9" t="s">
        <v>7167</v>
      </c>
      <c r="APF945" s="9" t="s">
        <v>7168</v>
      </c>
      <c r="APG945" s="43" t="s">
        <v>7169</v>
      </c>
      <c r="APH945" s="43" t="s">
        <v>5477</v>
      </c>
      <c r="API945" s="43"/>
      <c r="APJ945" s="43">
        <v>1505</v>
      </c>
      <c r="APK945" s="43">
        <v>2001505</v>
      </c>
      <c r="APL945" s="31" t="s">
        <v>7111</v>
      </c>
      <c r="APM945" s="559" t="s">
        <v>7106</v>
      </c>
      <c r="APS945" s="31" t="s">
        <v>5660</v>
      </c>
      <c r="APT945" s="31" t="s">
        <v>7107</v>
      </c>
      <c r="APU945" s="9" t="s">
        <v>7167</v>
      </c>
      <c r="APV945" s="9" t="s">
        <v>7168</v>
      </c>
      <c r="APW945" s="43" t="s">
        <v>7169</v>
      </c>
      <c r="APX945" s="43" t="s">
        <v>5477</v>
      </c>
      <c r="APY945" s="43"/>
      <c r="APZ945" s="43">
        <v>1505</v>
      </c>
      <c r="AQA945" s="43">
        <v>2001505</v>
      </c>
      <c r="AQB945" s="31" t="s">
        <v>7111</v>
      </c>
      <c r="AQC945" s="559" t="s">
        <v>7106</v>
      </c>
      <c r="AQI945" s="31" t="s">
        <v>5660</v>
      </c>
      <c r="AQJ945" s="31" t="s">
        <v>7107</v>
      </c>
      <c r="AQK945" s="9" t="s">
        <v>7167</v>
      </c>
      <c r="AQL945" s="9" t="s">
        <v>7168</v>
      </c>
      <c r="AQM945" s="43" t="s">
        <v>7169</v>
      </c>
      <c r="AQN945" s="43" t="s">
        <v>5477</v>
      </c>
      <c r="AQO945" s="43"/>
      <c r="AQP945" s="43">
        <v>1505</v>
      </c>
      <c r="AQQ945" s="43">
        <v>2001505</v>
      </c>
      <c r="AQR945" s="31" t="s">
        <v>7111</v>
      </c>
      <c r="AQS945" s="559" t="s">
        <v>7106</v>
      </c>
      <c r="AQY945" s="31" t="s">
        <v>5660</v>
      </c>
      <c r="AQZ945" s="31" t="s">
        <v>7107</v>
      </c>
      <c r="ARA945" s="9" t="s">
        <v>7167</v>
      </c>
      <c r="ARB945" s="9" t="s">
        <v>7168</v>
      </c>
      <c r="ARC945" s="43" t="s">
        <v>7169</v>
      </c>
      <c r="ARD945" s="43" t="s">
        <v>5477</v>
      </c>
      <c r="ARE945" s="43"/>
      <c r="ARF945" s="43">
        <v>1505</v>
      </c>
      <c r="ARG945" s="43">
        <v>2001505</v>
      </c>
      <c r="ARH945" s="31" t="s">
        <v>7111</v>
      </c>
      <c r="ARI945" s="559" t="s">
        <v>7106</v>
      </c>
      <c r="ARO945" s="31" t="s">
        <v>5660</v>
      </c>
      <c r="ARP945" s="31" t="s">
        <v>7107</v>
      </c>
      <c r="ARQ945" s="9" t="s">
        <v>7167</v>
      </c>
      <c r="ARR945" s="9" t="s">
        <v>7168</v>
      </c>
      <c r="ARS945" s="43" t="s">
        <v>7169</v>
      </c>
      <c r="ART945" s="43" t="s">
        <v>5477</v>
      </c>
      <c r="ARU945" s="43"/>
      <c r="ARV945" s="43">
        <v>1505</v>
      </c>
      <c r="ARW945" s="43">
        <v>2001505</v>
      </c>
      <c r="ARX945" s="31" t="s">
        <v>7111</v>
      </c>
      <c r="ARY945" s="559" t="s">
        <v>7106</v>
      </c>
      <c r="ASE945" s="31" t="s">
        <v>5660</v>
      </c>
      <c r="ASF945" s="31" t="s">
        <v>7107</v>
      </c>
      <c r="ASG945" s="9" t="s">
        <v>7167</v>
      </c>
      <c r="ASH945" s="9" t="s">
        <v>7168</v>
      </c>
      <c r="ASI945" s="43" t="s">
        <v>7169</v>
      </c>
      <c r="ASJ945" s="43" t="s">
        <v>5477</v>
      </c>
      <c r="ASK945" s="43"/>
      <c r="ASL945" s="43">
        <v>1505</v>
      </c>
      <c r="ASM945" s="43">
        <v>2001505</v>
      </c>
      <c r="ASN945" s="31" t="s">
        <v>7111</v>
      </c>
      <c r="ASO945" s="559" t="s">
        <v>7106</v>
      </c>
      <c r="ASU945" s="31" t="s">
        <v>5660</v>
      </c>
      <c r="ASV945" s="31" t="s">
        <v>7107</v>
      </c>
      <c r="ASW945" s="9" t="s">
        <v>7167</v>
      </c>
      <c r="ASX945" s="9" t="s">
        <v>7168</v>
      </c>
      <c r="ASY945" s="43" t="s">
        <v>7169</v>
      </c>
      <c r="ASZ945" s="43" t="s">
        <v>5477</v>
      </c>
      <c r="ATA945" s="43"/>
      <c r="ATB945" s="43">
        <v>1505</v>
      </c>
      <c r="ATC945" s="43">
        <v>2001505</v>
      </c>
      <c r="ATD945" s="31" t="s">
        <v>7111</v>
      </c>
      <c r="ATE945" s="559" t="s">
        <v>7106</v>
      </c>
      <c r="ATK945" s="31" t="s">
        <v>5660</v>
      </c>
      <c r="ATL945" s="31" t="s">
        <v>7107</v>
      </c>
      <c r="ATM945" s="9" t="s">
        <v>7167</v>
      </c>
      <c r="ATN945" s="9" t="s">
        <v>7168</v>
      </c>
      <c r="ATO945" s="43" t="s">
        <v>7169</v>
      </c>
      <c r="ATP945" s="43" t="s">
        <v>5477</v>
      </c>
      <c r="ATQ945" s="43"/>
      <c r="ATR945" s="43">
        <v>1505</v>
      </c>
      <c r="ATS945" s="43">
        <v>2001505</v>
      </c>
      <c r="ATT945" s="31" t="s">
        <v>7111</v>
      </c>
      <c r="ATU945" s="559" t="s">
        <v>7106</v>
      </c>
      <c r="AUA945" s="31" t="s">
        <v>5660</v>
      </c>
      <c r="AUB945" s="31" t="s">
        <v>7107</v>
      </c>
      <c r="AUC945" s="9" t="s">
        <v>7167</v>
      </c>
      <c r="AUD945" s="9" t="s">
        <v>7168</v>
      </c>
      <c r="AUE945" s="43" t="s">
        <v>7169</v>
      </c>
      <c r="AUF945" s="43" t="s">
        <v>5477</v>
      </c>
      <c r="AUG945" s="43"/>
      <c r="AUH945" s="43">
        <v>1505</v>
      </c>
      <c r="AUI945" s="43">
        <v>2001505</v>
      </c>
      <c r="AUJ945" s="31" t="s">
        <v>7111</v>
      </c>
      <c r="AUK945" s="559" t="s">
        <v>7106</v>
      </c>
      <c r="AUQ945" s="31" t="s">
        <v>5660</v>
      </c>
      <c r="AUR945" s="31" t="s">
        <v>7107</v>
      </c>
      <c r="AUS945" s="9" t="s">
        <v>7167</v>
      </c>
      <c r="AUT945" s="9" t="s">
        <v>7168</v>
      </c>
      <c r="AUU945" s="43" t="s">
        <v>7169</v>
      </c>
      <c r="AUV945" s="43" t="s">
        <v>5477</v>
      </c>
      <c r="AUW945" s="43"/>
      <c r="AUX945" s="43">
        <v>1505</v>
      </c>
      <c r="AUY945" s="43">
        <v>2001505</v>
      </c>
      <c r="AUZ945" s="31" t="s">
        <v>7111</v>
      </c>
      <c r="AVA945" s="559" t="s">
        <v>7106</v>
      </c>
      <c r="AVG945" s="31" t="s">
        <v>5660</v>
      </c>
      <c r="AVH945" s="31" t="s">
        <v>7107</v>
      </c>
      <c r="AVI945" s="9" t="s">
        <v>7167</v>
      </c>
      <c r="AVJ945" s="9" t="s">
        <v>7168</v>
      </c>
      <c r="AVK945" s="43" t="s">
        <v>7169</v>
      </c>
      <c r="AVL945" s="43" t="s">
        <v>5477</v>
      </c>
      <c r="AVM945" s="43"/>
      <c r="AVN945" s="43">
        <v>1505</v>
      </c>
      <c r="AVO945" s="43">
        <v>2001505</v>
      </c>
      <c r="AVP945" s="31" t="s">
        <v>7111</v>
      </c>
      <c r="AVQ945" s="559" t="s">
        <v>7106</v>
      </c>
      <c r="AVW945" s="31" t="s">
        <v>5660</v>
      </c>
      <c r="AVX945" s="31" t="s">
        <v>7107</v>
      </c>
      <c r="AVY945" s="9" t="s">
        <v>7167</v>
      </c>
      <c r="AVZ945" s="9" t="s">
        <v>7168</v>
      </c>
      <c r="AWA945" s="43" t="s">
        <v>7169</v>
      </c>
      <c r="AWB945" s="43" t="s">
        <v>5477</v>
      </c>
      <c r="AWC945" s="43"/>
      <c r="AWD945" s="43">
        <v>1505</v>
      </c>
      <c r="AWE945" s="43">
        <v>2001505</v>
      </c>
      <c r="AWF945" s="31" t="s">
        <v>7111</v>
      </c>
      <c r="AWG945" s="559" t="s">
        <v>7106</v>
      </c>
      <c r="AWM945" s="31" t="s">
        <v>5660</v>
      </c>
      <c r="AWN945" s="31" t="s">
        <v>7107</v>
      </c>
      <c r="AWO945" s="9" t="s">
        <v>7167</v>
      </c>
      <c r="AWP945" s="9" t="s">
        <v>7168</v>
      </c>
      <c r="AWQ945" s="43" t="s">
        <v>7169</v>
      </c>
      <c r="AWR945" s="43" t="s">
        <v>5477</v>
      </c>
      <c r="AWS945" s="43"/>
      <c r="AWT945" s="43">
        <v>1505</v>
      </c>
      <c r="AWU945" s="43">
        <v>2001505</v>
      </c>
      <c r="AWV945" s="31" t="s">
        <v>7111</v>
      </c>
      <c r="AWW945" s="559" t="s">
        <v>7106</v>
      </c>
      <c r="AXC945" s="31" t="s">
        <v>5660</v>
      </c>
      <c r="AXD945" s="31" t="s">
        <v>7107</v>
      </c>
      <c r="AXE945" s="9" t="s">
        <v>7167</v>
      </c>
      <c r="AXF945" s="9" t="s">
        <v>7168</v>
      </c>
      <c r="AXG945" s="43" t="s">
        <v>7169</v>
      </c>
      <c r="AXH945" s="43" t="s">
        <v>5477</v>
      </c>
      <c r="AXI945" s="43"/>
      <c r="AXJ945" s="43">
        <v>1505</v>
      </c>
      <c r="AXK945" s="43">
        <v>2001505</v>
      </c>
      <c r="AXL945" s="31" t="s">
        <v>7111</v>
      </c>
      <c r="AXM945" s="559" t="s">
        <v>7106</v>
      </c>
      <c r="AXS945" s="31" t="s">
        <v>5660</v>
      </c>
      <c r="AXT945" s="31" t="s">
        <v>7107</v>
      </c>
      <c r="AXU945" s="9" t="s">
        <v>7167</v>
      </c>
      <c r="AXV945" s="9" t="s">
        <v>7168</v>
      </c>
      <c r="AXW945" s="43" t="s">
        <v>7169</v>
      </c>
      <c r="AXX945" s="43" t="s">
        <v>5477</v>
      </c>
      <c r="AXY945" s="43"/>
      <c r="AXZ945" s="43">
        <v>1505</v>
      </c>
      <c r="AYA945" s="43">
        <v>2001505</v>
      </c>
      <c r="AYB945" s="31" t="s">
        <v>7111</v>
      </c>
      <c r="AYC945" s="559" t="s">
        <v>7106</v>
      </c>
      <c r="AYI945" s="31" t="s">
        <v>5660</v>
      </c>
      <c r="AYJ945" s="31" t="s">
        <v>7107</v>
      </c>
      <c r="AYK945" s="9" t="s">
        <v>7167</v>
      </c>
      <c r="AYL945" s="9" t="s">
        <v>7168</v>
      </c>
      <c r="AYM945" s="43" t="s">
        <v>7169</v>
      </c>
      <c r="AYN945" s="43" t="s">
        <v>5477</v>
      </c>
      <c r="AYO945" s="43"/>
      <c r="AYP945" s="43">
        <v>1505</v>
      </c>
      <c r="AYQ945" s="43">
        <v>2001505</v>
      </c>
      <c r="AYR945" s="31" t="s">
        <v>7111</v>
      </c>
      <c r="AYS945" s="559" t="s">
        <v>7106</v>
      </c>
      <c r="AYY945" s="31" t="s">
        <v>5660</v>
      </c>
      <c r="AYZ945" s="31" t="s">
        <v>7107</v>
      </c>
      <c r="AZA945" s="9" t="s">
        <v>7167</v>
      </c>
      <c r="AZB945" s="9" t="s">
        <v>7168</v>
      </c>
      <c r="AZC945" s="43" t="s">
        <v>7169</v>
      </c>
      <c r="AZD945" s="43" t="s">
        <v>5477</v>
      </c>
      <c r="AZE945" s="43"/>
      <c r="AZF945" s="43">
        <v>1505</v>
      </c>
      <c r="AZG945" s="43">
        <v>2001505</v>
      </c>
      <c r="AZH945" s="31" t="s">
        <v>7111</v>
      </c>
      <c r="AZI945" s="559" t="s">
        <v>7106</v>
      </c>
      <c r="AZO945" s="31" t="s">
        <v>5660</v>
      </c>
      <c r="AZP945" s="31" t="s">
        <v>7107</v>
      </c>
      <c r="AZQ945" s="9" t="s">
        <v>7167</v>
      </c>
      <c r="AZR945" s="9" t="s">
        <v>7168</v>
      </c>
      <c r="AZS945" s="43" t="s">
        <v>7169</v>
      </c>
      <c r="AZT945" s="43" t="s">
        <v>5477</v>
      </c>
      <c r="AZU945" s="43"/>
      <c r="AZV945" s="43">
        <v>1505</v>
      </c>
      <c r="AZW945" s="43">
        <v>2001505</v>
      </c>
      <c r="AZX945" s="31" t="s">
        <v>7111</v>
      </c>
      <c r="AZY945" s="559" t="s">
        <v>7106</v>
      </c>
      <c r="BAE945" s="31" t="s">
        <v>5660</v>
      </c>
      <c r="BAF945" s="31" t="s">
        <v>7107</v>
      </c>
      <c r="BAG945" s="9" t="s">
        <v>7167</v>
      </c>
      <c r="BAH945" s="9" t="s">
        <v>7168</v>
      </c>
      <c r="BAI945" s="43" t="s">
        <v>7169</v>
      </c>
      <c r="BAJ945" s="43" t="s">
        <v>5477</v>
      </c>
      <c r="BAK945" s="43"/>
      <c r="BAL945" s="43">
        <v>1505</v>
      </c>
      <c r="BAM945" s="43">
        <v>2001505</v>
      </c>
      <c r="BAN945" s="31" t="s">
        <v>7111</v>
      </c>
      <c r="BAO945" s="559" t="s">
        <v>7106</v>
      </c>
      <c r="BAU945" s="31" t="s">
        <v>5660</v>
      </c>
      <c r="BAV945" s="31" t="s">
        <v>7107</v>
      </c>
      <c r="BAW945" s="9" t="s">
        <v>7167</v>
      </c>
      <c r="BAX945" s="9" t="s">
        <v>7168</v>
      </c>
      <c r="BAY945" s="43" t="s">
        <v>7169</v>
      </c>
      <c r="BAZ945" s="43" t="s">
        <v>5477</v>
      </c>
      <c r="BBA945" s="43"/>
      <c r="BBB945" s="43">
        <v>1505</v>
      </c>
      <c r="BBC945" s="43">
        <v>2001505</v>
      </c>
      <c r="BBD945" s="31" t="s">
        <v>7111</v>
      </c>
      <c r="BBE945" s="559" t="s">
        <v>7106</v>
      </c>
      <c r="BBK945" s="31" t="s">
        <v>5660</v>
      </c>
      <c r="BBL945" s="31" t="s">
        <v>7107</v>
      </c>
      <c r="BBM945" s="9" t="s">
        <v>7167</v>
      </c>
      <c r="BBN945" s="9" t="s">
        <v>7168</v>
      </c>
      <c r="BBO945" s="43" t="s">
        <v>7169</v>
      </c>
      <c r="BBP945" s="43" t="s">
        <v>5477</v>
      </c>
      <c r="BBQ945" s="43"/>
      <c r="BBR945" s="43">
        <v>1505</v>
      </c>
      <c r="BBS945" s="43">
        <v>2001505</v>
      </c>
      <c r="BBT945" s="31" t="s">
        <v>7111</v>
      </c>
      <c r="BBU945" s="559" t="s">
        <v>7106</v>
      </c>
      <c r="BCA945" s="31" t="s">
        <v>5660</v>
      </c>
      <c r="BCB945" s="31" t="s">
        <v>7107</v>
      </c>
      <c r="BCC945" s="9" t="s">
        <v>7167</v>
      </c>
      <c r="BCD945" s="9" t="s">
        <v>7168</v>
      </c>
      <c r="BCE945" s="43" t="s">
        <v>7169</v>
      </c>
      <c r="BCF945" s="43" t="s">
        <v>5477</v>
      </c>
      <c r="BCG945" s="43"/>
      <c r="BCH945" s="43">
        <v>1505</v>
      </c>
      <c r="BCI945" s="43">
        <v>2001505</v>
      </c>
      <c r="BCJ945" s="31" t="s">
        <v>7111</v>
      </c>
      <c r="BCK945" s="559" t="s">
        <v>7106</v>
      </c>
      <c r="BCQ945" s="31" t="s">
        <v>5660</v>
      </c>
      <c r="BCR945" s="31" t="s">
        <v>7107</v>
      </c>
      <c r="BCS945" s="9" t="s">
        <v>7167</v>
      </c>
      <c r="BCT945" s="9" t="s">
        <v>7168</v>
      </c>
      <c r="BCU945" s="43" t="s">
        <v>7169</v>
      </c>
      <c r="BCV945" s="43" t="s">
        <v>5477</v>
      </c>
      <c r="BCW945" s="43"/>
      <c r="BCX945" s="43">
        <v>1505</v>
      </c>
      <c r="BCY945" s="43">
        <v>2001505</v>
      </c>
      <c r="BCZ945" s="31" t="s">
        <v>7111</v>
      </c>
      <c r="BDA945" s="559" t="s">
        <v>7106</v>
      </c>
      <c r="BDG945" s="31" t="s">
        <v>5660</v>
      </c>
      <c r="BDH945" s="31" t="s">
        <v>7107</v>
      </c>
      <c r="BDI945" s="9" t="s">
        <v>7167</v>
      </c>
      <c r="BDJ945" s="9" t="s">
        <v>7168</v>
      </c>
      <c r="BDK945" s="43" t="s">
        <v>7169</v>
      </c>
      <c r="BDL945" s="43" t="s">
        <v>5477</v>
      </c>
      <c r="BDM945" s="43"/>
      <c r="BDN945" s="43">
        <v>1505</v>
      </c>
      <c r="BDO945" s="43">
        <v>2001505</v>
      </c>
      <c r="BDP945" s="31" t="s">
        <v>7111</v>
      </c>
      <c r="BDQ945" s="559" t="s">
        <v>7106</v>
      </c>
      <c r="BDW945" s="31" t="s">
        <v>5660</v>
      </c>
      <c r="BDX945" s="31" t="s">
        <v>7107</v>
      </c>
      <c r="BDY945" s="9" t="s">
        <v>7167</v>
      </c>
      <c r="BDZ945" s="9" t="s">
        <v>7168</v>
      </c>
      <c r="BEA945" s="43" t="s">
        <v>7169</v>
      </c>
      <c r="BEB945" s="43" t="s">
        <v>5477</v>
      </c>
      <c r="BEC945" s="43"/>
      <c r="BED945" s="43">
        <v>1505</v>
      </c>
      <c r="BEE945" s="43">
        <v>2001505</v>
      </c>
      <c r="BEF945" s="31" t="s">
        <v>7111</v>
      </c>
      <c r="BEG945" s="559" t="s">
        <v>7106</v>
      </c>
      <c r="BEM945" s="31" t="s">
        <v>5660</v>
      </c>
      <c r="BEN945" s="31" t="s">
        <v>7107</v>
      </c>
      <c r="BEO945" s="9" t="s">
        <v>7167</v>
      </c>
      <c r="BEP945" s="9" t="s">
        <v>7168</v>
      </c>
      <c r="BEQ945" s="43" t="s">
        <v>7169</v>
      </c>
      <c r="BER945" s="43" t="s">
        <v>5477</v>
      </c>
      <c r="BES945" s="43"/>
      <c r="BET945" s="43">
        <v>1505</v>
      </c>
      <c r="BEU945" s="43">
        <v>2001505</v>
      </c>
      <c r="BEV945" s="31" t="s">
        <v>7111</v>
      </c>
      <c r="BEW945" s="559" t="s">
        <v>7106</v>
      </c>
      <c r="BFC945" s="31" t="s">
        <v>5660</v>
      </c>
      <c r="BFD945" s="31" t="s">
        <v>7107</v>
      </c>
      <c r="BFE945" s="9" t="s">
        <v>7167</v>
      </c>
      <c r="BFF945" s="9" t="s">
        <v>7168</v>
      </c>
      <c r="BFG945" s="43" t="s">
        <v>7169</v>
      </c>
      <c r="BFH945" s="43" t="s">
        <v>5477</v>
      </c>
      <c r="BFI945" s="43"/>
      <c r="BFJ945" s="43">
        <v>1505</v>
      </c>
      <c r="BFK945" s="43">
        <v>2001505</v>
      </c>
      <c r="BFL945" s="31" t="s">
        <v>7111</v>
      </c>
      <c r="BFM945" s="559" t="s">
        <v>7106</v>
      </c>
      <c r="BFS945" s="31" t="s">
        <v>5660</v>
      </c>
      <c r="BFT945" s="31" t="s">
        <v>7107</v>
      </c>
      <c r="BFU945" s="9" t="s">
        <v>7167</v>
      </c>
      <c r="BFV945" s="9" t="s">
        <v>7168</v>
      </c>
      <c r="BFW945" s="43" t="s">
        <v>7169</v>
      </c>
      <c r="BFX945" s="43" t="s">
        <v>5477</v>
      </c>
      <c r="BFY945" s="43"/>
      <c r="BFZ945" s="43">
        <v>1505</v>
      </c>
      <c r="BGA945" s="43">
        <v>2001505</v>
      </c>
      <c r="BGB945" s="31" t="s">
        <v>7111</v>
      </c>
      <c r="BGC945" s="559" t="s">
        <v>7106</v>
      </c>
      <c r="BGI945" s="31" t="s">
        <v>5660</v>
      </c>
      <c r="BGJ945" s="31" t="s">
        <v>7107</v>
      </c>
      <c r="BGK945" s="9" t="s">
        <v>7167</v>
      </c>
      <c r="BGL945" s="9" t="s">
        <v>7168</v>
      </c>
      <c r="BGM945" s="43" t="s">
        <v>7169</v>
      </c>
      <c r="BGN945" s="43" t="s">
        <v>5477</v>
      </c>
      <c r="BGO945" s="43"/>
      <c r="BGP945" s="43">
        <v>1505</v>
      </c>
      <c r="BGQ945" s="43">
        <v>2001505</v>
      </c>
      <c r="BGR945" s="31" t="s">
        <v>7111</v>
      </c>
      <c r="BGS945" s="559" t="s">
        <v>7106</v>
      </c>
      <c r="BGY945" s="31" t="s">
        <v>5660</v>
      </c>
      <c r="BGZ945" s="31" t="s">
        <v>7107</v>
      </c>
      <c r="BHA945" s="9" t="s">
        <v>7167</v>
      </c>
      <c r="BHB945" s="9" t="s">
        <v>7168</v>
      </c>
      <c r="BHC945" s="43" t="s">
        <v>7169</v>
      </c>
      <c r="BHD945" s="43" t="s">
        <v>5477</v>
      </c>
      <c r="BHE945" s="43"/>
      <c r="BHF945" s="43">
        <v>1505</v>
      </c>
      <c r="BHG945" s="43">
        <v>2001505</v>
      </c>
      <c r="BHH945" s="31" t="s">
        <v>7111</v>
      </c>
      <c r="BHI945" s="559" t="s">
        <v>7106</v>
      </c>
      <c r="BHO945" s="31" t="s">
        <v>5660</v>
      </c>
      <c r="BHP945" s="31" t="s">
        <v>7107</v>
      </c>
      <c r="BHQ945" s="9" t="s">
        <v>7167</v>
      </c>
      <c r="BHR945" s="9" t="s">
        <v>7168</v>
      </c>
      <c r="BHS945" s="43" t="s">
        <v>7169</v>
      </c>
      <c r="BHT945" s="43" t="s">
        <v>5477</v>
      </c>
      <c r="BHU945" s="43"/>
      <c r="BHV945" s="43">
        <v>1505</v>
      </c>
      <c r="BHW945" s="43">
        <v>2001505</v>
      </c>
      <c r="BHX945" s="31" t="s">
        <v>7111</v>
      </c>
      <c r="BHY945" s="559" t="s">
        <v>7106</v>
      </c>
      <c r="BIE945" s="31" t="s">
        <v>5660</v>
      </c>
      <c r="BIF945" s="31" t="s">
        <v>7107</v>
      </c>
      <c r="BIG945" s="9" t="s">
        <v>7167</v>
      </c>
      <c r="BIH945" s="9" t="s">
        <v>7168</v>
      </c>
      <c r="BII945" s="43" t="s">
        <v>7169</v>
      </c>
      <c r="BIJ945" s="43" t="s">
        <v>5477</v>
      </c>
      <c r="BIK945" s="43"/>
      <c r="BIL945" s="43">
        <v>1505</v>
      </c>
      <c r="BIM945" s="43">
        <v>2001505</v>
      </c>
      <c r="BIN945" s="31" t="s">
        <v>7111</v>
      </c>
      <c r="BIO945" s="559" t="s">
        <v>7106</v>
      </c>
      <c r="BIU945" s="31" t="s">
        <v>5660</v>
      </c>
      <c r="BIV945" s="31" t="s">
        <v>7107</v>
      </c>
      <c r="BIW945" s="9" t="s">
        <v>7167</v>
      </c>
      <c r="BIX945" s="9" t="s">
        <v>7168</v>
      </c>
      <c r="BIY945" s="43" t="s">
        <v>7169</v>
      </c>
      <c r="BIZ945" s="43" t="s">
        <v>5477</v>
      </c>
      <c r="BJA945" s="43"/>
      <c r="BJB945" s="43">
        <v>1505</v>
      </c>
      <c r="BJC945" s="43">
        <v>2001505</v>
      </c>
      <c r="BJD945" s="31" t="s">
        <v>7111</v>
      </c>
      <c r="BJE945" s="559" t="s">
        <v>7106</v>
      </c>
      <c r="BJK945" s="31" t="s">
        <v>5660</v>
      </c>
      <c r="BJL945" s="31" t="s">
        <v>7107</v>
      </c>
      <c r="BJM945" s="9" t="s">
        <v>7167</v>
      </c>
      <c r="BJN945" s="9" t="s">
        <v>7168</v>
      </c>
      <c r="BJO945" s="43" t="s">
        <v>7169</v>
      </c>
      <c r="BJP945" s="43" t="s">
        <v>5477</v>
      </c>
      <c r="BJQ945" s="43"/>
      <c r="BJR945" s="43">
        <v>1505</v>
      </c>
      <c r="BJS945" s="43">
        <v>2001505</v>
      </c>
      <c r="BJT945" s="31" t="s">
        <v>7111</v>
      </c>
      <c r="BJU945" s="559" t="s">
        <v>7106</v>
      </c>
      <c r="BKA945" s="31" t="s">
        <v>5660</v>
      </c>
      <c r="BKB945" s="31" t="s">
        <v>7107</v>
      </c>
      <c r="BKC945" s="9" t="s">
        <v>7167</v>
      </c>
      <c r="BKD945" s="9" t="s">
        <v>7168</v>
      </c>
      <c r="BKE945" s="43" t="s">
        <v>7169</v>
      </c>
      <c r="BKF945" s="43" t="s">
        <v>5477</v>
      </c>
      <c r="BKG945" s="43"/>
      <c r="BKH945" s="43">
        <v>1505</v>
      </c>
      <c r="BKI945" s="43">
        <v>2001505</v>
      </c>
      <c r="BKJ945" s="31" t="s">
        <v>7111</v>
      </c>
      <c r="BKK945" s="559" t="s">
        <v>7106</v>
      </c>
      <c r="BKQ945" s="31" t="s">
        <v>5660</v>
      </c>
      <c r="BKR945" s="31" t="s">
        <v>7107</v>
      </c>
      <c r="BKS945" s="9" t="s">
        <v>7167</v>
      </c>
      <c r="BKT945" s="9" t="s">
        <v>7168</v>
      </c>
      <c r="BKU945" s="43" t="s">
        <v>7169</v>
      </c>
      <c r="BKV945" s="43" t="s">
        <v>5477</v>
      </c>
      <c r="BKW945" s="43"/>
      <c r="BKX945" s="43">
        <v>1505</v>
      </c>
      <c r="BKY945" s="43">
        <v>2001505</v>
      </c>
      <c r="BKZ945" s="31" t="s">
        <v>7111</v>
      </c>
      <c r="BLA945" s="559" t="s">
        <v>7106</v>
      </c>
      <c r="BLG945" s="31" t="s">
        <v>5660</v>
      </c>
      <c r="BLH945" s="31" t="s">
        <v>7107</v>
      </c>
      <c r="BLI945" s="9" t="s">
        <v>7167</v>
      </c>
      <c r="BLJ945" s="9" t="s">
        <v>7168</v>
      </c>
      <c r="BLK945" s="43" t="s">
        <v>7169</v>
      </c>
      <c r="BLL945" s="43" t="s">
        <v>5477</v>
      </c>
      <c r="BLM945" s="43"/>
      <c r="BLN945" s="43">
        <v>1505</v>
      </c>
      <c r="BLO945" s="43">
        <v>2001505</v>
      </c>
      <c r="BLP945" s="31" t="s">
        <v>7111</v>
      </c>
      <c r="BLQ945" s="559" t="s">
        <v>7106</v>
      </c>
      <c r="BLW945" s="31" t="s">
        <v>5660</v>
      </c>
      <c r="BLX945" s="31" t="s">
        <v>7107</v>
      </c>
      <c r="BLY945" s="9" t="s">
        <v>7167</v>
      </c>
      <c r="BLZ945" s="9" t="s">
        <v>7168</v>
      </c>
      <c r="BMA945" s="43" t="s">
        <v>7169</v>
      </c>
      <c r="BMB945" s="43" t="s">
        <v>5477</v>
      </c>
      <c r="BMC945" s="43"/>
      <c r="BMD945" s="43">
        <v>1505</v>
      </c>
      <c r="BME945" s="43">
        <v>2001505</v>
      </c>
      <c r="BMF945" s="31" t="s">
        <v>7111</v>
      </c>
      <c r="BMG945" s="559" t="s">
        <v>7106</v>
      </c>
      <c r="BMM945" s="31" t="s">
        <v>5660</v>
      </c>
      <c r="BMN945" s="31" t="s">
        <v>7107</v>
      </c>
      <c r="BMO945" s="9" t="s">
        <v>7167</v>
      </c>
      <c r="BMP945" s="9" t="s">
        <v>7168</v>
      </c>
      <c r="BMQ945" s="43" t="s">
        <v>7169</v>
      </c>
      <c r="BMR945" s="43" t="s">
        <v>5477</v>
      </c>
      <c r="BMS945" s="43"/>
      <c r="BMT945" s="43">
        <v>1505</v>
      </c>
      <c r="BMU945" s="43">
        <v>2001505</v>
      </c>
      <c r="BMV945" s="31" t="s">
        <v>7111</v>
      </c>
      <c r="BMW945" s="559" t="s">
        <v>7106</v>
      </c>
      <c r="BNC945" s="31" t="s">
        <v>5660</v>
      </c>
      <c r="BND945" s="31" t="s">
        <v>7107</v>
      </c>
      <c r="BNE945" s="9" t="s">
        <v>7167</v>
      </c>
      <c r="BNF945" s="9" t="s">
        <v>7168</v>
      </c>
      <c r="BNG945" s="43" t="s">
        <v>7169</v>
      </c>
      <c r="BNH945" s="43" t="s">
        <v>5477</v>
      </c>
      <c r="BNI945" s="43"/>
      <c r="BNJ945" s="43">
        <v>1505</v>
      </c>
      <c r="BNK945" s="43">
        <v>2001505</v>
      </c>
      <c r="BNL945" s="31" t="s">
        <v>7111</v>
      </c>
      <c r="BNM945" s="559" t="s">
        <v>7106</v>
      </c>
      <c r="BNS945" s="31" t="s">
        <v>5660</v>
      </c>
      <c r="BNT945" s="31" t="s">
        <v>7107</v>
      </c>
      <c r="BNU945" s="9" t="s">
        <v>7167</v>
      </c>
      <c r="BNV945" s="9" t="s">
        <v>7168</v>
      </c>
      <c r="BNW945" s="43" t="s">
        <v>7169</v>
      </c>
      <c r="BNX945" s="43" t="s">
        <v>5477</v>
      </c>
      <c r="BNY945" s="43"/>
      <c r="BNZ945" s="43">
        <v>1505</v>
      </c>
      <c r="BOA945" s="43">
        <v>2001505</v>
      </c>
      <c r="BOB945" s="31" t="s">
        <v>7111</v>
      </c>
      <c r="BOC945" s="559" t="s">
        <v>7106</v>
      </c>
      <c r="BOI945" s="31" t="s">
        <v>5660</v>
      </c>
      <c r="BOJ945" s="31" t="s">
        <v>7107</v>
      </c>
      <c r="BOK945" s="9" t="s">
        <v>7167</v>
      </c>
      <c r="BOL945" s="9" t="s">
        <v>7168</v>
      </c>
      <c r="BOM945" s="43" t="s">
        <v>7169</v>
      </c>
      <c r="BON945" s="43" t="s">
        <v>5477</v>
      </c>
      <c r="BOO945" s="43"/>
      <c r="BOP945" s="43">
        <v>1505</v>
      </c>
      <c r="BOQ945" s="43">
        <v>2001505</v>
      </c>
      <c r="BOR945" s="31" t="s">
        <v>7111</v>
      </c>
      <c r="BOS945" s="559" t="s">
        <v>7106</v>
      </c>
      <c r="BOY945" s="31" t="s">
        <v>5660</v>
      </c>
      <c r="BOZ945" s="31" t="s">
        <v>7107</v>
      </c>
      <c r="BPA945" s="9" t="s">
        <v>7167</v>
      </c>
      <c r="BPB945" s="9" t="s">
        <v>7168</v>
      </c>
      <c r="BPC945" s="43" t="s">
        <v>7169</v>
      </c>
      <c r="BPD945" s="43" t="s">
        <v>5477</v>
      </c>
      <c r="BPE945" s="43"/>
      <c r="BPF945" s="43">
        <v>1505</v>
      </c>
      <c r="BPG945" s="43">
        <v>2001505</v>
      </c>
      <c r="BPH945" s="31" t="s">
        <v>7111</v>
      </c>
      <c r="BPI945" s="559" t="s">
        <v>7106</v>
      </c>
      <c r="BPO945" s="31" t="s">
        <v>5660</v>
      </c>
      <c r="BPP945" s="31" t="s">
        <v>7107</v>
      </c>
      <c r="BPQ945" s="9" t="s">
        <v>7167</v>
      </c>
      <c r="BPR945" s="9" t="s">
        <v>7168</v>
      </c>
      <c r="BPS945" s="43" t="s">
        <v>7169</v>
      </c>
      <c r="BPT945" s="43" t="s">
        <v>5477</v>
      </c>
      <c r="BPU945" s="43"/>
      <c r="BPV945" s="43">
        <v>1505</v>
      </c>
      <c r="BPW945" s="43">
        <v>2001505</v>
      </c>
      <c r="BPX945" s="31" t="s">
        <v>7111</v>
      </c>
      <c r="BPY945" s="559" t="s">
        <v>7106</v>
      </c>
      <c r="BQE945" s="31" t="s">
        <v>5660</v>
      </c>
      <c r="BQF945" s="31" t="s">
        <v>7107</v>
      </c>
      <c r="BQG945" s="9" t="s">
        <v>7167</v>
      </c>
      <c r="BQH945" s="9" t="s">
        <v>7168</v>
      </c>
      <c r="BQI945" s="43" t="s">
        <v>7169</v>
      </c>
      <c r="BQJ945" s="43" t="s">
        <v>5477</v>
      </c>
      <c r="BQK945" s="43"/>
      <c r="BQL945" s="43">
        <v>1505</v>
      </c>
      <c r="BQM945" s="43">
        <v>2001505</v>
      </c>
      <c r="BQN945" s="31" t="s">
        <v>7111</v>
      </c>
      <c r="BQO945" s="559" t="s">
        <v>7106</v>
      </c>
      <c r="BQU945" s="31" t="s">
        <v>5660</v>
      </c>
      <c r="BQV945" s="31" t="s">
        <v>7107</v>
      </c>
      <c r="BQW945" s="9" t="s">
        <v>7167</v>
      </c>
      <c r="BQX945" s="9" t="s">
        <v>7168</v>
      </c>
      <c r="BQY945" s="43" t="s">
        <v>7169</v>
      </c>
      <c r="BQZ945" s="43" t="s">
        <v>5477</v>
      </c>
      <c r="BRA945" s="43"/>
      <c r="BRB945" s="43">
        <v>1505</v>
      </c>
      <c r="BRC945" s="43">
        <v>2001505</v>
      </c>
      <c r="BRD945" s="31" t="s">
        <v>7111</v>
      </c>
      <c r="BRE945" s="559" t="s">
        <v>7106</v>
      </c>
      <c r="BRK945" s="31" t="s">
        <v>5660</v>
      </c>
      <c r="BRL945" s="31" t="s">
        <v>7107</v>
      </c>
      <c r="BRM945" s="9" t="s">
        <v>7167</v>
      </c>
      <c r="BRN945" s="9" t="s">
        <v>7168</v>
      </c>
      <c r="BRO945" s="43" t="s">
        <v>7169</v>
      </c>
      <c r="BRP945" s="43" t="s">
        <v>5477</v>
      </c>
      <c r="BRQ945" s="43"/>
      <c r="BRR945" s="43">
        <v>1505</v>
      </c>
      <c r="BRS945" s="43">
        <v>2001505</v>
      </c>
      <c r="BRT945" s="31" t="s">
        <v>7111</v>
      </c>
      <c r="BRU945" s="559" t="s">
        <v>7106</v>
      </c>
      <c r="BSA945" s="31" t="s">
        <v>5660</v>
      </c>
      <c r="BSB945" s="31" t="s">
        <v>7107</v>
      </c>
      <c r="BSC945" s="9" t="s">
        <v>7167</v>
      </c>
      <c r="BSD945" s="9" t="s">
        <v>7168</v>
      </c>
      <c r="BSE945" s="43" t="s">
        <v>7169</v>
      </c>
      <c r="BSF945" s="43" t="s">
        <v>5477</v>
      </c>
      <c r="BSG945" s="43"/>
      <c r="BSH945" s="43">
        <v>1505</v>
      </c>
      <c r="BSI945" s="43">
        <v>2001505</v>
      </c>
      <c r="BSJ945" s="31" t="s">
        <v>7111</v>
      </c>
      <c r="BSK945" s="559" t="s">
        <v>7106</v>
      </c>
      <c r="BSQ945" s="31" t="s">
        <v>5660</v>
      </c>
      <c r="BSR945" s="31" t="s">
        <v>7107</v>
      </c>
      <c r="BSS945" s="9" t="s">
        <v>7167</v>
      </c>
      <c r="BST945" s="9" t="s">
        <v>7168</v>
      </c>
      <c r="BSU945" s="43" t="s">
        <v>7169</v>
      </c>
      <c r="BSV945" s="43" t="s">
        <v>5477</v>
      </c>
      <c r="BSW945" s="43"/>
      <c r="BSX945" s="43">
        <v>1505</v>
      </c>
      <c r="BSY945" s="43">
        <v>2001505</v>
      </c>
      <c r="BSZ945" s="31" t="s">
        <v>7111</v>
      </c>
      <c r="BTA945" s="559" t="s">
        <v>7106</v>
      </c>
      <c r="BTG945" s="31" t="s">
        <v>5660</v>
      </c>
      <c r="BTH945" s="31" t="s">
        <v>7107</v>
      </c>
      <c r="BTI945" s="9" t="s">
        <v>7167</v>
      </c>
      <c r="BTJ945" s="9" t="s">
        <v>7168</v>
      </c>
      <c r="BTK945" s="43" t="s">
        <v>7169</v>
      </c>
      <c r="BTL945" s="43" t="s">
        <v>5477</v>
      </c>
      <c r="BTM945" s="43"/>
      <c r="BTN945" s="43">
        <v>1505</v>
      </c>
      <c r="BTO945" s="43">
        <v>2001505</v>
      </c>
      <c r="BTP945" s="31" t="s">
        <v>7111</v>
      </c>
      <c r="BTQ945" s="559" t="s">
        <v>7106</v>
      </c>
      <c r="BTW945" s="31" t="s">
        <v>5660</v>
      </c>
      <c r="BTX945" s="31" t="s">
        <v>7107</v>
      </c>
      <c r="BTY945" s="9" t="s">
        <v>7167</v>
      </c>
      <c r="BTZ945" s="9" t="s">
        <v>7168</v>
      </c>
      <c r="BUA945" s="43" t="s">
        <v>7169</v>
      </c>
      <c r="BUB945" s="43" t="s">
        <v>5477</v>
      </c>
      <c r="BUC945" s="43"/>
      <c r="BUD945" s="43">
        <v>1505</v>
      </c>
      <c r="BUE945" s="43">
        <v>2001505</v>
      </c>
      <c r="BUF945" s="31" t="s">
        <v>7111</v>
      </c>
      <c r="BUG945" s="559" t="s">
        <v>7106</v>
      </c>
      <c r="BUM945" s="31" t="s">
        <v>5660</v>
      </c>
      <c r="BUN945" s="31" t="s">
        <v>7107</v>
      </c>
      <c r="BUO945" s="9" t="s">
        <v>7167</v>
      </c>
      <c r="BUP945" s="9" t="s">
        <v>7168</v>
      </c>
      <c r="BUQ945" s="43" t="s">
        <v>7169</v>
      </c>
      <c r="BUR945" s="43" t="s">
        <v>5477</v>
      </c>
      <c r="BUS945" s="43"/>
      <c r="BUT945" s="43">
        <v>1505</v>
      </c>
      <c r="BUU945" s="43">
        <v>2001505</v>
      </c>
      <c r="BUV945" s="31" t="s">
        <v>7111</v>
      </c>
      <c r="BUW945" s="559" t="s">
        <v>7106</v>
      </c>
      <c r="BVC945" s="31" t="s">
        <v>5660</v>
      </c>
      <c r="BVD945" s="31" t="s">
        <v>7107</v>
      </c>
      <c r="BVE945" s="9" t="s">
        <v>7167</v>
      </c>
      <c r="BVF945" s="9" t="s">
        <v>7168</v>
      </c>
      <c r="BVG945" s="43" t="s">
        <v>7169</v>
      </c>
      <c r="BVH945" s="43" t="s">
        <v>5477</v>
      </c>
      <c r="BVI945" s="43"/>
      <c r="BVJ945" s="43">
        <v>1505</v>
      </c>
      <c r="BVK945" s="43">
        <v>2001505</v>
      </c>
      <c r="BVL945" s="31" t="s">
        <v>7111</v>
      </c>
      <c r="BVM945" s="559" t="s">
        <v>7106</v>
      </c>
      <c r="BVS945" s="31" t="s">
        <v>5660</v>
      </c>
      <c r="BVT945" s="31" t="s">
        <v>7107</v>
      </c>
      <c r="BVU945" s="9" t="s">
        <v>7167</v>
      </c>
      <c r="BVV945" s="9" t="s">
        <v>7168</v>
      </c>
      <c r="BVW945" s="43" t="s">
        <v>7169</v>
      </c>
      <c r="BVX945" s="43" t="s">
        <v>5477</v>
      </c>
      <c r="BVY945" s="43"/>
      <c r="BVZ945" s="43">
        <v>1505</v>
      </c>
      <c r="BWA945" s="43">
        <v>2001505</v>
      </c>
      <c r="BWB945" s="31" t="s">
        <v>7111</v>
      </c>
      <c r="BWC945" s="559" t="s">
        <v>7106</v>
      </c>
      <c r="BWI945" s="31" t="s">
        <v>5660</v>
      </c>
      <c r="BWJ945" s="31" t="s">
        <v>7107</v>
      </c>
      <c r="BWK945" s="9" t="s">
        <v>7167</v>
      </c>
      <c r="BWL945" s="9" t="s">
        <v>7168</v>
      </c>
      <c r="BWM945" s="43" t="s">
        <v>7169</v>
      </c>
      <c r="BWN945" s="43" t="s">
        <v>5477</v>
      </c>
      <c r="BWO945" s="43"/>
      <c r="BWP945" s="43">
        <v>1505</v>
      </c>
      <c r="BWQ945" s="43">
        <v>2001505</v>
      </c>
      <c r="BWR945" s="31" t="s">
        <v>7111</v>
      </c>
      <c r="BWS945" s="559" t="s">
        <v>7106</v>
      </c>
      <c r="BWY945" s="31" t="s">
        <v>5660</v>
      </c>
      <c r="BWZ945" s="31" t="s">
        <v>7107</v>
      </c>
      <c r="BXA945" s="9" t="s">
        <v>7167</v>
      </c>
      <c r="BXB945" s="9" t="s">
        <v>7168</v>
      </c>
      <c r="BXC945" s="43" t="s">
        <v>7169</v>
      </c>
      <c r="BXD945" s="43" t="s">
        <v>5477</v>
      </c>
      <c r="BXE945" s="43"/>
      <c r="BXF945" s="43">
        <v>1505</v>
      </c>
      <c r="BXG945" s="43">
        <v>2001505</v>
      </c>
      <c r="BXH945" s="31" t="s">
        <v>7111</v>
      </c>
      <c r="BXI945" s="559" t="s">
        <v>7106</v>
      </c>
      <c r="BXO945" s="31" t="s">
        <v>5660</v>
      </c>
      <c r="BXP945" s="31" t="s">
        <v>7107</v>
      </c>
      <c r="BXQ945" s="9" t="s">
        <v>7167</v>
      </c>
      <c r="BXR945" s="9" t="s">
        <v>7168</v>
      </c>
      <c r="BXS945" s="43" t="s">
        <v>7169</v>
      </c>
      <c r="BXT945" s="43" t="s">
        <v>5477</v>
      </c>
      <c r="BXU945" s="43"/>
      <c r="BXV945" s="43">
        <v>1505</v>
      </c>
      <c r="BXW945" s="43">
        <v>2001505</v>
      </c>
      <c r="BXX945" s="31" t="s">
        <v>7111</v>
      </c>
      <c r="BXY945" s="559" t="s">
        <v>7106</v>
      </c>
      <c r="BYE945" s="31" t="s">
        <v>5660</v>
      </c>
      <c r="BYF945" s="31" t="s">
        <v>7107</v>
      </c>
      <c r="BYG945" s="9" t="s">
        <v>7167</v>
      </c>
      <c r="BYH945" s="9" t="s">
        <v>7168</v>
      </c>
      <c r="BYI945" s="43" t="s">
        <v>7169</v>
      </c>
      <c r="BYJ945" s="43" t="s">
        <v>5477</v>
      </c>
      <c r="BYK945" s="43"/>
      <c r="BYL945" s="43">
        <v>1505</v>
      </c>
      <c r="BYM945" s="43">
        <v>2001505</v>
      </c>
      <c r="BYN945" s="31" t="s">
        <v>7111</v>
      </c>
      <c r="BYO945" s="559" t="s">
        <v>7106</v>
      </c>
      <c r="BYU945" s="31" t="s">
        <v>5660</v>
      </c>
      <c r="BYV945" s="31" t="s">
        <v>7107</v>
      </c>
      <c r="BYW945" s="9" t="s">
        <v>7167</v>
      </c>
      <c r="BYX945" s="9" t="s">
        <v>7168</v>
      </c>
      <c r="BYY945" s="43" t="s">
        <v>7169</v>
      </c>
      <c r="BYZ945" s="43" t="s">
        <v>5477</v>
      </c>
      <c r="BZA945" s="43"/>
      <c r="BZB945" s="43">
        <v>1505</v>
      </c>
      <c r="BZC945" s="43">
        <v>2001505</v>
      </c>
      <c r="BZD945" s="31" t="s">
        <v>7111</v>
      </c>
      <c r="BZE945" s="559" t="s">
        <v>7106</v>
      </c>
      <c r="BZK945" s="31" t="s">
        <v>5660</v>
      </c>
      <c r="BZL945" s="31" t="s">
        <v>7107</v>
      </c>
      <c r="BZM945" s="9" t="s">
        <v>7167</v>
      </c>
      <c r="BZN945" s="9" t="s">
        <v>7168</v>
      </c>
      <c r="BZO945" s="43" t="s">
        <v>7169</v>
      </c>
      <c r="BZP945" s="43" t="s">
        <v>5477</v>
      </c>
      <c r="BZQ945" s="43"/>
      <c r="BZR945" s="43">
        <v>1505</v>
      </c>
      <c r="BZS945" s="43">
        <v>2001505</v>
      </c>
      <c r="BZT945" s="31" t="s">
        <v>7111</v>
      </c>
      <c r="BZU945" s="559" t="s">
        <v>7106</v>
      </c>
      <c r="CAA945" s="31" t="s">
        <v>5660</v>
      </c>
      <c r="CAB945" s="31" t="s">
        <v>7107</v>
      </c>
      <c r="CAC945" s="9" t="s">
        <v>7167</v>
      </c>
      <c r="CAD945" s="9" t="s">
        <v>7168</v>
      </c>
      <c r="CAE945" s="43" t="s">
        <v>7169</v>
      </c>
      <c r="CAF945" s="43" t="s">
        <v>5477</v>
      </c>
      <c r="CAG945" s="43"/>
      <c r="CAH945" s="43">
        <v>1505</v>
      </c>
      <c r="CAI945" s="43">
        <v>2001505</v>
      </c>
      <c r="CAJ945" s="31" t="s">
        <v>7111</v>
      </c>
      <c r="CAK945" s="559" t="s">
        <v>7106</v>
      </c>
      <c r="CAQ945" s="31" t="s">
        <v>5660</v>
      </c>
      <c r="CAR945" s="31" t="s">
        <v>7107</v>
      </c>
      <c r="CAS945" s="9" t="s">
        <v>7167</v>
      </c>
      <c r="CAT945" s="9" t="s">
        <v>7168</v>
      </c>
      <c r="CAU945" s="43" t="s">
        <v>7169</v>
      </c>
      <c r="CAV945" s="43" t="s">
        <v>5477</v>
      </c>
      <c r="CAW945" s="43"/>
      <c r="CAX945" s="43">
        <v>1505</v>
      </c>
      <c r="CAY945" s="43">
        <v>2001505</v>
      </c>
      <c r="CAZ945" s="31" t="s">
        <v>7111</v>
      </c>
      <c r="CBA945" s="559" t="s">
        <v>7106</v>
      </c>
      <c r="CBG945" s="31" t="s">
        <v>5660</v>
      </c>
      <c r="CBH945" s="31" t="s">
        <v>7107</v>
      </c>
      <c r="CBI945" s="9" t="s">
        <v>7167</v>
      </c>
      <c r="CBJ945" s="9" t="s">
        <v>7168</v>
      </c>
      <c r="CBK945" s="43" t="s">
        <v>7169</v>
      </c>
      <c r="CBL945" s="43" t="s">
        <v>5477</v>
      </c>
      <c r="CBM945" s="43"/>
      <c r="CBN945" s="43">
        <v>1505</v>
      </c>
      <c r="CBO945" s="43">
        <v>2001505</v>
      </c>
      <c r="CBP945" s="31" t="s">
        <v>7111</v>
      </c>
      <c r="CBQ945" s="559" t="s">
        <v>7106</v>
      </c>
      <c r="CBW945" s="31" t="s">
        <v>5660</v>
      </c>
      <c r="CBX945" s="31" t="s">
        <v>7107</v>
      </c>
      <c r="CBY945" s="9" t="s">
        <v>7167</v>
      </c>
      <c r="CBZ945" s="9" t="s">
        <v>7168</v>
      </c>
      <c r="CCA945" s="43" t="s">
        <v>7169</v>
      </c>
      <c r="CCB945" s="43" t="s">
        <v>5477</v>
      </c>
      <c r="CCC945" s="43"/>
      <c r="CCD945" s="43">
        <v>1505</v>
      </c>
      <c r="CCE945" s="43">
        <v>2001505</v>
      </c>
      <c r="CCF945" s="31" t="s">
        <v>7111</v>
      </c>
      <c r="CCG945" s="559" t="s">
        <v>7106</v>
      </c>
      <c r="CCM945" s="31" t="s">
        <v>5660</v>
      </c>
      <c r="CCN945" s="31" t="s">
        <v>7107</v>
      </c>
      <c r="CCO945" s="9" t="s">
        <v>7167</v>
      </c>
      <c r="CCP945" s="9" t="s">
        <v>7168</v>
      </c>
      <c r="CCQ945" s="43" t="s">
        <v>7169</v>
      </c>
      <c r="CCR945" s="43" t="s">
        <v>5477</v>
      </c>
      <c r="CCS945" s="43"/>
      <c r="CCT945" s="43">
        <v>1505</v>
      </c>
      <c r="CCU945" s="43">
        <v>2001505</v>
      </c>
      <c r="CCV945" s="31" t="s">
        <v>7111</v>
      </c>
      <c r="CCW945" s="559" t="s">
        <v>7106</v>
      </c>
      <c r="CDC945" s="31" t="s">
        <v>5660</v>
      </c>
      <c r="CDD945" s="31" t="s">
        <v>7107</v>
      </c>
      <c r="CDE945" s="9" t="s">
        <v>7167</v>
      </c>
      <c r="CDF945" s="9" t="s">
        <v>7168</v>
      </c>
      <c r="CDG945" s="43" t="s">
        <v>7169</v>
      </c>
      <c r="CDH945" s="43" t="s">
        <v>5477</v>
      </c>
      <c r="CDI945" s="43"/>
      <c r="CDJ945" s="43">
        <v>1505</v>
      </c>
      <c r="CDK945" s="43">
        <v>2001505</v>
      </c>
      <c r="CDL945" s="31" t="s">
        <v>7111</v>
      </c>
      <c r="CDM945" s="559" t="s">
        <v>7106</v>
      </c>
      <c r="CDS945" s="31" t="s">
        <v>5660</v>
      </c>
      <c r="CDT945" s="31" t="s">
        <v>7107</v>
      </c>
      <c r="CDU945" s="9" t="s">
        <v>7167</v>
      </c>
      <c r="CDV945" s="9" t="s">
        <v>7168</v>
      </c>
      <c r="CDW945" s="43" t="s">
        <v>7169</v>
      </c>
      <c r="CDX945" s="43" t="s">
        <v>5477</v>
      </c>
      <c r="CDY945" s="43"/>
      <c r="CDZ945" s="43">
        <v>1505</v>
      </c>
      <c r="CEA945" s="43">
        <v>2001505</v>
      </c>
      <c r="CEB945" s="31" t="s">
        <v>7111</v>
      </c>
      <c r="CEC945" s="559" t="s">
        <v>7106</v>
      </c>
      <c r="CEI945" s="31" t="s">
        <v>5660</v>
      </c>
      <c r="CEJ945" s="31" t="s">
        <v>7107</v>
      </c>
      <c r="CEK945" s="9" t="s">
        <v>7167</v>
      </c>
      <c r="CEL945" s="9" t="s">
        <v>7168</v>
      </c>
      <c r="CEM945" s="43" t="s">
        <v>7169</v>
      </c>
      <c r="CEN945" s="43" t="s">
        <v>5477</v>
      </c>
      <c r="CEO945" s="43"/>
      <c r="CEP945" s="43">
        <v>1505</v>
      </c>
      <c r="CEQ945" s="43">
        <v>2001505</v>
      </c>
      <c r="CER945" s="31" t="s">
        <v>7111</v>
      </c>
      <c r="CES945" s="559" t="s">
        <v>7106</v>
      </c>
      <c r="CEY945" s="31" t="s">
        <v>5660</v>
      </c>
      <c r="CEZ945" s="31" t="s">
        <v>7107</v>
      </c>
      <c r="CFA945" s="9" t="s">
        <v>7167</v>
      </c>
      <c r="CFB945" s="9" t="s">
        <v>7168</v>
      </c>
      <c r="CFC945" s="43" t="s">
        <v>7169</v>
      </c>
      <c r="CFD945" s="43" t="s">
        <v>5477</v>
      </c>
      <c r="CFE945" s="43"/>
      <c r="CFF945" s="43">
        <v>1505</v>
      </c>
      <c r="CFG945" s="43">
        <v>2001505</v>
      </c>
      <c r="CFH945" s="31" t="s">
        <v>7111</v>
      </c>
      <c r="CFI945" s="559" t="s">
        <v>7106</v>
      </c>
      <c r="CFO945" s="31" t="s">
        <v>5660</v>
      </c>
      <c r="CFP945" s="31" t="s">
        <v>7107</v>
      </c>
      <c r="CFQ945" s="9" t="s">
        <v>7167</v>
      </c>
      <c r="CFR945" s="9" t="s">
        <v>7168</v>
      </c>
      <c r="CFS945" s="43" t="s">
        <v>7169</v>
      </c>
      <c r="CFT945" s="43" t="s">
        <v>5477</v>
      </c>
      <c r="CFU945" s="43"/>
      <c r="CFV945" s="43">
        <v>1505</v>
      </c>
      <c r="CFW945" s="43">
        <v>2001505</v>
      </c>
      <c r="CFX945" s="31" t="s">
        <v>7111</v>
      </c>
      <c r="CFY945" s="559" t="s">
        <v>7106</v>
      </c>
      <c r="CGE945" s="31" t="s">
        <v>5660</v>
      </c>
      <c r="CGF945" s="31" t="s">
        <v>7107</v>
      </c>
      <c r="CGG945" s="9" t="s">
        <v>7167</v>
      </c>
      <c r="CGH945" s="9" t="s">
        <v>7168</v>
      </c>
      <c r="CGI945" s="43" t="s">
        <v>7169</v>
      </c>
      <c r="CGJ945" s="43" t="s">
        <v>5477</v>
      </c>
      <c r="CGK945" s="43"/>
      <c r="CGL945" s="43">
        <v>1505</v>
      </c>
      <c r="CGM945" s="43">
        <v>2001505</v>
      </c>
      <c r="CGN945" s="31" t="s">
        <v>7111</v>
      </c>
      <c r="CGO945" s="559" t="s">
        <v>7106</v>
      </c>
      <c r="CGU945" s="31" t="s">
        <v>5660</v>
      </c>
      <c r="CGV945" s="31" t="s">
        <v>7107</v>
      </c>
      <c r="CGW945" s="9" t="s">
        <v>7167</v>
      </c>
      <c r="CGX945" s="9" t="s">
        <v>7168</v>
      </c>
      <c r="CGY945" s="43" t="s">
        <v>7169</v>
      </c>
      <c r="CGZ945" s="43" t="s">
        <v>5477</v>
      </c>
      <c r="CHA945" s="43"/>
      <c r="CHB945" s="43">
        <v>1505</v>
      </c>
      <c r="CHC945" s="43">
        <v>2001505</v>
      </c>
      <c r="CHD945" s="31" t="s">
        <v>7111</v>
      </c>
      <c r="CHE945" s="559" t="s">
        <v>7106</v>
      </c>
      <c r="CHK945" s="31" t="s">
        <v>5660</v>
      </c>
      <c r="CHL945" s="31" t="s">
        <v>7107</v>
      </c>
      <c r="CHM945" s="9" t="s">
        <v>7167</v>
      </c>
      <c r="CHN945" s="9" t="s">
        <v>7168</v>
      </c>
      <c r="CHO945" s="43" t="s">
        <v>7169</v>
      </c>
      <c r="CHP945" s="43" t="s">
        <v>5477</v>
      </c>
      <c r="CHQ945" s="43"/>
      <c r="CHR945" s="43">
        <v>1505</v>
      </c>
      <c r="CHS945" s="43">
        <v>2001505</v>
      </c>
      <c r="CHT945" s="31" t="s">
        <v>7111</v>
      </c>
      <c r="CHU945" s="559" t="s">
        <v>7106</v>
      </c>
      <c r="CIA945" s="31" t="s">
        <v>5660</v>
      </c>
      <c r="CIB945" s="31" t="s">
        <v>7107</v>
      </c>
      <c r="CIC945" s="9" t="s">
        <v>7167</v>
      </c>
      <c r="CID945" s="9" t="s">
        <v>7168</v>
      </c>
      <c r="CIE945" s="43" t="s">
        <v>7169</v>
      </c>
      <c r="CIF945" s="43" t="s">
        <v>5477</v>
      </c>
      <c r="CIG945" s="43"/>
      <c r="CIH945" s="43">
        <v>1505</v>
      </c>
      <c r="CII945" s="43">
        <v>2001505</v>
      </c>
      <c r="CIJ945" s="31" t="s">
        <v>7111</v>
      </c>
      <c r="CIK945" s="559" t="s">
        <v>7106</v>
      </c>
      <c r="CIQ945" s="31" t="s">
        <v>5660</v>
      </c>
      <c r="CIR945" s="31" t="s">
        <v>7107</v>
      </c>
      <c r="CIS945" s="9" t="s">
        <v>7167</v>
      </c>
      <c r="CIT945" s="9" t="s">
        <v>7168</v>
      </c>
      <c r="CIU945" s="43" t="s">
        <v>7169</v>
      </c>
      <c r="CIV945" s="43" t="s">
        <v>5477</v>
      </c>
      <c r="CIW945" s="43"/>
      <c r="CIX945" s="43">
        <v>1505</v>
      </c>
      <c r="CIY945" s="43">
        <v>2001505</v>
      </c>
      <c r="CIZ945" s="31" t="s">
        <v>7111</v>
      </c>
      <c r="CJA945" s="559" t="s">
        <v>7106</v>
      </c>
      <c r="CJG945" s="31" t="s">
        <v>5660</v>
      </c>
      <c r="CJH945" s="31" t="s">
        <v>7107</v>
      </c>
      <c r="CJI945" s="9" t="s">
        <v>7167</v>
      </c>
      <c r="CJJ945" s="9" t="s">
        <v>7168</v>
      </c>
      <c r="CJK945" s="43" t="s">
        <v>7169</v>
      </c>
      <c r="CJL945" s="43" t="s">
        <v>5477</v>
      </c>
      <c r="CJM945" s="43"/>
      <c r="CJN945" s="43">
        <v>1505</v>
      </c>
      <c r="CJO945" s="43">
        <v>2001505</v>
      </c>
      <c r="CJP945" s="31" t="s">
        <v>7111</v>
      </c>
      <c r="CJQ945" s="559" t="s">
        <v>7106</v>
      </c>
      <c r="CJW945" s="31" t="s">
        <v>5660</v>
      </c>
      <c r="CJX945" s="31" t="s">
        <v>7107</v>
      </c>
      <c r="CJY945" s="9" t="s">
        <v>7167</v>
      </c>
      <c r="CJZ945" s="9" t="s">
        <v>7168</v>
      </c>
      <c r="CKA945" s="43" t="s">
        <v>7169</v>
      </c>
      <c r="CKB945" s="43" t="s">
        <v>5477</v>
      </c>
      <c r="CKC945" s="43"/>
      <c r="CKD945" s="43">
        <v>1505</v>
      </c>
      <c r="CKE945" s="43">
        <v>2001505</v>
      </c>
      <c r="CKF945" s="31" t="s">
        <v>7111</v>
      </c>
      <c r="CKG945" s="559" t="s">
        <v>7106</v>
      </c>
      <c r="CKM945" s="31" t="s">
        <v>5660</v>
      </c>
      <c r="CKN945" s="31" t="s">
        <v>7107</v>
      </c>
      <c r="CKO945" s="9" t="s">
        <v>7167</v>
      </c>
      <c r="CKP945" s="9" t="s">
        <v>7168</v>
      </c>
      <c r="CKQ945" s="43" t="s">
        <v>7169</v>
      </c>
      <c r="CKR945" s="43" t="s">
        <v>5477</v>
      </c>
      <c r="CKS945" s="43"/>
      <c r="CKT945" s="43">
        <v>1505</v>
      </c>
      <c r="CKU945" s="43">
        <v>2001505</v>
      </c>
      <c r="CKV945" s="31" t="s">
        <v>7111</v>
      </c>
      <c r="CKW945" s="559" t="s">
        <v>7106</v>
      </c>
      <c r="CLC945" s="31" t="s">
        <v>5660</v>
      </c>
      <c r="CLD945" s="31" t="s">
        <v>7107</v>
      </c>
      <c r="CLE945" s="9" t="s">
        <v>7167</v>
      </c>
      <c r="CLF945" s="9" t="s">
        <v>7168</v>
      </c>
      <c r="CLG945" s="43" t="s">
        <v>7169</v>
      </c>
      <c r="CLH945" s="43" t="s">
        <v>5477</v>
      </c>
      <c r="CLI945" s="43"/>
      <c r="CLJ945" s="43">
        <v>1505</v>
      </c>
      <c r="CLK945" s="43">
        <v>2001505</v>
      </c>
      <c r="CLL945" s="31" t="s">
        <v>7111</v>
      </c>
      <c r="CLM945" s="559" t="s">
        <v>7106</v>
      </c>
      <c r="CLS945" s="31" t="s">
        <v>5660</v>
      </c>
      <c r="CLT945" s="31" t="s">
        <v>7107</v>
      </c>
      <c r="CLU945" s="9" t="s">
        <v>7167</v>
      </c>
      <c r="CLV945" s="9" t="s">
        <v>7168</v>
      </c>
      <c r="CLW945" s="43" t="s">
        <v>7169</v>
      </c>
      <c r="CLX945" s="43" t="s">
        <v>5477</v>
      </c>
      <c r="CLY945" s="43"/>
      <c r="CLZ945" s="43">
        <v>1505</v>
      </c>
      <c r="CMA945" s="43">
        <v>2001505</v>
      </c>
      <c r="CMB945" s="31" t="s">
        <v>7111</v>
      </c>
      <c r="CMC945" s="559" t="s">
        <v>7106</v>
      </c>
      <c r="CMI945" s="31" t="s">
        <v>5660</v>
      </c>
      <c r="CMJ945" s="31" t="s">
        <v>7107</v>
      </c>
      <c r="CMK945" s="9" t="s">
        <v>7167</v>
      </c>
      <c r="CML945" s="9" t="s">
        <v>7168</v>
      </c>
      <c r="CMM945" s="43" t="s">
        <v>7169</v>
      </c>
      <c r="CMN945" s="43" t="s">
        <v>5477</v>
      </c>
      <c r="CMO945" s="43"/>
      <c r="CMP945" s="43">
        <v>1505</v>
      </c>
      <c r="CMQ945" s="43">
        <v>2001505</v>
      </c>
      <c r="CMR945" s="31" t="s">
        <v>7111</v>
      </c>
      <c r="CMS945" s="559" t="s">
        <v>7106</v>
      </c>
      <c r="CMY945" s="31" t="s">
        <v>5660</v>
      </c>
      <c r="CMZ945" s="31" t="s">
        <v>7107</v>
      </c>
      <c r="CNA945" s="9" t="s">
        <v>7167</v>
      </c>
      <c r="CNB945" s="9" t="s">
        <v>7168</v>
      </c>
      <c r="CNC945" s="43" t="s">
        <v>7169</v>
      </c>
      <c r="CND945" s="43" t="s">
        <v>5477</v>
      </c>
      <c r="CNE945" s="43"/>
      <c r="CNF945" s="43">
        <v>1505</v>
      </c>
      <c r="CNG945" s="43">
        <v>2001505</v>
      </c>
      <c r="CNH945" s="31" t="s">
        <v>7111</v>
      </c>
      <c r="CNI945" s="559" t="s">
        <v>7106</v>
      </c>
      <c r="CNO945" s="31" t="s">
        <v>5660</v>
      </c>
      <c r="CNP945" s="31" t="s">
        <v>7107</v>
      </c>
      <c r="CNQ945" s="9" t="s">
        <v>7167</v>
      </c>
      <c r="CNR945" s="9" t="s">
        <v>7168</v>
      </c>
      <c r="CNS945" s="43" t="s">
        <v>7169</v>
      </c>
      <c r="CNT945" s="43" t="s">
        <v>5477</v>
      </c>
      <c r="CNU945" s="43"/>
      <c r="CNV945" s="43">
        <v>1505</v>
      </c>
      <c r="CNW945" s="43">
        <v>2001505</v>
      </c>
      <c r="CNX945" s="31" t="s">
        <v>7111</v>
      </c>
      <c r="CNY945" s="559" t="s">
        <v>7106</v>
      </c>
      <c r="COE945" s="31" t="s">
        <v>5660</v>
      </c>
      <c r="COF945" s="31" t="s">
        <v>7107</v>
      </c>
      <c r="COG945" s="9" t="s">
        <v>7167</v>
      </c>
      <c r="COH945" s="9" t="s">
        <v>7168</v>
      </c>
      <c r="COI945" s="43" t="s">
        <v>7169</v>
      </c>
      <c r="COJ945" s="43" t="s">
        <v>5477</v>
      </c>
      <c r="COK945" s="43"/>
      <c r="COL945" s="43">
        <v>1505</v>
      </c>
      <c r="COM945" s="43">
        <v>2001505</v>
      </c>
      <c r="CON945" s="31" t="s">
        <v>7111</v>
      </c>
      <c r="COO945" s="559" t="s">
        <v>7106</v>
      </c>
      <c r="COU945" s="31" t="s">
        <v>5660</v>
      </c>
      <c r="COV945" s="31" t="s">
        <v>7107</v>
      </c>
      <c r="COW945" s="9" t="s">
        <v>7167</v>
      </c>
      <c r="COX945" s="9" t="s">
        <v>7168</v>
      </c>
      <c r="COY945" s="43" t="s">
        <v>7169</v>
      </c>
      <c r="COZ945" s="43" t="s">
        <v>5477</v>
      </c>
      <c r="CPA945" s="43"/>
      <c r="CPB945" s="43">
        <v>1505</v>
      </c>
      <c r="CPC945" s="43">
        <v>2001505</v>
      </c>
      <c r="CPD945" s="31" t="s">
        <v>7111</v>
      </c>
      <c r="CPE945" s="559" t="s">
        <v>7106</v>
      </c>
      <c r="CPK945" s="31" t="s">
        <v>5660</v>
      </c>
      <c r="CPL945" s="31" t="s">
        <v>7107</v>
      </c>
      <c r="CPM945" s="9" t="s">
        <v>7167</v>
      </c>
      <c r="CPN945" s="9" t="s">
        <v>7168</v>
      </c>
      <c r="CPO945" s="43" t="s">
        <v>7169</v>
      </c>
      <c r="CPP945" s="43" t="s">
        <v>5477</v>
      </c>
      <c r="CPQ945" s="43"/>
      <c r="CPR945" s="43">
        <v>1505</v>
      </c>
      <c r="CPS945" s="43">
        <v>2001505</v>
      </c>
      <c r="CPT945" s="31" t="s">
        <v>7111</v>
      </c>
      <c r="CPU945" s="559" t="s">
        <v>7106</v>
      </c>
      <c r="CQA945" s="31" t="s">
        <v>5660</v>
      </c>
      <c r="CQB945" s="31" t="s">
        <v>7107</v>
      </c>
      <c r="CQC945" s="9" t="s">
        <v>7167</v>
      </c>
      <c r="CQD945" s="9" t="s">
        <v>7168</v>
      </c>
      <c r="CQE945" s="43" t="s">
        <v>7169</v>
      </c>
      <c r="CQF945" s="43" t="s">
        <v>5477</v>
      </c>
      <c r="CQG945" s="43"/>
      <c r="CQH945" s="43">
        <v>1505</v>
      </c>
      <c r="CQI945" s="43">
        <v>2001505</v>
      </c>
      <c r="CQJ945" s="31" t="s">
        <v>7111</v>
      </c>
      <c r="CQK945" s="559" t="s">
        <v>7106</v>
      </c>
      <c r="CQQ945" s="31" t="s">
        <v>5660</v>
      </c>
      <c r="CQR945" s="31" t="s">
        <v>7107</v>
      </c>
      <c r="CQS945" s="9" t="s">
        <v>7167</v>
      </c>
      <c r="CQT945" s="9" t="s">
        <v>7168</v>
      </c>
      <c r="CQU945" s="43" t="s">
        <v>7169</v>
      </c>
      <c r="CQV945" s="43" t="s">
        <v>5477</v>
      </c>
      <c r="CQW945" s="43"/>
      <c r="CQX945" s="43">
        <v>1505</v>
      </c>
      <c r="CQY945" s="43">
        <v>2001505</v>
      </c>
      <c r="CQZ945" s="31" t="s">
        <v>7111</v>
      </c>
      <c r="CRA945" s="559" t="s">
        <v>7106</v>
      </c>
      <c r="CRG945" s="31" t="s">
        <v>5660</v>
      </c>
      <c r="CRH945" s="31" t="s">
        <v>7107</v>
      </c>
      <c r="CRI945" s="9" t="s">
        <v>7167</v>
      </c>
      <c r="CRJ945" s="9" t="s">
        <v>7168</v>
      </c>
      <c r="CRK945" s="43" t="s">
        <v>7169</v>
      </c>
      <c r="CRL945" s="43" t="s">
        <v>5477</v>
      </c>
      <c r="CRM945" s="43"/>
      <c r="CRN945" s="43">
        <v>1505</v>
      </c>
      <c r="CRO945" s="43">
        <v>2001505</v>
      </c>
      <c r="CRP945" s="31" t="s">
        <v>7111</v>
      </c>
      <c r="CRQ945" s="559" t="s">
        <v>7106</v>
      </c>
      <c r="CRW945" s="31" t="s">
        <v>5660</v>
      </c>
      <c r="CRX945" s="31" t="s">
        <v>7107</v>
      </c>
      <c r="CRY945" s="9" t="s">
        <v>7167</v>
      </c>
      <c r="CRZ945" s="9" t="s">
        <v>7168</v>
      </c>
      <c r="CSA945" s="43" t="s">
        <v>7169</v>
      </c>
      <c r="CSB945" s="43" t="s">
        <v>5477</v>
      </c>
      <c r="CSC945" s="43"/>
      <c r="CSD945" s="43">
        <v>1505</v>
      </c>
      <c r="CSE945" s="43">
        <v>2001505</v>
      </c>
      <c r="CSF945" s="31" t="s">
        <v>7111</v>
      </c>
      <c r="CSG945" s="559" t="s">
        <v>7106</v>
      </c>
      <c r="CSM945" s="31" t="s">
        <v>5660</v>
      </c>
      <c r="CSN945" s="31" t="s">
        <v>7107</v>
      </c>
      <c r="CSO945" s="9" t="s">
        <v>7167</v>
      </c>
      <c r="CSP945" s="9" t="s">
        <v>7168</v>
      </c>
      <c r="CSQ945" s="43" t="s">
        <v>7169</v>
      </c>
      <c r="CSR945" s="43" t="s">
        <v>5477</v>
      </c>
      <c r="CSS945" s="43"/>
      <c r="CST945" s="43">
        <v>1505</v>
      </c>
      <c r="CSU945" s="43">
        <v>2001505</v>
      </c>
      <c r="CSV945" s="31" t="s">
        <v>7111</v>
      </c>
      <c r="CSW945" s="559" t="s">
        <v>7106</v>
      </c>
      <c r="CTC945" s="31" t="s">
        <v>5660</v>
      </c>
      <c r="CTD945" s="31" t="s">
        <v>7107</v>
      </c>
      <c r="CTE945" s="9" t="s">
        <v>7167</v>
      </c>
      <c r="CTF945" s="9" t="s">
        <v>7168</v>
      </c>
      <c r="CTG945" s="43" t="s">
        <v>7169</v>
      </c>
      <c r="CTH945" s="43" t="s">
        <v>5477</v>
      </c>
      <c r="CTI945" s="43"/>
      <c r="CTJ945" s="43">
        <v>1505</v>
      </c>
      <c r="CTK945" s="43">
        <v>2001505</v>
      </c>
      <c r="CTL945" s="31" t="s">
        <v>7111</v>
      </c>
      <c r="CTM945" s="559" t="s">
        <v>7106</v>
      </c>
      <c r="CTS945" s="31" t="s">
        <v>5660</v>
      </c>
      <c r="CTT945" s="31" t="s">
        <v>7107</v>
      </c>
      <c r="CTU945" s="9" t="s">
        <v>7167</v>
      </c>
      <c r="CTV945" s="9" t="s">
        <v>7168</v>
      </c>
      <c r="CTW945" s="43" t="s">
        <v>7169</v>
      </c>
      <c r="CTX945" s="43" t="s">
        <v>5477</v>
      </c>
      <c r="CTY945" s="43"/>
      <c r="CTZ945" s="43">
        <v>1505</v>
      </c>
      <c r="CUA945" s="43">
        <v>2001505</v>
      </c>
      <c r="CUB945" s="31" t="s">
        <v>7111</v>
      </c>
      <c r="CUC945" s="559" t="s">
        <v>7106</v>
      </c>
      <c r="CUI945" s="31" t="s">
        <v>5660</v>
      </c>
      <c r="CUJ945" s="31" t="s">
        <v>7107</v>
      </c>
      <c r="CUK945" s="9" t="s">
        <v>7167</v>
      </c>
      <c r="CUL945" s="9" t="s">
        <v>7168</v>
      </c>
      <c r="CUM945" s="43" t="s">
        <v>7169</v>
      </c>
      <c r="CUN945" s="43" t="s">
        <v>5477</v>
      </c>
      <c r="CUO945" s="43"/>
      <c r="CUP945" s="43">
        <v>1505</v>
      </c>
      <c r="CUQ945" s="43">
        <v>2001505</v>
      </c>
      <c r="CUR945" s="31" t="s">
        <v>7111</v>
      </c>
      <c r="CUS945" s="559" t="s">
        <v>7106</v>
      </c>
      <c r="CUY945" s="31" t="s">
        <v>5660</v>
      </c>
      <c r="CUZ945" s="31" t="s">
        <v>7107</v>
      </c>
      <c r="CVA945" s="9" t="s">
        <v>7167</v>
      </c>
      <c r="CVB945" s="9" t="s">
        <v>7168</v>
      </c>
      <c r="CVC945" s="43" t="s">
        <v>7169</v>
      </c>
      <c r="CVD945" s="43" t="s">
        <v>5477</v>
      </c>
      <c r="CVE945" s="43"/>
      <c r="CVF945" s="43">
        <v>1505</v>
      </c>
      <c r="CVG945" s="43">
        <v>2001505</v>
      </c>
      <c r="CVH945" s="31" t="s">
        <v>7111</v>
      </c>
      <c r="CVI945" s="559" t="s">
        <v>7106</v>
      </c>
      <c r="CVO945" s="31" t="s">
        <v>5660</v>
      </c>
      <c r="CVP945" s="31" t="s">
        <v>7107</v>
      </c>
      <c r="CVQ945" s="9" t="s">
        <v>7167</v>
      </c>
      <c r="CVR945" s="9" t="s">
        <v>7168</v>
      </c>
      <c r="CVS945" s="43" t="s">
        <v>7169</v>
      </c>
      <c r="CVT945" s="43" t="s">
        <v>5477</v>
      </c>
      <c r="CVU945" s="43"/>
      <c r="CVV945" s="43">
        <v>1505</v>
      </c>
      <c r="CVW945" s="43">
        <v>2001505</v>
      </c>
      <c r="CVX945" s="31" t="s">
        <v>7111</v>
      </c>
      <c r="CVY945" s="559" t="s">
        <v>7106</v>
      </c>
      <c r="CWE945" s="31" t="s">
        <v>5660</v>
      </c>
      <c r="CWF945" s="31" t="s">
        <v>7107</v>
      </c>
      <c r="CWG945" s="9" t="s">
        <v>7167</v>
      </c>
      <c r="CWH945" s="9" t="s">
        <v>7168</v>
      </c>
      <c r="CWI945" s="43" t="s">
        <v>7169</v>
      </c>
      <c r="CWJ945" s="43" t="s">
        <v>5477</v>
      </c>
      <c r="CWK945" s="43"/>
      <c r="CWL945" s="43">
        <v>1505</v>
      </c>
      <c r="CWM945" s="43">
        <v>2001505</v>
      </c>
      <c r="CWN945" s="31" t="s">
        <v>7111</v>
      </c>
      <c r="CWO945" s="559" t="s">
        <v>7106</v>
      </c>
      <c r="CWU945" s="31" t="s">
        <v>5660</v>
      </c>
      <c r="CWV945" s="31" t="s">
        <v>7107</v>
      </c>
      <c r="CWW945" s="9" t="s">
        <v>7167</v>
      </c>
      <c r="CWX945" s="9" t="s">
        <v>7168</v>
      </c>
      <c r="CWY945" s="43" t="s">
        <v>7169</v>
      </c>
      <c r="CWZ945" s="43" t="s">
        <v>5477</v>
      </c>
      <c r="CXA945" s="43"/>
      <c r="CXB945" s="43">
        <v>1505</v>
      </c>
      <c r="CXC945" s="43">
        <v>2001505</v>
      </c>
      <c r="CXD945" s="31" t="s">
        <v>7111</v>
      </c>
      <c r="CXE945" s="559" t="s">
        <v>7106</v>
      </c>
      <c r="CXK945" s="31" t="s">
        <v>5660</v>
      </c>
      <c r="CXL945" s="31" t="s">
        <v>7107</v>
      </c>
      <c r="CXM945" s="9" t="s">
        <v>7167</v>
      </c>
      <c r="CXN945" s="9" t="s">
        <v>7168</v>
      </c>
      <c r="CXO945" s="43" t="s">
        <v>7169</v>
      </c>
      <c r="CXP945" s="43" t="s">
        <v>5477</v>
      </c>
      <c r="CXQ945" s="43"/>
      <c r="CXR945" s="43">
        <v>1505</v>
      </c>
      <c r="CXS945" s="43">
        <v>2001505</v>
      </c>
      <c r="CXT945" s="31" t="s">
        <v>7111</v>
      </c>
      <c r="CXU945" s="559" t="s">
        <v>7106</v>
      </c>
      <c r="CYA945" s="31" t="s">
        <v>5660</v>
      </c>
      <c r="CYB945" s="31" t="s">
        <v>7107</v>
      </c>
      <c r="CYC945" s="9" t="s">
        <v>7167</v>
      </c>
      <c r="CYD945" s="9" t="s">
        <v>7168</v>
      </c>
      <c r="CYE945" s="43" t="s">
        <v>7169</v>
      </c>
      <c r="CYF945" s="43" t="s">
        <v>5477</v>
      </c>
      <c r="CYG945" s="43"/>
      <c r="CYH945" s="43">
        <v>1505</v>
      </c>
      <c r="CYI945" s="43">
        <v>2001505</v>
      </c>
      <c r="CYJ945" s="31" t="s">
        <v>7111</v>
      </c>
      <c r="CYK945" s="559" t="s">
        <v>7106</v>
      </c>
      <c r="CYQ945" s="31" t="s">
        <v>5660</v>
      </c>
      <c r="CYR945" s="31" t="s">
        <v>7107</v>
      </c>
      <c r="CYS945" s="9" t="s">
        <v>7167</v>
      </c>
      <c r="CYT945" s="9" t="s">
        <v>7168</v>
      </c>
      <c r="CYU945" s="43" t="s">
        <v>7169</v>
      </c>
      <c r="CYV945" s="43" t="s">
        <v>5477</v>
      </c>
      <c r="CYW945" s="43"/>
      <c r="CYX945" s="43">
        <v>1505</v>
      </c>
      <c r="CYY945" s="43">
        <v>2001505</v>
      </c>
      <c r="CYZ945" s="31" t="s">
        <v>7111</v>
      </c>
      <c r="CZA945" s="559" t="s">
        <v>7106</v>
      </c>
      <c r="CZG945" s="31" t="s">
        <v>5660</v>
      </c>
      <c r="CZH945" s="31" t="s">
        <v>7107</v>
      </c>
      <c r="CZI945" s="9" t="s">
        <v>7167</v>
      </c>
      <c r="CZJ945" s="9" t="s">
        <v>7168</v>
      </c>
      <c r="CZK945" s="43" t="s">
        <v>7169</v>
      </c>
      <c r="CZL945" s="43" t="s">
        <v>5477</v>
      </c>
      <c r="CZM945" s="43"/>
      <c r="CZN945" s="43">
        <v>1505</v>
      </c>
      <c r="CZO945" s="43">
        <v>2001505</v>
      </c>
      <c r="CZP945" s="31" t="s">
        <v>7111</v>
      </c>
      <c r="CZQ945" s="559" t="s">
        <v>7106</v>
      </c>
      <c r="CZW945" s="31" t="s">
        <v>5660</v>
      </c>
      <c r="CZX945" s="31" t="s">
        <v>7107</v>
      </c>
      <c r="CZY945" s="9" t="s">
        <v>7167</v>
      </c>
      <c r="CZZ945" s="9" t="s">
        <v>7168</v>
      </c>
      <c r="DAA945" s="43" t="s">
        <v>7169</v>
      </c>
      <c r="DAB945" s="43" t="s">
        <v>5477</v>
      </c>
      <c r="DAC945" s="43"/>
      <c r="DAD945" s="43">
        <v>1505</v>
      </c>
      <c r="DAE945" s="43">
        <v>2001505</v>
      </c>
      <c r="DAF945" s="31" t="s">
        <v>7111</v>
      </c>
      <c r="DAG945" s="559" t="s">
        <v>7106</v>
      </c>
      <c r="DAM945" s="31" t="s">
        <v>5660</v>
      </c>
      <c r="DAN945" s="31" t="s">
        <v>7107</v>
      </c>
      <c r="DAO945" s="9" t="s">
        <v>7167</v>
      </c>
      <c r="DAP945" s="9" t="s">
        <v>7168</v>
      </c>
      <c r="DAQ945" s="43" t="s">
        <v>7169</v>
      </c>
      <c r="DAR945" s="43" t="s">
        <v>5477</v>
      </c>
      <c r="DAS945" s="43"/>
      <c r="DAT945" s="43">
        <v>1505</v>
      </c>
      <c r="DAU945" s="43">
        <v>2001505</v>
      </c>
      <c r="DAV945" s="31" t="s">
        <v>7111</v>
      </c>
      <c r="DAW945" s="559" t="s">
        <v>7106</v>
      </c>
      <c r="DBC945" s="31" t="s">
        <v>5660</v>
      </c>
      <c r="DBD945" s="31" t="s">
        <v>7107</v>
      </c>
      <c r="DBE945" s="9" t="s">
        <v>7167</v>
      </c>
      <c r="DBF945" s="9" t="s">
        <v>7168</v>
      </c>
      <c r="DBG945" s="43" t="s">
        <v>7169</v>
      </c>
      <c r="DBH945" s="43" t="s">
        <v>5477</v>
      </c>
      <c r="DBI945" s="43"/>
      <c r="DBJ945" s="43">
        <v>1505</v>
      </c>
      <c r="DBK945" s="43">
        <v>2001505</v>
      </c>
      <c r="DBL945" s="31" t="s">
        <v>7111</v>
      </c>
      <c r="DBM945" s="559" t="s">
        <v>7106</v>
      </c>
      <c r="DBS945" s="31" t="s">
        <v>5660</v>
      </c>
      <c r="DBT945" s="31" t="s">
        <v>7107</v>
      </c>
      <c r="DBU945" s="9" t="s">
        <v>7167</v>
      </c>
      <c r="DBV945" s="9" t="s">
        <v>7168</v>
      </c>
      <c r="DBW945" s="43" t="s">
        <v>7169</v>
      </c>
      <c r="DBX945" s="43" t="s">
        <v>5477</v>
      </c>
      <c r="DBY945" s="43"/>
      <c r="DBZ945" s="43">
        <v>1505</v>
      </c>
      <c r="DCA945" s="43">
        <v>2001505</v>
      </c>
      <c r="DCB945" s="31" t="s">
        <v>7111</v>
      </c>
      <c r="DCC945" s="559" t="s">
        <v>7106</v>
      </c>
      <c r="DCI945" s="31" t="s">
        <v>5660</v>
      </c>
      <c r="DCJ945" s="31" t="s">
        <v>7107</v>
      </c>
      <c r="DCK945" s="9" t="s">
        <v>7167</v>
      </c>
      <c r="DCL945" s="9" t="s">
        <v>7168</v>
      </c>
      <c r="DCM945" s="43" t="s">
        <v>7169</v>
      </c>
      <c r="DCN945" s="43" t="s">
        <v>5477</v>
      </c>
      <c r="DCO945" s="43"/>
      <c r="DCP945" s="43">
        <v>1505</v>
      </c>
      <c r="DCQ945" s="43">
        <v>2001505</v>
      </c>
      <c r="DCR945" s="31" t="s">
        <v>7111</v>
      </c>
      <c r="DCS945" s="559" t="s">
        <v>7106</v>
      </c>
      <c r="DCY945" s="31" t="s">
        <v>5660</v>
      </c>
      <c r="DCZ945" s="31" t="s">
        <v>7107</v>
      </c>
      <c r="DDA945" s="9" t="s">
        <v>7167</v>
      </c>
      <c r="DDB945" s="9" t="s">
        <v>7168</v>
      </c>
      <c r="DDC945" s="43" t="s">
        <v>7169</v>
      </c>
      <c r="DDD945" s="43" t="s">
        <v>5477</v>
      </c>
      <c r="DDE945" s="43"/>
      <c r="DDF945" s="43">
        <v>1505</v>
      </c>
      <c r="DDG945" s="43">
        <v>2001505</v>
      </c>
      <c r="DDH945" s="31" t="s">
        <v>7111</v>
      </c>
      <c r="DDI945" s="559" t="s">
        <v>7106</v>
      </c>
      <c r="DDO945" s="31" t="s">
        <v>5660</v>
      </c>
      <c r="DDP945" s="31" t="s">
        <v>7107</v>
      </c>
      <c r="DDQ945" s="9" t="s">
        <v>7167</v>
      </c>
      <c r="DDR945" s="9" t="s">
        <v>7168</v>
      </c>
      <c r="DDS945" s="43" t="s">
        <v>7169</v>
      </c>
      <c r="DDT945" s="43" t="s">
        <v>5477</v>
      </c>
      <c r="DDU945" s="43"/>
      <c r="DDV945" s="43">
        <v>1505</v>
      </c>
      <c r="DDW945" s="43">
        <v>2001505</v>
      </c>
      <c r="DDX945" s="31" t="s">
        <v>7111</v>
      </c>
      <c r="DDY945" s="559" t="s">
        <v>7106</v>
      </c>
      <c r="DEE945" s="31" t="s">
        <v>5660</v>
      </c>
      <c r="DEF945" s="31" t="s">
        <v>7107</v>
      </c>
      <c r="DEG945" s="9" t="s">
        <v>7167</v>
      </c>
      <c r="DEH945" s="9" t="s">
        <v>7168</v>
      </c>
      <c r="DEI945" s="43" t="s">
        <v>7169</v>
      </c>
      <c r="DEJ945" s="43" t="s">
        <v>5477</v>
      </c>
      <c r="DEK945" s="43"/>
      <c r="DEL945" s="43">
        <v>1505</v>
      </c>
      <c r="DEM945" s="43">
        <v>2001505</v>
      </c>
      <c r="DEN945" s="31" t="s">
        <v>7111</v>
      </c>
      <c r="DEO945" s="559" t="s">
        <v>7106</v>
      </c>
      <c r="DEU945" s="31" t="s">
        <v>5660</v>
      </c>
      <c r="DEV945" s="31" t="s">
        <v>7107</v>
      </c>
      <c r="DEW945" s="9" t="s">
        <v>7167</v>
      </c>
      <c r="DEX945" s="9" t="s">
        <v>7168</v>
      </c>
      <c r="DEY945" s="43" t="s">
        <v>7169</v>
      </c>
      <c r="DEZ945" s="43" t="s">
        <v>5477</v>
      </c>
      <c r="DFA945" s="43"/>
      <c r="DFB945" s="43">
        <v>1505</v>
      </c>
      <c r="DFC945" s="43">
        <v>2001505</v>
      </c>
      <c r="DFD945" s="31" t="s">
        <v>7111</v>
      </c>
      <c r="DFE945" s="559" t="s">
        <v>7106</v>
      </c>
      <c r="DFK945" s="31" t="s">
        <v>5660</v>
      </c>
      <c r="DFL945" s="31" t="s">
        <v>7107</v>
      </c>
      <c r="DFM945" s="9" t="s">
        <v>7167</v>
      </c>
      <c r="DFN945" s="9" t="s">
        <v>7168</v>
      </c>
      <c r="DFO945" s="43" t="s">
        <v>7169</v>
      </c>
      <c r="DFP945" s="43" t="s">
        <v>5477</v>
      </c>
      <c r="DFQ945" s="43"/>
      <c r="DFR945" s="43">
        <v>1505</v>
      </c>
      <c r="DFS945" s="43">
        <v>2001505</v>
      </c>
      <c r="DFT945" s="31" t="s">
        <v>7111</v>
      </c>
      <c r="DFU945" s="559" t="s">
        <v>7106</v>
      </c>
      <c r="DGA945" s="31" t="s">
        <v>5660</v>
      </c>
      <c r="DGB945" s="31" t="s">
        <v>7107</v>
      </c>
      <c r="DGC945" s="9" t="s">
        <v>7167</v>
      </c>
      <c r="DGD945" s="9" t="s">
        <v>7168</v>
      </c>
      <c r="DGE945" s="43" t="s">
        <v>7169</v>
      </c>
      <c r="DGF945" s="43" t="s">
        <v>5477</v>
      </c>
      <c r="DGG945" s="43"/>
      <c r="DGH945" s="43">
        <v>1505</v>
      </c>
      <c r="DGI945" s="43">
        <v>2001505</v>
      </c>
      <c r="DGJ945" s="31" t="s">
        <v>7111</v>
      </c>
      <c r="DGK945" s="559" t="s">
        <v>7106</v>
      </c>
      <c r="DGQ945" s="31" t="s">
        <v>5660</v>
      </c>
      <c r="DGR945" s="31" t="s">
        <v>7107</v>
      </c>
      <c r="DGS945" s="9" t="s">
        <v>7167</v>
      </c>
      <c r="DGT945" s="9" t="s">
        <v>7168</v>
      </c>
      <c r="DGU945" s="43" t="s">
        <v>7169</v>
      </c>
      <c r="DGV945" s="43" t="s">
        <v>5477</v>
      </c>
      <c r="DGW945" s="43"/>
      <c r="DGX945" s="43">
        <v>1505</v>
      </c>
      <c r="DGY945" s="43">
        <v>2001505</v>
      </c>
      <c r="DGZ945" s="31" t="s">
        <v>7111</v>
      </c>
      <c r="DHA945" s="559" t="s">
        <v>7106</v>
      </c>
      <c r="DHG945" s="31" t="s">
        <v>5660</v>
      </c>
      <c r="DHH945" s="31" t="s">
        <v>7107</v>
      </c>
      <c r="DHI945" s="9" t="s">
        <v>7167</v>
      </c>
      <c r="DHJ945" s="9" t="s">
        <v>7168</v>
      </c>
      <c r="DHK945" s="43" t="s">
        <v>7169</v>
      </c>
      <c r="DHL945" s="43" t="s">
        <v>5477</v>
      </c>
      <c r="DHM945" s="43"/>
      <c r="DHN945" s="43">
        <v>1505</v>
      </c>
      <c r="DHO945" s="43">
        <v>2001505</v>
      </c>
      <c r="DHP945" s="31" t="s">
        <v>7111</v>
      </c>
      <c r="DHQ945" s="559" t="s">
        <v>7106</v>
      </c>
      <c r="DHW945" s="31" t="s">
        <v>5660</v>
      </c>
      <c r="DHX945" s="31" t="s">
        <v>7107</v>
      </c>
      <c r="DHY945" s="9" t="s">
        <v>7167</v>
      </c>
      <c r="DHZ945" s="9" t="s">
        <v>7168</v>
      </c>
      <c r="DIA945" s="43" t="s">
        <v>7169</v>
      </c>
      <c r="DIB945" s="43" t="s">
        <v>5477</v>
      </c>
      <c r="DIC945" s="43"/>
      <c r="DID945" s="43">
        <v>1505</v>
      </c>
      <c r="DIE945" s="43">
        <v>2001505</v>
      </c>
      <c r="DIF945" s="31" t="s">
        <v>7111</v>
      </c>
      <c r="DIG945" s="559" t="s">
        <v>7106</v>
      </c>
      <c r="DIM945" s="31" t="s">
        <v>5660</v>
      </c>
      <c r="DIN945" s="31" t="s">
        <v>7107</v>
      </c>
      <c r="DIO945" s="9" t="s">
        <v>7167</v>
      </c>
      <c r="DIP945" s="9" t="s">
        <v>7168</v>
      </c>
      <c r="DIQ945" s="43" t="s">
        <v>7169</v>
      </c>
      <c r="DIR945" s="43" t="s">
        <v>5477</v>
      </c>
      <c r="DIS945" s="43"/>
      <c r="DIT945" s="43">
        <v>1505</v>
      </c>
      <c r="DIU945" s="43">
        <v>2001505</v>
      </c>
      <c r="DIV945" s="31" t="s">
        <v>7111</v>
      </c>
      <c r="DIW945" s="559" t="s">
        <v>7106</v>
      </c>
      <c r="DJC945" s="31" t="s">
        <v>5660</v>
      </c>
      <c r="DJD945" s="31" t="s">
        <v>7107</v>
      </c>
      <c r="DJE945" s="9" t="s">
        <v>7167</v>
      </c>
      <c r="DJF945" s="9" t="s">
        <v>7168</v>
      </c>
      <c r="DJG945" s="43" t="s">
        <v>7169</v>
      </c>
      <c r="DJH945" s="43" t="s">
        <v>5477</v>
      </c>
      <c r="DJI945" s="43"/>
      <c r="DJJ945" s="43">
        <v>1505</v>
      </c>
      <c r="DJK945" s="43">
        <v>2001505</v>
      </c>
      <c r="DJL945" s="31" t="s">
        <v>7111</v>
      </c>
      <c r="DJM945" s="559" t="s">
        <v>7106</v>
      </c>
      <c r="DJS945" s="31" t="s">
        <v>5660</v>
      </c>
      <c r="DJT945" s="31" t="s">
        <v>7107</v>
      </c>
      <c r="DJU945" s="9" t="s">
        <v>7167</v>
      </c>
      <c r="DJV945" s="9" t="s">
        <v>7168</v>
      </c>
      <c r="DJW945" s="43" t="s">
        <v>7169</v>
      </c>
      <c r="DJX945" s="43" t="s">
        <v>5477</v>
      </c>
      <c r="DJY945" s="43"/>
      <c r="DJZ945" s="43">
        <v>1505</v>
      </c>
      <c r="DKA945" s="43">
        <v>2001505</v>
      </c>
      <c r="DKB945" s="31" t="s">
        <v>7111</v>
      </c>
      <c r="DKC945" s="559" t="s">
        <v>7106</v>
      </c>
      <c r="DKI945" s="31" t="s">
        <v>5660</v>
      </c>
      <c r="DKJ945" s="31" t="s">
        <v>7107</v>
      </c>
      <c r="DKK945" s="9" t="s">
        <v>7167</v>
      </c>
      <c r="DKL945" s="9" t="s">
        <v>7168</v>
      </c>
      <c r="DKM945" s="43" t="s">
        <v>7169</v>
      </c>
      <c r="DKN945" s="43" t="s">
        <v>5477</v>
      </c>
      <c r="DKO945" s="43"/>
      <c r="DKP945" s="43">
        <v>1505</v>
      </c>
      <c r="DKQ945" s="43">
        <v>2001505</v>
      </c>
      <c r="DKR945" s="31" t="s">
        <v>7111</v>
      </c>
      <c r="DKS945" s="559" t="s">
        <v>7106</v>
      </c>
      <c r="DKY945" s="31" t="s">
        <v>5660</v>
      </c>
      <c r="DKZ945" s="31" t="s">
        <v>7107</v>
      </c>
      <c r="DLA945" s="9" t="s">
        <v>7167</v>
      </c>
      <c r="DLB945" s="9" t="s">
        <v>7168</v>
      </c>
      <c r="DLC945" s="43" t="s">
        <v>7169</v>
      </c>
      <c r="DLD945" s="43" t="s">
        <v>5477</v>
      </c>
      <c r="DLE945" s="43"/>
      <c r="DLF945" s="43">
        <v>1505</v>
      </c>
      <c r="DLG945" s="43">
        <v>2001505</v>
      </c>
      <c r="DLH945" s="31" t="s">
        <v>7111</v>
      </c>
      <c r="DLI945" s="559" t="s">
        <v>7106</v>
      </c>
      <c r="DLO945" s="31" t="s">
        <v>5660</v>
      </c>
      <c r="DLP945" s="31" t="s">
        <v>7107</v>
      </c>
      <c r="DLQ945" s="9" t="s">
        <v>7167</v>
      </c>
      <c r="DLR945" s="9" t="s">
        <v>7168</v>
      </c>
      <c r="DLS945" s="43" t="s">
        <v>7169</v>
      </c>
      <c r="DLT945" s="43" t="s">
        <v>5477</v>
      </c>
      <c r="DLU945" s="43"/>
      <c r="DLV945" s="43">
        <v>1505</v>
      </c>
      <c r="DLW945" s="43">
        <v>2001505</v>
      </c>
      <c r="DLX945" s="31" t="s">
        <v>7111</v>
      </c>
      <c r="DLY945" s="559" t="s">
        <v>7106</v>
      </c>
      <c r="DME945" s="31" t="s">
        <v>5660</v>
      </c>
      <c r="DMF945" s="31" t="s">
        <v>7107</v>
      </c>
      <c r="DMG945" s="9" t="s">
        <v>7167</v>
      </c>
      <c r="DMH945" s="9" t="s">
        <v>7168</v>
      </c>
      <c r="DMI945" s="43" t="s">
        <v>7169</v>
      </c>
      <c r="DMJ945" s="43" t="s">
        <v>5477</v>
      </c>
      <c r="DMK945" s="43"/>
      <c r="DML945" s="43">
        <v>1505</v>
      </c>
      <c r="DMM945" s="43">
        <v>2001505</v>
      </c>
      <c r="DMN945" s="31" t="s">
        <v>7111</v>
      </c>
      <c r="DMO945" s="559" t="s">
        <v>7106</v>
      </c>
      <c r="DMU945" s="31" t="s">
        <v>5660</v>
      </c>
      <c r="DMV945" s="31" t="s">
        <v>7107</v>
      </c>
      <c r="DMW945" s="9" t="s">
        <v>7167</v>
      </c>
      <c r="DMX945" s="9" t="s">
        <v>7168</v>
      </c>
      <c r="DMY945" s="43" t="s">
        <v>7169</v>
      </c>
      <c r="DMZ945" s="43" t="s">
        <v>5477</v>
      </c>
      <c r="DNA945" s="43"/>
      <c r="DNB945" s="43">
        <v>1505</v>
      </c>
      <c r="DNC945" s="43">
        <v>2001505</v>
      </c>
      <c r="DND945" s="31" t="s">
        <v>7111</v>
      </c>
      <c r="DNE945" s="559" t="s">
        <v>7106</v>
      </c>
      <c r="DNK945" s="31" t="s">
        <v>5660</v>
      </c>
      <c r="DNL945" s="31" t="s">
        <v>7107</v>
      </c>
      <c r="DNM945" s="9" t="s">
        <v>7167</v>
      </c>
      <c r="DNN945" s="9" t="s">
        <v>7168</v>
      </c>
      <c r="DNO945" s="43" t="s">
        <v>7169</v>
      </c>
      <c r="DNP945" s="43" t="s">
        <v>5477</v>
      </c>
      <c r="DNQ945" s="43"/>
      <c r="DNR945" s="43">
        <v>1505</v>
      </c>
      <c r="DNS945" s="43">
        <v>2001505</v>
      </c>
      <c r="DNT945" s="31" t="s">
        <v>7111</v>
      </c>
      <c r="DNU945" s="559" t="s">
        <v>7106</v>
      </c>
      <c r="DOA945" s="31" t="s">
        <v>5660</v>
      </c>
      <c r="DOB945" s="31" t="s">
        <v>7107</v>
      </c>
      <c r="DOC945" s="9" t="s">
        <v>7167</v>
      </c>
      <c r="DOD945" s="9" t="s">
        <v>7168</v>
      </c>
      <c r="DOE945" s="43" t="s">
        <v>7169</v>
      </c>
      <c r="DOF945" s="43" t="s">
        <v>5477</v>
      </c>
      <c r="DOG945" s="43"/>
      <c r="DOH945" s="43">
        <v>1505</v>
      </c>
      <c r="DOI945" s="43">
        <v>2001505</v>
      </c>
      <c r="DOJ945" s="31" t="s">
        <v>7111</v>
      </c>
      <c r="DOK945" s="559" t="s">
        <v>7106</v>
      </c>
      <c r="DOQ945" s="31" t="s">
        <v>5660</v>
      </c>
      <c r="DOR945" s="31" t="s">
        <v>7107</v>
      </c>
      <c r="DOS945" s="9" t="s">
        <v>7167</v>
      </c>
      <c r="DOT945" s="9" t="s">
        <v>7168</v>
      </c>
      <c r="DOU945" s="43" t="s">
        <v>7169</v>
      </c>
      <c r="DOV945" s="43" t="s">
        <v>5477</v>
      </c>
      <c r="DOW945" s="43"/>
      <c r="DOX945" s="43">
        <v>1505</v>
      </c>
      <c r="DOY945" s="43">
        <v>2001505</v>
      </c>
      <c r="DOZ945" s="31" t="s">
        <v>7111</v>
      </c>
      <c r="DPA945" s="559" t="s">
        <v>7106</v>
      </c>
      <c r="DPG945" s="31" t="s">
        <v>5660</v>
      </c>
      <c r="DPH945" s="31" t="s">
        <v>7107</v>
      </c>
      <c r="DPI945" s="9" t="s">
        <v>7167</v>
      </c>
      <c r="DPJ945" s="9" t="s">
        <v>7168</v>
      </c>
      <c r="DPK945" s="43" t="s">
        <v>7169</v>
      </c>
      <c r="DPL945" s="43" t="s">
        <v>5477</v>
      </c>
      <c r="DPM945" s="43"/>
      <c r="DPN945" s="43">
        <v>1505</v>
      </c>
      <c r="DPO945" s="43">
        <v>2001505</v>
      </c>
      <c r="DPP945" s="31" t="s">
        <v>7111</v>
      </c>
      <c r="DPQ945" s="559" t="s">
        <v>7106</v>
      </c>
      <c r="DPW945" s="31" t="s">
        <v>5660</v>
      </c>
      <c r="DPX945" s="31" t="s">
        <v>7107</v>
      </c>
      <c r="DPY945" s="9" t="s">
        <v>7167</v>
      </c>
      <c r="DPZ945" s="9" t="s">
        <v>7168</v>
      </c>
      <c r="DQA945" s="43" t="s">
        <v>7169</v>
      </c>
      <c r="DQB945" s="43" t="s">
        <v>5477</v>
      </c>
      <c r="DQC945" s="43"/>
      <c r="DQD945" s="43">
        <v>1505</v>
      </c>
      <c r="DQE945" s="43">
        <v>2001505</v>
      </c>
      <c r="DQF945" s="31" t="s">
        <v>7111</v>
      </c>
      <c r="DQG945" s="559" t="s">
        <v>7106</v>
      </c>
      <c r="DQM945" s="31" t="s">
        <v>5660</v>
      </c>
      <c r="DQN945" s="31" t="s">
        <v>7107</v>
      </c>
      <c r="DQO945" s="9" t="s">
        <v>7167</v>
      </c>
      <c r="DQP945" s="9" t="s">
        <v>7168</v>
      </c>
      <c r="DQQ945" s="43" t="s">
        <v>7169</v>
      </c>
      <c r="DQR945" s="43" t="s">
        <v>5477</v>
      </c>
      <c r="DQS945" s="43"/>
      <c r="DQT945" s="43">
        <v>1505</v>
      </c>
      <c r="DQU945" s="43">
        <v>2001505</v>
      </c>
      <c r="DQV945" s="31" t="s">
        <v>7111</v>
      </c>
      <c r="DQW945" s="559" t="s">
        <v>7106</v>
      </c>
      <c r="DRC945" s="31" t="s">
        <v>5660</v>
      </c>
      <c r="DRD945" s="31" t="s">
        <v>7107</v>
      </c>
      <c r="DRE945" s="9" t="s">
        <v>7167</v>
      </c>
      <c r="DRF945" s="9" t="s">
        <v>7168</v>
      </c>
      <c r="DRG945" s="43" t="s">
        <v>7169</v>
      </c>
      <c r="DRH945" s="43" t="s">
        <v>5477</v>
      </c>
      <c r="DRI945" s="43"/>
      <c r="DRJ945" s="43">
        <v>1505</v>
      </c>
      <c r="DRK945" s="43">
        <v>2001505</v>
      </c>
      <c r="DRL945" s="31" t="s">
        <v>7111</v>
      </c>
      <c r="DRM945" s="559" t="s">
        <v>7106</v>
      </c>
      <c r="DRS945" s="31" t="s">
        <v>5660</v>
      </c>
      <c r="DRT945" s="31" t="s">
        <v>7107</v>
      </c>
      <c r="DRU945" s="9" t="s">
        <v>7167</v>
      </c>
      <c r="DRV945" s="9" t="s">
        <v>7168</v>
      </c>
      <c r="DRW945" s="43" t="s">
        <v>7169</v>
      </c>
      <c r="DRX945" s="43" t="s">
        <v>5477</v>
      </c>
      <c r="DRY945" s="43"/>
      <c r="DRZ945" s="43">
        <v>1505</v>
      </c>
      <c r="DSA945" s="43">
        <v>2001505</v>
      </c>
      <c r="DSB945" s="31" t="s">
        <v>7111</v>
      </c>
      <c r="DSC945" s="559" t="s">
        <v>7106</v>
      </c>
      <c r="DSI945" s="31" t="s">
        <v>5660</v>
      </c>
      <c r="DSJ945" s="31" t="s">
        <v>7107</v>
      </c>
      <c r="DSK945" s="9" t="s">
        <v>7167</v>
      </c>
      <c r="DSL945" s="9" t="s">
        <v>7168</v>
      </c>
      <c r="DSM945" s="43" t="s">
        <v>7169</v>
      </c>
      <c r="DSN945" s="43" t="s">
        <v>5477</v>
      </c>
      <c r="DSO945" s="43"/>
      <c r="DSP945" s="43">
        <v>1505</v>
      </c>
      <c r="DSQ945" s="43">
        <v>2001505</v>
      </c>
      <c r="DSR945" s="31" t="s">
        <v>7111</v>
      </c>
      <c r="DSS945" s="559" t="s">
        <v>7106</v>
      </c>
      <c r="DSY945" s="31" t="s">
        <v>5660</v>
      </c>
      <c r="DSZ945" s="31" t="s">
        <v>7107</v>
      </c>
      <c r="DTA945" s="9" t="s">
        <v>7167</v>
      </c>
      <c r="DTB945" s="9" t="s">
        <v>7168</v>
      </c>
      <c r="DTC945" s="43" t="s">
        <v>7169</v>
      </c>
      <c r="DTD945" s="43" t="s">
        <v>5477</v>
      </c>
      <c r="DTE945" s="43"/>
      <c r="DTF945" s="43">
        <v>1505</v>
      </c>
      <c r="DTG945" s="43">
        <v>2001505</v>
      </c>
      <c r="DTH945" s="31" t="s">
        <v>7111</v>
      </c>
      <c r="DTI945" s="559" t="s">
        <v>7106</v>
      </c>
      <c r="DTO945" s="31" t="s">
        <v>5660</v>
      </c>
      <c r="DTP945" s="31" t="s">
        <v>7107</v>
      </c>
      <c r="DTQ945" s="9" t="s">
        <v>7167</v>
      </c>
      <c r="DTR945" s="9" t="s">
        <v>7168</v>
      </c>
      <c r="DTS945" s="43" t="s">
        <v>7169</v>
      </c>
      <c r="DTT945" s="43" t="s">
        <v>5477</v>
      </c>
      <c r="DTU945" s="43"/>
      <c r="DTV945" s="43">
        <v>1505</v>
      </c>
      <c r="DTW945" s="43">
        <v>2001505</v>
      </c>
      <c r="DTX945" s="31" t="s">
        <v>7111</v>
      </c>
      <c r="DTY945" s="559" t="s">
        <v>7106</v>
      </c>
      <c r="DUE945" s="31" t="s">
        <v>5660</v>
      </c>
      <c r="DUF945" s="31" t="s">
        <v>7107</v>
      </c>
      <c r="DUG945" s="9" t="s">
        <v>7167</v>
      </c>
      <c r="DUH945" s="9" t="s">
        <v>7168</v>
      </c>
      <c r="DUI945" s="43" t="s">
        <v>7169</v>
      </c>
      <c r="DUJ945" s="43" t="s">
        <v>5477</v>
      </c>
      <c r="DUK945" s="43"/>
      <c r="DUL945" s="43">
        <v>1505</v>
      </c>
      <c r="DUM945" s="43">
        <v>2001505</v>
      </c>
      <c r="DUN945" s="31" t="s">
        <v>7111</v>
      </c>
      <c r="DUO945" s="559" t="s">
        <v>7106</v>
      </c>
      <c r="DUU945" s="31" t="s">
        <v>5660</v>
      </c>
      <c r="DUV945" s="31" t="s">
        <v>7107</v>
      </c>
      <c r="DUW945" s="9" t="s">
        <v>7167</v>
      </c>
      <c r="DUX945" s="9" t="s">
        <v>7168</v>
      </c>
      <c r="DUY945" s="43" t="s">
        <v>7169</v>
      </c>
      <c r="DUZ945" s="43" t="s">
        <v>5477</v>
      </c>
      <c r="DVA945" s="43"/>
      <c r="DVB945" s="43">
        <v>1505</v>
      </c>
      <c r="DVC945" s="43">
        <v>2001505</v>
      </c>
      <c r="DVD945" s="31" t="s">
        <v>7111</v>
      </c>
      <c r="DVE945" s="559" t="s">
        <v>7106</v>
      </c>
      <c r="DVK945" s="31" t="s">
        <v>5660</v>
      </c>
      <c r="DVL945" s="31" t="s">
        <v>7107</v>
      </c>
      <c r="DVM945" s="9" t="s">
        <v>7167</v>
      </c>
      <c r="DVN945" s="9" t="s">
        <v>7168</v>
      </c>
      <c r="DVO945" s="43" t="s">
        <v>7169</v>
      </c>
      <c r="DVP945" s="43" t="s">
        <v>5477</v>
      </c>
      <c r="DVQ945" s="43"/>
      <c r="DVR945" s="43">
        <v>1505</v>
      </c>
      <c r="DVS945" s="43">
        <v>2001505</v>
      </c>
      <c r="DVT945" s="31" t="s">
        <v>7111</v>
      </c>
      <c r="DVU945" s="559" t="s">
        <v>7106</v>
      </c>
      <c r="DWA945" s="31" t="s">
        <v>5660</v>
      </c>
      <c r="DWB945" s="31" t="s">
        <v>7107</v>
      </c>
      <c r="DWC945" s="9" t="s">
        <v>7167</v>
      </c>
      <c r="DWD945" s="9" t="s">
        <v>7168</v>
      </c>
      <c r="DWE945" s="43" t="s">
        <v>7169</v>
      </c>
      <c r="DWF945" s="43" t="s">
        <v>5477</v>
      </c>
      <c r="DWG945" s="43"/>
      <c r="DWH945" s="43">
        <v>1505</v>
      </c>
      <c r="DWI945" s="43">
        <v>2001505</v>
      </c>
      <c r="DWJ945" s="31" t="s">
        <v>7111</v>
      </c>
      <c r="DWK945" s="559" t="s">
        <v>7106</v>
      </c>
      <c r="DWQ945" s="31" t="s">
        <v>5660</v>
      </c>
      <c r="DWR945" s="31" t="s">
        <v>7107</v>
      </c>
      <c r="DWS945" s="9" t="s">
        <v>7167</v>
      </c>
      <c r="DWT945" s="9" t="s">
        <v>7168</v>
      </c>
      <c r="DWU945" s="43" t="s">
        <v>7169</v>
      </c>
      <c r="DWV945" s="43" t="s">
        <v>5477</v>
      </c>
      <c r="DWW945" s="43"/>
      <c r="DWX945" s="43">
        <v>1505</v>
      </c>
      <c r="DWY945" s="43">
        <v>2001505</v>
      </c>
      <c r="DWZ945" s="31" t="s">
        <v>7111</v>
      </c>
      <c r="DXA945" s="559" t="s">
        <v>7106</v>
      </c>
      <c r="DXG945" s="31" t="s">
        <v>5660</v>
      </c>
      <c r="DXH945" s="31" t="s">
        <v>7107</v>
      </c>
      <c r="DXI945" s="9" t="s">
        <v>7167</v>
      </c>
      <c r="DXJ945" s="9" t="s">
        <v>7168</v>
      </c>
      <c r="DXK945" s="43" t="s">
        <v>7169</v>
      </c>
      <c r="DXL945" s="43" t="s">
        <v>5477</v>
      </c>
      <c r="DXM945" s="43"/>
      <c r="DXN945" s="43">
        <v>1505</v>
      </c>
      <c r="DXO945" s="43">
        <v>2001505</v>
      </c>
      <c r="DXP945" s="31" t="s">
        <v>7111</v>
      </c>
      <c r="DXQ945" s="559" t="s">
        <v>7106</v>
      </c>
      <c r="DXW945" s="31" t="s">
        <v>5660</v>
      </c>
      <c r="DXX945" s="31" t="s">
        <v>7107</v>
      </c>
      <c r="DXY945" s="9" t="s">
        <v>7167</v>
      </c>
      <c r="DXZ945" s="9" t="s">
        <v>7168</v>
      </c>
      <c r="DYA945" s="43" t="s">
        <v>7169</v>
      </c>
      <c r="DYB945" s="43" t="s">
        <v>5477</v>
      </c>
      <c r="DYC945" s="43"/>
      <c r="DYD945" s="43">
        <v>1505</v>
      </c>
      <c r="DYE945" s="43">
        <v>2001505</v>
      </c>
      <c r="DYF945" s="31" t="s">
        <v>7111</v>
      </c>
      <c r="DYG945" s="559" t="s">
        <v>7106</v>
      </c>
      <c r="DYM945" s="31" t="s">
        <v>5660</v>
      </c>
      <c r="DYN945" s="31" t="s">
        <v>7107</v>
      </c>
      <c r="DYO945" s="9" t="s">
        <v>7167</v>
      </c>
      <c r="DYP945" s="9" t="s">
        <v>7168</v>
      </c>
      <c r="DYQ945" s="43" t="s">
        <v>7169</v>
      </c>
      <c r="DYR945" s="43" t="s">
        <v>5477</v>
      </c>
      <c r="DYS945" s="43"/>
      <c r="DYT945" s="43">
        <v>1505</v>
      </c>
      <c r="DYU945" s="43">
        <v>2001505</v>
      </c>
      <c r="DYV945" s="31" t="s">
        <v>7111</v>
      </c>
      <c r="DYW945" s="559" t="s">
        <v>7106</v>
      </c>
      <c r="DZC945" s="31" t="s">
        <v>5660</v>
      </c>
      <c r="DZD945" s="31" t="s">
        <v>7107</v>
      </c>
      <c r="DZE945" s="9" t="s">
        <v>7167</v>
      </c>
      <c r="DZF945" s="9" t="s">
        <v>7168</v>
      </c>
      <c r="DZG945" s="43" t="s">
        <v>7169</v>
      </c>
      <c r="DZH945" s="43" t="s">
        <v>5477</v>
      </c>
      <c r="DZI945" s="43"/>
      <c r="DZJ945" s="43">
        <v>1505</v>
      </c>
      <c r="DZK945" s="43">
        <v>2001505</v>
      </c>
      <c r="DZL945" s="31" t="s">
        <v>7111</v>
      </c>
      <c r="DZM945" s="559" t="s">
        <v>7106</v>
      </c>
      <c r="DZS945" s="31" t="s">
        <v>5660</v>
      </c>
      <c r="DZT945" s="31" t="s">
        <v>7107</v>
      </c>
      <c r="DZU945" s="9" t="s">
        <v>7167</v>
      </c>
      <c r="DZV945" s="9" t="s">
        <v>7168</v>
      </c>
      <c r="DZW945" s="43" t="s">
        <v>7169</v>
      </c>
      <c r="DZX945" s="43" t="s">
        <v>5477</v>
      </c>
      <c r="DZY945" s="43"/>
      <c r="DZZ945" s="43">
        <v>1505</v>
      </c>
      <c r="EAA945" s="43">
        <v>2001505</v>
      </c>
      <c r="EAB945" s="31" t="s">
        <v>7111</v>
      </c>
      <c r="EAC945" s="559" t="s">
        <v>7106</v>
      </c>
      <c r="EAI945" s="31" t="s">
        <v>5660</v>
      </c>
      <c r="EAJ945" s="31" t="s">
        <v>7107</v>
      </c>
      <c r="EAK945" s="9" t="s">
        <v>7167</v>
      </c>
      <c r="EAL945" s="9" t="s">
        <v>7168</v>
      </c>
      <c r="EAM945" s="43" t="s">
        <v>7169</v>
      </c>
      <c r="EAN945" s="43" t="s">
        <v>5477</v>
      </c>
      <c r="EAO945" s="43"/>
      <c r="EAP945" s="43">
        <v>1505</v>
      </c>
      <c r="EAQ945" s="43">
        <v>2001505</v>
      </c>
      <c r="EAR945" s="31" t="s">
        <v>7111</v>
      </c>
      <c r="EAS945" s="559" t="s">
        <v>7106</v>
      </c>
      <c r="EAY945" s="31" t="s">
        <v>5660</v>
      </c>
      <c r="EAZ945" s="31" t="s">
        <v>7107</v>
      </c>
      <c r="EBA945" s="9" t="s">
        <v>7167</v>
      </c>
      <c r="EBB945" s="9" t="s">
        <v>7168</v>
      </c>
      <c r="EBC945" s="43" t="s">
        <v>7169</v>
      </c>
      <c r="EBD945" s="43" t="s">
        <v>5477</v>
      </c>
      <c r="EBE945" s="43"/>
      <c r="EBF945" s="43">
        <v>1505</v>
      </c>
      <c r="EBG945" s="43">
        <v>2001505</v>
      </c>
      <c r="EBH945" s="31" t="s">
        <v>7111</v>
      </c>
      <c r="EBI945" s="559" t="s">
        <v>7106</v>
      </c>
      <c r="EBO945" s="31" t="s">
        <v>5660</v>
      </c>
      <c r="EBP945" s="31" t="s">
        <v>7107</v>
      </c>
      <c r="EBQ945" s="9" t="s">
        <v>7167</v>
      </c>
      <c r="EBR945" s="9" t="s">
        <v>7168</v>
      </c>
      <c r="EBS945" s="43" t="s">
        <v>7169</v>
      </c>
      <c r="EBT945" s="43" t="s">
        <v>5477</v>
      </c>
      <c r="EBU945" s="43"/>
      <c r="EBV945" s="43">
        <v>1505</v>
      </c>
      <c r="EBW945" s="43">
        <v>2001505</v>
      </c>
      <c r="EBX945" s="31" t="s">
        <v>7111</v>
      </c>
      <c r="EBY945" s="559" t="s">
        <v>7106</v>
      </c>
      <c r="ECE945" s="31" t="s">
        <v>5660</v>
      </c>
      <c r="ECF945" s="31" t="s">
        <v>7107</v>
      </c>
      <c r="ECG945" s="9" t="s">
        <v>7167</v>
      </c>
      <c r="ECH945" s="9" t="s">
        <v>7168</v>
      </c>
      <c r="ECI945" s="43" t="s">
        <v>7169</v>
      </c>
      <c r="ECJ945" s="43" t="s">
        <v>5477</v>
      </c>
      <c r="ECK945" s="43"/>
      <c r="ECL945" s="43">
        <v>1505</v>
      </c>
      <c r="ECM945" s="43">
        <v>2001505</v>
      </c>
      <c r="ECN945" s="31" t="s">
        <v>7111</v>
      </c>
      <c r="ECO945" s="559" t="s">
        <v>7106</v>
      </c>
      <c r="ECU945" s="31" t="s">
        <v>5660</v>
      </c>
      <c r="ECV945" s="31" t="s">
        <v>7107</v>
      </c>
      <c r="ECW945" s="9" t="s">
        <v>7167</v>
      </c>
      <c r="ECX945" s="9" t="s">
        <v>7168</v>
      </c>
      <c r="ECY945" s="43" t="s">
        <v>7169</v>
      </c>
      <c r="ECZ945" s="43" t="s">
        <v>5477</v>
      </c>
      <c r="EDA945" s="43"/>
      <c r="EDB945" s="43">
        <v>1505</v>
      </c>
      <c r="EDC945" s="43">
        <v>2001505</v>
      </c>
      <c r="EDD945" s="31" t="s">
        <v>7111</v>
      </c>
      <c r="EDE945" s="559" t="s">
        <v>7106</v>
      </c>
      <c r="EDK945" s="31" t="s">
        <v>5660</v>
      </c>
      <c r="EDL945" s="31" t="s">
        <v>7107</v>
      </c>
      <c r="EDM945" s="9" t="s">
        <v>7167</v>
      </c>
      <c r="EDN945" s="9" t="s">
        <v>7168</v>
      </c>
      <c r="EDO945" s="43" t="s">
        <v>7169</v>
      </c>
      <c r="EDP945" s="43" t="s">
        <v>5477</v>
      </c>
      <c r="EDQ945" s="43"/>
      <c r="EDR945" s="43">
        <v>1505</v>
      </c>
      <c r="EDS945" s="43">
        <v>2001505</v>
      </c>
      <c r="EDT945" s="31" t="s">
        <v>7111</v>
      </c>
      <c r="EDU945" s="559" t="s">
        <v>7106</v>
      </c>
      <c r="EEA945" s="31" t="s">
        <v>5660</v>
      </c>
      <c r="EEB945" s="31" t="s">
        <v>7107</v>
      </c>
      <c r="EEC945" s="9" t="s">
        <v>7167</v>
      </c>
      <c r="EED945" s="9" t="s">
        <v>7168</v>
      </c>
      <c r="EEE945" s="43" t="s">
        <v>7169</v>
      </c>
      <c r="EEF945" s="43" t="s">
        <v>5477</v>
      </c>
      <c r="EEG945" s="43"/>
      <c r="EEH945" s="43">
        <v>1505</v>
      </c>
      <c r="EEI945" s="43">
        <v>2001505</v>
      </c>
      <c r="EEJ945" s="31" t="s">
        <v>7111</v>
      </c>
      <c r="EEK945" s="559" t="s">
        <v>7106</v>
      </c>
      <c r="EEQ945" s="31" t="s">
        <v>5660</v>
      </c>
      <c r="EER945" s="31" t="s">
        <v>7107</v>
      </c>
      <c r="EES945" s="9" t="s">
        <v>7167</v>
      </c>
      <c r="EET945" s="9" t="s">
        <v>7168</v>
      </c>
      <c r="EEU945" s="43" t="s">
        <v>7169</v>
      </c>
      <c r="EEV945" s="43" t="s">
        <v>5477</v>
      </c>
      <c r="EEW945" s="43"/>
      <c r="EEX945" s="43">
        <v>1505</v>
      </c>
      <c r="EEY945" s="43">
        <v>2001505</v>
      </c>
      <c r="EEZ945" s="31" t="s">
        <v>7111</v>
      </c>
      <c r="EFA945" s="559" t="s">
        <v>7106</v>
      </c>
      <c r="EFG945" s="31" t="s">
        <v>5660</v>
      </c>
      <c r="EFH945" s="31" t="s">
        <v>7107</v>
      </c>
      <c r="EFI945" s="9" t="s">
        <v>7167</v>
      </c>
      <c r="EFJ945" s="9" t="s">
        <v>7168</v>
      </c>
      <c r="EFK945" s="43" t="s">
        <v>7169</v>
      </c>
      <c r="EFL945" s="43" t="s">
        <v>5477</v>
      </c>
      <c r="EFM945" s="43"/>
      <c r="EFN945" s="43">
        <v>1505</v>
      </c>
      <c r="EFO945" s="43">
        <v>2001505</v>
      </c>
      <c r="EFP945" s="31" t="s">
        <v>7111</v>
      </c>
      <c r="EFQ945" s="559" t="s">
        <v>7106</v>
      </c>
      <c r="EFW945" s="31" t="s">
        <v>5660</v>
      </c>
      <c r="EFX945" s="31" t="s">
        <v>7107</v>
      </c>
      <c r="EFY945" s="9" t="s">
        <v>7167</v>
      </c>
      <c r="EFZ945" s="9" t="s">
        <v>7168</v>
      </c>
      <c r="EGA945" s="43" t="s">
        <v>7169</v>
      </c>
      <c r="EGB945" s="43" t="s">
        <v>5477</v>
      </c>
      <c r="EGC945" s="43"/>
      <c r="EGD945" s="43">
        <v>1505</v>
      </c>
      <c r="EGE945" s="43">
        <v>2001505</v>
      </c>
      <c r="EGF945" s="31" t="s">
        <v>7111</v>
      </c>
      <c r="EGG945" s="559" t="s">
        <v>7106</v>
      </c>
      <c r="EGM945" s="31" t="s">
        <v>5660</v>
      </c>
      <c r="EGN945" s="31" t="s">
        <v>7107</v>
      </c>
      <c r="EGO945" s="9" t="s">
        <v>7167</v>
      </c>
      <c r="EGP945" s="9" t="s">
        <v>7168</v>
      </c>
      <c r="EGQ945" s="43" t="s">
        <v>7169</v>
      </c>
      <c r="EGR945" s="43" t="s">
        <v>5477</v>
      </c>
      <c r="EGS945" s="43"/>
      <c r="EGT945" s="43">
        <v>1505</v>
      </c>
      <c r="EGU945" s="43">
        <v>2001505</v>
      </c>
      <c r="EGV945" s="31" t="s">
        <v>7111</v>
      </c>
      <c r="EGW945" s="559" t="s">
        <v>7106</v>
      </c>
      <c r="EHC945" s="31" t="s">
        <v>5660</v>
      </c>
      <c r="EHD945" s="31" t="s">
        <v>7107</v>
      </c>
      <c r="EHE945" s="9" t="s">
        <v>7167</v>
      </c>
      <c r="EHF945" s="9" t="s">
        <v>7168</v>
      </c>
      <c r="EHG945" s="43" t="s">
        <v>7169</v>
      </c>
      <c r="EHH945" s="43" t="s">
        <v>5477</v>
      </c>
      <c r="EHI945" s="43"/>
      <c r="EHJ945" s="43">
        <v>1505</v>
      </c>
      <c r="EHK945" s="43">
        <v>2001505</v>
      </c>
      <c r="EHL945" s="31" t="s">
        <v>7111</v>
      </c>
      <c r="EHM945" s="559" t="s">
        <v>7106</v>
      </c>
      <c r="EHS945" s="31" t="s">
        <v>5660</v>
      </c>
      <c r="EHT945" s="31" t="s">
        <v>7107</v>
      </c>
      <c r="EHU945" s="9" t="s">
        <v>7167</v>
      </c>
      <c r="EHV945" s="9" t="s">
        <v>7168</v>
      </c>
      <c r="EHW945" s="43" t="s">
        <v>7169</v>
      </c>
      <c r="EHX945" s="43" t="s">
        <v>5477</v>
      </c>
      <c r="EHY945" s="43"/>
      <c r="EHZ945" s="43">
        <v>1505</v>
      </c>
      <c r="EIA945" s="43">
        <v>2001505</v>
      </c>
      <c r="EIB945" s="31" t="s">
        <v>7111</v>
      </c>
      <c r="EIC945" s="559" t="s">
        <v>7106</v>
      </c>
      <c r="EII945" s="31" t="s">
        <v>5660</v>
      </c>
      <c r="EIJ945" s="31" t="s">
        <v>7107</v>
      </c>
      <c r="EIK945" s="9" t="s">
        <v>7167</v>
      </c>
      <c r="EIL945" s="9" t="s">
        <v>7168</v>
      </c>
      <c r="EIM945" s="43" t="s">
        <v>7169</v>
      </c>
      <c r="EIN945" s="43" t="s">
        <v>5477</v>
      </c>
      <c r="EIO945" s="43"/>
      <c r="EIP945" s="43">
        <v>1505</v>
      </c>
      <c r="EIQ945" s="43">
        <v>2001505</v>
      </c>
      <c r="EIR945" s="31" t="s">
        <v>7111</v>
      </c>
      <c r="EIS945" s="559" t="s">
        <v>7106</v>
      </c>
      <c r="EIY945" s="31" t="s">
        <v>5660</v>
      </c>
      <c r="EIZ945" s="31" t="s">
        <v>7107</v>
      </c>
      <c r="EJA945" s="9" t="s">
        <v>7167</v>
      </c>
      <c r="EJB945" s="9" t="s">
        <v>7168</v>
      </c>
      <c r="EJC945" s="43" t="s">
        <v>7169</v>
      </c>
      <c r="EJD945" s="43" t="s">
        <v>5477</v>
      </c>
      <c r="EJE945" s="43"/>
      <c r="EJF945" s="43">
        <v>1505</v>
      </c>
      <c r="EJG945" s="43">
        <v>2001505</v>
      </c>
      <c r="EJH945" s="31" t="s">
        <v>7111</v>
      </c>
      <c r="EJI945" s="559" t="s">
        <v>7106</v>
      </c>
      <c r="EJO945" s="31" t="s">
        <v>5660</v>
      </c>
      <c r="EJP945" s="31" t="s">
        <v>7107</v>
      </c>
      <c r="EJQ945" s="9" t="s">
        <v>7167</v>
      </c>
      <c r="EJR945" s="9" t="s">
        <v>7168</v>
      </c>
      <c r="EJS945" s="43" t="s">
        <v>7169</v>
      </c>
      <c r="EJT945" s="43" t="s">
        <v>5477</v>
      </c>
      <c r="EJU945" s="43"/>
      <c r="EJV945" s="43">
        <v>1505</v>
      </c>
      <c r="EJW945" s="43">
        <v>2001505</v>
      </c>
      <c r="EJX945" s="31" t="s">
        <v>7111</v>
      </c>
      <c r="EJY945" s="559" t="s">
        <v>7106</v>
      </c>
      <c r="EKE945" s="31" t="s">
        <v>5660</v>
      </c>
      <c r="EKF945" s="31" t="s">
        <v>7107</v>
      </c>
      <c r="EKG945" s="9" t="s">
        <v>7167</v>
      </c>
      <c r="EKH945" s="9" t="s">
        <v>7168</v>
      </c>
      <c r="EKI945" s="43" t="s">
        <v>7169</v>
      </c>
      <c r="EKJ945" s="43" t="s">
        <v>5477</v>
      </c>
      <c r="EKK945" s="43"/>
      <c r="EKL945" s="43">
        <v>1505</v>
      </c>
      <c r="EKM945" s="43">
        <v>2001505</v>
      </c>
      <c r="EKN945" s="31" t="s">
        <v>7111</v>
      </c>
      <c r="EKO945" s="559" t="s">
        <v>7106</v>
      </c>
      <c r="EKU945" s="31" t="s">
        <v>5660</v>
      </c>
      <c r="EKV945" s="31" t="s">
        <v>7107</v>
      </c>
      <c r="EKW945" s="9" t="s">
        <v>7167</v>
      </c>
      <c r="EKX945" s="9" t="s">
        <v>7168</v>
      </c>
      <c r="EKY945" s="43" t="s">
        <v>7169</v>
      </c>
      <c r="EKZ945" s="43" t="s">
        <v>5477</v>
      </c>
      <c r="ELA945" s="43"/>
      <c r="ELB945" s="43">
        <v>1505</v>
      </c>
      <c r="ELC945" s="43">
        <v>2001505</v>
      </c>
      <c r="ELD945" s="31" t="s">
        <v>7111</v>
      </c>
      <c r="ELE945" s="559" t="s">
        <v>7106</v>
      </c>
      <c r="ELK945" s="31" t="s">
        <v>5660</v>
      </c>
      <c r="ELL945" s="31" t="s">
        <v>7107</v>
      </c>
      <c r="ELM945" s="9" t="s">
        <v>7167</v>
      </c>
      <c r="ELN945" s="9" t="s">
        <v>7168</v>
      </c>
      <c r="ELO945" s="43" t="s">
        <v>7169</v>
      </c>
      <c r="ELP945" s="43" t="s">
        <v>5477</v>
      </c>
      <c r="ELQ945" s="43"/>
      <c r="ELR945" s="43">
        <v>1505</v>
      </c>
      <c r="ELS945" s="43">
        <v>2001505</v>
      </c>
      <c r="ELT945" s="31" t="s">
        <v>7111</v>
      </c>
      <c r="ELU945" s="559" t="s">
        <v>7106</v>
      </c>
      <c r="EMA945" s="31" t="s">
        <v>5660</v>
      </c>
      <c r="EMB945" s="31" t="s">
        <v>7107</v>
      </c>
      <c r="EMC945" s="9" t="s">
        <v>7167</v>
      </c>
      <c r="EMD945" s="9" t="s">
        <v>7168</v>
      </c>
      <c r="EME945" s="43" t="s">
        <v>7169</v>
      </c>
      <c r="EMF945" s="43" t="s">
        <v>5477</v>
      </c>
      <c r="EMG945" s="43"/>
      <c r="EMH945" s="43">
        <v>1505</v>
      </c>
      <c r="EMI945" s="43">
        <v>2001505</v>
      </c>
      <c r="EMJ945" s="31" t="s">
        <v>7111</v>
      </c>
      <c r="EMK945" s="559" t="s">
        <v>7106</v>
      </c>
      <c r="EMQ945" s="31" t="s">
        <v>5660</v>
      </c>
      <c r="EMR945" s="31" t="s">
        <v>7107</v>
      </c>
      <c r="EMS945" s="9" t="s">
        <v>7167</v>
      </c>
      <c r="EMT945" s="9" t="s">
        <v>7168</v>
      </c>
      <c r="EMU945" s="43" t="s">
        <v>7169</v>
      </c>
      <c r="EMV945" s="43" t="s">
        <v>5477</v>
      </c>
      <c r="EMW945" s="43"/>
      <c r="EMX945" s="43">
        <v>1505</v>
      </c>
      <c r="EMY945" s="43">
        <v>2001505</v>
      </c>
      <c r="EMZ945" s="31" t="s">
        <v>7111</v>
      </c>
      <c r="ENA945" s="559" t="s">
        <v>7106</v>
      </c>
      <c r="ENG945" s="31" t="s">
        <v>5660</v>
      </c>
      <c r="ENH945" s="31" t="s">
        <v>7107</v>
      </c>
      <c r="ENI945" s="9" t="s">
        <v>7167</v>
      </c>
      <c r="ENJ945" s="9" t="s">
        <v>7168</v>
      </c>
      <c r="ENK945" s="43" t="s">
        <v>7169</v>
      </c>
      <c r="ENL945" s="43" t="s">
        <v>5477</v>
      </c>
      <c r="ENM945" s="43"/>
      <c r="ENN945" s="43">
        <v>1505</v>
      </c>
      <c r="ENO945" s="43">
        <v>2001505</v>
      </c>
      <c r="ENP945" s="31" t="s">
        <v>7111</v>
      </c>
      <c r="ENQ945" s="559" t="s">
        <v>7106</v>
      </c>
      <c r="ENW945" s="31" t="s">
        <v>5660</v>
      </c>
      <c r="ENX945" s="31" t="s">
        <v>7107</v>
      </c>
      <c r="ENY945" s="9" t="s">
        <v>7167</v>
      </c>
      <c r="ENZ945" s="9" t="s">
        <v>7168</v>
      </c>
      <c r="EOA945" s="43" t="s">
        <v>7169</v>
      </c>
      <c r="EOB945" s="43" t="s">
        <v>5477</v>
      </c>
      <c r="EOC945" s="43"/>
      <c r="EOD945" s="43">
        <v>1505</v>
      </c>
      <c r="EOE945" s="43">
        <v>2001505</v>
      </c>
      <c r="EOF945" s="31" t="s">
        <v>7111</v>
      </c>
      <c r="EOG945" s="559" t="s">
        <v>7106</v>
      </c>
      <c r="EOM945" s="31" t="s">
        <v>5660</v>
      </c>
      <c r="EON945" s="31" t="s">
        <v>7107</v>
      </c>
      <c r="EOO945" s="9" t="s">
        <v>7167</v>
      </c>
      <c r="EOP945" s="9" t="s">
        <v>7168</v>
      </c>
      <c r="EOQ945" s="43" t="s">
        <v>7169</v>
      </c>
      <c r="EOR945" s="43" t="s">
        <v>5477</v>
      </c>
      <c r="EOS945" s="43"/>
      <c r="EOT945" s="43">
        <v>1505</v>
      </c>
      <c r="EOU945" s="43">
        <v>2001505</v>
      </c>
      <c r="EOV945" s="31" t="s">
        <v>7111</v>
      </c>
      <c r="EOW945" s="559" t="s">
        <v>7106</v>
      </c>
      <c r="EPC945" s="31" t="s">
        <v>5660</v>
      </c>
      <c r="EPD945" s="31" t="s">
        <v>7107</v>
      </c>
      <c r="EPE945" s="9" t="s">
        <v>7167</v>
      </c>
      <c r="EPF945" s="9" t="s">
        <v>7168</v>
      </c>
      <c r="EPG945" s="43" t="s">
        <v>7169</v>
      </c>
      <c r="EPH945" s="43" t="s">
        <v>5477</v>
      </c>
      <c r="EPI945" s="43"/>
      <c r="EPJ945" s="43">
        <v>1505</v>
      </c>
      <c r="EPK945" s="43">
        <v>2001505</v>
      </c>
      <c r="EPL945" s="31" t="s">
        <v>7111</v>
      </c>
      <c r="EPM945" s="559" t="s">
        <v>7106</v>
      </c>
      <c r="EPS945" s="31" t="s">
        <v>5660</v>
      </c>
      <c r="EPT945" s="31" t="s">
        <v>7107</v>
      </c>
      <c r="EPU945" s="9" t="s">
        <v>7167</v>
      </c>
      <c r="EPV945" s="9" t="s">
        <v>7168</v>
      </c>
      <c r="EPW945" s="43" t="s">
        <v>7169</v>
      </c>
      <c r="EPX945" s="43" t="s">
        <v>5477</v>
      </c>
      <c r="EPY945" s="43"/>
      <c r="EPZ945" s="43">
        <v>1505</v>
      </c>
      <c r="EQA945" s="43">
        <v>2001505</v>
      </c>
      <c r="EQB945" s="31" t="s">
        <v>7111</v>
      </c>
      <c r="EQC945" s="559" t="s">
        <v>7106</v>
      </c>
      <c r="EQI945" s="31" t="s">
        <v>5660</v>
      </c>
      <c r="EQJ945" s="31" t="s">
        <v>7107</v>
      </c>
      <c r="EQK945" s="9" t="s">
        <v>7167</v>
      </c>
      <c r="EQL945" s="9" t="s">
        <v>7168</v>
      </c>
      <c r="EQM945" s="43" t="s">
        <v>7169</v>
      </c>
      <c r="EQN945" s="43" t="s">
        <v>5477</v>
      </c>
      <c r="EQO945" s="43"/>
      <c r="EQP945" s="43">
        <v>1505</v>
      </c>
      <c r="EQQ945" s="43">
        <v>2001505</v>
      </c>
      <c r="EQR945" s="31" t="s">
        <v>7111</v>
      </c>
      <c r="EQS945" s="559" t="s">
        <v>7106</v>
      </c>
      <c r="EQY945" s="31" t="s">
        <v>5660</v>
      </c>
      <c r="EQZ945" s="31" t="s">
        <v>7107</v>
      </c>
      <c r="ERA945" s="9" t="s">
        <v>7167</v>
      </c>
      <c r="ERB945" s="9" t="s">
        <v>7168</v>
      </c>
      <c r="ERC945" s="43" t="s">
        <v>7169</v>
      </c>
      <c r="ERD945" s="43" t="s">
        <v>5477</v>
      </c>
      <c r="ERE945" s="43"/>
      <c r="ERF945" s="43">
        <v>1505</v>
      </c>
      <c r="ERG945" s="43">
        <v>2001505</v>
      </c>
      <c r="ERH945" s="31" t="s">
        <v>7111</v>
      </c>
      <c r="ERI945" s="559" t="s">
        <v>7106</v>
      </c>
      <c r="ERO945" s="31" t="s">
        <v>5660</v>
      </c>
      <c r="ERP945" s="31" t="s">
        <v>7107</v>
      </c>
      <c r="ERQ945" s="9" t="s">
        <v>7167</v>
      </c>
      <c r="ERR945" s="9" t="s">
        <v>7168</v>
      </c>
      <c r="ERS945" s="43" t="s">
        <v>7169</v>
      </c>
      <c r="ERT945" s="43" t="s">
        <v>5477</v>
      </c>
      <c r="ERU945" s="43"/>
      <c r="ERV945" s="43">
        <v>1505</v>
      </c>
      <c r="ERW945" s="43">
        <v>2001505</v>
      </c>
      <c r="ERX945" s="31" t="s">
        <v>7111</v>
      </c>
      <c r="ERY945" s="559" t="s">
        <v>7106</v>
      </c>
      <c r="ESE945" s="31" t="s">
        <v>5660</v>
      </c>
      <c r="ESF945" s="31" t="s">
        <v>7107</v>
      </c>
      <c r="ESG945" s="9" t="s">
        <v>7167</v>
      </c>
      <c r="ESH945" s="9" t="s">
        <v>7168</v>
      </c>
      <c r="ESI945" s="43" t="s">
        <v>7169</v>
      </c>
      <c r="ESJ945" s="43" t="s">
        <v>5477</v>
      </c>
      <c r="ESK945" s="43"/>
      <c r="ESL945" s="43">
        <v>1505</v>
      </c>
      <c r="ESM945" s="43">
        <v>2001505</v>
      </c>
      <c r="ESN945" s="31" t="s">
        <v>7111</v>
      </c>
      <c r="ESO945" s="559" t="s">
        <v>7106</v>
      </c>
      <c r="ESU945" s="31" t="s">
        <v>5660</v>
      </c>
      <c r="ESV945" s="31" t="s">
        <v>7107</v>
      </c>
      <c r="ESW945" s="9" t="s">
        <v>7167</v>
      </c>
      <c r="ESX945" s="9" t="s">
        <v>7168</v>
      </c>
      <c r="ESY945" s="43" t="s">
        <v>7169</v>
      </c>
      <c r="ESZ945" s="43" t="s">
        <v>5477</v>
      </c>
      <c r="ETA945" s="43"/>
      <c r="ETB945" s="43">
        <v>1505</v>
      </c>
      <c r="ETC945" s="43">
        <v>2001505</v>
      </c>
      <c r="ETD945" s="31" t="s">
        <v>7111</v>
      </c>
      <c r="ETE945" s="559" t="s">
        <v>7106</v>
      </c>
      <c r="ETK945" s="31" t="s">
        <v>5660</v>
      </c>
      <c r="ETL945" s="31" t="s">
        <v>7107</v>
      </c>
      <c r="ETM945" s="9" t="s">
        <v>7167</v>
      </c>
      <c r="ETN945" s="9" t="s">
        <v>7168</v>
      </c>
      <c r="ETO945" s="43" t="s">
        <v>7169</v>
      </c>
      <c r="ETP945" s="43" t="s">
        <v>5477</v>
      </c>
      <c r="ETQ945" s="43"/>
      <c r="ETR945" s="43">
        <v>1505</v>
      </c>
      <c r="ETS945" s="43">
        <v>2001505</v>
      </c>
      <c r="ETT945" s="31" t="s">
        <v>7111</v>
      </c>
      <c r="ETU945" s="559" t="s">
        <v>7106</v>
      </c>
      <c r="EUA945" s="31" t="s">
        <v>5660</v>
      </c>
      <c r="EUB945" s="31" t="s">
        <v>7107</v>
      </c>
      <c r="EUC945" s="9" t="s">
        <v>7167</v>
      </c>
      <c r="EUD945" s="9" t="s">
        <v>7168</v>
      </c>
      <c r="EUE945" s="43" t="s">
        <v>7169</v>
      </c>
      <c r="EUF945" s="43" t="s">
        <v>5477</v>
      </c>
      <c r="EUG945" s="43"/>
      <c r="EUH945" s="43">
        <v>1505</v>
      </c>
      <c r="EUI945" s="43">
        <v>2001505</v>
      </c>
      <c r="EUJ945" s="31" t="s">
        <v>7111</v>
      </c>
      <c r="EUK945" s="559" t="s">
        <v>7106</v>
      </c>
      <c r="EUQ945" s="31" t="s">
        <v>5660</v>
      </c>
      <c r="EUR945" s="31" t="s">
        <v>7107</v>
      </c>
      <c r="EUS945" s="9" t="s">
        <v>7167</v>
      </c>
      <c r="EUT945" s="9" t="s">
        <v>7168</v>
      </c>
      <c r="EUU945" s="43" t="s">
        <v>7169</v>
      </c>
      <c r="EUV945" s="43" t="s">
        <v>5477</v>
      </c>
      <c r="EUW945" s="43"/>
      <c r="EUX945" s="43">
        <v>1505</v>
      </c>
      <c r="EUY945" s="43">
        <v>2001505</v>
      </c>
      <c r="EUZ945" s="31" t="s">
        <v>7111</v>
      </c>
      <c r="EVA945" s="559" t="s">
        <v>7106</v>
      </c>
      <c r="EVG945" s="31" t="s">
        <v>5660</v>
      </c>
      <c r="EVH945" s="31" t="s">
        <v>7107</v>
      </c>
      <c r="EVI945" s="9" t="s">
        <v>7167</v>
      </c>
      <c r="EVJ945" s="9" t="s">
        <v>7168</v>
      </c>
      <c r="EVK945" s="43" t="s">
        <v>7169</v>
      </c>
      <c r="EVL945" s="43" t="s">
        <v>5477</v>
      </c>
      <c r="EVM945" s="43"/>
      <c r="EVN945" s="43">
        <v>1505</v>
      </c>
      <c r="EVO945" s="43">
        <v>2001505</v>
      </c>
      <c r="EVP945" s="31" t="s">
        <v>7111</v>
      </c>
      <c r="EVQ945" s="559" t="s">
        <v>7106</v>
      </c>
      <c r="EVW945" s="31" t="s">
        <v>5660</v>
      </c>
      <c r="EVX945" s="31" t="s">
        <v>7107</v>
      </c>
      <c r="EVY945" s="9" t="s">
        <v>7167</v>
      </c>
      <c r="EVZ945" s="9" t="s">
        <v>7168</v>
      </c>
      <c r="EWA945" s="43" t="s">
        <v>7169</v>
      </c>
      <c r="EWB945" s="43" t="s">
        <v>5477</v>
      </c>
      <c r="EWC945" s="43"/>
      <c r="EWD945" s="43">
        <v>1505</v>
      </c>
      <c r="EWE945" s="43">
        <v>2001505</v>
      </c>
      <c r="EWF945" s="31" t="s">
        <v>7111</v>
      </c>
      <c r="EWG945" s="559" t="s">
        <v>7106</v>
      </c>
      <c r="EWM945" s="31" t="s">
        <v>5660</v>
      </c>
      <c r="EWN945" s="31" t="s">
        <v>7107</v>
      </c>
      <c r="EWO945" s="9" t="s">
        <v>7167</v>
      </c>
      <c r="EWP945" s="9" t="s">
        <v>7168</v>
      </c>
      <c r="EWQ945" s="43" t="s">
        <v>7169</v>
      </c>
      <c r="EWR945" s="43" t="s">
        <v>5477</v>
      </c>
      <c r="EWS945" s="43"/>
      <c r="EWT945" s="43">
        <v>1505</v>
      </c>
      <c r="EWU945" s="43">
        <v>2001505</v>
      </c>
      <c r="EWV945" s="31" t="s">
        <v>7111</v>
      </c>
      <c r="EWW945" s="559" t="s">
        <v>7106</v>
      </c>
      <c r="EXC945" s="31" t="s">
        <v>5660</v>
      </c>
      <c r="EXD945" s="31" t="s">
        <v>7107</v>
      </c>
      <c r="EXE945" s="9" t="s">
        <v>7167</v>
      </c>
      <c r="EXF945" s="9" t="s">
        <v>7168</v>
      </c>
      <c r="EXG945" s="43" t="s">
        <v>7169</v>
      </c>
      <c r="EXH945" s="43" t="s">
        <v>5477</v>
      </c>
      <c r="EXI945" s="43"/>
      <c r="EXJ945" s="43">
        <v>1505</v>
      </c>
      <c r="EXK945" s="43">
        <v>2001505</v>
      </c>
      <c r="EXL945" s="31" t="s">
        <v>7111</v>
      </c>
      <c r="EXM945" s="559" t="s">
        <v>7106</v>
      </c>
      <c r="EXS945" s="31" t="s">
        <v>5660</v>
      </c>
      <c r="EXT945" s="31" t="s">
        <v>7107</v>
      </c>
      <c r="EXU945" s="9" t="s">
        <v>7167</v>
      </c>
      <c r="EXV945" s="9" t="s">
        <v>7168</v>
      </c>
      <c r="EXW945" s="43" t="s">
        <v>7169</v>
      </c>
      <c r="EXX945" s="43" t="s">
        <v>5477</v>
      </c>
      <c r="EXY945" s="43"/>
      <c r="EXZ945" s="43">
        <v>1505</v>
      </c>
      <c r="EYA945" s="43">
        <v>2001505</v>
      </c>
      <c r="EYB945" s="31" t="s">
        <v>7111</v>
      </c>
      <c r="EYC945" s="559" t="s">
        <v>7106</v>
      </c>
      <c r="EYI945" s="31" t="s">
        <v>5660</v>
      </c>
      <c r="EYJ945" s="31" t="s">
        <v>7107</v>
      </c>
      <c r="EYK945" s="9" t="s">
        <v>7167</v>
      </c>
      <c r="EYL945" s="9" t="s">
        <v>7168</v>
      </c>
      <c r="EYM945" s="43" t="s">
        <v>7169</v>
      </c>
      <c r="EYN945" s="43" t="s">
        <v>5477</v>
      </c>
      <c r="EYO945" s="43"/>
      <c r="EYP945" s="43">
        <v>1505</v>
      </c>
      <c r="EYQ945" s="43">
        <v>2001505</v>
      </c>
      <c r="EYR945" s="31" t="s">
        <v>7111</v>
      </c>
      <c r="EYS945" s="559" t="s">
        <v>7106</v>
      </c>
      <c r="EYY945" s="31" t="s">
        <v>5660</v>
      </c>
      <c r="EYZ945" s="31" t="s">
        <v>7107</v>
      </c>
      <c r="EZA945" s="9" t="s">
        <v>7167</v>
      </c>
      <c r="EZB945" s="9" t="s">
        <v>7168</v>
      </c>
      <c r="EZC945" s="43" t="s">
        <v>7169</v>
      </c>
      <c r="EZD945" s="43" t="s">
        <v>5477</v>
      </c>
      <c r="EZE945" s="43"/>
      <c r="EZF945" s="43">
        <v>1505</v>
      </c>
      <c r="EZG945" s="43">
        <v>2001505</v>
      </c>
      <c r="EZH945" s="31" t="s">
        <v>7111</v>
      </c>
      <c r="EZI945" s="559" t="s">
        <v>7106</v>
      </c>
      <c r="EZO945" s="31" t="s">
        <v>5660</v>
      </c>
      <c r="EZP945" s="31" t="s">
        <v>7107</v>
      </c>
      <c r="EZQ945" s="9" t="s">
        <v>7167</v>
      </c>
      <c r="EZR945" s="9" t="s">
        <v>7168</v>
      </c>
      <c r="EZS945" s="43" t="s">
        <v>7169</v>
      </c>
      <c r="EZT945" s="43" t="s">
        <v>5477</v>
      </c>
      <c r="EZU945" s="43"/>
      <c r="EZV945" s="43">
        <v>1505</v>
      </c>
      <c r="EZW945" s="43">
        <v>2001505</v>
      </c>
      <c r="EZX945" s="31" t="s">
        <v>7111</v>
      </c>
      <c r="EZY945" s="559" t="s">
        <v>7106</v>
      </c>
      <c r="FAE945" s="31" t="s">
        <v>5660</v>
      </c>
      <c r="FAF945" s="31" t="s">
        <v>7107</v>
      </c>
      <c r="FAG945" s="9" t="s">
        <v>7167</v>
      </c>
      <c r="FAH945" s="9" t="s">
        <v>7168</v>
      </c>
      <c r="FAI945" s="43" t="s">
        <v>7169</v>
      </c>
      <c r="FAJ945" s="43" t="s">
        <v>5477</v>
      </c>
      <c r="FAK945" s="43"/>
      <c r="FAL945" s="43">
        <v>1505</v>
      </c>
      <c r="FAM945" s="43">
        <v>2001505</v>
      </c>
      <c r="FAN945" s="31" t="s">
        <v>7111</v>
      </c>
      <c r="FAO945" s="559" t="s">
        <v>7106</v>
      </c>
      <c r="FAU945" s="31" t="s">
        <v>5660</v>
      </c>
      <c r="FAV945" s="31" t="s">
        <v>7107</v>
      </c>
      <c r="FAW945" s="9" t="s">
        <v>7167</v>
      </c>
      <c r="FAX945" s="9" t="s">
        <v>7168</v>
      </c>
      <c r="FAY945" s="43" t="s">
        <v>7169</v>
      </c>
      <c r="FAZ945" s="43" t="s">
        <v>5477</v>
      </c>
      <c r="FBA945" s="43"/>
      <c r="FBB945" s="43">
        <v>1505</v>
      </c>
      <c r="FBC945" s="43">
        <v>2001505</v>
      </c>
      <c r="FBD945" s="31" t="s">
        <v>7111</v>
      </c>
      <c r="FBE945" s="559" t="s">
        <v>7106</v>
      </c>
      <c r="FBK945" s="31" t="s">
        <v>5660</v>
      </c>
      <c r="FBL945" s="31" t="s">
        <v>7107</v>
      </c>
      <c r="FBM945" s="9" t="s">
        <v>7167</v>
      </c>
      <c r="FBN945" s="9" t="s">
        <v>7168</v>
      </c>
      <c r="FBO945" s="43" t="s">
        <v>7169</v>
      </c>
      <c r="FBP945" s="43" t="s">
        <v>5477</v>
      </c>
      <c r="FBQ945" s="43"/>
      <c r="FBR945" s="43">
        <v>1505</v>
      </c>
      <c r="FBS945" s="43">
        <v>2001505</v>
      </c>
      <c r="FBT945" s="31" t="s">
        <v>7111</v>
      </c>
      <c r="FBU945" s="559" t="s">
        <v>7106</v>
      </c>
      <c r="FCA945" s="31" t="s">
        <v>5660</v>
      </c>
      <c r="FCB945" s="31" t="s">
        <v>7107</v>
      </c>
      <c r="FCC945" s="9" t="s">
        <v>7167</v>
      </c>
      <c r="FCD945" s="9" t="s">
        <v>7168</v>
      </c>
      <c r="FCE945" s="43" t="s">
        <v>7169</v>
      </c>
      <c r="FCF945" s="43" t="s">
        <v>5477</v>
      </c>
      <c r="FCG945" s="43"/>
      <c r="FCH945" s="43">
        <v>1505</v>
      </c>
      <c r="FCI945" s="43">
        <v>2001505</v>
      </c>
      <c r="FCJ945" s="31" t="s">
        <v>7111</v>
      </c>
      <c r="FCK945" s="559" t="s">
        <v>7106</v>
      </c>
      <c r="FCQ945" s="31" t="s">
        <v>5660</v>
      </c>
      <c r="FCR945" s="31" t="s">
        <v>7107</v>
      </c>
      <c r="FCS945" s="9" t="s">
        <v>7167</v>
      </c>
      <c r="FCT945" s="9" t="s">
        <v>7168</v>
      </c>
      <c r="FCU945" s="43" t="s">
        <v>7169</v>
      </c>
      <c r="FCV945" s="43" t="s">
        <v>5477</v>
      </c>
      <c r="FCW945" s="43"/>
      <c r="FCX945" s="43">
        <v>1505</v>
      </c>
      <c r="FCY945" s="43">
        <v>2001505</v>
      </c>
      <c r="FCZ945" s="31" t="s">
        <v>7111</v>
      </c>
      <c r="FDA945" s="559" t="s">
        <v>7106</v>
      </c>
      <c r="FDG945" s="31" t="s">
        <v>5660</v>
      </c>
      <c r="FDH945" s="31" t="s">
        <v>7107</v>
      </c>
      <c r="FDI945" s="9" t="s">
        <v>7167</v>
      </c>
      <c r="FDJ945" s="9" t="s">
        <v>7168</v>
      </c>
      <c r="FDK945" s="43" t="s">
        <v>7169</v>
      </c>
      <c r="FDL945" s="43" t="s">
        <v>5477</v>
      </c>
      <c r="FDM945" s="43"/>
      <c r="FDN945" s="43">
        <v>1505</v>
      </c>
      <c r="FDO945" s="43">
        <v>2001505</v>
      </c>
      <c r="FDP945" s="31" t="s">
        <v>7111</v>
      </c>
      <c r="FDQ945" s="559" t="s">
        <v>7106</v>
      </c>
      <c r="FDW945" s="31" t="s">
        <v>5660</v>
      </c>
      <c r="FDX945" s="31" t="s">
        <v>7107</v>
      </c>
      <c r="FDY945" s="9" t="s">
        <v>7167</v>
      </c>
      <c r="FDZ945" s="9" t="s">
        <v>7168</v>
      </c>
      <c r="FEA945" s="43" t="s">
        <v>7169</v>
      </c>
      <c r="FEB945" s="43" t="s">
        <v>5477</v>
      </c>
      <c r="FEC945" s="43"/>
      <c r="FED945" s="43">
        <v>1505</v>
      </c>
      <c r="FEE945" s="43">
        <v>2001505</v>
      </c>
      <c r="FEF945" s="31" t="s">
        <v>7111</v>
      </c>
      <c r="FEG945" s="559" t="s">
        <v>7106</v>
      </c>
      <c r="FEM945" s="31" t="s">
        <v>5660</v>
      </c>
      <c r="FEN945" s="31" t="s">
        <v>7107</v>
      </c>
      <c r="FEO945" s="9" t="s">
        <v>7167</v>
      </c>
      <c r="FEP945" s="9" t="s">
        <v>7168</v>
      </c>
      <c r="FEQ945" s="43" t="s">
        <v>7169</v>
      </c>
      <c r="FER945" s="43" t="s">
        <v>5477</v>
      </c>
      <c r="FES945" s="43"/>
      <c r="FET945" s="43">
        <v>1505</v>
      </c>
      <c r="FEU945" s="43">
        <v>2001505</v>
      </c>
      <c r="FEV945" s="31" t="s">
        <v>7111</v>
      </c>
      <c r="FEW945" s="559" t="s">
        <v>7106</v>
      </c>
      <c r="FFC945" s="31" t="s">
        <v>5660</v>
      </c>
      <c r="FFD945" s="31" t="s">
        <v>7107</v>
      </c>
      <c r="FFE945" s="9" t="s">
        <v>7167</v>
      </c>
      <c r="FFF945" s="9" t="s">
        <v>7168</v>
      </c>
      <c r="FFG945" s="43" t="s">
        <v>7169</v>
      </c>
      <c r="FFH945" s="43" t="s">
        <v>5477</v>
      </c>
      <c r="FFI945" s="43"/>
      <c r="FFJ945" s="43">
        <v>1505</v>
      </c>
      <c r="FFK945" s="43">
        <v>2001505</v>
      </c>
      <c r="FFL945" s="31" t="s">
        <v>7111</v>
      </c>
      <c r="FFM945" s="559" t="s">
        <v>7106</v>
      </c>
      <c r="FFS945" s="31" t="s">
        <v>5660</v>
      </c>
      <c r="FFT945" s="31" t="s">
        <v>7107</v>
      </c>
      <c r="FFU945" s="9" t="s">
        <v>7167</v>
      </c>
      <c r="FFV945" s="9" t="s">
        <v>7168</v>
      </c>
      <c r="FFW945" s="43" t="s">
        <v>7169</v>
      </c>
      <c r="FFX945" s="43" t="s">
        <v>5477</v>
      </c>
      <c r="FFY945" s="43"/>
      <c r="FFZ945" s="43">
        <v>1505</v>
      </c>
      <c r="FGA945" s="43">
        <v>2001505</v>
      </c>
      <c r="FGB945" s="31" t="s">
        <v>7111</v>
      </c>
      <c r="FGC945" s="559" t="s">
        <v>7106</v>
      </c>
      <c r="FGI945" s="31" t="s">
        <v>5660</v>
      </c>
      <c r="FGJ945" s="31" t="s">
        <v>7107</v>
      </c>
      <c r="FGK945" s="9" t="s">
        <v>7167</v>
      </c>
      <c r="FGL945" s="9" t="s">
        <v>7168</v>
      </c>
      <c r="FGM945" s="43" t="s">
        <v>7169</v>
      </c>
      <c r="FGN945" s="43" t="s">
        <v>5477</v>
      </c>
      <c r="FGO945" s="43"/>
      <c r="FGP945" s="43">
        <v>1505</v>
      </c>
      <c r="FGQ945" s="43">
        <v>2001505</v>
      </c>
      <c r="FGR945" s="31" t="s">
        <v>7111</v>
      </c>
      <c r="FGS945" s="559" t="s">
        <v>7106</v>
      </c>
      <c r="FGY945" s="31" t="s">
        <v>5660</v>
      </c>
      <c r="FGZ945" s="31" t="s">
        <v>7107</v>
      </c>
      <c r="FHA945" s="9" t="s">
        <v>7167</v>
      </c>
      <c r="FHB945" s="9" t="s">
        <v>7168</v>
      </c>
      <c r="FHC945" s="43" t="s">
        <v>7169</v>
      </c>
      <c r="FHD945" s="43" t="s">
        <v>5477</v>
      </c>
      <c r="FHE945" s="43"/>
      <c r="FHF945" s="43">
        <v>1505</v>
      </c>
      <c r="FHG945" s="43">
        <v>2001505</v>
      </c>
      <c r="FHH945" s="31" t="s">
        <v>7111</v>
      </c>
      <c r="FHI945" s="559" t="s">
        <v>7106</v>
      </c>
      <c r="FHO945" s="31" t="s">
        <v>5660</v>
      </c>
      <c r="FHP945" s="31" t="s">
        <v>7107</v>
      </c>
      <c r="FHQ945" s="9" t="s">
        <v>7167</v>
      </c>
      <c r="FHR945" s="9" t="s">
        <v>7168</v>
      </c>
      <c r="FHS945" s="43" t="s">
        <v>7169</v>
      </c>
      <c r="FHT945" s="43" t="s">
        <v>5477</v>
      </c>
      <c r="FHU945" s="43"/>
      <c r="FHV945" s="43">
        <v>1505</v>
      </c>
      <c r="FHW945" s="43">
        <v>2001505</v>
      </c>
      <c r="FHX945" s="31" t="s">
        <v>7111</v>
      </c>
      <c r="FHY945" s="559" t="s">
        <v>7106</v>
      </c>
      <c r="FIE945" s="31" t="s">
        <v>5660</v>
      </c>
      <c r="FIF945" s="31" t="s">
        <v>7107</v>
      </c>
      <c r="FIG945" s="9" t="s">
        <v>7167</v>
      </c>
      <c r="FIH945" s="9" t="s">
        <v>7168</v>
      </c>
      <c r="FII945" s="43" t="s">
        <v>7169</v>
      </c>
      <c r="FIJ945" s="43" t="s">
        <v>5477</v>
      </c>
      <c r="FIK945" s="43"/>
      <c r="FIL945" s="43">
        <v>1505</v>
      </c>
      <c r="FIM945" s="43">
        <v>2001505</v>
      </c>
      <c r="FIN945" s="31" t="s">
        <v>7111</v>
      </c>
      <c r="FIO945" s="559" t="s">
        <v>7106</v>
      </c>
      <c r="FIU945" s="31" t="s">
        <v>5660</v>
      </c>
      <c r="FIV945" s="31" t="s">
        <v>7107</v>
      </c>
      <c r="FIW945" s="9" t="s">
        <v>7167</v>
      </c>
      <c r="FIX945" s="9" t="s">
        <v>7168</v>
      </c>
      <c r="FIY945" s="43" t="s">
        <v>7169</v>
      </c>
      <c r="FIZ945" s="43" t="s">
        <v>5477</v>
      </c>
      <c r="FJA945" s="43"/>
      <c r="FJB945" s="43">
        <v>1505</v>
      </c>
      <c r="FJC945" s="43">
        <v>2001505</v>
      </c>
      <c r="FJD945" s="31" t="s">
        <v>7111</v>
      </c>
      <c r="FJE945" s="559" t="s">
        <v>7106</v>
      </c>
      <c r="FJK945" s="31" t="s">
        <v>5660</v>
      </c>
      <c r="FJL945" s="31" t="s">
        <v>7107</v>
      </c>
      <c r="FJM945" s="9" t="s">
        <v>7167</v>
      </c>
      <c r="FJN945" s="9" t="s">
        <v>7168</v>
      </c>
      <c r="FJO945" s="43" t="s">
        <v>7169</v>
      </c>
      <c r="FJP945" s="43" t="s">
        <v>5477</v>
      </c>
      <c r="FJQ945" s="43"/>
      <c r="FJR945" s="43">
        <v>1505</v>
      </c>
      <c r="FJS945" s="43">
        <v>2001505</v>
      </c>
      <c r="FJT945" s="31" t="s">
        <v>7111</v>
      </c>
      <c r="FJU945" s="559" t="s">
        <v>7106</v>
      </c>
      <c r="FKA945" s="31" t="s">
        <v>5660</v>
      </c>
      <c r="FKB945" s="31" t="s">
        <v>7107</v>
      </c>
      <c r="FKC945" s="9" t="s">
        <v>7167</v>
      </c>
      <c r="FKD945" s="9" t="s">
        <v>7168</v>
      </c>
      <c r="FKE945" s="43" t="s">
        <v>7169</v>
      </c>
      <c r="FKF945" s="43" t="s">
        <v>5477</v>
      </c>
      <c r="FKG945" s="43"/>
      <c r="FKH945" s="43">
        <v>1505</v>
      </c>
      <c r="FKI945" s="43">
        <v>2001505</v>
      </c>
      <c r="FKJ945" s="31" t="s">
        <v>7111</v>
      </c>
      <c r="FKK945" s="559" t="s">
        <v>7106</v>
      </c>
      <c r="FKQ945" s="31" t="s">
        <v>5660</v>
      </c>
      <c r="FKR945" s="31" t="s">
        <v>7107</v>
      </c>
      <c r="FKS945" s="9" t="s">
        <v>7167</v>
      </c>
      <c r="FKT945" s="9" t="s">
        <v>7168</v>
      </c>
      <c r="FKU945" s="43" t="s">
        <v>7169</v>
      </c>
      <c r="FKV945" s="43" t="s">
        <v>5477</v>
      </c>
      <c r="FKW945" s="43"/>
      <c r="FKX945" s="43">
        <v>1505</v>
      </c>
      <c r="FKY945" s="43">
        <v>2001505</v>
      </c>
      <c r="FKZ945" s="31" t="s">
        <v>7111</v>
      </c>
      <c r="FLA945" s="559" t="s">
        <v>7106</v>
      </c>
      <c r="FLG945" s="31" t="s">
        <v>5660</v>
      </c>
      <c r="FLH945" s="31" t="s">
        <v>7107</v>
      </c>
      <c r="FLI945" s="9" t="s">
        <v>7167</v>
      </c>
      <c r="FLJ945" s="9" t="s">
        <v>7168</v>
      </c>
      <c r="FLK945" s="43" t="s">
        <v>7169</v>
      </c>
      <c r="FLL945" s="43" t="s">
        <v>5477</v>
      </c>
      <c r="FLM945" s="43"/>
      <c r="FLN945" s="43">
        <v>1505</v>
      </c>
      <c r="FLO945" s="43">
        <v>2001505</v>
      </c>
      <c r="FLP945" s="31" t="s">
        <v>7111</v>
      </c>
      <c r="FLQ945" s="559" t="s">
        <v>7106</v>
      </c>
      <c r="FLW945" s="31" t="s">
        <v>5660</v>
      </c>
      <c r="FLX945" s="31" t="s">
        <v>7107</v>
      </c>
      <c r="FLY945" s="9" t="s">
        <v>7167</v>
      </c>
      <c r="FLZ945" s="9" t="s">
        <v>7168</v>
      </c>
      <c r="FMA945" s="43" t="s">
        <v>7169</v>
      </c>
      <c r="FMB945" s="43" t="s">
        <v>5477</v>
      </c>
      <c r="FMC945" s="43"/>
      <c r="FMD945" s="43">
        <v>1505</v>
      </c>
      <c r="FME945" s="43">
        <v>2001505</v>
      </c>
      <c r="FMF945" s="31" t="s">
        <v>7111</v>
      </c>
      <c r="FMG945" s="559" t="s">
        <v>7106</v>
      </c>
      <c r="FMM945" s="31" t="s">
        <v>5660</v>
      </c>
      <c r="FMN945" s="31" t="s">
        <v>7107</v>
      </c>
      <c r="FMO945" s="9" t="s">
        <v>7167</v>
      </c>
      <c r="FMP945" s="9" t="s">
        <v>7168</v>
      </c>
      <c r="FMQ945" s="43" t="s">
        <v>7169</v>
      </c>
      <c r="FMR945" s="43" t="s">
        <v>5477</v>
      </c>
      <c r="FMS945" s="43"/>
      <c r="FMT945" s="43">
        <v>1505</v>
      </c>
      <c r="FMU945" s="43">
        <v>2001505</v>
      </c>
      <c r="FMV945" s="31" t="s">
        <v>7111</v>
      </c>
      <c r="FMW945" s="559" t="s">
        <v>7106</v>
      </c>
      <c r="FNC945" s="31" t="s">
        <v>5660</v>
      </c>
      <c r="FND945" s="31" t="s">
        <v>7107</v>
      </c>
      <c r="FNE945" s="9" t="s">
        <v>7167</v>
      </c>
      <c r="FNF945" s="9" t="s">
        <v>7168</v>
      </c>
      <c r="FNG945" s="43" t="s">
        <v>7169</v>
      </c>
      <c r="FNH945" s="43" t="s">
        <v>5477</v>
      </c>
      <c r="FNI945" s="43"/>
      <c r="FNJ945" s="43">
        <v>1505</v>
      </c>
      <c r="FNK945" s="43">
        <v>2001505</v>
      </c>
      <c r="FNL945" s="31" t="s">
        <v>7111</v>
      </c>
      <c r="FNM945" s="559" t="s">
        <v>7106</v>
      </c>
      <c r="FNS945" s="31" t="s">
        <v>5660</v>
      </c>
      <c r="FNT945" s="31" t="s">
        <v>7107</v>
      </c>
      <c r="FNU945" s="9" t="s">
        <v>7167</v>
      </c>
      <c r="FNV945" s="9" t="s">
        <v>7168</v>
      </c>
      <c r="FNW945" s="43" t="s">
        <v>7169</v>
      </c>
      <c r="FNX945" s="43" t="s">
        <v>5477</v>
      </c>
      <c r="FNY945" s="43"/>
      <c r="FNZ945" s="43">
        <v>1505</v>
      </c>
      <c r="FOA945" s="43">
        <v>2001505</v>
      </c>
      <c r="FOB945" s="31" t="s">
        <v>7111</v>
      </c>
      <c r="FOC945" s="559" t="s">
        <v>7106</v>
      </c>
      <c r="FOI945" s="31" t="s">
        <v>5660</v>
      </c>
      <c r="FOJ945" s="31" t="s">
        <v>7107</v>
      </c>
      <c r="FOK945" s="9" t="s">
        <v>7167</v>
      </c>
      <c r="FOL945" s="9" t="s">
        <v>7168</v>
      </c>
      <c r="FOM945" s="43" t="s">
        <v>7169</v>
      </c>
      <c r="FON945" s="43" t="s">
        <v>5477</v>
      </c>
      <c r="FOO945" s="43"/>
      <c r="FOP945" s="43">
        <v>1505</v>
      </c>
      <c r="FOQ945" s="43">
        <v>2001505</v>
      </c>
      <c r="FOR945" s="31" t="s">
        <v>7111</v>
      </c>
      <c r="FOS945" s="559" t="s">
        <v>7106</v>
      </c>
      <c r="FOY945" s="31" t="s">
        <v>5660</v>
      </c>
      <c r="FOZ945" s="31" t="s">
        <v>7107</v>
      </c>
      <c r="FPA945" s="9" t="s">
        <v>7167</v>
      </c>
      <c r="FPB945" s="9" t="s">
        <v>7168</v>
      </c>
      <c r="FPC945" s="43" t="s">
        <v>7169</v>
      </c>
      <c r="FPD945" s="43" t="s">
        <v>5477</v>
      </c>
      <c r="FPE945" s="43"/>
      <c r="FPF945" s="43">
        <v>1505</v>
      </c>
      <c r="FPG945" s="43">
        <v>2001505</v>
      </c>
      <c r="FPH945" s="31" t="s">
        <v>7111</v>
      </c>
      <c r="FPI945" s="559" t="s">
        <v>7106</v>
      </c>
      <c r="FPO945" s="31" t="s">
        <v>5660</v>
      </c>
      <c r="FPP945" s="31" t="s">
        <v>7107</v>
      </c>
      <c r="FPQ945" s="9" t="s">
        <v>7167</v>
      </c>
      <c r="FPR945" s="9" t="s">
        <v>7168</v>
      </c>
      <c r="FPS945" s="43" t="s">
        <v>7169</v>
      </c>
      <c r="FPT945" s="43" t="s">
        <v>5477</v>
      </c>
      <c r="FPU945" s="43"/>
      <c r="FPV945" s="43">
        <v>1505</v>
      </c>
      <c r="FPW945" s="43">
        <v>2001505</v>
      </c>
      <c r="FPX945" s="31" t="s">
        <v>7111</v>
      </c>
      <c r="FPY945" s="559" t="s">
        <v>7106</v>
      </c>
      <c r="FQE945" s="31" t="s">
        <v>5660</v>
      </c>
      <c r="FQF945" s="31" t="s">
        <v>7107</v>
      </c>
      <c r="FQG945" s="9" t="s">
        <v>7167</v>
      </c>
      <c r="FQH945" s="9" t="s">
        <v>7168</v>
      </c>
      <c r="FQI945" s="43" t="s">
        <v>7169</v>
      </c>
      <c r="FQJ945" s="43" t="s">
        <v>5477</v>
      </c>
      <c r="FQK945" s="43"/>
      <c r="FQL945" s="43">
        <v>1505</v>
      </c>
      <c r="FQM945" s="43">
        <v>2001505</v>
      </c>
      <c r="FQN945" s="31" t="s">
        <v>7111</v>
      </c>
      <c r="FQO945" s="559" t="s">
        <v>7106</v>
      </c>
      <c r="FQU945" s="31" t="s">
        <v>5660</v>
      </c>
      <c r="FQV945" s="31" t="s">
        <v>7107</v>
      </c>
      <c r="FQW945" s="9" t="s">
        <v>7167</v>
      </c>
      <c r="FQX945" s="9" t="s">
        <v>7168</v>
      </c>
      <c r="FQY945" s="43" t="s">
        <v>7169</v>
      </c>
      <c r="FQZ945" s="43" t="s">
        <v>5477</v>
      </c>
      <c r="FRA945" s="43"/>
      <c r="FRB945" s="43">
        <v>1505</v>
      </c>
      <c r="FRC945" s="43">
        <v>2001505</v>
      </c>
      <c r="FRD945" s="31" t="s">
        <v>7111</v>
      </c>
      <c r="FRE945" s="559" t="s">
        <v>7106</v>
      </c>
      <c r="FRK945" s="31" t="s">
        <v>5660</v>
      </c>
      <c r="FRL945" s="31" t="s">
        <v>7107</v>
      </c>
      <c r="FRM945" s="9" t="s">
        <v>7167</v>
      </c>
      <c r="FRN945" s="9" t="s">
        <v>7168</v>
      </c>
      <c r="FRO945" s="43" t="s">
        <v>7169</v>
      </c>
      <c r="FRP945" s="43" t="s">
        <v>5477</v>
      </c>
      <c r="FRQ945" s="43"/>
      <c r="FRR945" s="43">
        <v>1505</v>
      </c>
      <c r="FRS945" s="43">
        <v>2001505</v>
      </c>
      <c r="FRT945" s="31" t="s">
        <v>7111</v>
      </c>
      <c r="FRU945" s="559" t="s">
        <v>7106</v>
      </c>
      <c r="FSA945" s="31" t="s">
        <v>5660</v>
      </c>
      <c r="FSB945" s="31" t="s">
        <v>7107</v>
      </c>
      <c r="FSC945" s="9" t="s">
        <v>7167</v>
      </c>
      <c r="FSD945" s="9" t="s">
        <v>7168</v>
      </c>
      <c r="FSE945" s="43" t="s">
        <v>7169</v>
      </c>
      <c r="FSF945" s="43" t="s">
        <v>5477</v>
      </c>
      <c r="FSG945" s="43"/>
      <c r="FSH945" s="43">
        <v>1505</v>
      </c>
      <c r="FSI945" s="43">
        <v>2001505</v>
      </c>
      <c r="FSJ945" s="31" t="s">
        <v>7111</v>
      </c>
      <c r="FSK945" s="559" t="s">
        <v>7106</v>
      </c>
      <c r="FSQ945" s="31" t="s">
        <v>5660</v>
      </c>
      <c r="FSR945" s="31" t="s">
        <v>7107</v>
      </c>
      <c r="FSS945" s="9" t="s">
        <v>7167</v>
      </c>
      <c r="FST945" s="9" t="s">
        <v>7168</v>
      </c>
      <c r="FSU945" s="43" t="s">
        <v>7169</v>
      </c>
      <c r="FSV945" s="43" t="s">
        <v>5477</v>
      </c>
      <c r="FSW945" s="43"/>
      <c r="FSX945" s="43">
        <v>1505</v>
      </c>
      <c r="FSY945" s="43">
        <v>2001505</v>
      </c>
      <c r="FSZ945" s="31" t="s">
        <v>7111</v>
      </c>
      <c r="FTA945" s="559" t="s">
        <v>7106</v>
      </c>
      <c r="FTG945" s="31" t="s">
        <v>5660</v>
      </c>
      <c r="FTH945" s="31" t="s">
        <v>7107</v>
      </c>
      <c r="FTI945" s="9" t="s">
        <v>7167</v>
      </c>
      <c r="FTJ945" s="9" t="s">
        <v>7168</v>
      </c>
      <c r="FTK945" s="43" t="s">
        <v>7169</v>
      </c>
      <c r="FTL945" s="43" t="s">
        <v>5477</v>
      </c>
      <c r="FTM945" s="43"/>
      <c r="FTN945" s="43">
        <v>1505</v>
      </c>
      <c r="FTO945" s="43">
        <v>2001505</v>
      </c>
      <c r="FTP945" s="31" t="s">
        <v>7111</v>
      </c>
      <c r="FTQ945" s="559" t="s">
        <v>7106</v>
      </c>
      <c r="FTW945" s="31" t="s">
        <v>5660</v>
      </c>
      <c r="FTX945" s="31" t="s">
        <v>7107</v>
      </c>
      <c r="FTY945" s="9" t="s">
        <v>7167</v>
      </c>
      <c r="FTZ945" s="9" t="s">
        <v>7168</v>
      </c>
      <c r="FUA945" s="43" t="s">
        <v>7169</v>
      </c>
      <c r="FUB945" s="43" t="s">
        <v>5477</v>
      </c>
      <c r="FUC945" s="43"/>
      <c r="FUD945" s="43">
        <v>1505</v>
      </c>
      <c r="FUE945" s="43">
        <v>2001505</v>
      </c>
      <c r="FUF945" s="31" t="s">
        <v>7111</v>
      </c>
      <c r="FUG945" s="559" t="s">
        <v>7106</v>
      </c>
      <c r="FUM945" s="31" t="s">
        <v>5660</v>
      </c>
      <c r="FUN945" s="31" t="s">
        <v>7107</v>
      </c>
      <c r="FUO945" s="9" t="s">
        <v>7167</v>
      </c>
      <c r="FUP945" s="9" t="s">
        <v>7168</v>
      </c>
      <c r="FUQ945" s="43" t="s">
        <v>7169</v>
      </c>
      <c r="FUR945" s="43" t="s">
        <v>5477</v>
      </c>
      <c r="FUS945" s="43"/>
      <c r="FUT945" s="43">
        <v>1505</v>
      </c>
      <c r="FUU945" s="43">
        <v>2001505</v>
      </c>
      <c r="FUV945" s="31" t="s">
        <v>7111</v>
      </c>
      <c r="FUW945" s="559" t="s">
        <v>7106</v>
      </c>
      <c r="FVC945" s="31" t="s">
        <v>5660</v>
      </c>
      <c r="FVD945" s="31" t="s">
        <v>7107</v>
      </c>
      <c r="FVE945" s="9" t="s">
        <v>7167</v>
      </c>
      <c r="FVF945" s="9" t="s">
        <v>7168</v>
      </c>
      <c r="FVG945" s="43" t="s">
        <v>7169</v>
      </c>
      <c r="FVH945" s="43" t="s">
        <v>5477</v>
      </c>
      <c r="FVI945" s="43"/>
      <c r="FVJ945" s="43">
        <v>1505</v>
      </c>
      <c r="FVK945" s="43">
        <v>2001505</v>
      </c>
      <c r="FVL945" s="31" t="s">
        <v>7111</v>
      </c>
      <c r="FVM945" s="559" t="s">
        <v>7106</v>
      </c>
      <c r="FVS945" s="31" t="s">
        <v>5660</v>
      </c>
      <c r="FVT945" s="31" t="s">
        <v>7107</v>
      </c>
      <c r="FVU945" s="9" t="s">
        <v>7167</v>
      </c>
      <c r="FVV945" s="9" t="s">
        <v>7168</v>
      </c>
      <c r="FVW945" s="43" t="s">
        <v>7169</v>
      </c>
      <c r="FVX945" s="43" t="s">
        <v>5477</v>
      </c>
      <c r="FVY945" s="43"/>
      <c r="FVZ945" s="43">
        <v>1505</v>
      </c>
      <c r="FWA945" s="43">
        <v>2001505</v>
      </c>
      <c r="FWB945" s="31" t="s">
        <v>7111</v>
      </c>
      <c r="FWC945" s="559" t="s">
        <v>7106</v>
      </c>
      <c r="FWI945" s="31" t="s">
        <v>5660</v>
      </c>
      <c r="FWJ945" s="31" t="s">
        <v>7107</v>
      </c>
      <c r="FWK945" s="9" t="s">
        <v>7167</v>
      </c>
      <c r="FWL945" s="9" t="s">
        <v>7168</v>
      </c>
      <c r="FWM945" s="43" t="s">
        <v>7169</v>
      </c>
      <c r="FWN945" s="43" t="s">
        <v>5477</v>
      </c>
      <c r="FWO945" s="43"/>
      <c r="FWP945" s="43">
        <v>1505</v>
      </c>
      <c r="FWQ945" s="43">
        <v>2001505</v>
      </c>
      <c r="FWR945" s="31" t="s">
        <v>7111</v>
      </c>
      <c r="FWS945" s="559" t="s">
        <v>7106</v>
      </c>
      <c r="FWY945" s="31" t="s">
        <v>5660</v>
      </c>
      <c r="FWZ945" s="31" t="s">
        <v>7107</v>
      </c>
      <c r="FXA945" s="9" t="s">
        <v>7167</v>
      </c>
      <c r="FXB945" s="9" t="s">
        <v>7168</v>
      </c>
      <c r="FXC945" s="43" t="s">
        <v>7169</v>
      </c>
      <c r="FXD945" s="43" t="s">
        <v>5477</v>
      </c>
      <c r="FXE945" s="43"/>
      <c r="FXF945" s="43">
        <v>1505</v>
      </c>
      <c r="FXG945" s="43">
        <v>2001505</v>
      </c>
      <c r="FXH945" s="31" t="s">
        <v>7111</v>
      </c>
      <c r="FXI945" s="559" t="s">
        <v>7106</v>
      </c>
      <c r="FXO945" s="31" t="s">
        <v>5660</v>
      </c>
      <c r="FXP945" s="31" t="s">
        <v>7107</v>
      </c>
      <c r="FXQ945" s="9" t="s">
        <v>7167</v>
      </c>
      <c r="FXR945" s="9" t="s">
        <v>7168</v>
      </c>
      <c r="FXS945" s="43" t="s">
        <v>7169</v>
      </c>
      <c r="FXT945" s="43" t="s">
        <v>5477</v>
      </c>
      <c r="FXU945" s="43"/>
      <c r="FXV945" s="43">
        <v>1505</v>
      </c>
      <c r="FXW945" s="43">
        <v>2001505</v>
      </c>
      <c r="FXX945" s="31" t="s">
        <v>7111</v>
      </c>
      <c r="FXY945" s="559" t="s">
        <v>7106</v>
      </c>
      <c r="FYE945" s="31" t="s">
        <v>5660</v>
      </c>
      <c r="FYF945" s="31" t="s">
        <v>7107</v>
      </c>
      <c r="FYG945" s="9" t="s">
        <v>7167</v>
      </c>
      <c r="FYH945" s="9" t="s">
        <v>7168</v>
      </c>
      <c r="FYI945" s="43" t="s">
        <v>7169</v>
      </c>
      <c r="FYJ945" s="43" t="s">
        <v>5477</v>
      </c>
      <c r="FYK945" s="43"/>
      <c r="FYL945" s="43">
        <v>1505</v>
      </c>
      <c r="FYM945" s="43">
        <v>2001505</v>
      </c>
      <c r="FYN945" s="31" t="s">
        <v>7111</v>
      </c>
      <c r="FYO945" s="559" t="s">
        <v>7106</v>
      </c>
      <c r="FYU945" s="31" t="s">
        <v>5660</v>
      </c>
      <c r="FYV945" s="31" t="s">
        <v>7107</v>
      </c>
      <c r="FYW945" s="9" t="s">
        <v>7167</v>
      </c>
      <c r="FYX945" s="9" t="s">
        <v>7168</v>
      </c>
      <c r="FYY945" s="43" t="s">
        <v>7169</v>
      </c>
      <c r="FYZ945" s="43" t="s">
        <v>5477</v>
      </c>
      <c r="FZA945" s="43"/>
      <c r="FZB945" s="43">
        <v>1505</v>
      </c>
      <c r="FZC945" s="43">
        <v>2001505</v>
      </c>
      <c r="FZD945" s="31" t="s">
        <v>7111</v>
      </c>
      <c r="FZE945" s="559" t="s">
        <v>7106</v>
      </c>
      <c r="FZK945" s="31" t="s">
        <v>5660</v>
      </c>
      <c r="FZL945" s="31" t="s">
        <v>7107</v>
      </c>
      <c r="FZM945" s="9" t="s">
        <v>7167</v>
      </c>
      <c r="FZN945" s="9" t="s">
        <v>7168</v>
      </c>
      <c r="FZO945" s="43" t="s">
        <v>7169</v>
      </c>
      <c r="FZP945" s="43" t="s">
        <v>5477</v>
      </c>
      <c r="FZQ945" s="43"/>
      <c r="FZR945" s="43">
        <v>1505</v>
      </c>
      <c r="FZS945" s="43">
        <v>2001505</v>
      </c>
      <c r="FZT945" s="31" t="s">
        <v>7111</v>
      </c>
      <c r="FZU945" s="559" t="s">
        <v>7106</v>
      </c>
      <c r="GAA945" s="31" t="s">
        <v>5660</v>
      </c>
      <c r="GAB945" s="31" t="s">
        <v>7107</v>
      </c>
      <c r="GAC945" s="9" t="s">
        <v>7167</v>
      </c>
      <c r="GAD945" s="9" t="s">
        <v>7168</v>
      </c>
      <c r="GAE945" s="43" t="s">
        <v>7169</v>
      </c>
      <c r="GAF945" s="43" t="s">
        <v>5477</v>
      </c>
      <c r="GAG945" s="43"/>
      <c r="GAH945" s="43">
        <v>1505</v>
      </c>
      <c r="GAI945" s="43">
        <v>2001505</v>
      </c>
      <c r="GAJ945" s="31" t="s">
        <v>7111</v>
      </c>
      <c r="GAK945" s="559" t="s">
        <v>7106</v>
      </c>
      <c r="GAQ945" s="31" t="s">
        <v>5660</v>
      </c>
      <c r="GAR945" s="31" t="s">
        <v>7107</v>
      </c>
      <c r="GAS945" s="9" t="s">
        <v>7167</v>
      </c>
      <c r="GAT945" s="9" t="s">
        <v>7168</v>
      </c>
      <c r="GAU945" s="43" t="s">
        <v>7169</v>
      </c>
      <c r="GAV945" s="43" t="s">
        <v>5477</v>
      </c>
      <c r="GAW945" s="43"/>
      <c r="GAX945" s="43">
        <v>1505</v>
      </c>
      <c r="GAY945" s="43">
        <v>2001505</v>
      </c>
      <c r="GAZ945" s="31" t="s">
        <v>7111</v>
      </c>
      <c r="GBA945" s="559" t="s">
        <v>7106</v>
      </c>
      <c r="GBG945" s="31" t="s">
        <v>5660</v>
      </c>
      <c r="GBH945" s="31" t="s">
        <v>7107</v>
      </c>
      <c r="GBI945" s="9" t="s">
        <v>7167</v>
      </c>
      <c r="GBJ945" s="9" t="s">
        <v>7168</v>
      </c>
      <c r="GBK945" s="43" t="s">
        <v>7169</v>
      </c>
      <c r="GBL945" s="43" t="s">
        <v>5477</v>
      </c>
      <c r="GBM945" s="43"/>
      <c r="GBN945" s="43">
        <v>1505</v>
      </c>
      <c r="GBO945" s="43">
        <v>2001505</v>
      </c>
      <c r="GBP945" s="31" t="s">
        <v>7111</v>
      </c>
      <c r="GBQ945" s="559" t="s">
        <v>7106</v>
      </c>
      <c r="GBW945" s="31" t="s">
        <v>5660</v>
      </c>
      <c r="GBX945" s="31" t="s">
        <v>7107</v>
      </c>
      <c r="GBY945" s="9" t="s">
        <v>7167</v>
      </c>
      <c r="GBZ945" s="9" t="s">
        <v>7168</v>
      </c>
      <c r="GCA945" s="43" t="s">
        <v>7169</v>
      </c>
      <c r="GCB945" s="43" t="s">
        <v>5477</v>
      </c>
      <c r="GCC945" s="43"/>
      <c r="GCD945" s="43">
        <v>1505</v>
      </c>
      <c r="GCE945" s="43">
        <v>2001505</v>
      </c>
      <c r="GCF945" s="31" t="s">
        <v>7111</v>
      </c>
      <c r="GCG945" s="559" t="s">
        <v>7106</v>
      </c>
      <c r="GCM945" s="31" t="s">
        <v>5660</v>
      </c>
      <c r="GCN945" s="31" t="s">
        <v>7107</v>
      </c>
      <c r="GCO945" s="9" t="s">
        <v>7167</v>
      </c>
      <c r="GCP945" s="9" t="s">
        <v>7168</v>
      </c>
      <c r="GCQ945" s="43" t="s">
        <v>7169</v>
      </c>
      <c r="GCR945" s="43" t="s">
        <v>5477</v>
      </c>
      <c r="GCS945" s="43"/>
      <c r="GCT945" s="43">
        <v>1505</v>
      </c>
      <c r="GCU945" s="43">
        <v>2001505</v>
      </c>
      <c r="GCV945" s="31" t="s">
        <v>7111</v>
      </c>
      <c r="GCW945" s="559" t="s">
        <v>7106</v>
      </c>
      <c r="GDC945" s="31" t="s">
        <v>5660</v>
      </c>
      <c r="GDD945" s="31" t="s">
        <v>7107</v>
      </c>
      <c r="GDE945" s="9" t="s">
        <v>7167</v>
      </c>
      <c r="GDF945" s="9" t="s">
        <v>7168</v>
      </c>
      <c r="GDG945" s="43" t="s">
        <v>7169</v>
      </c>
      <c r="GDH945" s="43" t="s">
        <v>5477</v>
      </c>
      <c r="GDI945" s="43"/>
      <c r="GDJ945" s="43">
        <v>1505</v>
      </c>
      <c r="GDK945" s="43">
        <v>2001505</v>
      </c>
      <c r="GDL945" s="31" t="s">
        <v>7111</v>
      </c>
      <c r="GDM945" s="559" t="s">
        <v>7106</v>
      </c>
      <c r="GDS945" s="31" t="s">
        <v>5660</v>
      </c>
      <c r="GDT945" s="31" t="s">
        <v>7107</v>
      </c>
      <c r="GDU945" s="9" t="s">
        <v>7167</v>
      </c>
      <c r="GDV945" s="9" t="s">
        <v>7168</v>
      </c>
      <c r="GDW945" s="43" t="s">
        <v>7169</v>
      </c>
      <c r="GDX945" s="43" t="s">
        <v>5477</v>
      </c>
      <c r="GDY945" s="43"/>
      <c r="GDZ945" s="43">
        <v>1505</v>
      </c>
      <c r="GEA945" s="43">
        <v>2001505</v>
      </c>
      <c r="GEB945" s="31" t="s">
        <v>7111</v>
      </c>
      <c r="GEC945" s="559" t="s">
        <v>7106</v>
      </c>
      <c r="GEI945" s="31" t="s">
        <v>5660</v>
      </c>
      <c r="GEJ945" s="31" t="s">
        <v>7107</v>
      </c>
      <c r="GEK945" s="9" t="s">
        <v>7167</v>
      </c>
      <c r="GEL945" s="9" t="s">
        <v>7168</v>
      </c>
      <c r="GEM945" s="43" t="s">
        <v>7169</v>
      </c>
      <c r="GEN945" s="43" t="s">
        <v>5477</v>
      </c>
      <c r="GEO945" s="43"/>
      <c r="GEP945" s="43">
        <v>1505</v>
      </c>
      <c r="GEQ945" s="43">
        <v>2001505</v>
      </c>
      <c r="GER945" s="31" t="s">
        <v>7111</v>
      </c>
      <c r="GES945" s="559" t="s">
        <v>7106</v>
      </c>
      <c r="GEY945" s="31" t="s">
        <v>5660</v>
      </c>
      <c r="GEZ945" s="31" t="s">
        <v>7107</v>
      </c>
      <c r="GFA945" s="9" t="s">
        <v>7167</v>
      </c>
      <c r="GFB945" s="9" t="s">
        <v>7168</v>
      </c>
      <c r="GFC945" s="43" t="s">
        <v>7169</v>
      </c>
      <c r="GFD945" s="43" t="s">
        <v>5477</v>
      </c>
      <c r="GFE945" s="43"/>
      <c r="GFF945" s="43">
        <v>1505</v>
      </c>
      <c r="GFG945" s="43">
        <v>2001505</v>
      </c>
      <c r="GFH945" s="31" t="s">
        <v>7111</v>
      </c>
      <c r="GFI945" s="559" t="s">
        <v>7106</v>
      </c>
      <c r="GFO945" s="31" t="s">
        <v>5660</v>
      </c>
      <c r="GFP945" s="31" t="s">
        <v>7107</v>
      </c>
      <c r="GFQ945" s="9" t="s">
        <v>7167</v>
      </c>
      <c r="GFR945" s="9" t="s">
        <v>7168</v>
      </c>
      <c r="GFS945" s="43" t="s">
        <v>7169</v>
      </c>
      <c r="GFT945" s="43" t="s">
        <v>5477</v>
      </c>
      <c r="GFU945" s="43"/>
      <c r="GFV945" s="43">
        <v>1505</v>
      </c>
      <c r="GFW945" s="43">
        <v>2001505</v>
      </c>
      <c r="GFX945" s="31" t="s">
        <v>7111</v>
      </c>
      <c r="GFY945" s="559" t="s">
        <v>7106</v>
      </c>
      <c r="GGE945" s="31" t="s">
        <v>5660</v>
      </c>
      <c r="GGF945" s="31" t="s">
        <v>7107</v>
      </c>
      <c r="GGG945" s="9" t="s">
        <v>7167</v>
      </c>
      <c r="GGH945" s="9" t="s">
        <v>7168</v>
      </c>
      <c r="GGI945" s="43" t="s">
        <v>7169</v>
      </c>
      <c r="GGJ945" s="43" t="s">
        <v>5477</v>
      </c>
      <c r="GGK945" s="43"/>
      <c r="GGL945" s="43">
        <v>1505</v>
      </c>
      <c r="GGM945" s="43">
        <v>2001505</v>
      </c>
      <c r="GGN945" s="31" t="s">
        <v>7111</v>
      </c>
      <c r="GGO945" s="559" t="s">
        <v>7106</v>
      </c>
      <c r="GGU945" s="31" t="s">
        <v>5660</v>
      </c>
      <c r="GGV945" s="31" t="s">
        <v>7107</v>
      </c>
      <c r="GGW945" s="9" t="s">
        <v>7167</v>
      </c>
      <c r="GGX945" s="9" t="s">
        <v>7168</v>
      </c>
      <c r="GGY945" s="43" t="s">
        <v>7169</v>
      </c>
      <c r="GGZ945" s="43" t="s">
        <v>5477</v>
      </c>
      <c r="GHA945" s="43"/>
      <c r="GHB945" s="43">
        <v>1505</v>
      </c>
      <c r="GHC945" s="43">
        <v>2001505</v>
      </c>
      <c r="GHD945" s="31" t="s">
        <v>7111</v>
      </c>
      <c r="GHE945" s="559" t="s">
        <v>7106</v>
      </c>
      <c r="GHK945" s="31" t="s">
        <v>5660</v>
      </c>
      <c r="GHL945" s="31" t="s">
        <v>7107</v>
      </c>
      <c r="GHM945" s="9" t="s">
        <v>7167</v>
      </c>
      <c r="GHN945" s="9" t="s">
        <v>7168</v>
      </c>
      <c r="GHO945" s="43" t="s">
        <v>7169</v>
      </c>
      <c r="GHP945" s="43" t="s">
        <v>5477</v>
      </c>
      <c r="GHQ945" s="43"/>
      <c r="GHR945" s="43">
        <v>1505</v>
      </c>
      <c r="GHS945" s="43">
        <v>2001505</v>
      </c>
      <c r="GHT945" s="31" t="s">
        <v>7111</v>
      </c>
      <c r="GHU945" s="559" t="s">
        <v>7106</v>
      </c>
      <c r="GIA945" s="31" t="s">
        <v>5660</v>
      </c>
      <c r="GIB945" s="31" t="s">
        <v>7107</v>
      </c>
      <c r="GIC945" s="9" t="s">
        <v>7167</v>
      </c>
      <c r="GID945" s="9" t="s">
        <v>7168</v>
      </c>
      <c r="GIE945" s="43" t="s">
        <v>7169</v>
      </c>
      <c r="GIF945" s="43" t="s">
        <v>5477</v>
      </c>
      <c r="GIG945" s="43"/>
      <c r="GIH945" s="43">
        <v>1505</v>
      </c>
      <c r="GII945" s="43">
        <v>2001505</v>
      </c>
      <c r="GIJ945" s="31" t="s">
        <v>7111</v>
      </c>
      <c r="GIK945" s="559" t="s">
        <v>7106</v>
      </c>
      <c r="GIQ945" s="31" t="s">
        <v>5660</v>
      </c>
      <c r="GIR945" s="31" t="s">
        <v>7107</v>
      </c>
      <c r="GIS945" s="9" t="s">
        <v>7167</v>
      </c>
      <c r="GIT945" s="9" t="s">
        <v>7168</v>
      </c>
      <c r="GIU945" s="43" t="s">
        <v>7169</v>
      </c>
      <c r="GIV945" s="43" t="s">
        <v>5477</v>
      </c>
      <c r="GIW945" s="43"/>
      <c r="GIX945" s="43">
        <v>1505</v>
      </c>
      <c r="GIY945" s="43">
        <v>2001505</v>
      </c>
      <c r="GIZ945" s="31" t="s">
        <v>7111</v>
      </c>
      <c r="GJA945" s="559" t="s">
        <v>7106</v>
      </c>
      <c r="GJG945" s="31" t="s">
        <v>5660</v>
      </c>
      <c r="GJH945" s="31" t="s">
        <v>7107</v>
      </c>
      <c r="GJI945" s="9" t="s">
        <v>7167</v>
      </c>
      <c r="GJJ945" s="9" t="s">
        <v>7168</v>
      </c>
      <c r="GJK945" s="43" t="s">
        <v>7169</v>
      </c>
      <c r="GJL945" s="43" t="s">
        <v>5477</v>
      </c>
      <c r="GJM945" s="43"/>
      <c r="GJN945" s="43">
        <v>1505</v>
      </c>
      <c r="GJO945" s="43">
        <v>2001505</v>
      </c>
      <c r="GJP945" s="31" t="s">
        <v>7111</v>
      </c>
      <c r="GJQ945" s="559" t="s">
        <v>7106</v>
      </c>
      <c r="GJW945" s="31" t="s">
        <v>5660</v>
      </c>
      <c r="GJX945" s="31" t="s">
        <v>7107</v>
      </c>
      <c r="GJY945" s="9" t="s">
        <v>7167</v>
      </c>
      <c r="GJZ945" s="9" t="s">
        <v>7168</v>
      </c>
      <c r="GKA945" s="43" t="s">
        <v>7169</v>
      </c>
      <c r="GKB945" s="43" t="s">
        <v>5477</v>
      </c>
      <c r="GKC945" s="43"/>
      <c r="GKD945" s="43">
        <v>1505</v>
      </c>
      <c r="GKE945" s="43">
        <v>2001505</v>
      </c>
      <c r="GKF945" s="31" t="s">
        <v>7111</v>
      </c>
      <c r="GKG945" s="559" t="s">
        <v>7106</v>
      </c>
      <c r="GKM945" s="31" t="s">
        <v>5660</v>
      </c>
      <c r="GKN945" s="31" t="s">
        <v>7107</v>
      </c>
      <c r="GKO945" s="9" t="s">
        <v>7167</v>
      </c>
      <c r="GKP945" s="9" t="s">
        <v>7168</v>
      </c>
      <c r="GKQ945" s="43" t="s">
        <v>7169</v>
      </c>
      <c r="GKR945" s="43" t="s">
        <v>5477</v>
      </c>
      <c r="GKS945" s="43"/>
      <c r="GKT945" s="43">
        <v>1505</v>
      </c>
      <c r="GKU945" s="43">
        <v>2001505</v>
      </c>
      <c r="GKV945" s="31" t="s">
        <v>7111</v>
      </c>
      <c r="GKW945" s="559" t="s">
        <v>7106</v>
      </c>
      <c r="GLC945" s="31" t="s">
        <v>5660</v>
      </c>
      <c r="GLD945" s="31" t="s">
        <v>7107</v>
      </c>
      <c r="GLE945" s="9" t="s">
        <v>7167</v>
      </c>
      <c r="GLF945" s="9" t="s">
        <v>7168</v>
      </c>
      <c r="GLG945" s="43" t="s">
        <v>7169</v>
      </c>
      <c r="GLH945" s="43" t="s">
        <v>5477</v>
      </c>
      <c r="GLI945" s="43"/>
      <c r="GLJ945" s="43">
        <v>1505</v>
      </c>
      <c r="GLK945" s="43">
        <v>2001505</v>
      </c>
      <c r="GLL945" s="31" t="s">
        <v>7111</v>
      </c>
      <c r="GLM945" s="559" t="s">
        <v>7106</v>
      </c>
      <c r="GLS945" s="31" t="s">
        <v>5660</v>
      </c>
      <c r="GLT945" s="31" t="s">
        <v>7107</v>
      </c>
      <c r="GLU945" s="9" t="s">
        <v>7167</v>
      </c>
      <c r="GLV945" s="9" t="s">
        <v>7168</v>
      </c>
      <c r="GLW945" s="43" t="s">
        <v>7169</v>
      </c>
      <c r="GLX945" s="43" t="s">
        <v>5477</v>
      </c>
      <c r="GLY945" s="43"/>
      <c r="GLZ945" s="43">
        <v>1505</v>
      </c>
      <c r="GMA945" s="43">
        <v>2001505</v>
      </c>
      <c r="GMB945" s="31" t="s">
        <v>7111</v>
      </c>
      <c r="GMC945" s="559" t="s">
        <v>7106</v>
      </c>
      <c r="GMI945" s="31" t="s">
        <v>5660</v>
      </c>
      <c r="GMJ945" s="31" t="s">
        <v>7107</v>
      </c>
      <c r="GMK945" s="9" t="s">
        <v>7167</v>
      </c>
      <c r="GML945" s="9" t="s">
        <v>7168</v>
      </c>
      <c r="GMM945" s="43" t="s">
        <v>7169</v>
      </c>
      <c r="GMN945" s="43" t="s">
        <v>5477</v>
      </c>
      <c r="GMO945" s="43"/>
      <c r="GMP945" s="43">
        <v>1505</v>
      </c>
      <c r="GMQ945" s="43">
        <v>2001505</v>
      </c>
      <c r="GMR945" s="31" t="s">
        <v>7111</v>
      </c>
      <c r="GMS945" s="559" t="s">
        <v>7106</v>
      </c>
      <c r="GMY945" s="31" t="s">
        <v>5660</v>
      </c>
      <c r="GMZ945" s="31" t="s">
        <v>7107</v>
      </c>
      <c r="GNA945" s="9" t="s">
        <v>7167</v>
      </c>
      <c r="GNB945" s="9" t="s">
        <v>7168</v>
      </c>
      <c r="GNC945" s="43" t="s">
        <v>7169</v>
      </c>
      <c r="GND945" s="43" t="s">
        <v>5477</v>
      </c>
      <c r="GNE945" s="43"/>
      <c r="GNF945" s="43">
        <v>1505</v>
      </c>
      <c r="GNG945" s="43">
        <v>2001505</v>
      </c>
      <c r="GNH945" s="31" t="s">
        <v>7111</v>
      </c>
      <c r="GNI945" s="559" t="s">
        <v>7106</v>
      </c>
      <c r="GNO945" s="31" t="s">
        <v>5660</v>
      </c>
      <c r="GNP945" s="31" t="s">
        <v>7107</v>
      </c>
      <c r="GNQ945" s="9" t="s">
        <v>7167</v>
      </c>
      <c r="GNR945" s="9" t="s">
        <v>7168</v>
      </c>
      <c r="GNS945" s="43" t="s">
        <v>7169</v>
      </c>
      <c r="GNT945" s="43" t="s">
        <v>5477</v>
      </c>
      <c r="GNU945" s="43"/>
      <c r="GNV945" s="43">
        <v>1505</v>
      </c>
      <c r="GNW945" s="43">
        <v>2001505</v>
      </c>
      <c r="GNX945" s="31" t="s">
        <v>7111</v>
      </c>
      <c r="GNY945" s="559" t="s">
        <v>7106</v>
      </c>
      <c r="GOE945" s="31" t="s">
        <v>5660</v>
      </c>
      <c r="GOF945" s="31" t="s">
        <v>7107</v>
      </c>
      <c r="GOG945" s="9" t="s">
        <v>7167</v>
      </c>
      <c r="GOH945" s="9" t="s">
        <v>7168</v>
      </c>
      <c r="GOI945" s="43" t="s">
        <v>7169</v>
      </c>
      <c r="GOJ945" s="43" t="s">
        <v>5477</v>
      </c>
      <c r="GOK945" s="43"/>
      <c r="GOL945" s="43">
        <v>1505</v>
      </c>
      <c r="GOM945" s="43">
        <v>2001505</v>
      </c>
      <c r="GON945" s="31" t="s">
        <v>7111</v>
      </c>
      <c r="GOO945" s="559" t="s">
        <v>7106</v>
      </c>
      <c r="GOU945" s="31" t="s">
        <v>5660</v>
      </c>
      <c r="GOV945" s="31" t="s">
        <v>7107</v>
      </c>
      <c r="GOW945" s="9" t="s">
        <v>7167</v>
      </c>
      <c r="GOX945" s="9" t="s">
        <v>7168</v>
      </c>
      <c r="GOY945" s="43" t="s">
        <v>7169</v>
      </c>
      <c r="GOZ945" s="43" t="s">
        <v>5477</v>
      </c>
      <c r="GPA945" s="43"/>
      <c r="GPB945" s="43">
        <v>1505</v>
      </c>
      <c r="GPC945" s="43">
        <v>2001505</v>
      </c>
      <c r="GPD945" s="31" t="s">
        <v>7111</v>
      </c>
      <c r="GPE945" s="559" t="s">
        <v>7106</v>
      </c>
      <c r="GPK945" s="31" t="s">
        <v>5660</v>
      </c>
      <c r="GPL945" s="31" t="s">
        <v>7107</v>
      </c>
      <c r="GPM945" s="9" t="s">
        <v>7167</v>
      </c>
      <c r="GPN945" s="9" t="s">
        <v>7168</v>
      </c>
      <c r="GPO945" s="43" t="s">
        <v>7169</v>
      </c>
      <c r="GPP945" s="43" t="s">
        <v>5477</v>
      </c>
      <c r="GPQ945" s="43"/>
      <c r="GPR945" s="43">
        <v>1505</v>
      </c>
      <c r="GPS945" s="43">
        <v>2001505</v>
      </c>
      <c r="GPT945" s="31" t="s">
        <v>7111</v>
      </c>
      <c r="GPU945" s="559" t="s">
        <v>7106</v>
      </c>
      <c r="GQA945" s="31" t="s">
        <v>5660</v>
      </c>
      <c r="GQB945" s="31" t="s">
        <v>7107</v>
      </c>
      <c r="GQC945" s="9" t="s">
        <v>7167</v>
      </c>
      <c r="GQD945" s="9" t="s">
        <v>7168</v>
      </c>
      <c r="GQE945" s="43" t="s">
        <v>7169</v>
      </c>
      <c r="GQF945" s="43" t="s">
        <v>5477</v>
      </c>
      <c r="GQG945" s="43"/>
      <c r="GQH945" s="43">
        <v>1505</v>
      </c>
      <c r="GQI945" s="43">
        <v>2001505</v>
      </c>
      <c r="GQJ945" s="31" t="s">
        <v>7111</v>
      </c>
      <c r="GQK945" s="559" t="s">
        <v>7106</v>
      </c>
      <c r="GQQ945" s="31" t="s">
        <v>5660</v>
      </c>
      <c r="GQR945" s="31" t="s">
        <v>7107</v>
      </c>
      <c r="GQS945" s="9" t="s">
        <v>7167</v>
      </c>
      <c r="GQT945" s="9" t="s">
        <v>7168</v>
      </c>
      <c r="GQU945" s="43" t="s">
        <v>7169</v>
      </c>
      <c r="GQV945" s="43" t="s">
        <v>5477</v>
      </c>
      <c r="GQW945" s="43"/>
      <c r="GQX945" s="43">
        <v>1505</v>
      </c>
      <c r="GQY945" s="43">
        <v>2001505</v>
      </c>
      <c r="GQZ945" s="31" t="s">
        <v>7111</v>
      </c>
      <c r="GRA945" s="559" t="s">
        <v>7106</v>
      </c>
      <c r="GRG945" s="31" t="s">
        <v>5660</v>
      </c>
      <c r="GRH945" s="31" t="s">
        <v>7107</v>
      </c>
      <c r="GRI945" s="9" t="s">
        <v>7167</v>
      </c>
      <c r="GRJ945" s="9" t="s">
        <v>7168</v>
      </c>
      <c r="GRK945" s="43" t="s">
        <v>7169</v>
      </c>
      <c r="GRL945" s="43" t="s">
        <v>5477</v>
      </c>
      <c r="GRM945" s="43"/>
      <c r="GRN945" s="43">
        <v>1505</v>
      </c>
      <c r="GRO945" s="43">
        <v>2001505</v>
      </c>
      <c r="GRP945" s="31" t="s">
        <v>7111</v>
      </c>
      <c r="GRQ945" s="559" t="s">
        <v>7106</v>
      </c>
      <c r="GRW945" s="31" t="s">
        <v>5660</v>
      </c>
      <c r="GRX945" s="31" t="s">
        <v>7107</v>
      </c>
      <c r="GRY945" s="9" t="s">
        <v>7167</v>
      </c>
      <c r="GRZ945" s="9" t="s">
        <v>7168</v>
      </c>
      <c r="GSA945" s="43" t="s">
        <v>7169</v>
      </c>
      <c r="GSB945" s="43" t="s">
        <v>5477</v>
      </c>
      <c r="GSC945" s="43"/>
      <c r="GSD945" s="43">
        <v>1505</v>
      </c>
      <c r="GSE945" s="43">
        <v>2001505</v>
      </c>
      <c r="GSF945" s="31" t="s">
        <v>7111</v>
      </c>
      <c r="GSG945" s="559" t="s">
        <v>7106</v>
      </c>
      <c r="GSM945" s="31" t="s">
        <v>5660</v>
      </c>
      <c r="GSN945" s="31" t="s">
        <v>7107</v>
      </c>
      <c r="GSO945" s="9" t="s">
        <v>7167</v>
      </c>
      <c r="GSP945" s="9" t="s">
        <v>7168</v>
      </c>
      <c r="GSQ945" s="43" t="s">
        <v>7169</v>
      </c>
      <c r="GSR945" s="43" t="s">
        <v>5477</v>
      </c>
      <c r="GSS945" s="43"/>
      <c r="GST945" s="43">
        <v>1505</v>
      </c>
      <c r="GSU945" s="43">
        <v>2001505</v>
      </c>
      <c r="GSV945" s="31" t="s">
        <v>7111</v>
      </c>
      <c r="GSW945" s="559" t="s">
        <v>7106</v>
      </c>
      <c r="GTC945" s="31" t="s">
        <v>5660</v>
      </c>
      <c r="GTD945" s="31" t="s">
        <v>7107</v>
      </c>
      <c r="GTE945" s="9" t="s">
        <v>7167</v>
      </c>
      <c r="GTF945" s="9" t="s">
        <v>7168</v>
      </c>
      <c r="GTG945" s="43" t="s">
        <v>7169</v>
      </c>
      <c r="GTH945" s="43" t="s">
        <v>5477</v>
      </c>
      <c r="GTI945" s="43"/>
      <c r="GTJ945" s="43">
        <v>1505</v>
      </c>
      <c r="GTK945" s="43">
        <v>2001505</v>
      </c>
      <c r="GTL945" s="31" t="s">
        <v>7111</v>
      </c>
      <c r="GTM945" s="559" t="s">
        <v>7106</v>
      </c>
      <c r="GTS945" s="31" t="s">
        <v>5660</v>
      </c>
      <c r="GTT945" s="31" t="s">
        <v>7107</v>
      </c>
      <c r="GTU945" s="9" t="s">
        <v>7167</v>
      </c>
      <c r="GTV945" s="9" t="s">
        <v>7168</v>
      </c>
      <c r="GTW945" s="43" t="s">
        <v>7169</v>
      </c>
      <c r="GTX945" s="43" t="s">
        <v>5477</v>
      </c>
      <c r="GTY945" s="43"/>
      <c r="GTZ945" s="43">
        <v>1505</v>
      </c>
      <c r="GUA945" s="43">
        <v>2001505</v>
      </c>
      <c r="GUB945" s="31" t="s">
        <v>7111</v>
      </c>
      <c r="GUC945" s="559" t="s">
        <v>7106</v>
      </c>
      <c r="GUI945" s="31" t="s">
        <v>5660</v>
      </c>
      <c r="GUJ945" s="31" t="s">
        <v>7107</v>
      </c>
      <c r="GUK945" s="9" t="s">
        <v>7167</v>
      </c>
      <c r="GUL945" s="9" t="s">
        <v>7168</v>
      </c>
      <c r="GUM945" s="43" t="s">
        <v>7169</v>
      </c>
      <c r="GUN945" s="43" t="s">
        <v>5477</v>
      </c>
      <c r="GUO945" s="43"/>
      <c r="GUP945" s="43">
        <v>1505</v>
      </c>
      <c r="GUQ945" s="43">
        <v>2001505</v>
      </c>
      <c r="GUR945" s="31" t="s">
        <v>7111</v>
      </c>
      <c r="GUS945" s="559" t="s">
        <v>7106</v>
      </c>
      <c r="GUY945" s="31" t="s">
        <v>5660</v>
      </c>
      <c r="GUZ945" s="31" t="s">
        <v>7107</v>
      </c>
      <c r="GVA945" s="9" t="s">
        <v>7167</v>
      </c>
      <c r="GVB945" s="9" t="s">
        <v>7168</v>
      </c>
      <c r="GVC945" s="43" t="s">
        <v>7169</v>
      </c>
      <c r="GVD945" s="43" t="s">
        <v>5477</v>
      </c>
      <c r="GVE945" s="43"/>
      <c r="GVF945" s="43">
        <v>1505</v>
      </c>
      <c r="GVG945" s="43">
        <v>2001505</v>
      </c>
      <c r="GVH945" s="31" t="s">
        <v>7111</v>
      </c>
      <c r="GVI945" s="559" t="s">
        <v>7106</v>
      </c>
      <c r="GVO945" s="31" t="s">
        <v>5660</v>
      </c>
      <c r="GVP945" s="31" t="s">
        <v>7107</v>
      </c>
      <c r="GVQ945" s="9" t="s">
        <v>7167</v>
      </c>
      <c r="GVR945" s="9" t="s">
        <v>7168</v>
      </c>
      <c r="GVS945" s="43" t="s">
        <v>7169</v>
      </c>
      <c r="GVT945" s="43" t="s">
        <v>5477</v>
      </c>
      <c r="GVU945" s="43"/>
      <c r="GVV945" s="43">
        <v>1505</v>
      </c>
      <c r="GVW945" s="43">
        <v>2001505</v>
      </c>
      <c r="GVX945" s="31" t="s">
        <v>7111</v>
      </c>
      <c r="GVY945" s="559" t="s">
        <v>7106</v>
      </c>
      <c r="GWE945" s="31" t="s">
        <v>5660</v>
      </c>
      <c r="GWF945" s="31" t="s">
        <v>7107</v>
      </c>
      <c r="GWG945" s="9" t="s">
        <v>7167</v>
      </c>
      <c r="GWH945" s="9" t="s">
        <v>7168</v>
      </c>
      <c r="GWI945" s="43" t="s">
        <v>7169</v>
      </c>
      <c r="GWJ945" s="43" t="s">
        <v>5477</v>
      </c>
      <c r="GWK945" s="43"/>
      <c r="GWL945" s="43">
        <v>1505</v>
      </c>
      <c r="GWM945" s="43">
        <v>2001505</v>
      </c>
      <c r="GWN945" s="31" t="s">
        <v>7111</v>
      </c>
      <c r="GWO945" s="559" t="s">
        <v>7106</v>
      </c>
      <c r="GWU945" s="31" t="s">
        <v>5660</v>
      </c>
      <c r="GWV945" s="31" t="s">
        <v>7107</v>
      </c>
      <c r="GWW945" s="9" t="s">
        <v>7167</v>
      </c>
      <c r="GWX945" s="9" t="s">
        <v>7168</v>
      </c>
      <c r="GWY945" s="43" t="s">
        <v>7169</v>
      </c>
      <c r="GWZ945" s="43" t="s">
        <v>5477</v>
      </c>
      <c r="GXA945" s="43"/>
      <c r="GXB945" s="43">
        <v>1505</v>
      </c>
      <c r="GXC945" s="43">
        <v>2001505</v>
      </c>
      <c r="GXD945" s="31" t="s">
        <v>7111</v>
      </c>
      <c r="GXE945" s="559" t="s">
        <v>7106</v>
      </c>
      <c r="GXK945" s="31" t="s">
        <v>5660</v>
      </c>
      <c r="GXL945" s="31" t="s">
        <v>7107</v>
      </c>
      <c r="GXM945" s="9" t="s">
        <v>7167</v>
      </c>
      <c r="GXN945" s="9" t="s">
        <v>7168</v>
      </c>
      <c r="GXO945" s="43" t="s">
        <v>7169</v>
      </c>
      <c r="GXP945" s="43" t="s">
        <v>5477</v>
      </c>
      <c r="GXQ945" s="43"/>
      <c r="GXR945" s="43">
        <v>1505</v>
      </c>
      <c r="GXS945" s="43">
        <v>2001505</v>
      </c>
      <c r="GXT945" s="31" t="s">
        <v>7111</v>
      </c>
      <c r="GXU945" s="559" t="s">
        <v>7106</v>
      </c>
      <c r="GYA945" s="31" t="s">
        <v>5660</v>
      </c>
      <c r="GYB945" s="31" t="s">
        <v>7107</v>
      </c>
      <c r="GYC945" s="9" t="s">
        <v>7167</v>
      </c>
      <c r="GYD945" s="9" t="s">
        <v>7168</v>
      </c>
      <c r="GYE945" s="43" t="s">
        <v>7169</v>
      </c>
      <c r="GYF945" s="43" t="s">
        <v>5477</v>
      </c>
      <c r="GYG945" s="43"/>
      <c r="GYH945" s="43">
        <v>1505</v>
      </c>
      <c r="GYI945" s="43">
        <v>2001505</v>
      </c>
      <c r="GYJ945" s="31" t="s">
        <v>7111</v>
      </c>
      <c r="GYK945" s="559" t="s">
        <v>7106</v>
      </c>
      <c r="GYQ945" s="31" t="s">
        <v>5660</v>
      </c>
      <c r="GYR945" s="31" t="s">
        <v>7107</v>
      </c>
      <c r="GYS945" s="9" t="s">
        <v>7167</v>
      </c>
      <c r="GYT945" s="9" t="s">
        <v>7168</v>
      </c>
      <c r="GYU945" s="43" t="s">
        <v>7169</v>
      </c>
      <c r="GYV945" s="43" t="s">
        <v>5477</v>
      </c>
      <c r="GYW945" s="43"/>
      <c r="GYX945" s="43">
        <v>1505</v>
      </c>
      <c r="GYY945" s="43">
        <v>2001505</v>
      </c>
      <c r="GYZ945" s="31" t="s">
        <v>7111</v>
      </c>
      <c r="GZA945" s="559" t="s">
        <v>7106</v>
      </c>
      <c r="GZG945" s="31" t="s">
        <v>5660</v>
      </c>
      <c r="GZH945" s="31" t="s">
        <v>7107</v>
      </c>
      <c r="GZI945" s="9" t="s">
        <v>7167</v>
      </c>
      <c r="GZJ945" s="9" t="s">
        <v>7168</v>
      </c>
      <c r="GZK945" s="43" t="s">
        <v>7169</v>
      </c>
      <c r="GZL945" s="43" t="s">
        <v>5477</v>
      </c>
      <c r="GZM945" s="43"/>
      <c r="GZN945" s="43">
        <v>1505</v>
      </c>
      <c r="GZO945" s="43">
        <v>2001505</v>
      </c>
      <c r="GZP945" s="31" t="s">
        <v>7111</v>
      </c>
      <c r="GZQ945" s="559" t="s">
        <v>7106</v>
      </c>
      <c r="GZW945" s="31" t="s">
        <v>5660</v>
      </c>
      <c r="GZX945" s="31" t="s">
        <v>7107</v>
      </c>
      <c r="GZY945" s="9" t="s">
        <v>7167</v>
      </c>
      <c r="GZZ945" s="9" t="s">
        <v>7168</v>
      </c>
      <c r="HAA945" s="43" t="s">
        <v>7169</v>
      </c>
      <c r="HAB945" s="43" t="s">
        <v>5477</v>
      </c>
      <c r="HAC945" s="43"/>
      <c r="HAD945" s="43">
        <v>1505</v>
      </c>
      <c r="HAE945" s="43">
        <v>2001505</v>
      </c>
      <c r="HAF945" s="31" t="s">
        <v>7111</v>
      </c>
      <c r="HAG945" s="559" t="s">
        <v>7106</v>
      </c>
      <c r="HAM945" s="31" t="s">
        <v>5660</v>
      </c>
      <c r="HAN945" s="31" t="s">
        <v>7107</v>
      </c>
      <c r="HAO945" s="9" t="s">
        <v>7167</v>
      </c>
      <c r="HAP945" s="9" t="s">
        <v>7168</v>
      </c>
      <c r="HAQ945" s="43" t="s">
        <v>7169</v>
      </c>
      <c r="HAR945" s="43" t="s">
        <v>5477</v>
      </c>
      <c r="HAS945" s="43"/>
      <c r="HAT945" s="43">
        <v>1505</v>
      </c>
      <c r="HAU945" s="43">
        <v>2001505</v>
      </c>
      <c r="HAV945" s="31" t="s">
        <v>7111</v>
      </c>
      <c r="HAW945" s="559" t="s">
        <v>7106</v>
      </c>
      <c r="HBC945" s="31" t="s">
        <v>5660</v>
      </c>
      <c r="HBD945" s="31" t="s">
        <v>7107</v>
      </c>
      <c r="HBE945" s="9" t="s">
        <v>7167</v>
      </c>
      <c r="HBF945" s="9" t="s">
        <v>7168</v>
      </c>
      <c r="HBG945" s="43" t="s">
        <v>7169</v>
      </c>
      <c r="HBH945" s="43" t="s">
        <v>5477</v>
      </c>
      <c r="HBI945" s="43"/>
      <c r="HBJ945" s="43">
        <v>1505</v>
      </c>
      <c r="HBK945" s="43">
        <v>2001505</v>
      </c>
      <c r="HBL945" s="31" t="s">
        <v>7111</v>
      </c>
      <c r="HBM945" s="559" t="s">
        <v>7106</v>
      </c>
      <c r="HBS945" s="31" t="s">
        <v>5660</v>
      </c>
      <c r="HBT945" s="31" t="s">
        <v>7107</v>
      </c>
      <c r="HBU945" s="9" t="s">
        <v>7167</v>
      </c>
      <c r="HBV945" s="9" t="s">
        <v>7168</v>
      </c>
      <c r="HBW945" s="43" t="s">
        <v>7169</v>
      </c>
      <c r="HBX945" s="43" t="s">
        <v>5477</v>
      </c>
      <c r="HBY945" s="43"/>
      <c r="HBZ945" s="43">
        <v>1505</v>
      </c>
      <c r="HCA945" s="43">
        <v>2001505</v>
      </c>
      <c r="HCB945" s="31" t="s">
        <v>7111</v>
      </c>
      <c r="HCC945" s="559" t="s">
        <v>7106</v>
      </c>
      <c r="HCI945" s="31" t="s">
        <v>5660</v>
      </c>
      <c r="HCJ945" s="31" t="s">
        <v>7107</v>
      </c>
      <c r="HCK945" s="9" t="s">
        <v>7167</v>
      </c>
      <c r="HCL945" s="9" t="s">
        <v>7168</v>
      </c>
      <c r="HCM945" s="43" t="s">
        <v>7169</v>
      </c>
      <c r="HCN945" s="43" t="s">
        <v>5477</v>
      </c>
      <c r="HCO945" s="43"/>
      <c r="HCP945" s="43">
        <v>1505</v>
      </c>
      <c r="HCQ945" s="43">
        <v>2001505</v>
      </c>
      <c r="HCR945" s="31" t="s">
        <v>7111</v>
      </c>
      <c r="HCS945" s="559" t="s">
        <v>7106</v>
      </c>
      <c r="HCY945" s="31" t="s">
        <v>5660</v>
      </c>
      <c r="HCZ945" s="31" t="s">
        <v>7107</v>
      </c>
      <c r="HDA945" s="9" t="s">
        <v>7167</v>
      </c>
      <c r="HDB945" s="9" t="s">
        <v>7168</v>
      </c>
      <c r="HDC945" s="43" t="s">
        <v>7169</v>
      </c>
      <c r="HDD945" s="43" t="s">
        <v>5477</v>
      </c>
      <c r="HDE945" s="43"/>
      <c r="HDF945" s="43">
        <v>1505</v>
      </c>
      <c r="HDG945" s="43">
        <v>2001505</v>
      </c>
      <c r="HDH945" s="31" t="s">
        <v>7111</v>
      </c>
      <c r="HDI945" s="559" t="s">
        <v>7106</v>
      </c>
      <c r="HDO945" s="31" t="s">
        <v>5660</v>
      </c>
      <c r="HDP945" s="31" t="s">
        <v>7107</v>
      </c>
      <c r="HDQ945" s="9" t="s">
        <v>7167</v>
      </c>
      <c r="HDR945" s="9" t="s">
        <v>7168</v>
      </c>
      <c r="HDS945" s="43" t="s">
        <v>7169</v>
      </c>
      <c r="HDT945" s="43" t="s">
        <v>5477</v>
      </c>
      <c r="HDU945" s="43"/>
      <c r="HDV945" s="43">
        <v>1505</v>
      </c>
      <c r="HDW945" s="43">
        <v>2001505</v>
      </c>
      <c r="HDX945" s="31" t="s">
        <v>7111</v>
      </c>
      <c r="HDY945" s="559" t="s">
        <v>7106</v>
      </c>
      <c r="HEE945" s="31" t="s">
        <v>5660</v>
      </c>
      <c r="HEF945" s="31" t="s">
        <v>7107</v>
      </c>
      <c r="HEG945" s="9" t="s">
        <v>7167</v>
      </c>
      <c r="HEH945" s="9" t="s">
        <v>7168</v>
      </c>
      <c r="HEI945" s="43" t="s">
        <v>7169</v>
      </c>
      <c r="HEJ945" s="43" t="s">
        <v>5477</v>
      </c>
      <c r="HEK945" s="43"/>
      <c r="HEL945" s="43">
        <v>1505</v>
      </c>
      <c r="HEM945" s="43">
        <v>2001505</v>
      </c>
      <c r="HEN945" s="31" t="s">
        <v>7111</v>
      </c>
      <c r="HEO945" s="559" t="s">
        <v>7106</v>
      </c>
      <c r="HEU945" s="31" t="s">
        <v>5660</v>
      </c>
      <c r="HEV945" s="31" t="s">
        <v>7107</v>
      </c>
      <c r="HEW945" s="9" t="s">
        <v>7167</v>
      </c>
      <c r="HEX945" s="9" t="s">
        <v>7168</v>
      </c>
      <c r="HEY945" s="43" t="s">
        <v>7169</v>
      </c>
      <c r="HEZ945" s="43" t="s">
        <v>5477</v>
      </c>
      <c r="HFA945" s="43"/>
      <c r="HFB945" s="43">
        <v>1505</v>
      </c>
      <c r="HFC945" s="43">
        <v>2001505</v>
      </c>
      <c r="HFD945" s="31" t="s">
        <v>7111</v>
      </c>
      <c r="HFE945" s="559" t="s">
        <v>7106</v>
      </c>
      <c r="HFK945" s="31" t="s">
        <v>5660</v>
      </c>
      <c r="HFL945" s="31" t="s">
        <v>7107</v>
      </c>
      <c r="HFM945" s="9" t="s">
        <v>7167</v>
      </c>
      <c r="HFN945" s="9" t="s">
        <v>7168</v>
      </c>
      <c r="HFO945" s="43" t="s">
        <v>7169</v>
      </c>
      <c r="HFP945" s="43" t="s">
        <v>5477</v>
      </c>
      <c r="HFQ945" s="43"/>
      <c r="HFR945" s="43">
        <v>1505</v>
      </c>
      <c r="HFS945" s="43">
        <v>2001505</v>
      </c>
      <c r="HFT945" s="31" t="s">
        <v>7111</v>
      </c>
      <c r="HFU945" s="559" t="s">
        <v>7106</v>
      </c>
      <c r="HGA945" s="31" t="s">
        <v>5660</v>
      </c>
      <c r="HGB945" s="31" t="s">
        <v>7107</v>
      </c>
      <c r="HGC945" s="9" t="s">
        <v>7167</v>
      </c>
      <c r="HGD945" s="9" t="s">
        <v>7168</v>
      </c>
      <c r="HGE945" s="43" t="s">
        <v>7169</v>
      </c>
      <c r="HGF945" s="43" t="s">
        <v>5477</v>
      </c>
      <c r="HGG945" s="43"/>
      <c r="HGH945" s="43">
        <v>1505</v>
      </c>
      <c r="HGI945" s="43">
        <v>2001505</v>
      </c>
      <c r="HGJ945" s="31" t="s">
        <v>7111</v>
      </c>
      <c r="HGK945" s="559" t="s">
        <v>7106</v>
      </c>
      <c r="HGQ945" s="31" t="s">
        <v>5660</v>
      </c>
      <c r="HGR945" s="31" t="s">
        <v>7107</v>
      </c>
      <c r="HGS945" s="9" t="s">
        <v>7167</v>
      </c>
      <c r="HGT945" s="9" t="s">
        <v>7168</v>
      </c>
      <c r="HGU945" s="43" t="s">
        <v>7169</v>
      </c>
      <c r="HGV945" s="43" t="s">
        <v>5477</v>
      </c>
      <c r="HGW945" s="43"/>
      <c r="HGX945" s="43">
        <v>1505</v>
      </c>
      <c r="HGY945" s="43">
        <v>2001505</v>
      </c>
      <c r="HGZ945" s="31" t="s">
        <v>7111</v>
      </c>
      <c r="HHA945" s="559" t="s">
        <v>7106</v>
      </c>
      <c r="HHG945" s="31" t="s">
        <v>5660</v>
      </c>
      <c r="HHH945" s="31" t="s">
        <v>7107</v>
      </c>
      <c r="HHI945" s="9" t="s">
        <v>7167</v>
      </c>
      <c r="HHJ945" s="9" t="s">
        <v>7168</v>
      </c>
      <c r="HHK945" s="43" t="s">
        <v>7169</v>
      </c>
      <c r="HHL945" s="43" t="s">
        <v>5477</v>
      </c>
      <c r="HHM945" s="43"/>
      <c r="HHN945" s="43">
        <v>1505</v>
      </c>
      <c r="HHO945" s="43">
        <v>2001505</v>
      </c>
      <c r="HHP945" s="31" t="s">
        <v>7111</v>
      </c>
      <c r="HHQ945" s="559" t="s">
        <v>7106</v>
      </c>
      <c r="HHW945" s="31" t="s">
        <v>5660</v>
      </c>
      <c r="HHX945" s="31" t="s">
        <v>7107</v>
      </c>
      <c r="HHY945" s="9" t="s">
        <v>7167</v>
      </c>
      <c r="HHZ945" s="9" t="s">
        <v>7168</v>
      </c>
      <c r="HIA945" s="43" t="s">
        <v>7169</v>
      </c>
      <c r="HIB945" s="43" t="s">
        <v>5477</v>
      </c>
      <c r="HIC945" s="43"/>
      <c r="HID945" s="43">
        <v>1505</v>
      </c>
      <c r="HIE945" s="43">
        <v>2001505</v>
      </c>
      <c r="HIF945" s="31" t="s">
        <v>7111</v>
      </c>
      <c r="HIG945" s="559" t="s">
        <v>7106</v>
      </c>
      <c r="HIM945" s="31" t="s">
        <v>5660</v>
      </c>
      <c r="HIN945" s="31" t="s">
        <v>7107</v>
      </c>
      <c r="HIO945" s="9" t="s">
        <v>7167</v>
      </c>
      <c r="HIP945" s="9" t="s">
        <v>7168</v>
      </c>
      <c r="HIQ945" s="43" t="s">
        <v>7169</v>
      </c>
      <c r="HIR945" s="43" t="s">
        <v>5477</v>
      </c>
      <c r="HIS945" s="43"/>
      <c r="HIT945" s="43">
        <v>1505</v>
      </c>
      <c r="HIU945" s="43">
        <v>2001505</v>
      </c>
      <c r="HIV945" s="31" t="s">
        <v>7111</v>
      </c>
      <c r="HIW945" s="559" t="s">
        <v>7106</v>
      </c>
      <c r="HJC945" s="31" t="s">
        <v>5660</v>
      </c>
      <c r="HJD945" s="31" t="s">
        <v>7107</v>
      </c>
      <c r="HJE945" s="9" t="s">
        <v>7167</v>
      </c>
      <c r="HJF945" s="9" t="s">
        <v>7168</v>
      </c>
      <c r="HJG945" s="43" t="s">
        <v>7169</v>
      </c>
      <c r="HJH945" s="43" t="s">
        <v>5477</v>
      </c>
      <c r="HJI945" s="43"/>
      <c r="HJJ945" s="43">
        <v>1505</v>
      </c>
      <c r="HJK945" s="43">
        <v>2001505</v>
      </c>
      <c r="HJL945" s="31" t="s">
        <v>7111</v>
      </c>
      <c r="HJM945" s="559" t="s">
        <v>7106</v>
      </c>
      <c r="HJS945" s="31" t="s">
        <v>5660</v>
      </c>
      <c r="HJT945" s="31" t="s">
        <v>7107</v>
      </c>
      <c r="HJU945" s="9" t="s">
        <v>7167</v>
      </c>
      <c r="HJV945" s="9" t="s">
        <v>7168</v>
      </c>
      <c r="HJW945" s="43" t="s">
        <v>7169</v>
      </c>
      <c r="HJX945" s="43" t="s">
        <v>5477</v>
      </c>
      <c r="HJY945" s="43"/>
      <c r="HJZ945" s="43">
        <v>1505</v>
      </c>
      <c r="HKA945" s="43">
        <v>2001505</v>
      </c>
      <c r="HKB945" s="31" t="s">
        <v>7111</v>
      </c>
      <c r="HKC945" s="559" t="s">
        <v>7106</v>
      </c>
      <c r="HKI945" s="31" t="s">
        <v>5660</v>
      </c>
      <c r="HKJ945" s="31" t="s">
        <v>7107</v>
      </c>
      <c r="HKK945" s="9" t="s">
        <v>7167</v>
      </c>
      <c r="HKL945" s="9" t="s">
        <v>7168</v>
      </c>
      <c r="HKM945" s="43" t="s">
        <v>7169</v>
      </c>
      <c r="HKN945" s="43" t="s">
        <v>5477</v>
      </c>
      <c r="HKO945" s="43"/>
      <c r="HKP945" s="43">
        <v>1505</v>
      </c>
      <c r="HKQ945" s="43">
        <v>2001505</v>
      </c>
      <c r="HKR945" s="31" t="s">
        <v>7111</v>
      </c>
      <c r="HKS945" s="559" t="s">
        <v>7106</v>
      </c>
      <c r="HKY945" s="31" t="s">
        <v>5660</v>
      </c>
      <c r="HKZ945" s="31" t="s">
        <v>7107</v>
      </c>
      <c r="HLA945" s="9" t="s">
        <v>7167</v>
      </c>
      <c r="HLB945" s="9" t="s">
        <v>7168</v>
      </c>
      <c r="HLC945" s="43" t="s">
        <v>7169</v>
      </c>
      <c r="HLD945" s="43" t="s">
        <v>5477</v>
      </c>
      <c r="HLE945" s="43"/>
      <c r="HLF945" s="43">
        <v>1505</v>
      </c>
      <c r="HLG945" s="43">
        <v>2001505</v>
      </c>
      <c r="HLH945" s="31" t="s">
        <v>7111</v>
      </c>
      <c r="HLI945" s="559" t="s">
        <v>7106</v>
      </c>
      <c r="HLO945" s="31" t="s">
        <v>5660</v>
      </c>
      <c r="HLP945" s="31" t="s">
        <v>7107</v>
      </c>
      <c r="HLQ945" s="9" t="s">
        <v>7167</v>
      </c>
      <c r="HLR945" s="9" t="s">
        <v>7168</v>
      </c>
      <c r="HLS945" s="43" t="s">
        <v>7169</v>
      </c>
      <c r="HLT945" s="43" t="s">
        <v>5477</v>
      </c>
      <c r="HLU945" s="43"/>
      <c r="HLV945" s="43">
        <v>1505</v>
      </c>
      <c r="HLW945" s="43">
        <v>2001505</v>
      </c>
      <c r="HLX945" s="31" t="s">
        <v>7111</v>
      </c>
      <c r="HLY945" s="559" t="s">
        <v>7106</v>
      </c>
      <c r="HME945" s="31" t="s">
        <v>5660</v>
      </c>
      <c r="HMF945" s="31" t="s">
        <v>7107</v>
      </c>
      <c r="HMG945" s="9" t="s">
        <v>7167</v>
      </c>
      <c r="HMH945" s="9" t="s">
        <v>7168</v>
      </c>
      <c r="HMI945" s="43" t="s">
        <v>7169</v>
      </c>
      <c r="HMJ945" s="43" t="s">
        <v>5477</v>
      </c>
      <c r="HMK945" s="43"/>
      <c r="HML945" s="43">
        <v>1505</v>
      </c>
      <c r="HMM945" s="43">
        <v>2001505</v>
      </c>
      <c r="HMN945" s="31" t="s">
        <v>7111</v>
      </c>
      <c r="HMO945" s="559" t="s">
        <v>7106</v>
      </c>
      <c r="HMU945" s="31" t="s">
        <v>5660</v>
      </c>
      <c r="HMV945" s="31" t="s">
        <v>7107</v>
      </c>
      <c r="HMW945" s="9" t="s">
        <v>7167</v>
      </c>
      <c r="HMX945" s="9" t="s">
        <v>7168</v>
      </c>
      <c r="HMY945" s="43" t="s">
        <v>7169</v>
      </c>
      <c r="HMZ945" s="43" t="s">
        <v>5477</v>
      </c>
      <c r="HNA945" s="43"/>
      <c r="HNB945" s="43">
        <v>1505</v>
      </c>
      <c r="HNC945" s="43">
        <v>2001505</v>
      </c>
      <c r="HND945" s="31" t="s">
        <v>7111</v>
      </c>
      <c r="HNE945" s="559" t="s">
        <v>7106</v>
      </c>
      <c r="HNK945" s="31" t="s">
        <v>5660</v>
      </c>
      <c r="HNL945" s="31" t="s">
        <v>7107</v>
      </c>
      <c r="HNM945" s="9" t="s">
        <v>7167</v>
      </c>
      <c r="HNN945" s="9" t="s">
        <v>7168</v>
      </c>
      <c r="HNO945" s="43" t="s">
        <v>7169</v>
      </c>
      <c r="HNP945" s="43" t="s">
        <v>5477</v>
      </c>
      <c r="HNQ945" s="43"/>
      <c r="HNR945" s="43">
        <v>1505</v>
      </c>
      <c r="HNS945" s="43">
        <v>2001505</v>
      </c>
      <c r="HNT945" s="31" t="s">
        <v>7111</v>
      </c>
      <c r="HNU945" s="559" t="s">
        <v>7106</v>
      </c>
      <c r="HOA945" s="31" t="s">
        <v>5660</v>
      </c>
      <c r="HOB945" s="31" t="s">
        <v>7107</v>
      </c>
      <c r="HOC945" s="9" t="s">
        <v>7167</v>
      </c>
      <c r="HOD945" s="9" t="s">
        <v>7168</v>
      </c>
      <c r="HOE945" s="43" t="s">
        <v>7169</v>
      </c>
      <c r="HOF945" s="43" t="s">
        <v>5477</v>
      </c>
      <c r="HOG945" s="43"/>
      <c r="HOH945" s="43">
        <v>1505</v>
      </c>
      <c r="HOI945" s="43">
        <v>2001505</v>
      </c>
      <c r="HOJ945" s="31" t="s">
        <v>7111</v>
      </c>
      <c r="HOK945" s="559" t="s">
        <v>7106</v>
      </c>
      <c r="HOQ945" s="31" t="s">
        <v>5660</v>
      </c>
      <c r="HOR945" s="31" t="s">
        <v>7107</v>
      </c>
      <c r="HOS945" s="9" t="s">
        <v>7167</v>
      </c>
      <c r="HOT945" s="9" t="s">
        <v>7168</v>
      </c>
      <c r="HOU945" s="43" t="s">
        <v>7169</v>
      </c>
      <c r="HOV945" s="43" t="s">
        <v>5477</v>
      </c>
      <c r="HOW945" s="43"/>
      <c r="HOX945" s="43">
        <v>1505</v>
      </c>
      <c r="HOY945" s="43">
        <v>2001505</v>
      </c>
      <c r="HOZ945" s="31" t="s">
        <v>7111</v>
      </c>
      <c r="HPA945" s="559" t="s">
        <v>7106</v>
      </c>
      <c r="HPG945" s="31" t="s">
        <v>5660</v>
      </c>
      <c r="HPH945" s="31" t="s">
        <v>7107</v>
      </c>
      <c r="HPI945" s="9" t="s">
        <v>7167</v>
      </c>
      <c r="HPJ945" s="9" t="s">
        <v>7168</v>
      </c>
      <c r="HPK945" s="43" t="s">
        <v>7169</v>
      </c>
      <c r="HPL945" s="43" t="s">
        <v>5477</v>
      </c>
      <c r="HPM945" s="43"/>
      <c r="HPN945" s="43">
        <v>1505</v>
      </c>
      <c r="HPO945" s="43">
        <v>2001505</v>
      </c>
      <c r="HPP945" s="31" t="s">
        <v>7111</v>
      </c>
      <c r="HPQ945" s="559" t="s">
        <v>7106</v>
      </c>
      <c r="HPW945" s="31" t="s">
        <v>5660</v>
      </c>
      <c r="HPX945" s="31" t="s">
        <v>7107</v>
      </c>
      <c r="HPY945" s="9" t="s">
        <v>7167</v>
      </c>
      <c r="HPZ945" s="9" t="s">
        <v>7168</v>
      </c>
      <c r="HQA945" s="43" t="s">
        <v>7169</v>
      </c>
      <c r="HQB945" s="43" t="s">
        <v>5477</v>
      </c>
      <c r="HQC945" s="43"/>
      <c r="HQD945" s="43">
        <v>1505</v>
      </c>
      <c r="HQE945" s="43">
        <v>2001505</v>
      </c>
      <c r="HQF945" s="31" t="s">
        <v>7111</v>
      </c>
      <c r="HQG945" s="559" t="s">
        <v>7106</v>
      </c>
      <c r="HQM945" s="31" t="s">
        <v>5660</v>
      </c>
      <c r="HQN945" s="31" t="s">
        <v>7107</v>
      </c>
      <c r="HQO945" s="9" t="s">
        <v>7167</v>
      </c>
      <c r="HQP945" s="9" t="s">
        <v>7168</v>
      </c>
      <c r="HQQ945" s="43" t="s">
        <v>7169</v>
      </c>
      <c r="HQR945" s="43" t="s">
        <v>5477</v>
      </c>
      <c r="HQS945" s="43"/>
      <c r="HQT945" s="43">
        <v>1505</v>
      </c>
      <c r="HQU945" s="43">
        <v>2001505</v>
      </c>
      <c r="HQV945" s="31" t="s">
        <v>7111</v>
      </c>
      <c r="HQW945" s="559" t="s">
        <v>7106</v>
      </c>
      <c r="HRC945" s="31" t="s">
        <v>5660</v>
      </c>
      <c r="HRD945" s="31" t="s">
        <v>7107</v>
      </c>
      <c r="HRE945" s="9" t="s">
        <v>7167</v>
      </c>
      <c r="HRF945" s="9" t="s">
        <v>7168</v>
      </c>
      <c r="HRG945" s="43" t="s">
        <v>7169</v>
      </c>
      <c r="HRH945" s="43" t="s">
        <v>5477</v>
      </c>
      <c r="HRI945" s="43"/>
      <c r="HRJ945" s="43">
        <v>1505</v>
      </c>
      <c r="HRK945" s="43">
        <v>2001505</v>
      </c>
      <c r="HRL945" s="31" t="s">
        <v>7111</v>
      </c>
      <c r="HRM945" s="559" t="s">
        <v>7106</v>
      </c>
      <c r="HRS945" s="31" t="s">
        <v>5660</v>
      </c>
      <c r="HRT945" s="31" t="s">
        <v>7107</v>
      </c>
      <c r="HRU945" s="9" t="s">
        <v>7167</v>
      </c>
      <c r="HRV945" s="9" t="s">
        <v>7168</v>
      </c>
      <c r="HRW945" s="43" t="s">
        <v>7169</v>
      </c>
      <c r="HRX945" s="43" t="s">
        <v>5477</v>
      </c>
      <c r="HRY945" s="43"/>
      <c r="HRZ945" s="43">
        <v>1505</v>
      </c>
      <c r="HSA945" s="43">
        <v>2001505</v>
      </c>
      <c r="HSB945" s="31" t="s">
        <v>7111</v>
      </c>
      <c r="HSC945" s="559" t="s">
        <v>7106</v>
      </c>
      <c r="HSI945" s="31" t="s">
        <v>5660</v>
      </c>
      <c r="HSJ945" s="31" t="s">
        <v>7107</v>
      </c>
      <c r="HSK945" s="9" t="s">
        <v>7167</v>
      </c>
      <c r="HSL945" s="9" t="s">
        <v>7168</v>
      </c>
      <c r="HSM945" s="43" t="s">
        <v>7169</v>
      </c>
      <c r="HSN945" s="43" t="s">
        <v>5477</v>
      </c>
      <c r="HSO945" s="43"/>
      <c r="HSP945" s="43">
        <v>1505</v>
      </c>
      <c r="HSQ945" s="43">
        <v>2001505</v>
      </c>
      <c r="HSR945" s="31" t="s">
        <v>7111</v>
      </c>
      <c r="HSS945" s="559" t="s">
        <v>7106</v>
      </c>
      <c r="HSY945" s="31" t="s">
        <v>5660</v>
      </c>
      <c r="HSZ945" s="31" t="s">
        <v>7107</v>
      </c>
      <c r="HTA945" s="9" t="s">
        <v>7167</v>
      </c>
      <c r="HTB945" s="9" t="s">
        <v>7168</v>
      </c>
      <c r="HTC945" s="43" t="s">
        <v>7169</v>
      </c>
      <c r="HTD945" s="43" t="s">
        <v>5477</v>
      </c>
      <c r="HTE945" s="43"/>
      <c r="HTF945" s="43">
        <v>1505</v>
      </c>
      <c r="HTG945" s="43">
        <v>2001505</v>
      </c>
      <c r="HTH945" s="31" t="s">
        <v>7111</v>
      </c>
      <c r="HTI945" s="559" t="s">
        <v>7106</v>
      </c>
      <c r="HTO945" s="31" t="s">
        <v>5660</v>
      </c>
      <c r="HTP945" s="31" t="s">
        <v>7107</v>
      </c>
      <c r="HTQ945" s="9" t="s">
        <v>7167</v>
      </c>
      <c r="HTR945" s="9" t="s">
        <v>7168</v>
      </c>
      <c r="HTS945" s="43" t="s">
        <v>7169</v>
      </c>
      <c r="HTT945" s="43" t="s">
        <v>5477</v>
      </c>
      <c r="HTU945" s="43"/>
      <c r="HTV945" s="43">
        <v>1505</v>
      </c>
      <c r="HTW945" s="43">
        <v>2001505</v>
      </c>
      <c r="HTX945" s="31" t="s">
        <v>7111</v>
      </c>
      <c r="HTY945" s="559" t="s">
        <v>7106</v>
      </c>
      <c r="HUE945" s="31" t="s">
        <v>5660</v>
      </c>
      <c r="HUF945" s="31" t="s">
        <v>7107</v>
      </c>
      <c r="HUG945" s="9" t="s">
        <v>7167</v>
      </c>
      <c r="HUH945" s="9" t="s">
        <v>7168</v>
      </c>
      <c r="HUI945" s="43" t="s">
        <v>7169</v>
      </c>
      <c r="HUJ945" s="43" t="s">
        <v>5477</v>
      </c>
      <c r="HUK945" s="43"/>
      <c r="HUL945" s="43">
        <v>1505</v>
      </c>
      <c r="HUM945" s="43">
        <v>2001505</v>
      </c>
      <c r="HUN945" s="31" t="s">
        <v>7111</v>
      </c>
      <c r="HUO945" s="559" t="s">
        <v>7106</v>
      </c>
      <c r="HUU945" s="31" t="s">
        <v>5660</v>
      </c>
      <c r="HUV945" s="31" t="s">
        <v>7107</v>
      </c>
      <c r="HUW945" s="9" t="s">
        <v>7167</v>
      </c>
      <c r="HUX945" s="9" t="s">
        <v>7168</v>
      </c>
      <c r="HUY945" s="43" t="s">
        <v>7169</v>
      </c>
      <c r="HUZ945" s="43" t="s">
        <v>5477</v>
      </c>
      <c r="HVA945" s="43"/>
      <c r="HVB945" s="43">
        <v>1505</v>
      </c>
      <c r="HVC945" s="43">
        <v>2001505</v>
      </c>
      <c r="HVD945" s="31" t="s">
        <v>7111</v>
      </c>
      <c r="HVE945" s="559" t="s">
        <v>7106</v>
      </c>
      <c r="HVK945" s="31" t="s">
        <v>5660</v>
      </c>
      <c r="HVL945" s="31" t="s">
        <v>7107</v>
      </c>
      <c r="HVM945" s="9" t="s">
        <v>7167</v>
      </c>
      <c r="HVN945" s="9" t="s">
        <v>7168</v>
      </c>
      <c r="HVO945" s="43" t="s">
        <v>7169</v>
      </c>
      <c r="HVP945" s="43" t="s">
        <v>5477</v>
      </c>
      <c r="HVQ945" s="43"/>
      <c r="HVR945" s="43">
        <v>1505</v>
      </c>
      <c r="HVS945" s="43">
        <v>2001505</v>
      </c>
      <c r="HVT945" s="31" t="s">
        <v>7111</v>
      </c>
      <c r="HVU945" s="559" t="s">
        <v>7106</v>
      </c>
      <c r="HWA945" s="31" t="s">
        <v>5660</v>
      </c>
      <c r="HWB945" s="31" t="s">
        <v>7107</v>
      </c>
      <c r="HWC945" s="9" t="s">
        <v>7167</v>
      </c>
      <c r="HWD945" s="9" t="s">
        <v>7168</v>
      </c>
      <c r="HWE945" s="43" t="s">
        <v>7169</v>
      </c>
      <c r="HWF945" s="43" t="s">
        <v>5477</v>
      </c>
      <c r="HWG945" s="43"/>
      <c r="HWH945" s="43">
        <v>1505</v>
      </c>
      <c r="HWI945" s="43">
        <v>2001505</v>
      </c>
      <c r="HWJ945" s="31" t="s">
        <v>7111</v>
      </c>
      <c r="HWK945" s="559" t="s">
        <v>7106</v>
      </c>
      <c r="HWQ945" s="31" t="s">
        <v>5660</v>
      </c>
      <c r="HWR945" s="31" t="s">
        <v>7107</v>
      </c>
      <c r="HWS945" s="9" t="s">
        <v>7167</v>
      </c>
      <c r="HWT945" s="9" t="s">
        <v>7168</v>
      </c>
      <c r="HWU945" s="43" t="s">
        <v>7169</v>
      </c>
      <c r="HWV945" s="43" t="s">
        <v>5477</v>
      </c>
      <c r="HWW945" s="43"/>
      <c r="HWX945" s="43">
        <v>1505</v>
      </c>
      <c r="HWY945" s="43">
        <v>2001505</v>
      </c>
      <c r="HWZ945" s="31" t="s">
        <v>7111</v>
      </c>
      <c r="HXA945" s="559" t="s">
        <v>7106</v>
      </c>
      <c r="HXG945" s="31" t="s">
        <v>5660</v>
      </c>
      <c r="HXH945" s="31" t="s">
        <v>7107</v>
      </c>
      <c r="HXI945" s="9" t="s">
        <v>7167</v>
      </c>
      <c r="HXJ945" s="9" t="s">
        <v>7168</v>
      </c>
      <c r="HXK945" s="43" t="s">
        <v>7169</v>
      </c>
      <c r="HXL945" s="43" t="s">
        <v>5477</v>
      </c>
      <c r="HXM945" s="43"/>
      <c r="HXN945" s="43">
        <v>1505</v>
      </c>
      <c r="HXO945" s="43">
        <v>2001505</v>
      </c>
      <c r="HXP945" s="31" t="s">
        <v>7111</v>
      </c>
      <c r="HXQ945" s="559" t="s">
        <v>7106</v>
      </c>
      <c r="HXW945" s="31" t="s">
        <v>5660</v>
      </c>
      <c r="HXX945" s="31" t="s">
        <v>7107</v>
      </c>
      <c r="HXY945" s="9" t="s">
        <v>7167</v>
      </c>
      <c r="HXZ945" s="9" t="s">
        <v>7168</v>
      </c>
      <c r="HYA945" s="43" t="s">
        <v>7169</v>
      </c>
      <c r="HYB945" s="43" t="s">
        <v>5477</v>
      </c>
      <c r="HYC945" s="43"/>
      <c r="HYD945" s="43">
        <v>1505</v>
      </c>
      <c r="HYE945" s="43">
        <v>2001505</v>
      </c>
      <c r="HYF945" s="31" t="s">
        <v>7111</v>
      </c>
      <c r="HYG945" s="559" t="s">
        <v>7106</v>
      </c>
      <c r="HYM945" s="31" t="s">
        <v>5660</v>
      </c>
      <c r="HYN945" s="31" t="s">
        <v>7107</v>
      </c>
      <c r="HYO945" s="9" t="s">
        <v>7167</v>
      </c>
      <c r="HYP945" s="9" t="s">
        <v>7168</v>
      </c>
      <c r="HYQ945" s="43" t="s">
        <v>7169</v>
      </c>
      <c r="HYR945" s="43" t="s">
        <v>5477</v>
      </c>
      <c r="HYS945" s="43"/>
      <c r="HYT945" s="43">
        <v>1505</v>
      </c>
      <c r="HYU945" s="43">
        <v>2001505</v>
      </c>
      <c r="HYV945" s="31" t="s">
        <v>7111</v>
      </c>
      <c r="HYW945" s="559" t="s">
        <v>7106</v>
      </c>
      <c r="HZC945" s="31" t="s">
        <v>5660</v>
      </c>
      <c r="HZD945" s="31" t="s">
        <v>7107</v>
      </c>
      <c r="HZE945" s="9" t="s">
        <v>7167</v>
      </c>
      <c r="HZF945" s="9" t="s">
        <v>7168</v>
      </c>
      <c r="HZG945" s="43" t="s">
        <v>7169</v>
      </c>
      <c r="HZH945" s="43" t="s">
        <v>5477</v>
      </c>
      <c r="HZI945" s="43"/>
      <c r="HZJ945" s="43">
        <v>1505</v>
      </c>
      <c r="HZK945" s="43">
        <v>2001505</v>
      </c>
      <c r="HZL945" s="31" t="s">
        <v>7111</v>
      </c>
      <c r="HZM945" s="559" t="s">
        <v>7106</v>
      </c>
      <c r="HZS945" s="31" t="s">
        <v>5660</v>
      </c>
      <c r="HZT945" s="31" t="s">
        <v>7107</v>
      </c>
      <c r="HZU945" s="9" t="s">
        <v>7167</v>
      </c>
      <c r="HZV945" s="9" t="s">
        <v>7168</v>
      </c>
      <c r="HZW945" s="43" t="s">
        <v>7169</v>
      </c>
      <c r="HZX945" s="43" t="s">
        <v>5477</v>
      </c>
      <c r="HZY945" s="43"/>
      <c r="HZZ945" s="43">
        <v>1505</v>
      </c>
      <c r="IAA945" s="43">
        <v>2001505</v>
      </c>
      <c r="IAB945" s="31" t="s">
        <v>7111</v>
      </c>
      <c r="IAC945" s="559" t="s">
        <v>7106</v>
      </c>
      <c r="IAI945" s="31" t="s">
        <v>5660</v>
      </c>
      <c r="IAJ945" s="31" t="s">
        <v>7107</v>
      </c>
      <c r="IAK945" s="9" t="s">
        <v>7167</v>
      </c>
      <c r="IAL945" s="9" t="s">
        <v>7168</v>
      </c>
      <c r="IAM945" s="43" t="s">
        <v>7169</v>
      </c>
      <c r="IAN945" s="43" t="s">
        <v>5477</v>
      </c>
      <c r="IAO945" s="43"/>
      <c r="IAP945" s="43">
        <v>1505</v>
      </c>
      <c r="IAQ945" s="43">
        <v>2001505</v>
      </c>
      <c r="IAR945" s="31" t="s">
        <v>7111</v>
      </c>
      <c r="IAS945" s="559" t="s">
        <v>7106</v>
      </c>
      <c r="IAY945" s="31" t="s">
        <v>5660</v>
      </c>
      <c r="IAZ945" s="31" t="s">
        <v>7107</v>
      </c>
      <c r="IBA945" s="9" t="s">
        <v>7167</v>
      </c>
      <c r="IBB945" s="9" t="s">
        <v>7168</v>
      </c>
      <c r="IBC945" s="43" t="s">
        <v>7169</v>
      </c>
      <c r="IBD945" s="43" t="s">
        <v>5477</v>
      </c>
      <c r="IBE945" s="43"/>
      <c r="IBF945" s="43">
        <v>1505</v>
      </c>
      <c r="IBG945" s="43">
        <v>2001505</v>
      </c>
      <c r="IBH945" s="31" t="s">
        <v>7111</v>
      </c>
      <c r="IBI945" s="559" t="s">
        <v>7106</v>
      </c>
      <c r="IBO945" s="31" t="s">
        <v>5660</v>
      </c>
      <c r="IBP945" s="31" t="s">
        <v>7107</v>
      </c>
      <c r="IBQ945" s="9" t="s">
        <v>7167</v>
      </c>
      <c r="IBR945" s="9" t="s">
        <v>7168</v>
      </c>
      <c r="IBS945" s="43" t="s">
        <v>7169</v>
      </c>
      <c r="IBT945" s="43" t="s">
        <v>5477</v>
      </c>
      <c r="IBU945" s="43"/>
      <c r="IBV945" s="43">
        <v>1505</v>
      </c>
      <c r="IBW945" s="43">
        <v>2001505</v>
      </c>
      <c r="IBX945" s="31" t="s">
        <v>7111</v>
      </c>
      <c r="IBY945" s="559" t="s">
        <v>7106</v>
      </c>
      <c r="ICE945" s="31" t="s">
        <v>5660</v>
      </c>
      <c r="ICF945" s="31" t="s">
        <v>7107</v>
      </c>
      <c r="ICG945" s="9" t="s">
        <v>7167</v>
      </c>
      <c r="ICH945" s="9" t="s">
        <v>7168</v>
      </c>
      <c r="ICI945" s="43" t="s">
        <v>7169</v>
      </c>
      <c r="ICJ945" s="43" t="s">
        <v>5477</v>
      </c>
      <c r="ICK945" s="43"/>
      <c r="ICL945" s="43">
        <v>1505</v>
      </c>
      <c r="ICM945" s="43">
        <v>2001505</v>
      </c>
      <c r="ICN945" s="31" t="s">
        <v>7111</v>
      </c>
      <c r="ICO945" s="559" t="s">
        <v>7106</v>
      </c>
      <c r="ICU945" s="31" t="s">
        <v>5660</v>
      </c>
      <c r="ICV945" s="31" t="s">
        <v>7107</v>
      </c>
      <c r="ICW945" s="9" t="s">
        <v>7167</v>
      </c>
      <c r="ICX945" s="9" t="s">
        <v>7168</v>
      </c>
      <c r="ICY945" s="43" t="s">
        <v>7169</v>
      </c>
      <c r="ICZ945" s="43" t="s">
        <v>5477</v>
      </c>
      <c r="IDA945" s="43"/>
      <c r="IDB945" s="43">
        <v>1505</v>
      </c>
      <c r="IDC945" s="43">
        <v>2001505</v>
      </c>
      <c r="IDD945" s="31" t="s">
        <v>7111</v>
      </c>
      <c r="IDE945" s="559" t="s">
        <v>7106</v>
      </c>
      <c r="IDK945" s="31" t="s">
        <v>5660</v>
      </c>
      <c r="IDL945" s="31" t="s">
        <v>7107</v>
      </c>
      <c r="IDM945" s="9" t="s">
        <v>7167</v>
      </c>
      <c r="IDN945" s="9" t="s">
        <v>7168</v>
      </c>
      <c r="IDO945" s="43" t="s">
        <v>7169</v>
      </c>
      <c r="IDP945" s="43" t="s">
        <v>5477</v>
      </c>
      <c r="IDQ945" s="43"/>
      <c r="IDR945" s="43">
        <v>1505</v>
      </c>
      <c r="IDS945" s="43">
        <v>2001505</v>
      </c>
      <c r="IDT945" s="31" t="s">
        <v>7111</v>
      </c>
      <c r="IDU945" s="559" t="s">
        <v>7106</v>
      </c>
      <c r="IEA945" s="31" t="s">
        <v>5660</v>
      </c>
      <c r="IEB945" s="31" t="s">
        <v>7107</v>
      </c>
      <c r="IEC945" s="9" t="s">
        <v>7167</v>
      </c>
      <c r="IED945" s="9" t="s">
        <v>7168</v>
      </c>
      <c r="IEE945" s="43" t="s">
        <v>7169</v>
      </c>
      <c r="IEF945" s="43" t="s">
        <v>5477</v>
      </c>
      <c r="IEG945" s="43"/>
      <c r="IEH945" s="43">
        <v>1505</v>
      </c>
      <c r="IEI945" s="43">
        <v>2001505</v>
      </c>
      <c r="IEJ945" s="31" t="s">
        <v>7111</v>
      </c>
      <c r="IEK945" s="559" t="s">
        <v>7106</v>
      </c>
      <c r="IEQ945" s="31" t="s">
        <v>5660</v>
      </c>
      <c r="IER945" s="31" t="s">
        <v>7107</v>
      </c>
      <c r="IES945" s="9" t="s">
        <v>7167</v>
      </c>
      <c r="IET945" s="9" t="s">
        <v>7168</v>
      </c>
      <c r="IEU945" s="43" t="s">
        <v>7169</v>
      </c>
      <c r="IEV945" s="43" t="s">
        <v>5477</v>
      </c>
      <c r="IEW945" s="43"/>
      <c r="IEX945" s="43">
        <v>1505</v>
      </c>
      <c r="IEY945" s="43">
        <v>2001505</v>
      </c>
      <c r="IEZ945" s="31" t="s">
        <v>7111</v>
      </c>
      <c r="IFA945" s="559" t="s">
        <v>7106</v>
      </c>
      <c r="IFG945" s="31" t="s">
        <v>5660</v>
      </c>
      <c r="IFH945" s="31" t="s">
        <v>7107</v>
      </c>
      <c r="IFI945" s="9" t="s">
        <v>7167</v>
      </c>
      <c r="IFJ945" s="9" t="s">
        <v>7168</v>
      </c>
      <c r="IFK945" s="43" t="s">
        <v>7169</v>
      </c>
      <c r="IFL945" s="43" t="s">
        <v>5477</v>
      </c>
      <c r="IFM945" s="43"/>
      <c r="IFN945" s="43">
        <v>1505</v>
      </c>
      <c r="IFO945" s="43">
        <v>2001505</v>
      </c>
      <c r="IFP945" s="31" t="s">
        <v>7111</v>
      </c>
      <c r="IFQ945" s="559" t="s">
        <v>7106</v>
      </c>
      <c r="IFW945" s="31" t="s">
        <v>5660</v>
      </c>
      <c r="IFX945" s="31" t="s">
        <v>7107</v>
      </c>
      <c r="IFY945" s="9" t="s">
        <v>7167</v>
      </c>
      <c r="IFZ945" s="9" t="s">
        <v>7168</v>
      </c>
      <c r="IGA945" s="43" t="s">
        <v>7169</v>
      </c>
      <c r="IGB945" s="43" t="s">
        <v>5477</v>
      </c>
      <c r="IGC945" s="43"/>
      <c r="IGD945" s="43">
        <v>1505</v>
      </c>
      <c r="IGE945" s="43">
        <v>2001505</v>
      </c>
      <c r="IGF945" s="31" t="s">
        <v>7111</v>
      </c>
      <c r="IGG945" s="559" t="s">
        <v>7106</v>
      </c>
      <c r="IGM945" s="31" t="s">
        <v>5660</v>
      </c>
      <c r="IGN945" s="31" t="s">
        <v>7107</v>
      </c>
      <c r="IGO945" s="9" t="s">
        <v>7167</v>
      </c>
      <c r="IGP945" s="9" t="s">
        <v>7168</v>
      </c>
      <c r="IGQ945" s="43" t="s">
        <v>7169</v>
      </c>
      <c r="IGR945" s="43" t="s">
        <v>5477</v>
      </c>
      <c r="IGS945" s="43"/>
      <c r="IGT945" s="43">
        <v>1505</v>
      </c>
      <c r="IGU945" s="43">
        <v>2001505</v>
      </c>
      <c r="IGV945" s="31" t="s">
        <v>7111</v>
      </c>
      <c r="IGW945" s="559" t="s">
        <v>7106</v>
      </c>
      <c r="IHC945" s="31" t="s">
        <v>5660</v>
      </c>
      <c r="IHD945" s="31" t="s">
        <v>7107</v>
      </c>
      <c r="IHE945" s="9" t="s">
        <v>7167</v>
      </c>
      <c r="IHF945" s="9" t="s">
        <v>7168</v>
      </c>
      <c r="IHG945" s="43" t="s">
        <v>7169</v>
      </c>
      <c r="IHH945" s="43" t="s">
        <v>5477</v>
      </c>
      <c r="IHI945" s="43"/>
      <c r="IHJ945" s="43">
        <v>1505</v>
      </c>
      <c r="IHK945" s="43">
        <v>2001505</v>
      </c>
      <c r="IHL945" s="31" t="s">
        <v>7111</v>
      </c>
      <c r="IHM945" s="559" t="s">
        <v>7106</v>
      </c>
      <c r="IHS945" s="31" t="s">
        <v>5660</v>
      </c>
      <c r="IHT945" s="31" t="s">
        <v>7107</v>
      </c>
      <c r="IHU945" s="9" t="s">
        <v>7167</v>
      </c>
      <c r="IHV945" s="9" t="s">
        <v>7168</v>
      </c>
      <c r="IHW945" s="43" t="s">
        <v>7169</v>
      </c>
      <c r="IHX945" s="43" t="s">
        <v>5477</v>
      </c>
      <c r="IHY945" s="43"/>
      <c r="IHZ945" s="43">
        <v>1505</v>
      </c>
      <c r="IIA945" s="43">
        <v>2001505</v>
      </c>
      <c r="IIB945" s="31" t="s">
        <v>7111</v>
      </c>
      <c r="IIC945" s="559" t="s">
        <v>7106</v>
      </c>
      <c r="III945" s="31" t="s">
        <v>5660</v>
      </c>
      <c r="IIJ945" s="31" t="s">
        <v>7107</v>
      </c>
      <c r="IIK945" s="9" t="s">
        <v>7167</v>
      </c>
      <c r="IIL945" s="9" t="s">
        <v>7168</v>
      </c>
      <c r="IIM945" s="43" t="s">
        <v>7169</v>
      </c>
      <c r="IIN945" s="43" t="s">
        <v>5477</v>
      </c>
      <c r="IIO945" s="43"/>
      <c r="IIP945" s="43">
        <v>1505</v>
      </c>
      <c r="IIQ945" s="43">
        <v>2001505</v>
      </c>
      <c r="IIR945" s="31" t="s">
        <v>7111</v>
      </c>
      <c r="IIS945" s="559" t="s">
        <v>7106</v>
      </c>
      <c r="IIY945" s="31" t="s">
        <v>5660</v>
      </c>
      <c r="IIZ945" s="31" t="s">
        <v>7107</v>
      </c>
      <c r="IJA945" s="9" t="s">
        <v>7167</v>
      </c>
      <c r="IJB945" s="9" t="s">
        <v>7168</v>
      </c>
      <c r="IJC945" s="43" t="s">
        <v>7169</v>
      </c>
      <c r="IJD945" s="43" t="s">
        <v>5477</v>
      </c>
      <c r="IJE945" s="43"/>
      <c r="IJF945" s="43">
        <v>1505</v>
      </c>
      <c r="IJG945" s="43">
        <v>2001505</v>
      </c>
      <c r="IJH945" s="31" t="s">
        <v>7111</v>
      </c>
      <c r="IJI945" s="559" t="s">
        <v>7106</v>
      </c>
      <c r="IJO945" s="31" t="s">
        <v>5660</v>
      </c>
      <c r="IJP945" s="31" t="s">
        <v>7107</v>
      </c>
      <c r="IJQ945" s="9" t="s">
        <v>7167</v>
      </c>
      <c r="IJR945" s="9" t="s">
        <v>7168</v>
      </c>
      <c r="IJS945" s="43" t="s">
        <v>7169</v>
      </c>
      <c r="IJT945" s="43" t="s">
        <v>5477</v>
      </c>
      <c r="IJU945" s="43"/>
      <c r="IJV945" s="43">
        <v>1505</v>
      </c>
      <c r="IJW945" s="43">
        <v>2001505</v>
      </c>
      <c r="IJX945" s="31" t="s">
        <v>7111</v>
      </c>
      <c r="IJY945" s="559" t="s">
        <v>7106</v>
      </c>
      <c r="IKE945" s="31" t="s">
        <v>5660</v>
      </c>
      <c r="IKF945" s="31" t="s">
        <v>7107</v>
      </c>
      <c r="IKG945" s="9" t="s">
        <v>7167</v>
      </c>
      <c r="IKH945" s="9" t="s">
        <v>7168</v>
      </c>
      <c r="IKI945" s="43" t="s">
        <v>7169</v>
      </c>
      <c r="IKJ945" s="43" t="s">
        <v>5477</v>
      </c>
      <c r="IKK945" s="43"/>
      <c r="IKL945" s="43">
        <v>1505</v>
      </c>
      <c r="IKM945" s="43">
        <v>2001505</v>
      </c>
      <c r="IKN945" s="31" t="s">
        <v>7111</v>
      </c>
      <c r="IKO945" s="559" t="s">
        <v>7106</v>
      </c>
      <c r="IKU945" s="31" t="s">
        <v>5660</v>
      </c>
      <c r="IKV945" s="31" t="s">
        <v>7107</v>
      </c>
      <c r="IKW945" s="9" t="s">
        <v>7167</v>
      </c>
      <c r="IKX945" s="9" t="s">
        <v>7168</v>
      </c>
      <c r="IKY945" s="43" t="s">
        <v>7169</v>
      </c>
      <c r="IKZ945" s="43" t="s">
        <v>5477</v>
      </c>
      <c r="ILA945" s="43"/>
      <c r="ILB945" s="43">
        <v>1505</v>
      </c>
      <c r="ILC945" s="43">
        <v>2001505</v>
      </c>
      <c r="ILD945" s="31" t="s">
        <v>7111</v>
      </c>
      <c r="ILE945" s="559" t="s">
        <v>7106</v>
      </c>
      <c r="ILK945" s="31" t="s">
        <v>5660</v>
      </c>
      <c r="ILL945" s="31" t="s">
        <v>7107</v>
      </c>
      <c r="ILM945" s="9" t="s">
        <v>7167</v>
      </c>
      <c r="ILN945" s="9" t="s">
        <v>7168</v>
      </c>
      <c r="ILO945" s="43" t="s">
        <v>7169</v>
      </c>
      <c r="ILP945" s="43" t="s">
        <v>5477</v>
      </c>
      <c r="ILQ945" s="43"/>
      <c r="ILR945" s="43">
        <v>1505</v>
      </c>
      <c r="ILS945" s="43">
        <v>2001505</v>
      </c>
      <c r="ILT945" s="31" t="s">
        <v>7111</v>
      </c>
      <c r="ILU945" s="559" t="s">
        <v>7106</v>
      </c>
      <c r="IMA945" s="31" t="s">
        <v>5660</v>
      </c>
      <c r="IMB945" s="31" t="s">
        <v>7107</v>
      </c>
      <c r="IMC945" s="9" t="s">
        <v>7167</v>
      </c>
      <c r="IMD945" s="9" t="s">
        <v>7168</v>
      </c>
      <c r="IME945" s="43" t="s">
        <v>7169</v>
      </c>
      <c r="IMF945" s="43" t="s">
        <v>5477</v>
      </c>
      <c r="IMG945" s="43"/>
      <c r="IMH945" s="43">
        <v>1505</v>
      </c>
      <c r="IMI945" s="43">
        <v>2001505</v>
      </c>
      <c r="IMJ945" s="31" t="s">
        <v>7111</v>
      </c>
      <c r="IMK945" s="559" t="s">
        <v>7106</v>
      </c>
      <c r="IMQ945" s="31" t="s">
        <v>5660</v>
      </c>
      <c r="IMR945" s="31" t="s">
        <v>7107</v>
      </c>
      <c r="IMS945" s="9" t="s">
        <v>7167</v>
      </c>
      <c r="IMT945" s="9" t="s">
        <v>7168</v>
      </c>
      <c r="IMU945" s="43" t="s">
        <v>7169</v>
      </c>
      <c r="IMV945" s="43" t="s">
        <v>5477</v>
      </c>
      <c r="IMW945" s="43"/>
      <c r="IMX945" s="43">
        <v>1505</v>
      </c>
      <c r="IMY945" s="43">
        <v>2001505</v>
      </c>
      <c r="IMZ945" s="31" t="s">
        <v>7111</v>
      </c>
      <c r="INA945" s="559" t="s">
        <v>7106</v>
      </c>
      <c r="ING945" s="31" t="s">
        <v>5660</v>
      </c>
      <c r="INH945" s="31" t="s">
        <v>7107</v>
      </c>
      <c r="INI945" s="9" t="s">
        <v>7167</v>
      </c>
      <c r="INJ945" s="9" t="s">
        <v>7168</v>
      </c>
      <c r="INK945" s="43" t="s">
        <v>7169</v>
      </c>
      <c r="INL945" s="43" t="s">
        <v>5477</v>
      </c>
      <c r="INM945" s="43"/>
      <c r="INN945" s="43">
        <v>1505</v>
      </c>
      <c r="INO945" s="43">
        <v>2001505</v>
      </c>
      <c r="INP945" s="31" t="s">
        <v>7111</v>
      </c>
      <c r="INQ945" s="559" t="s">
        <v>7106</v>
      </c>
      <c r="INW945" s="31" t="s">
        <v>5660</v>
      </c>
      <c r="INX945" s="31" t="s">
        <v>7107</v>
      </c>
      <c r="INY945" s="9" t="s">
        <v>7167</v>
      </c>
      <c r="INZ945" s="9" t="s">
        <v>7168</v>
      </c>
      <c r="IOA945" s="43" t="s">
        <v>7169</v>
      </c>
      <c r="IOB945" s="43" t="s">
        <v>5477</v>
      </c>
      <c r="IOC945" s="43"/>
      <c r="IOD945" s="43">
        <v>1505</v>
      </c>
      <c r="IOE945" s="43">
        <v>2001505</v>
      </c>
      <c r="IOF945" s="31" t="s">
        <v>7111</v>
      </c>
      <c r="IOG945" s="559" t="s">
        <v>7106</v>
      </c>
      <c r="IOM945" s="31" t="s">
        <v>5660</v>
      </c>
      <c r="ION945" s="31" t="s">
        <v>7107</v>
      </c>
      <c r="IOO945" s="9" t="s">
        <v>7167</v>
      </c>
      <c r="IOP945" s="9" t="s">
        <v>7168</v>
      </c>
      <c r="IOQ945" s="43" t="s">
        <v>7169</v>
      </c>
      <c r="IOR945" s="43" t="s">
        <v>5477</v>
      </c>
      <c r="IOS945" s="43"/>
      <c r="IOT945" s="43">
        <v>1505</v>
      </c>
      <c r="IOU945" s="43">
        <v>2001505</v>
      </c>
      <c r="IOV945" s="31" t="s">
        <v>7111</v>
      </c>
      <c r="IOW945" s="559" t="s">
        <v>7106</v>
      </c>
      <c r="IPC945" s="31" t="s">
        <v>5660</v>
      </c>
      <c r="IPD945" s="31" t="s">
        <v>7107</v>
      </c>
      <c r="IPE945" s="9" t="s">
        <v>7167</v>
      </c>
      <c r="IPF945" s="9" t="s">
        <v>7168</v>
      </c>
      <c r="IPG945" s="43" t="s">
        <v>7169</v>
      </c>
      <c r="IPH945" s="43" t="s">
        <v>5477</v>
      </c>
      <c r="IPI945" s="43"/>
      <c r="IPJ945" s="43">
        <v>1505</v>
      </c>
      <c r="IPK945" s="43">
        <v>2001505</v>
      </c>
      <c r="IPL945" s="31" t="s">
        <v>7111</v>
      </c>
      <c r="IPM945" s="559" t="s">
        <v>7106</v>
      </c>
      <c r="IPS945" s="31" t="s">
        <v>5660</v>
      </c>
      <c r="IPT945" s="31" t="s">
        <v>7107</v>
      </c>
      <c r="IPU945" s="9" t="s">
        <v>7167</v>
      </c>
      <c r="IPV945" s="9" t="s">
        <v>7168</v>
      </c>
      <c r="IPW945" s="43" t="s">
        <v>7169</v>
      </c>
      <c r="IPX945" s="43" t="s">
        <v>5477</v>
      </c>
      <c r="IPY945" s="43"/>
      <c r="IPZ945" s="43">
        <v>1505</v>
      </c>
      <c r="IQA945" s="43">
        <v>2001505</v>
      </c>
      <c r="IQB945" s="31" t="s">
        <v>7111</v>
      </c>
      <c r="IQC945" s="559" t="s">
        <v>7106</v>
      </c>
      <c r="IQI945" s="31" t="s">
        <v>5660</v>
      </c>
      <c r="IQJ945" s="31" t="s">
        <v>7107</v>
      </c>
      <c r="IQK945" s="9" t="s">
        <v>7167</v>
      </c>
      <c r="IQL945" s="9" t="s">
        <v>7168</v>
      </c>
      <c r="IQM945" s="43" t="s">
        <v>7169</v>
      </c>
      <c r="IQN945" s="43" t="s">
        <v>5477</v>
      </c>
      <c r="IQO945" s="43"/>
      <c r="IQP945" s="43">
        <v>1505</v>
      </c>
      <c r="IQQ945" s="43">
        <v>2001505</v>
      </c>
      <c r="IQR945" s="31" t="s">
        <v>7111</v>
      </c>
      <c r="IQS945" s="559" t="s">
        <v>7106</v>
      </c>
      <c r="IQY945" s="31" t="s">
        <v>5660</v>
      </c>
      <c r="IQZ945" s="31" t="s">
        <v>7107</v>
      </c>
      <c r="IRA945" s="9" t="s">
        <v>7167</v>
      </c>
      <c r="IRB945" s="9" t="s">
        <v>7168</v>
      </c>
      <c r="IRC945" s="43" t="s">
        <v>7169</v>
      </c>
      <c r="IRD945" s="43" t="s">
        <v>5477</v>
      </c>
      <c r="IRE945" s="43"/>
      <c r="IRF945" s="43">
        <v>1505</v>
      </c>
      <c r="IRG945" s="43">
        <v>2001505</v>
      </c>
      <c r="IRH945" s="31" t="s">
        <v>7111</v>
      </c>
      <c r="IRI945" s="559" t="s">
        <v>7106</v>
      </c>
      <c r="IRO945" s="31" t="s">
        <v>5660</v>
      </c>
      <c r="IRP945" s="31" t="s">
        <v>7107</v>
      </c>
      <c r="IRQ945" s="9" t="s">
        <v>7167</v>
      </c>
      <c r="IRR945" s="9" t="s">
        <v>7168</v>
      </c>
      <c r="IRS945" s="43" t="s">
        <v>7169</v>
      </c>
      <c r="IRT945" s="43" t="s">
        <v>5477</v>
      </c>
      <c r="IRU945" s="43"/>
      <c r="IRV945" s="43">
        <v>1505</v>
      </c>
      <c r="IRW945" s="43">
        <v>2001505</v>
      </c>
      <c r="IRX945" s="31" t="s">
        <v>7111</v>
      </c>
      <c r="IRY945" s="559" t="s">
        <v>7106</v>
      </c>
      <c r="ISE945" s="31" t="s">
        <v>5660</v>
      </c>
      <c r="ISF945" s="31" t="s">
        <v>7107</v>
      </c>
      <c r="ISG945" s="9" t="s">
        <v>7167</v>
      </c>
      <c r="ISH945" s="9" t="s">
        <v>7168</v>
      </c>
      <c r="ISI945" s="43" t="s">
        <v>7169</v>
      </c>
      <c r="ISJ945" s="43" t="s">
        <v>5477</v>
      </c>
      <c r="ISK945" s="43"/>
      <c r="ISL945" s="43">
        <v>1505</v>
      </c>
      <c r="ISM945" s="43">
        <v>2001505</v>
      </c>
      <c r="ISN945" s="31" t="s">
        <v>7111</v>
      </c>
      <c r="ISO945" s="559" t="s">
        <v>7106</v>
      </c>
      <c r="ISU945" s="31" t="s">
        <v>5660</v>
      </c>
      <c r="ISV945" s="31" t="s">
        <v>7107</v>
      </c>
      <c r="ISW945" s="9" t="s">
        <v>7167</v>
      </c>
      <c r="ISX945" s="9" t="s">
        <v>7168</v>
      </c>
      <c r="ISY945" s="43" t="s">
        <v>7169</v>
      </c>
      <c r="ISZ945" s="43" t="s">
        <v>5477</v>
      </c>
      <c r="ITA945" s="43"/>
      <c r="ITB945" s="43">
        <v>1505</v>
      </c>
      <c r="ITC945" s="43">
        <v>2001505</v>
      </c>
      <c r="ITD945" s="31" t="s">
        <v>7111</v>
      </c>
      <c r="ITE945" s="559" t="s">
        <v>7106</v>
      </c>
      <c r="ITK945" s="31" t="s">
        <v>5660</v>
      </c>
      <c r="ITL945" s="31" t="s">
        <v>7107</v>
      </c>
      <c r="ITM945" s="9" t="s">
        <v>7167</v>
      </c>
      <c r="ITN945" s="9" t="s">
        <v>7168</v>
      </c>
      <c r="ITO945" s="43" t="s">
        <v>7169</v>
      </c>
      <c r="ITP945" s="43" t="s">
        <v>5477</v>
      </c>
      <c r="ITQ945" s="43"/>
      <c r="ITR945" s="43">
        <v>1505</v>
      </c>
      <c r="ITS945" s="43">
        <v>2001505</v>
      </c>
      <c r="ITT945" s="31" t="s">
        <v>7111</v>
      </c>
      <c r="ITU945" s="559" t="s">
        <v>7106</v>
      </c>
      <c r="IUA945" s="31" t="s">
        <v>5660</v>
      </c>
      <c r="IUB945" s="31" t="s">
        <v>7107</v>
      </c>
      <c r="IUC945" s="9" t="s">
        <v>7167</v>
      </c>
      <c r="IUD945" s="9" t="s">
        <v>7168</v>
      </c>
      <c r="IUE945" s="43" t="s">
        <v>7169</v>
      </c>
      <c r="IUF945" s="43" t="s">
        <v>5477</v>
      </c>
      <c r="IUG945" s="43"/>
      <c r="IUH945" s="43">
        <v>1505</v>
      </c>
      <c r="IUI945" s="43">
        <v>2001505</v>
      </c>
      <c r="IUJ945" s="31" t="s">
        <v>7111</v>
      </c>
      <c r="IUK945" s="559" t="s">
        <v>7106</v>
      </c>
      <c r="IUQ945" s="31" t="s">
        <v>5660</v>
      </c>
      <c r="IUR945" s="31" t="s">
        <v>7107</v>
      </c>
      <c r="IUS945" s="9" t="s">
        <v>7167</v>
      </c>
      <c r="IUT945" s="9" t="s">
        <v>7168</v>
      </c>
      <c r="IUU945" s="43" t="s">
        <v>7169</v>
      </c>
      <c r="IUV945" s="43" t="s">
        <v>5477</v>
      </c>
      <c r="IUW945" s="43"/>
      <c r="IUX945" s="43">
        <v>1505</v>
      </c>
      <c r="IUY945" s="43">
        <v>2001505</v>
      </c>
      <c r="IUZ945" s="31" t="s">
        <v>7111</v>
      </c>
      <c r="IVA945" s="559" t="s">
        <v>7106</v>
      </c>
      <c r="IVG945" s="31" t="s">
        <v>5660</v>
      </c>
      <c r="IVH945" s="31" t="s">
        <v>7107</v>
      </c>
      <c r="IVI945" s="9" t="s">
        <v>7167</v>
      </c>
      <c r="IVJ945" s="9" t="s">
        <v>7168</v>
      </c>
      <c r="IVK945" s="43" t="s">
        <v>7169</v>
      </c>
      <c r="IVL945" s="43" t="s">
        <v>5477</v>
      </c>
      <c r="IVM945" s="43"/>
      <c r="IVN945" s="43">
        <v>1505</v>
      </c>
      <c r="IVO945" s="43">
        <v>2001505</v>
      </c>
      <c r="IVP945" s="31" t="s">
        <v>7111</v>
      </c>
      <c r="IVQ945" s="559" t="s">
        <v>7106</v>
      </c>
      <c r="IVW945" s="31" t="s">
        <v>5660</v>
      </c>
      <c r="IVX945" s="31" t="s">
        <v>7107</v>
      </c>
      <c r="IVY945" s="9" t="s">
        <v>7167</v>
      </c>
      <c r="IVZ945" s="9" t="s">
        <v>7168</v>
      </c>
      <c r="IWA945" s="43" t="s">
        <v>7169</v>
      </c>
      <c r="IWB945" s="43" t="s">
        <v>5477</v>
      </c>
      <c r="IWC945" s="43"/>
      <c r="IWD945" s="43">
        <v>1505</v>
      </c>
      <c r="IWE945" s="43">
        <v>2001505</v>
      </c>
      <c r="IWF945" s="31" t="s">
        <v>7111</v>
      </c>
      <c r="IWG945" s="559" t="s">
        <v>7106</v>
      </c>
      <c r="IWM945" s="31" t="s">
        <v>5660</v>
      </c>
      <c r="IWN945" s="31" t="s">
        <v>7107</v>
      </c>
      <c r="IWO945" s="9" t="s">
        <v>7167</v>
      </c>
      <c r="IWP945" s="9" t="s">
        <v>7168</v>
      </c>
      <c r="IWQ945" s="43" t="s">
        <v>7169</v>
      </c>
      <c r="IWR945" s="43" t="s">
        <v>5477</v>
      </c>
      <c r="IWS945" s="43"/>
      <c r="IWT945" s="43">
        <v>1505</v>
      </c>
      <c r="IWU945" s="43">
        <v>2001505</v>
      </c>
      <c r="IWV945" s="31" t="s">
        <v>7111</v>
      </c>
      <c r="IWW945" s="559" t="s">
        <v>7106</v>
      </c>
      <c r="IXC945" s="31" t="s">
        <v>5660</v>
      </c>
      <c r="IXD945" s="31" t="s">
        <v>7107</v>
      </c>
      <c r="IXE945" s="9" t="s">
        <v>7167</v>
      </c>
      <c r="IXF945" s="9" t="s">
        <v>7168</v>
      </c>
      <c r="IXG945" s="43" t="s">
        <v>7169</v>
      </c>
      <c r="IXH945" s="43" t="s">
        <v>5477</v>
      </c>
      <c r="IXI945" s="43"/>
      <c r="IXJ945" s="43">
        <v>1505</v>
      </c>
      <c r="IXK945" s="43">
        <v>2001505</v>
      </c>
      <c r="IXL945" s="31" t="s">
        <v>7111</v>
      </c>
      <c r="IXM945" s="559" t="s">
        <v>7106</v>
      </c>
      <c r="IXS945" s="31" t="s">
        <v>5660</v>
      </c>
      <c r="IXT945" s="31" t="s">
        <v>7107</v>
      </c>
      <c r="IXU945" s="9" t="s">
        <v>7167</v>
      </c>
      <c r="IXV945" s="9" t="s">
        <v>7168</v>
      </c>
      <c r="IXW945" s="43" t="s">
        <v>7169</v>
      </c>
      <c r="IXX945" s="43" t="s">
        <v>5477</v>
      </c>
      <c r="IXY945" s="43"/>
      <c r="IXZ945" s="43">
        <v>1505</v>
      </c>
      <c r="IYA945" s="43">
        <v>2001505</v>
      </c>
      <c r="IYB945" s="31" t="s">
        <v>7111</v>
      </c>
      <c r="IYC945" s="559" t="s">
        <v>7106</v>
      </c>
      <c r="IYI945" s="31" t="s">
        <v>5660</v>
      </c>
      <c r="IYJ945" s="31" t="s">
        <v>7107</v>
      </c>
      <c r="IYK945" s="9" t="s">
        <v>7167</v>
      </c>
      <c r="IYL945" s="9" t="s">
        <v>7168</v>
      </c>
      <c r="IYM945" s="43" t="s">
        <v>7169</v>
      </c>
      <c r="IYN945" s="43" t="s">
        <v>5477</v>
      </c>
      <c r="IYO945" s="43"/>
      <c r="IYP945" s="43">
        <v>1505</v>
      </c>
      <c r="IYQ945" s="43">
        <v>2001505</v>
      </c>
      <c r="IYR945" s="31" t="s">
        <v>7111</v>
      </c>
      <c r="IYS945" s="559" t="s">
        <v>7106</v>
      </c>
      <c r="IYY945" s="31" t="s">
        <v>5660</v>
      </c>
      <c r="IYZ945" s="31" t="s">
        <v>7107</v>
      </c>
      <c r="IZA945" s="9" t="s">
        <v>7167</v>
      </c>
      <c r="IZB945" s="9" t="s">
        <v>7168</v>
      </c>
      <c r="IZC945" s="43" t="s">
        <v>7169</v>
      </c>
      <c r="IZD945" s="43" t="s">
        <v>5477</v>
      </c>
      <c r="IZE945" s="43"/>
      <c r="IZF945" s="43">
        <v>1505</v>
      </c>
      <c r="IZG945" s="43">
        <v>2001505</v>
      </c>
      <c r="IZH945" s="31" t="s">
        <v>7111</v>
      </c>
      <c r="IZI945" s="559" t="s">
        <v>7106</v>
      </c>
      <c r="IZO945" s="31" t="s">
        <v>5660</v>
      </c>
      <c r="IZP945" s="31" t="s">
        <v>7107</v>
      </c>
      <c r="IZQ945" s="9" t="s">
        <v>7167</v>
      </c>
      <c r="IZR945" s="9" t="s">
        <v>7168</v>
      </c>
      <c r="IZS945" s="43" t="s">
        <v>7169</v>
      </c>
      <c r="IZT945" s="43" t="s">
        <v>5477</v>
      </c>
      <c r="IZU945" s="43"/>
      <c r="IZV945" s="43">
        <v>1505</v>
      </c>
      <c r="IZW945" s="43">
        <v>2001505</v>
      </c>
      <c r="IZX945" s="31" t="s">
        <v>7111</v>
      </c>
      <c r="IZY945" s="559" t="s">
        <v>7106</v>
      </c>
      <c r="JAE945" s="31" t="s">
        <v>5660</v>
      </c>
      <c r="JAF945" s="31" t="s">
        <v>7107</v>
      </c>
      <c r="JAG945" s="9" t="s">
        <v>7167</v>
      </c>
      <c r="JAH945" s="9" t="s">
        <v>7168</v>
      </c>
      <c r="JAI945" s="43" t="s">
        <v>7169</v>
      </c>
      <c r="JAJ945" s="43" t="s">
        <v>5477</v>
      </c>
      <c r="JAK945" s="43"/>
      <c r="JAL945" s="43">
        <v>1505</v>
      </c>
      <c r="JAM945" s="43">
        <v>2001505</v>
      </c>
      <c r="JAN945" s="31" t="s">
        <v>7111</v>
      </c>
      <c r="JAO945" s="559" t="s">
        <v>7106</v>
      </c>
      <c r="JAU945" s="31" t="s">
        <v>5660</v>
      </c>
      <c r="JAV945" s="31" t="s">
        <v>7107</v>
      </c>
      <c r="JAW945" s="9" t="s">
        <v>7167</v>
      </c>
      <c r="JAX945" s="9" t="s">
        <v>7168</v>
      </c>
      <c r="JAY945" s="43" t="s">
        <v>7169</v>
      </c>
      <c r="JAZ945" s="43" t="s">
        <v>5477</v>
      </c>
      <c r="JBA945" s="43"/>
      <c r="JBB945" s="43">
        <v>1505</v>
      </c>
      <c r="JBC945" s="43">
        <v>2001505</v>
      </c>
      <c r="JBD945" s="31" t="s">
        <v>7111</v>
      </c>
      <c r="JBE945" s="559" t="s">
        <v>7106</v>
      </c>
      <c r="JBK945" s="31" t="s">
        <v>5660</v>
      </c>
      <c r="JBL945" s="31" t="s">
        <v>7107</v>
      </c>
      <c r="JBM945" s="9" t="s">
        <v>7167</v>
      </c>
      <c r="JBN945" s="9" t="s">
        <v>7168</v>
      </c>
      <c r="JBO945" s="43" t="s">
        <v>7169</v>
      </c>
      <c r="JBP945" s="43" t="s">
        <v>5477</v>
      </c>
      <c r="JBQ945" s="43"/>
      <c r="JBR945" s="43">
        <v>1505</v>
      </c>
      <c r="JBS945" s="43">
        <v>2001505</v>
      </c>
      <c r="JBT945" s="31" t="s">
        <v>7111</v>
      </c>
      <c r="JBU945" s="559" t="s">
        <v>7106</v>
      </c>
      <c r="JCA945" s="31" t="s">
        <v>5660</v>
      </c>
      <c r="JCB945" s="31" t="s">
        <v>7107</v>
      </c>
      <c r="JCC945" s="9" t="s">
        <v>7167</v>
      </c>
      <c r="JCD945" s="9" t="s">
        <v>7168</v>
      </c>
      <c r="JCE945" s="43" t="s">
        <v>7169</v>
      </c>
      <c r="JCF945" s="43" t="s">
        <v>5477</v>
      </c>
      <c r="JCG945" s="43"/>
      <c r="JCH945" s="43">
        <v>1505</v>
      </c>
      <c r="JCI945" s="43">
        <v>2001505</v>
      </c>
      <c r="JCJ945" s="31" t="s">
        <v>7111</v>
      </c>
      <c r="JCK945" s="559" t="s">
        <v>7106</v>
      </c>
      <c r="JCQ945" s="31" t="s">
        <v>5660</v>
      </c>
      <c r="JCR945" s="31" t="s">
        <v>7107</v>
      </c>
      <c r="JCS945" s="9" t="s">
        <v>7167</v>
      </c>
      <c r="JCT945" s="9" t="s">
        <v>7168</v>
      </c>
      <c r="JCU945" s="43" t="s">
        <v>7169</v>
      </c>
      <c r="JCV945" s="43" t="s">
        <v>5477</v>
      </c>
      <c r="JCW945" s="43"/>
      <c r="JCX945" s="43">
        <v>1505</v>
      </c>
      <c r="JCY945" s="43">
        <v>2001505</v>
      </c>
      <c r="JCZ945" s="31" t="s">
        <v>7111</v>
      </c>
      <c r="JDA945" s="559" t="s">
        <v>7106</v>
      </c>
      <c r="JDG945" s="31" t="s">
        <v>5660</v>
      </c>
      <c r="JDH945" s="31" t="s">
        <v>7107</v>
      </c>
      <c r="JDI945" s="9" t="s">
        <v>7167</v>
      </c>
      <c r="JDJ945" s="9" t="s">
        <v>7168</v>
      </c>
      <c r="JDK945" s="43" t="s">
        <v>7169</v>
      </c>
      <c r="JDL945" s="43" t="s">
        <v>5477</v>
      </c>
      <c r="JDM945" s="43"/>
      <c r="JDN945" s="43">
        <v>1505</v>
      </c>
      <c r="JDO945" s="43">
        <v>2001505</v>
      </c>
      <c r="JDP945" s="31" t="s">
        <v>7111</v>
      </c>
      <c r="JDQ945" s="559" t="s">
        <v>7106</v>
      </c>
      <c r="JDW945" s="31" t="s">
        <v>5660</v>
      </c>
      <c r="JDX945" s="31" t="s">
        <v>7107</v>
      </c>
      <c r="JDY945" s="9" t="s">
        <v>7167</v>
      </c>
      <c r="JDZ945" s="9" t="s">
        <v>7168</v>
      </c>
      <c r="JEA945" s="43" t="s">
        <v>7169</v>
      </c>
      <c r="JEB945" s="43" t="s">
        <v>5477</v>
      </c>
      <c r="JEC945" s="43"/>
      <c r="JED945" s="43">
        <v>1505</v>
      </c>
      <c r="JEE945" s="43">
        <v>2001505</v>
      </c>
      <c r="JEF945" s="31" t="s">
        <v>7111</v>
      </c>
      <c r="JEG945" s="559" t="s">
        <v>7106</v>
      </c>
      <c r="JEM945" s="31" t="s">
        <v>5660</v>
      </c>
      <c r="JEN945" s="31" t="s">
        <v>7107</v>
      </c>
      <c r="JEO945" s="9" t="s">
        <v>7167</v>
      </c>
      <c r="JEP945" s="9" t="s">
        <v>7168</v>
      </c>
      <c r="JEQ945" s="43" t="s">
        <v>7169</v>
      </c>
      <c r="JER945" s="43" t="s">
        <v>5477</v>
      </c>
      <c r="JES945" s="43"/>
      <c r="JET945" s="43">
        <v>1505</v>
      </c>
      <c r="JEU945" s="43">
        <v>2001505</v>
      </c>
      <c r="JEV945" s="31" t="s">
        <v>7111</v>
      </c>
      <c r="JEW945" s="559" t="s">
        <v>7106</v>
      </c>
      <c r="JFC945" s="31" t="s">
        <v>5660</v>
      </c>
      <c r="JFD945" s="31" t="s">
        <v>7107</v>
      </c>
      <c r="JFE945" s="9" t="s">
        <v>7167</v>
      </c>
      <c r="JFF945" s="9" t="s">
        <v>7168</v>
      </c>
      <c r="JFG945" s="43" t="s">
        <v>7169</v>
      </c>
      <c r="JFH945" s="43" t="s">
        <v>5477</v>
      </c>
      <c r="JFI945" s="43"/>
      <c r="JFJ945" s="43">
        <v>1505</v>
      </c>
      <c r="JFK945" s="43">
        <v>2001505</v>
      </c>
      <c r="JFL945" s="31" t="s">
        <v>7111</v>
      </c>
      <c r="JFM945" s="559" t="s">
        <v>7106</v>
      </c>
      <c r="JFS945" s="31" t="s">
        <v>5660</v>
      </c>
      <c r="JFT945" s="31" t="s">
        <v>7107</v>
      </c>
      <c r="JFU945" s="9" t="s">
        <v>7167</v>
      </c>
      <c r="JFV945" s="9" t="s">
        <v>7168</v>
      </c>
      <c r="JFW945" s="43" t="s">
        <v>7169</v>
      </c>
      <c r="JFX945" s="43" t="s">
        <v>5477</v>
      </c>
      <c r="JFY945" s="43"/>
      <c r="JFZ945" s="43">
        <v>1505</v>
      </c>
      <c r="JGA945" s="43">
        <v>2001505</v>
      </c>
      <c r="JGB945" s="31" t="s">
        <v>7111</v>
      </c>
      <c r="JGC945" s="559" t="s">
        <v>7106</v>
      </c>
      <c r="JGI945" s="31" t="s">
        <v>5660</v>
      </c>
      <c r="JGJ945" s="31" t="s">
        <v>7107</v>
      </c>
      <c r="JGK945" s="9" t="s">
        <v>7167</v>
      </c>
      <c r="JGL945" s="9" t="s">
        <v>7168</v>
      </c>
      <c r="JGM945" s="43" t="s">
        <v>7169</v>
      </c>
      <c r="JGN945" s="43" t="s">
        <v>5477</v>
      </c>
      <c r="JGO945" s="43"/>
      <c r="JGP945" s="43">
        <v>1505</v>
      </c>
      <c r="JGQ945" s="43">
        <v>2001505</v>
      </c>
      <c r="JGR945" s="31" t="s">
        <v>7111</v>
      </c>
      <c r="JGS945" s="559" t="s">
        <v>7106</v>
      </c>
      <c r="JGY945" s="31" t="s">
        <v>5660</v>
      </c>
      <c r="JGZ945" s="31" t="s">
        <v>7107</v>
      </c>
      <c r="JHA945" s="9" t="s">
        <v>7167</v>
      </c>
      <c r="JHB945" s="9" t="s">
        <v>7168</v>
      </c>
      <c r="JHC945" s="43" t="s">
        <v>7169</v>
      </c>
      <c r="JHD945" s="43" t="s">
        <v>5477</v>
      </c>
      <c r="JHE945" s="43"/>
      <c r="JHF945" s="43">
        <v>1505</v>
      </c>
      <c r="JHG945" s="43">
        <v>2001505</v>
      </c>
      <c r="JHH945" s="31" t="s">
        <v>7111</v>
      </c>
      <c r="JHI945" s="559" t="s">
        <v>7106</v>
      </c>
      <c r="JHO945" s="31" t="s">
        <v>5660</v>
      </c>
      <c r="JHP945" s="31" t="s">
        <v>7107</v>
      </c>
      <c r="JHQ945" s="9" t="s">
        <v>7167</v>
      </c>
      <c r="JHR945" s="9" t="s">
        <v>7168</v>
      </c>
      <c r="JHS945" s="43" t="s">
        <v>7169</v>
      </c>
      <c r="JHT945" s="43" t="s">
        <v>5477</v>
      </c>
      <c r="JHU945" s="43"/>
      <c r="JHV945" s="43">
        <v>1505</v>
      </c>
      <c r="JHW945" s="43">
        <v>2001505</v>
      </c>
      <c r="JHX945" s="31" t="s">
        <v>7111</v>
      </c>
      <c r="JHY945" s="559" t="s">
        <v>7106</v>
      </c>
      <c r="JIE945" s="31" t="s">
        <v>5660</v>
      </c>
      <c r="JIF945" s="31" t="s">
        <v>7107</v>
      </c>
      <c r="JIG945" s="9" t="s">
        <v>7167</v>
      </c>
      <c r="JIH945" s="9" t="s">
        <v>7168</v>
      </c>
      <c r="JII945" s="43" t="s">
        <v>7169</v>
      </c>
      <c r="JIJ945" s="43" t="s">
        <v>5477</v>
      </c>
      <c r="JIK945" s="43"/>
      <c r="JIL945" s="43">
        <v>1505</v>
      </c>
      <c r="JIM945" s="43">
        <v>2001505</v>
      </c>
      <c r="JIN945" s="31" t="s">
        <v>7111</v>
      </c>
      <c r="JIO945" s="559" t="s">
        <v>7106</v>
      </c>
      <c r="JIU945" s="31" t="s">
        <v>5660</v>
      </c>
      <c r="JIV945" s="31" t="s">
        <v>7107</v>
      </c>
      <c r="JIW945" s="9" t="s">
        <v>7167</v>
      </c>
      <c r="JIX945" s="9" t="s">
        <v>7168</v>
      </c>
      <c r="JIY945" s="43" t="s">
        <v>7169</v>
      </c>
      <c r="JIZ945" s="43" t="s">
        <v>5477</v>
      </c>
      <c r="JJA945" s="43"/>
      <c r="JJB945" s="43">
        <v>1505</v>
      </c>
      <c r="JJC945" s="43">
        <v>2001505</v>
      </c>
      <c r="JJD945" s="31" t="s">
        <v>7111</v>
      </c>
      <c r="JJE945" s="559" t="s">
        <v>7106</v>
      </c>
      <c r="JJK945" s="31" t="s">
        <v>5660</v>
      </c>
      <c r="JJL945" s="31" t="s">
        <v>7107</v>
      </c>
      <c r="JJM945" s="9" t="s">
        <v>7167</v>
      </c>
      <c r="JJN945" s="9" t="s">
        <v>7168</v>
      </c>
      <c r="JJO945" s="43" t="s">
        <v>7169</v>
      </c>
      <c r="JJP945" s="43" t="s">
        <v>5477</v>
      </c>
      <c r="JJQ945" s="43"/>
      <c r="JJR945" s="43">
        <v>1505</v>
      </c>
      <c r="JJS945" s="43">
        <v>2001505</v>
      </c>
      <c r="JJT945" s="31" t="s">
        <v>7111</v>
      </c>
      <c r="JJU945" s="559" t="s">
        <v>7106</v>
      </c>
      <c r="JKA945" s="31" t="s">
        <v>5660</v>
      </c>
      <c r="JKB945" s="31" t="s">
        <v>7107</v>
      </c>
      <c r="JKC945" s="9" t="s">
        <v>7167</v>
      </c>
      <c r="JKD945" s="9" t="s">
        <v>7168</v>
      </c>
      <c r="JKE945" s="43" t="s">
        <v>7169</v>
      </c>
      <c r="JKF945" s="43" t="s">
        <v>5477</v>
      </c>
      <c r="JKG945" s="43"/>
      <c r="JKH945" s="43">
        <v>1505</v>
      </c>
      <c r="JKI945" s="43">
        <v>2001505</v>
      </c>
      <c r="JKJ945" s="31" t="s">
        <v>7111</v>
      </c>
      <c r="JKK945" s="559" t="s">
        <v>7106</v>
      </c>
      <c r="JKQ945" s="31" t="s">
        <v>5660</v>
      </c>
      <c r="JKR945" s="31" t="s">
        <v>7107</v>
      </c>
      <c r="JKS945" s="9" t="s">
        <v>7167</v>
      </c>
      <c r="JKT945" s="9" t="s">
        <v>7168</v>
      </c>
      <c r="JKU945" s="43" t="s">
        <v>7169</v>
      </c>
      <c r="JKV945" s="43" t="s">
        <v>5477</v>
      </c>
      <c r="JKW945" s="43"/>
      <c r="JKX945" s="43">
        <v>1505</v>
      </c>
      <c r="JKY945" s="43">
        <v>2001505</v>
      </c>
      <c r="JKZ945" s="31" t="s">
        <v>7111</v>
      </c>
      <c r="JLA945" s="559" t="s">
        <v>7106</v>
      </c>
      <c r="JLG945" s="31" t="s">
        <v>5660</v>
      </c>
      <c r="JLH945" s="31" t="s">
        <v>7107</v>
      </c>
      <c r="JLI945" s="9" t="s">
        <v>7167</v>
      </c>
      <c r="JLJ945" s="9" t="s">
        <v>7168</v>
      </c>
      <c r="JLK945" s="43" t="s">
        <v>7169</v>
      </c>
      <c r="JLL945" s="43" t="s">
        <v>5477</v>
      </c>
      <c r="JLM945" s="43"/>
      <c r="JLN945" s="43">
        <v>1505</v>
      </c>
      <c r="JLO945" s="43">
        <v>2001505</v>
      </c>
      <c r="JLP945" s="31" t="s">
        <v>7111</v>
      </c>
      <c r="JLQ945" s="559" t="s">
        <v>7106</v>
      </c>
      <c r="JLW945" s="31" t="s">
        <v>5660</v>
      </c>
      <c r="JLX945" s="31" t="s">
        <v>7107</v>
      </c>
      <c r="JLY945" s="9" t="s">
        <v>7167</v>
      </c>
      <c r="JLZ945" s="9" t="s">
        <v>7168</v>
      </c>
      <c r="JMA945" s="43" t="s">
        <v>7169</v>
      </c>
      <c r="JMB945" s="43" t="s">
        <v>5477</v>
      </c>
      <c r="JMC945" s="43"/>
      <c r="JMD945" s="43">
        <v>1505</v>
      </c>
      <c r="JME945" s="43">
        <v>2001505</v>
      </c>
      <c r="JMF945" s="31" t="s">
        <v>7111</v>
      </c>
      <c r="JMG945" s="559" t="s">
        <v>7106</v>
      </c>
      <c r="JMM945" s="31" t="s">
        <v>5660</v>
      </c>
      <c r="JMN945" s="31" t="s">
        <v>7107</v>
      </c>
      <c r="JMO945" s="9" t="s">
        <v>7167</v>
      </c>
      <c r="JMP945" s="9" t="s">
        <v>7168</v>
      </c>
      <c r="JMQ945" s="43" t="s">
        <v>7169</v>
      </c>
      <c r="JMR945" s="43" t="s">
        <v>5477</v>
      </c>
      <c r="JMS945" s="43"/>
      <c r="JMT945" s="43">
        <v>1505</v>
      </c>
      <c r="JMU945" s="43">
        <v>2001505</v>
      </c>
      <c r="JMV945" s="31" t="s">
        <v>7111</v>
      </c>
      <c r="JMW945" s="559" t="s">
        <v>7106</v>
      </c>
      <c r="JNC945" s="31" t="s">
        <v>5660</v>
      </c>
      <c r="JND945" s="31" t="s">
        <v>7107</v>
      </c>
      <c r="JNE945" s="9" t="s">
        <v>7167</v>
      </c>
      <c r="JNF945" s="9" t="s">
        <v>7168</v>
      </c>
      <c r="JNG945" s="43" t="s">
        <v>7169</v>
      </c>
      <c r="JNH945" s="43" t="s">
        <v>5477</v>
      </c>
      <c r="JNI945" s="43"/>
      <c r="JNJ945" s="43">
        <v>1505</v>
      </c>
      <c r="JNK945" s="43">
        <v>2001505</v>
      </c>
      <c r="JNL945" s="31" t="s">
        <v>7111</v>
      </c>
      <c r="JNM945" s="559" t="s">
        <v>7106</v>
      </c>
      <c r="JNS945" s="31" t="s">
        <v>5660</v>
      </c>
      <c r="JNT945" s="31" t="s">
        <v>7107</v>
      </c>
      <c r="JNU945" s="9" t="s">
        <v>7167</v>
      </c>
      <c r="JNV945" s="9" t="s">
        <v>7168</v>
      </c>
      <c r="JNW945" s="43" t="s">
        <v>7169</v>
      </c>
      <c r="JNX945" s="43" t="s">
        <v>5477</v>
      </c>
      <c r="JNY945" s="43"/>
      <c r="JNZ945" s="43">
        <v>1505</v>
      </c>
      <c r="JOA945" s="43">
        <v>2001505</v>
      </c>
      <c r="JOB945" s="31" t="s">
        <v>7111</v>
      </c>
      <c r="JOC945" s="559" t="s">
        <v>7106</v>
      </c>
      <c r="JOI945" s="31" t="s">
        <v>5660</v>
      </c>
      <c r="JOJ945" s="31" t="s">
        <v>7107</v>
      </c>
      <c r="JOK945" s="9" t="s">
        <v>7167</v>
      </c>
      <c r="JOL945" s="9" t="s">
        <v>7168</v>
      </c>
      <c r="JOM945" s="43" t="s">
        <v>7169</v>
      </c>
      <c r="JON945" s="43" t="s">
        <v>5477</v>
      </c>
      <c r="JOO945" s="43"/>
      <c r="JOP945" s="43">
        <v>1505</v>
      </c>
      <c r="JOQ945" s="43">
        <v>2001505</v>
      </c>
      <c r="JOR945" s="31" t="s">
        <v>7111</v>
      </c>
      <c r="JOS945" s="559" t="s">
        <v>7106</v>
      </c>
      <c r="JOY945" s="31" t="s">
        <v>5660</v>
      </c>
      <c r="JOZ945" s="31" t="s">
        <v>7107</v>
      </c>
      <c r="JPA945" s="9" t="s">
        <v>7167</v>
      </c>
      <c r="JPB945" s="9" t="s">
        <v>7168</v>
      </c>
      <c r="JPC945" s="43" t="s">
        <v>7169</v>
      </c>
      <c r="JPD945" s="43" t="s">
        <v>5477</v>
      </c>
      <c r="JPE945" s="43"/>
      <c r="JPF945" s="43">
        <v>1505</v>
      </c>
      <c r="JPG945" s="43">
        <v>2001505</v>
      </c>
      <c r="JPH945" s="31" t="s">
        <v>7111</v>
      </c>
      <c r="JPI945" s="559" t="s">
        <v>7106</v>
      </c>
      <c r="JPO945" s="31" t="s">
        <v>5660</v>
      </c>
      <c r="JPP945" s="31" t="s">
        <v>7107</v>
      </c>
      <c r="JPQ945" s="9" t="s">
        <v>7167</v>
      </c>
      <c r="JPR945" s="9" t="s">
        <v>7168</v>
      </c>
      <c r="JPS945" s="43" t="s">
        <v>7169</v>
      </c>
      <c r="JPT945" s="43" t="s">
        <v>5477</v>
      </c>
      <c r="JPU945" s="43"/>
      <c r="JPV945" s="43">
        <v>1505</v>
      </c>
      <c r="JPW945" s="43">
        <v>2001505</v>
      </c>
      <c r="JPX945" s="31" t="s">
        <v>7111</v>
      </c>
      <c r="JPY945" s="559" t="s">
        <v>7106</v>
      </c>
      <c r="JQE945" s="31" t="s">
        <v>5660</v>
      </c>
      <c r="JQF945" s="31" t="s">
        <v>7107</v>
      </c>
      <c r="JQG945" s="9" t="s">
        <v>7167</v>
      </c>
      <c r="JQH945" s="9" t="s">
        <v>7168</v>
      </c>
      <c r="JQI945" s="43" t="s">
        <v>7169</v>
      </c>
      <c r="JQJ945" s="43" t="s">
        <v>5477</v>
      </c>
      <c r="JQK945" s="43"/>
      <c r="JQL945" s="43">
        <v>1505</v>
      </c>
      <c r="JQM945" s="43">
        <v>2001505</v>
      </c>
      <c r="JQN945" s="31" t="s">
        <v>7111</v>
      </c>
      <c r="JQO945" s="559" t="s">
        <v>7106</v>
      </c>
      <c r="JQU945" s="31" t="s">
        <v>5660</v>
      </c>
      <c r="JQV945" s="31" t="s">
        <v>7107</v>
      </c>
      <c r="JQW945" s="9" t="s">
        <v>7167</v>
      </c>
      <c r="JQX945" s="9" t="s">
        <v>7168</v>
      </c>
      <c r="JQY945" s="43" t="s">
        <v>7169</v>
      </c>
      <c r="JQZ945" s="43" t="s">
        <v>5477</v>
      </c>
      <c r="JRA945" s="43"/>
      <c r="JRB945" s="43">
        <v>1505</v>
      </c>
      <c r="JRC945" s="43">
        <v>2001505</v>
      </c>
      <c r="JRD945" s="31" t="s">
        <v>7111</v>
      </c>
      <c r="JRE945" s="559" t="s">
        <v>7106</v>
      </c>
      <c r="JRK945" s="31" t="s">
        <v>5660</v>
      </c>
      <c r="JRL945" s="31" t="s">
        <v>7107</v>
      </c>
      <c r="JRM945" s="9" t="s">
        <v>7167</v>
      </c>
      <c r="JRN945" s="9" t="s">
        <v>7168</v>
      </c>
      <c r="JRO945" s="43" t="s">
        <v>7169</v>
      </c>
      <c r="JRP945" s="43" t="s">
        <v>5477</v>
      </c>
      <c r="JRQ945" s="43"/>
      <c r="JRR945" s="43">
        <v>1505</v>
      </c>
      <c r="JRS945" s="43">
        <v>2001505</v>
      </c>
      <c r="JRT945" s="31" t="s">
        <v>7111</v>
      </c>
      <c r="JRU945" s="559" t="s">
        <v>7106</v>
      </c>
      <c r="JSA945" s="31" t="s">
        <v>5660</v>
      </c>
      <c r="JSB945" s="31" t="s">
        <v>7107</v>
      </c>
      <c r="JSC945" s="9" t="s">
        <v>7167</v>
      </c>
      <c r="JSD945" s="9" t="s">
        <v>7168</v>
      </c>
      <c r="JSE945" s="43" t="s">
        <v>7169</v>
      </c>
      <c r="JSF945" s="43" t="s">
        <v>5477</v>
      </c>
      <c r="JSG945" s="43"/>
      <c r="JSH945" s="43">
        <v>1505</v>
      </c>
      <c r="JSI945" s="43">
        <v>2001505</v>
      </c>
      <c r="JSJ945" s="31" t="s">
        <v>7111</v>
      </c>
      <c r="JSK945" s="559" t="s">
        <v>7106</v>
      </c>
      <c r="JSQ945" s="31" t="s">
        <v>5660</v>
      </c>
      <c r="JSR945" s="31" t="s">
        <v>7107</v>
      </c>
      <c r="JSS945" s="9" t="s">
        <v>7167</v>
      </c>
      <c r="JST945" s="9" t="s">
        <v>7168</v>
      </c>
      <c r="JSU945" s="43" t="s">
        <v>7169</v>
      </c>
      <c r="JSV945" s="43" t="s">
        <v>5477</v>
      </c>
      <c r="JSW945" s="43"/>
      <c r="JSX945" s="43">
        <v>1505</v>
      </c>
      <c r="JSY945" s="43">
        <v>2001505</v>
      </c>
      <c r="JSZ945" s="31" t="s">
        <v>7111</v>
      </c>
      <c r="JTA945" s="559" t="s">
        <v>7106</v>
      </c>
      <c r="JTG945" s="31" t="s">
        <v>5660</v>
      </c>
      <c r="JTH945" s="31" t="s">
        <v>7107</v>
      </c>
      <c r="JTI945" s="9" t="s">
        <v>7167</v>
      </c>
      <c r="JTJ945" s="9" t="s">
        <v>7168</v>
      </c>
      <c r="JTK945" s="43" t="s">
        <v>7169</v>
      </c>
      <c r="JTL945" s="43" t="s">
        <v>5477</v>
      </c>
      <c r="JTM945" s="43"/>
      <c r="JTN945" s="43">
        <v>1505</v>
      </c>
      <c r="JTO945" s="43">
        <v>2001505</v>
      </c>
      <c r="JTP945" s="31" t="s">
        <v>7111</v>
      </c>
      <c r="JTQ945" s="559" t="s">
        <v>7106</v>
      </c>
      <c r="JTW945" s="31" t="s">
        <v>5660</v>
      </c>
      <c r="JTX945" s="31" t="s">
        <v>7107</v>
      </c>
      <c r="JTY945" s="9" t="s">
        <v>7167</v>
      </c>
      <c r="JTZ945" s="9" t="s">
        <v>7168</v>
      </c>
      <c r="JUA945" s="43" t="s">
        <v>7169</v>
      </c>
      <c r="JUB945" s="43" t="s">
        <v>5477</v>
      </c>
      <c r="JUC945" s="43"/>
      <c r="JUD945" s="43">
        <v>1505</v>
      </c>
      <c r="JUE945" s="43">
        <v>2001505</v>
      </c>
      <c r="JUF945" s="31" t="s">
        <v>7111</v>
      </c>
      <c r="JUG945" s="559" t="s">
        <v>7106</v>
      </c>
      <c r="JUM945" s="31" t="s">
        <v>5660</v>
      </c>
      <c r="JUN945" s="31" t="s">
        <v>7107</v>
      </c>
      <c r="JUO945" s="9" t="s">
        <v>7167</v>
      </c>
      <c r="JUP945" s="9" t="s">
        <v>7168</v>
      </c>
      <c r="JUQ945" s="43" t="s">
        <v>7169</v>
      </c>
      <c r="JUR945" s="43" t="s">
        <v>5477</v>
      </c>
      <c r="JUS945" s="43"/>
      <c r="JUT945" s="43">
        <v>1505</v>
      </c>
      <c r="JUU945" s="43">
        <v>2001505</v>
      </c>
      <c r="JUV945" s="31" t="s">
        <v>7111</v>
      </c>
      <c r="JUW945" s="559" t="s">
        <v>7106</v>
      </c>
      <c r="JVC945" s="31" t="s">
        <v>5660</v>
      </c>
      <c r="JVD945" s="31" t="s">
        <v>7107</v>
      </c>
      <c r="JVE945" s="9" t="s">
        <v>7167</v>
      </c>
      <c r="JVF945" s="9" t="s">
        <v>7168</v>
      </c>
      <c r="JVG945" s="43" t="s">
        <v>7169</v>
      </c>
      <c r="JVH945" s="43" t="s">
        <v>5477</v>
      </c>
      <c r="JVI945" s="43"/>
      <c r="JVJ945" s="43">
        <v>1505</v>
      </c>
      <c r="JVK945" s="43">
        <v>2001505</v>
      </c>
      <c r="JVL945" s="31" t="s">
        <v>7111</v>
      </c>
      <c r="JVM945" s="559" t="s">
        <v>7106</v>
      </c>
      <c r="JVS945" s="31" t="s">
        <v>5660</v>
      </c>
      <c r="JVT945" s="31" t="s">
        <v>7107</v>
      </c>
      <c r="JVU945" s="9" t="s">
        <v>7167</v>
      </c>
      <c r="JVV945" s="9" t="s">
        <v>7168</v>
      </c>
      <c r="JVW945" s="43" t="s">
        <v>7169</v>
      </c>
      <c r="JVX945" s="43" t="s">
        <v>5477</v>
      </c>
      <c r="JVY945" s="43"/>
      <c r="JVZ945" s="43">
        <v>1505</v>
      </c>
      <c r="JWA945" s="43">
        <v>2001505</v>
      </c>
      <c r="JWB945" s="31" t="s">
        <v>7111</v>
      </c>
      <c r="JWC945" s="559" t="s">
        <v>7106</v>
      </c>
      <c r="JWI945" s="31" t="s">
        <v>5660</v>
      </c>
      <c r="JWJ945" s="31" t="s">
        <v>7107</v>
      </c>
      <c r="JWK945" s="9" t="s">
        <v>7167</v>
      </c>
      <c r="JWL945" s="9" t="s">
        <v>7168</v>
      </c>
      <c r="JWM945" s="43" t="s">
        <v>7169</v>
      </c>
      <c r="JWN945" s="43" t="s">
        <v>5477</v>
      </c>
      <c r="JWO945" s="43"/>
      <c r="JWP945" s="43">
        <v>1505</v>
      </c>
      <c r="JWQ945" s="43">
        <v>2001505</v>
      </c>
      <c r="JWR945" s="31" t="s">
        <v>7111</v>
      </c>
      <c r="JWS945" s="559" t="s">
        <v>7106</v>
      </c>
      <c r="JWY945" s="31" t="s">
        <v>5660</v>
      </c>
      <c r="JWZ945" s="31" t="s">
        <v>7107</v>
      </c>
      <c r="JXA945" s="9" t="s">
        <v>7167</v>
      </c>
      <c r="JXB945" s="9" t="s">
        <v>7168</v>
      </c>
      <c r="JXC945" s="43" t="s">
        <v>7169</v>
      </c>
      <c r="JXD945" s="43" t="s">
        <v>5477</v>
      </c>
      <c r="JXE945" s="43"/>
      <c r="JXF945" s="43">
        <v>1505</v>
      </c>
      <c r="JXG945" s="43">
        <v>2001505</v>
      </c>
      <c r="JXH945" s="31" t="s">
        <v>7111</v>
      </c>
      <c r="JXI945" s="559" t="s">
        <v>7106</v>
      </c>
      <c r="JXO945" s="31" t="s">
        <v>5660</v>
      </c>
      <c r="JXP945" s="31" t="s">
        <v>7107</v>
      </c>
      <c r="JXQ945" s="9" t="s">
        <v>7167</v>
      </c>
      <c r="JXR945" s="9" t="s">
        <v>7168</v>
      </c>
      <c r="JXS945" s="43" t="s">
        <v>7169</v>
      </c>
      <c r="JXT945" s="43" t="s">
        <v>5477</v>
      </c>
      <c r="JXU945" s="43"/>
      <c r="JXV945" s="43">
        <v>1505</v>
      </c>
      <c r="JXW945" s="43">
        <v>2001505</v>
      </c>
      <c r="JXX945" s="31" t="s">
        <v>7111</v>
      </c>
      <c r="JXY945" s="559" t="s">
        <v>7106</v>
      </c>
      <c r="JYE945" s="31" t="s">
        <v>5660</v>
      </c>
      <c r="JYF945" s="31" t="s">
        <v>7107</v>
      </c>
      <c r="JYG945" s="9" t="s">
        <v>7167</v>
      </c>
      <c r="JYH945" s="9" t="s">
        <v>7168</v>
      </c>
      <c r="JYI945" s="43" t="s">
        <v>7169</v>
      </c>
      <c r="JYJ945" s="43" t="s">
        <v>5477</v>
      </c>
      <c r="JYK945" s="43"/>
      <c r="JYL945" s="43">
        <v>1505</v>
      </c>
      <c r="JYM945" s="43">
        <v>2001505</v>
      </c>
      <c r="JYN945" s="31" t="s">
        <v>7111</v>
      </c>
      <c r="JYO945" s="559" t="s">
        <v>7106</v>
      </c>
      <c r="JYU945" s="31" t="s">
        <v>5660</v>
      </c>
      <c r="JYV945" s="31" t="s">
        <v>7107</v>
      </c>
      <c r="JYW945" s="9" t="s">
        <v>7167</v>
      </c>
      <c r="JYX945" s="9" t="s">
        <v>7168</v>
      </c>
      <c r="JYY945" s="43" t="s">
        <v>7169</v>
      </c>
      <c r="JYZ945" s="43" t="s">
        <v>5477</v>
      </c>
      <c r="JZA945" s="43"/>
      <c r="JZB945" s="43">
        <v>1505</v>
      </c>
      <c r="JZC945" s="43">
        <v>2001505</v>
      </c>
      <c r="JZD945" s="31" t="s">
        <v>7111</v>
      </c>
      <c r="JZE945" s="559" t="s">
        <v>7106</v>
      </c>
      <c r="JZK945" s="31" t="s">
        <v>5660</v>
      </c>
      <c r="JZL945" s="31" t="s">
        <v>7107</v>
      </c>
      <c r="JZM945" s="9" t="s">
        <v>7167</v>
      </c>
      <c r="JZN945" s="9" t="s">
        <v>7168</v>
      </c>
      <c r="JZO945" s="43" t="s">
        <v>7169</v>
      </c>
      <c r="JZP945" s="43" t="s">
        <v>5477</v>
      </c>
      <c r="JZQ945" s="43"/>
      <c r="JZR945" s="43">
        <v>1505</v>
      </c>
      <c r="JZS945" s="43">
        <v>2001505</v>
      </c>
      <c r="JZT945" s="31" t="s">
        <v>7111</v>
      </c>
      <c r="JZU945" s="559" t="s">
        <v>7106</v>
      </c>
      <c r="KAA945" s="31" t="s">
        <v>5660</v>
      </c>
      <c r="KAB945" s="31" t="s">
        <v>7107</v>
      </c>
      <c r="KAC945" s="9" t="s">
        <v>7167</v>
      </c>
      <c r="KAD945" s="9" t="s">
        <v>7168</v>
      </c>
      <c r="KAE945" s="43" t="s">
        <v>7169</v>
      </c>
      <c r="KAF945" s="43" t="s">
        <v>5477</v>
      </c>
      <c r="KAG945" s="43"/>
      <c r="KAH945" s="43">
        <v>1505</v>
      </c>
      <c r="KAI945" s="43">
        <v>2001505</v>
      </c>
      <c r="KAJ945" s="31" t="s">
        <v>7111</v>
      </c>
      <c r="KAK945" s="559" t="s">
        <v>7106</v>
      </c>
      <c r="KAQ945" s="31" t="s">
        <v>5660</v>
      </c>
      <c r="KAR945" s="31" t="s">
        <v>7107</v>
      </c>
      <c r="KAS945" s="9" t="s">
        <v>7167</v>
      </c>
      <c r="KAT945" s="9" t="s">
        <v>7168</v>
      </c>
      <c r="KAU945" s="43" t="s">
        <v>7169</v>
      </c>
      <c r="KAV945" s="43" t="s">
        <v>5477</v>
      </c>
      <c r="KAW945" s="43"/>
      <c r="KAX945" s="43">
        <v>1505</v>
      </c>
      <c r="KAY945" s="43">
        <v>2001505</v>
      </c>
      <c r="KAZ945" s="31" t="s">
        <v>7111</v>
      </c>
      <c r="KBA945" s="559" t="s">
        <v>7106</v>
      </c>
      <c r="KBG945" s="31" t="s">
        <v>5660</v>
      </c>
      <c r="KBH945" s="31" t="s">
        <v>7107</v>
      </c>
      <c r="KBI945" s="9" t="s">
        <v>7167</v>
      </c>
      <c r="KBJ945" s="9" t="s">
        <v>7168</v>
      </c>
      <c r="KBK945" s="43" t="s">
        <v>7169</v>
      </c>
      <c r="KBL945" s="43" t="s">
        <v>5477</v>
      </c>
      <c r="KBM945" s="43"/>
      <c r="KBN945" s="43">
        <v>1505</v>
      </c>
      <c r="KBO945" s="43">
        <v>2001505</v>
      </c>
      <c r="KBP945" s="31" t="s">
        <v>7111</v>
      </c>
      <c r="KBQ945" s="559" t="s">
        <v>7106</v>
      </c>
      <c r="KBW945" s="31" t="s">
        <v>5660</v>
      </c>
      <c r="KBX945" s="31" t="s">
        <v>7107</v>
      </c>
      <c r="KBY945" s="9" t="s">
        <v>7167</v>
      </c>
      <c r="KBZ945" s="9" t="s">
        <v>7168</v>
      </c>
      <c r="KCA945" s="43" t="s">
        <v>7169</v>
      </c>
      <c r="KCB945" s="43" t="s">
        <v>5477</v>
      </c>
      <c r="KCC945" s="43"/>
      <c r="KCD945" s="43">
        <v>1505</v>
      </c>
      <c r="KCE945" s="43">
        <v>2001505</v>
      </c>
      <c r="KCF945" s="31" t="s">
        <v>7111</v>
      </c>
      <c r="KCG945" s="559" t="s">
        <v>7106</v>
      </c>
      <c r="KCM945" s="31" t="s">
        <v>5660</v>
      </c>
      <c r="KCN945" s="31" t="s">
        <v>7107</v>
      </c>
      <c r="KCO945" s="9" t="s">
        <v>7167</v>
      </c>
      <c r="KCP945" s="9" t="s">
        <v>7168</v>
      </c>
      <c r="KCQ945" s="43" t="s">
        <v>7169</v>
      </c>
      <c r="KCR945" s="43" t="s">
        <v>5477</v>
      </c>
      <c r="KCS945" s="43"/>
      <c r="KCT945" s="43">
        <v>1505</v>
      </c>
      <c r="KCU945" s="43">
        <v>2001505</v>
      </c>
      <c r="KCV945" s="31" t="s">
        <v>7111</v>
      </c>
      <c r="KCW945" s="559" t="s">
        <v>7106</v>
      </c>
      <c r="KDC945" s="31" t="s">
        <v>5660</v>
      </c>
      <c r="KDD945" s="31" t="s">
        <v>7107</v>
      </c>
      <c r="KDE945" s="9" t="s">
        <v>7167</v>
      </c>
      <c r="KDF945" s="9" t="s">
        <v>7168</v>
      </c>
      <c r="KDG945" s="43" t="s">
        <v>7169</v>
      </c>
      <c r="KDH945" s="43" t="s">
        <v>5477</v>
      </c>
      <c r="KDI945" s="43"/>
      <c r="KDJ945" s="43">
        <v>1505</v>
      </c>
      <c r="KDK945" s="43">
        <v>2001505</v>
      </c>
      <c r="KDL945" s="31" t="s">
        <v>7111</v>
      </c>
      <c r="KDM945" s="559" t="s">
        <v>7106</v>
      </c>
      <c r="KDS945" s="31" t="s">
        <v>5660</v>
      </c>
      <c r="KDT945" s="31" t="s">
        <v>7107</v>
      </c>
      <c r="KDU945" s="9" t="s">
        <v>7167</v>
      </c>
      <c r="KDV945" s="9" t="s">
        <v>7168</v>
      </c>
      <c r="KDW945" s="43" t="s">
        <v>7169</v>
      </c>
      <c r="KDX945" s="43" t="s">
        <v>5477</v>
      </c>
      <c r="KDY945" s="43"/>
      <c r="KDZ945" s="43">
        <v>1505</v>
      </c>
      <c r="KEA945" s="43">
        <v>2001505</v>
      </c>
      <c r="KEB945" s="31" t="s">
        <v>7111</v>
      </c>
      <c r="KEC945" s="559" t="s">
        <v>7106</v>
      </c>
      <c r="KEI945" s="31" t="s">
        <v>5660</v>
      </c>
      <c r="KEJ945" s="31" t="s">
        <v>7107</v>
      </c>
      <c r="KEK945" s="9" t="s">
        <v>7167</v>
      </c>
      <c r="KEL945" s="9" t="s">
        <v>7168</v>
      </c>
      <c r="KEM945" s="43" t="s">
        <v>7169</v>
      </c>
      <c r="KEN945" s="43" t="s">
        <v>5477</v>
      </c>
      <c r="KEO945" s="43"/>
      <c r="KEP945" s="43">
        <v>1505</v>
      </c>
      <c r="KEQ945" s="43">
        <v>2001505</v>
      </c>
      <c r="KER945" s="31" t="s">
        <v>7111</v>
      </c>
      <c r="KES945" s="559" t="s">
        <v>7106</v>
      </c>
      <c r="KEY945" s="31" t="s">
        <v>5660</v>
      </c>
      <c r="KEZ945" s="31" t="s">
        <v>7107</v>
      </c>
      <c r="KFA945" s="9" t="s">
        <v>7167</v>
      </c>
      <c r="KFB945" s="9" t="s">
        <v>7168</v>
      </c>
      <c r="KFC945" s="43" t="s">
        <v>7169</v>
      </c>
      <c r="KFD945" s="43" t="s">
        <v>5477</v>
      </c>
      <c r="KFE945" s="43"/>
      <c r="KFF945" s="43">
        <v>1505</v>
      </c>
      <c r="KFG945" s="43">
        <v>2001505</v>
      </c>
      <c r="KFH945" s="31" t="s">
        <v>7111</v>
      </c>
      <c r="KFI945" s="559" t="s">
        <v>7106</v>
      </c>
      <c r="KFO945" s="31" t="s">
        <v>5660</v>
      </c>
      <c r="KFP945" s="31" t="s">
        <v>7107</v>
      </c>
      <c r="KFQ945" s="9" t="s">
        <v>7167</v>
      </c>
      <c r="KFR945" s="9" t="s">
        <v>7168</v>
      </c>
      <c r="KFS945" s="43" t="s">
        <v>7169</v>
      </c>
      <c r="KFT945" s="43" t="s">
        <v>5477</v>
      </c>
      <c r="KFU945" s="43"/>
      <c r="KFV945" s="43">
        <v>1505</v>
      </c>
      <c r="KFW945" s="43">
        <v>2001505</v>
      </c>
      <c r="KFX945" s="31" t="s">
        <v>7111</v>
      </c>
      <c r="KFY945" s="559" t="s">
        <v>7106</v>
      </c>
      <c r="KGE945" s="31" t="s">
        <v>5660</v>
      </c>
      <c r="KGF945" s="31" t="s">
        <v>7107</v>
      </c>
      <c r="KGG945" s="9" t="s">
        <v>7167</v>
      </c>
      <c r="KGH945" s="9" t="s">
        <v>7168</v>
      </c>
      <c r="KGI945" s="43" t="s">
        <v>7169</v>
      </c>
      <c r="KGJ945" s="43" t="s">
        <v>5477</v>
      </c>
      <c r="KGK945" s="43"/>
      <c r="KGL945" s="43">
        <v>1505</v>
      </c>
      <c r="KGM945" s="43">
        <v>2001505</v>
      </c>
      <c r="KGN945" s="31" t="s">
        <v>7111</v>
      </c>
      <c r="KGO945" s="559" t="s">
        <v>7106</v>
      </c>
      <c r="KGU945" s="31" t="s">
        <v>5660</v>
      </c>
      <c r="KGV945" s="31" t="s">
        <v>7107</v>
      </c>
      <c r="KGW945" s="9" t="s">
        <v>7167</v>
      </c>
      <c r="KGX945" s="9" t="s">
        <v>7168</v>
      </c>
      <c r="KGY945" s="43" t="s">
        <v>7169</v>
      </c>
      <c r="KGZ945" s="43" t="s">
        <v>5477</v>
      </c>
      <c r="KHA945" s="43"/>
      <c r="KHB945" s="43">
        <v>1505</v>
      </c>
      <c r="KHC945" s="43">
        <v>2001505</v>
      </c>
      <c r="KHD945" s="31" t="s">
        <v>7111</v>
      </c>
      <c r="KHE945" s="559" t="s">
        <v>7106</v>
      </c>
      <c r="KHK945" s="31" t="s">
        <v>5660</v>
      </c>
      <c r="KHL945" s="31" t="s">
        <v>7107</v>
      </c>
      <c r="KHM945" s="9" t="s">
        <v>7167</v>
      </c>
      <c r="KHN945" s="9" t="s">
        <v>7168</v>
      </c>
      <c r="KHO945" s="43" t="s">
        <v>7169</v>
      </c>
      <c r="KHP945" s="43" t="s">
        <v>5477</v>
      </c>
      <c r="KHQ945" s="43"/>
      <c r="KHR945" s="43">
        <v>1505</v>
      </c>
      <c r="KHS945" s="43">
        <v>2001505</v>
      </c>
      <c r="KHT945" s="31" t="s">
        <v>7111</v>
      </c>
      <c r="KHU945" s="559" t="s">
        <v>7106</v>
      </c>
      <c r="KIA945" s="31" t="s">
        <v>5660</v>
      </c>
      <c r="KIB945" s="31" t="s">
        <v>7107</v>
      </c>
      <c r="KIC945" s="9" t="s">
        <v>7167</v>
      </c>
      <c r="KID945" s="9" t="s">
        <v>7168</v>
      </c>
      <c r="KIE945" s="43" t="s">
        <v>7169</v>
      </c>
      <c r="KIF945" s="43" t="s">
        <v>5477</v>
      </c>
      <c r="KIG945" s="43"/>
      <c r="KIH945" s="43">
        <v>1505</v>
      </c>
      <c r="KII945" s="43">
        <v>2001505</v>
      </c>
      <c r="KIJ945" s="31" t="s">
        <v>7111</v>
      </c>
      <c r="KIK945" s="559" t="s">
        <v>7106</v>
      </c>
      <c r="KIQ945" s="31" t="s">
        <v>5660</v>
      </c>
      <c r="KIR945" s="31" t="s">
        <v>7107</v>
      </c>
      <c r="KIS945" s="9" t="s">
        <v>7167</v>
      </c>
      <c r="KIT945" s="9" t="s">
        <v>7168</v>
      </c>
      <c r="KIU945" s="43" t="s">
        <v>7169</v>
      </c>
      <c r="KIV945" s="43" t="s">
        <v>5477</v>
      </c>
      <c r="KIW945" s="43"/>
      <c r="KIX945" s="43">
        <v>1505</v>
      </c>
      <c r="KIY945" s="43">
        <v>2001505</v>
      </c>
      <c r="KIZ945" s="31" t="s">
        <v>7111</v>
      </c>
      <c r="KJA945" s="559" t="s">
        <v>7106</v>
      </c>
      <c r="KJG945" s="31" t="s">
        <v>5660</v>
      </c>
      <c r="KJH945" s="31" t="s">
        <v>7107</v>
      </c>
      <c r="KJI945" s="9" t="s">
        <v>7167</v>
      </c>
      <c r="KJJ945" s="9" t="s">
        <v>7168</v>
      </c>
      <c r="KJK945" s="43" t="s">
        <v>7169</v>
      </c>
      <c r="KJL945" s="43" t="s">
        <v>5477</v>
      </c>
      <c r="KJM945" s="43"/>
      <c r="KJN945" s="43">
        <v>1505</v>
      </c>
      <c r="KJO945" s="43">
        <v>2001505</v>
      </c>
      <c r="KJP945" s="31" t="s">
        <v>7111</v>
      </c>
      <c r="KJQ945" s="559" t="s">
        <v>7106</v>
      </c>
      <c r="KJW945" s="31" t="s">
        <v>5660</v>
      </c>
      <c r="KJX945" s="31" t="s">
        <v>7107</v>
      </c>
      <c r="KJY945" s="9" t="s">
        <v>7167</v>
      </c>
      <c r="KJZ945" s="9" t="s">
        <v>7168</v>
      </c>
      <c r="KKA945" s="43" t="s">
        <v>7169</v>
      </c>
      <c r="KKB945" s="43" t="s">
        <v>5477</v>
      </c>
      <c r="KKC945" s="43"/>
      <c r="KKD945" s="43">
        <v>1505</v>
      </c>
      <c r="KKE945" s="43">
        <v>2001505</v>
      </c>
      <c r="KKF945" s="31" t="s">
        <v>7111</v>
      </c>
      <c r="KKG945" s="559" t="s">
        <v>7106</v>
      </c>
      <c r="KKM945" s="31" t="s">
        <v>5660</v>
      </c>
      <c r="KKN945" s="31" t="s">
        <v>7107</v>
      </c>
      <c r="KKO945" s="9" t="s">
        <v>7167</v>
      </c>
      <c r="KKP945" s="9" t="s">
        <v>7168</v>
      </c>
      <c r="KKQ945" s="43" t="s">
        <v>7169</v>
      </c>
      <c r="KKR945" s="43" t="s">
        <v>5477</v>
      </c>
      <c r="KKS945" s="43"/>
      <c r="KKT945" s="43">
        <v>1505</v>
      </c>
      <c r="KKU945" s="43">
        <v>2001505</v>
      </c>
      <c r="KKV945" s="31" t="s">
        <v>7111</v>
      </c>
      <c r="KKW945" s="559" t="s">
        <v>7106</v>
      </c>
      <c r="KLC945" s="31" t="s">
        <v>5660</v>
      </c>
      <c r="KLD945" s="31" t="s">
        <v>7107</v>
      </c>
      <c r="KLE945" s="9" t="s">
        <v>7167</v>
      </c>
      <c r="KLF945" s="9" t="s">
        <v>7168</v>
      </c>
      <c r="KLG945" s="43" t="s">
        <v>7169</v>
      </c>
      <c r="KLH945" s="43" t="s">
        <v>5477</v>
      </c>
      <c r="KLI945" s="43"/>
      <c r="KLJ945" s="43">
        <v>1505</v>
      </c>
      <c r="KLK945" s="43">
        <v>2001505</v>
      </c>
      <c r="KLL945" s="31" t="s">
        <v>7111</v>
      </c>
      <c r="KLM945" s="559" t="s">
        <v>7106</v>
      </c>
      <c r="KLS945" s="31" t="s">
        <v>5660</v>
      </c>
      <c r="KLT945" s="31" t="s">
        <v>7107</v>
      </c>
      <c r="KLU945" s="9" t="s">
        <v>7167</v>
      </c>
      <c r="KLV945" s="9" t="s">
        <v>7168</v>
      </c>
      <c r="KLW945" s="43" t="s">
        <v>7169</v>
      </c>
      <c r="KLX945" s="43" t="s">
        <v>5477</v>
      </c>
      <c r="KLY945" s="43"/>
      <c r="KLZ945" s="43">
        <v>1505</v>
      </c>
      <c r="KMA945" s="43">
        <v>2001505</v>
      </c>
      <c r="KMB945" s="31" t="s">
        <v>7111</v>
      </c>
      <c r="KMC945" s="559" t="s">
        <v>7106</v>
      </c>
      <c r="KMI945" s="31" t="s">
        <v>5660</v>
      </c>
      <c r="KMJ945" s="31" t="s">
        <v>7107</v>
      </c>
      <c r="KMK945" s="9" t="s">
        <v>7167</v>
      </c>
      <c r="KML945" s="9" t="s">
        <v>7168</v>
      </c>
      <c r="KMM945" s="43" t="s">
        <v>7169</v>
      </c>
      <c r="KMN945" s="43" t="s">
        <v>5477</v>
      </c>
      <c r="KMO945" s="43"/>
      <c r="KMP945" s="43">
        <v>1505</v>
      </c>
      <c r="KMQ945" s="43">
        <v>2001505</v>
      </c>
      <c r="KMR945" s="31" t="s">
        <v>7111</v>
      </c>
      <c r="KMS945" s="559" t="s">
        <v>7106</v>
      </c>
      <c r="KMY945" s="31" t="s">
        <v>5660</v>
      </c>
      <c r="KMZ945" s="31" t="s">
        <v>7107</v>
      </c>
      <c r="KNA945" s="9" t="s">
        <v>7167</v>
      </c>
      <c r="KNB945" s="9" t="s">
        <v>7168</v>
      </c>
      <c r="KNC945" s="43" t="s">
        <v>7169</v>
      </c>
      <c r="KND945" s="43" t="s">
        <v>5477</v>
      </c>
      <c r="KNE945" s="43"/>
      <c r="KNF945" s="43">
        <v>1505</v>
      </c>
      <c r="KNG945" s="43">
        <v>2001505</v>
      </c>
      <c r="KNH945" s="31" t="s">
        <v>7111</v>
      </c>
      <c r="KNI945" s="559" t="s">
        <v>7106</v>
      </c>
      <c r="KNO945" s="31" t="s">
        <v>5660</v>
      </c>
      <c r="KNP945" s="31" t="s">
        <v>7107</v>
      </c>
      <c r="KNQ945" s="9" t="s">
        <v>7167</v>
      </c>
      <c r="KNR945" s="9" t="s">
        <v>7168</v>
      </c>
      <c r="KNS945" s="43" t="s">
        <v>7169</v>
      </c>
      <c r="KNT945" s="43" t="s">
        <v>5477</v>
      </c>
      <c r="KNU945" s="43"/>
      <c r="KNV945" s="43">
        <v>1505</v>
      </c>
      <c r="KNW945" s="43">
        <v>2001505</v>
      </c>
      <c r="KNX945" s="31" t="s">
        <v>7111</v>
      </c>
      <c r="KNY945" s="559" t="s">
        <v>7106</v>
      </c>
      <c r="KOE945" s="31" t="s">
        <v>5660</v>
      </c>
      <c r="KOF945" s="31" t="s">
        <v>7107</v>
      </c>
      <c r="KOG945" s="9" t="s">
        <v>7167</v>
      </c>
      <c r="KOH945" s="9" t="s">
        <v>7168</v>
      </c>
      <c r="KOI945" s="43" t="s">
        <v>7169</v>
      </c>
      <c r="KOJ945" s="43" t="s">
        <v>5477</v>
      </c>
      <c r="KOK945" s="43"/>
      <c r="KOL945" s="43">
        <v>1505</v>
      </c>
      <c r="KOM945" s="43">
        <v>2001505</v>
      </c>
      <c r="KON945" s="31" t="s">
        <v>7111</v>
      </c>
      <c r="KOO945" s="559" t="s">
        <v>7106</v>
      </c>
      <c r="KOU945" s="31" t="s">
        <v>5660</v>
      </c>
      <c r="KOV945" s="31" t="s">
        <v>7107</v>
      </c>
      <c r="KOW945" s="9" t="s">
        <v>7167</v>
      </c>
      <c r="KOX945" s="9" t="s">
        <v>7168</v>
      </c>
      <c r="KOY945" s="43" t="s">
        <v>7169</v>
      </c>
      <c r="KOZ945" s="43" t="s">
        <v>5477</v>
      </c>
      <c r="KPA945" s="43"/>
      <c r="KPB945" s="43">
        <v>1505</v>
      </c>
      <c r="KPC945" s="43">
        <v>2001505</v>
      </c>
      <c r="KPD945" s="31" t="s">
        <v>7111</v>
      </c>
      <c r="KPE945" s="559" t="s">
        <v>7106</v>
      </c>
      <c r="KPK945" s="31" t="s">
        <v>5660</v>
      </c>
      <c r="KPL945" s="31" t="s">
        <v>7107</v>
      </c>
      <c r="KPM945" s="9" t="s">
        <v>7167</v>
      </c>
      <c r="KPN945" s="9" t="s">
        <v>7168</v>
      </c>
      <c r="KPO945" s="43" t="s">
        <v>7169</v>
      </c>
      <c r="KPP945" s="43" t="s">
        <v>5477</v>
      </c>
      <c r="KPQ945" s="43"/>
      <c r="KPR945" s="43">
        <v>1505</v>
      </c>
      <c r="KPS945" s="43">
        <v>2001505</v>
      </c>
      <c r="KPT945" s="31" t="s">
        <v>7111</v>
      </c>
      <c r="KPU945" s="559" t="s">
        <v>7106</v>
      </c>
      <c r="KQA945" s="31" t="s">
        <v>5660</v>
      </c>
      <c r="KQB945" s="31" t="s">
        <v>7107</v>
      </c>
      <c r="KQC945" s="9" t="s">
        <v>7167</v>
      </c>
      <c r="KQD945" s="9" t="s">
        <v>7168</v>
      </c>
      <c r="KQE945" s="43" t="s">
        <v>7169</v>
      </c>
      <c r="KQF945" s="43" t="s">
        <v>5477</v>
      </c>
      <c r="KQG945" s="43"/>
      <c r="KQH945" s="43">
        <v>1505</v>
      </c>
      <c r="KQI945" s="43">
        <v>2001505</v>
      </c>
      <c r="KQJ945" s="31" t="s">
        <v>7111</v>
      </c>
      <c r="KQK945" s="559" t="s">
        <v>7106</v>
      </c>
      <c r="KQQ945" s="31" t="s">
        <v>5660</v>
      </c>
      <c r="KQR945" s="31" t="s">
        <v>7107</v>
      </c>
      <c r="KQS945" s="9" t="s">
        <v>7167</v>
      </c>
      <c r="KQT945" s="9" t="s">
        <v>7168</v>
      </c>
      <c r="KQU945" s="43" t="s">
        <v>7169</v>
      </c>
      <c r="KQV945" s="43" t="s">
        <v>5477</v>
      </c>
      <c r="KQW945" s="43"/>
      <c r="KQX945" s="43">
        <v>1505</v>
      </c>
      <c r="KQY945" s="43">
        <v>2001505</v>
      </c>
      <c r="KQZ945" s="31" t="s">
        <v>7111</v>
      </c>
      <c r="KRA945" s="559" t="s">
        <v>7106</v>
      </c>
      <c r="KRG945" s="31" t="s">
        <v>5660</v>
      </c>
      <c r="KRH945" s="31" t="s">
        <v>7107</v>
      </c>
      <c r="KRI945" s="9" t="s">
        <v>7167</v>
      </c>
      <c r="KRJ945" s="9" t="s">
        <v>7168</v>
      </c>
      <c r="KRK945" s="43" t="s">
        <v>7169</v>
      </c>
      <c r="KRL945" s="43" t="s">
        <v>5477</v>
      </c>
      <c r="KRM945" s="43"/>
      <c r="KRN945" s="43">
        <v>1505</v>
      </c>
      <c r="KRO945" s="43">
        <v>2001505</v>
      </c>
      <c r="KRP945" s="31" t="s">
        <v>7111</v>
      </c>
      <c r="KRQ945" s="559" t="s">
        <v>7106</v>
      </c>
      <c r="KRW945" s="31" t="s">
        <v>5660</v>
      </c>
      <c r="KRX945" s="31" t="s">
        <v>7107</v>
      </c>
      <c r="KRY945" s="9" t="s">
        <v>7167</v>
      </c>
      <c r="KRZ945" s="9" t="s">
        <v>7168</v>
      </c>
      <c r="KSA945" s="43" t="s">
        <v>7169</v>
      </c>
      <c r="KSB945" s="43" t="s">
        <v>5477</v>
      </c>
      <c r="KSC945" s="43"/>
      <c r="KSD945" s="43">
        <v>1505</v>
      </c>
      <c r="KSE945" s="43">
        <v>2001505</v>
      </c>
      <c r="KSF945" s="31" t="s">
        <v>7111</v>
      </c>
      <c r="KSG945" s="559" t="s">
        <v>7106</v>
      </c>
      <c r="KSM945" s="31" t="s">
        <v>5660</v>
      </c>
      <c r="KSN945" s="31" t="s">
        <v>7107</v>
      </c>
      <c r="KSO945" s="9" t="s">
        <v>7167</v>
      </c>
      <c r="KSP945" s="9" t="s">
        <v>7168</v>
      </c>
      <c r="KSQ945" s="43" t="s">
        <v>7169</v>
      </c>
      <c r="KSR945" s="43" t="s">
        <v>5477</v>
      </c>
      <c r="KSS945" s="43"/>
      <c r="KST945" s="43">
        <v>1505</v>
      </c>
      <c r="KSU945" s="43">
        <v>2001505</v>
      </c>
      <c r="KSV945" s="31" t="s">
        <v>7111</v>
      </c>
      <c r="KSW945" s="559" t="s">
        <v>7106</v>
      </c>
      <c r="KTC945" s="31" t="s">
        <v>5660</v>
      </c>
      <c r="KTD945" s="31" t="s">
        <v>7107</v>
      </c>
      <c r="KTE945" s="9" t="s">
        <v>7167</v>
      </c>
      <c r="KTF945" s="9" t="s">
        <v>7168</v>
      </c>
      <c r="KTG945" s="43" t="s">
        <v>7169</v>
      </c>
      <c r="KTH945" s="43" t="s">
        <v>5477</v>
      </c>
      <c r="KTI945" s="43"/>
      <c r="KTJ945" s="43">
        <v>1505</v>
      </c>
      <c r="KTK945" s="43">
        <v>2001505</v>
      </c>
      <c r="KTL945" s="31" t="s">
        <v>7111</v>
      </c>
      <c r="KTM945" s="559" t="s">
        <v>7106</v>
      </c>
      <c r="KTS945" s="31" t="s">
        <v>5660</v>
      </c>
      <c r="KTT945" s="31" t="s">
        <v>7107</v>
      </c>
      <c r="KTU945" s="9" t="s">
        <v>7167</v>
      </c>
      <c r="KTV945" s="9" t="s">
        <v>7168</v>
      </c>
      <c r="KTW945" s="43" t="s">
        <v>7169</v>
      </c>
      <c r="KTX945" s="43" t="s">
        <v>5477</v>
      </c>
      <c r="KTY945" s="43"/>
      <c r="KTZ945" s="43">
        <v>1505</v>
      </c>
      <c r="KUA945" s="43">
        <v>2001505</v>
      </c>
      <c r="KUB945" s="31" t="s">
        <v>7111</v>
      </c>
      <c r="KUC945" s="559" t="s">
        <v>7106</v>
      </c>
      <c r="KUI945" s="31" t="s">
        <v>5660</v>
      </c>
      <c r="KUJ945" s="31" t="s">
        <v>7107</v>
      </c>
      <c r="KUK945" s="9" t="s">
        <v>7167</v>
      </c>
      <c r="KUL945" s="9" t="s">
        <v>7168</v>
      </c>
      <c r="KUM945" s="43" t="s">
        <v>7169</v>
      </c>
      <c r="KUN945" s="43" t="s">
        <v>5477</v>
      </c>
      <c r="KUO945" s="43"/>
      <c r="KUP945" s="43">
        <v>1505</v>
      </c>
      <c r="KUQ945" s="43">
        <v>2001505</v>
      </c>
      <c r="KUR945" s="31" t="s">
        <v>7111</v>
      </c>
      <c r="KUS945" s="559" t="s">
        <v>7106</v>
      </c>
      <c r="KUY945" s="31" t="s">
        <v>5660</v>
      </c>
      <c r="KUZ945" s="31" t="s">
        <v>7107</v>
      </c>
      <c r="KVA945" s="9" t="s">
        <v>7167</v>
      </c>
      <c r="KVB945" s="9" t="s">
        <v>7168</v>
      </c>
      <c r="KVC945" s="43" t="s">
        <v>7169</v>
      </c>
      <c r="KVD945" s="43" t="s">
        <v>5477</v>
      </c>
      <c r="KVE945" s="43"/>
      <c r="KVF945" s="43">
        <v>1505</v>
      </c>
      <c r="KVG945" s="43">
        <v>2001505</v>
      </c>
      <c r="KVH945" s="31" t="s">
        <v>7111</v>
      </c>
      <c r="KVI945" s="559" t="s">
        <v>7106</v>
      </c>
      <c r="KVO945" s="31" t="s">
        <v>5660</v>
      </c>
      <c r="KVP945" s="31" t="s">
        <v>7107</v>
      </c>
      <c r="KVQ945" s="9" t="s">
        <v>7167</v>
      </c>
      <c r="KVR945" s="9" t="s">
        <v>7168</v>
      </c>
      <c r="KVS945" s="43" t="s">
        <v>7169</v>
      </c>
      <c r="KVT945" s="43" t="s">
        <v>5477</v>
      </c>
      <c r="KVU945" s="43"/>
      <c r="KVV945" s="43">
        <v>1505</v>
      </c>
      <c r="KVW945" s="43">
        <v>2001505</v>
      </c>
      <c r="KVX945" s="31" t="s">
        <v>7111</v>
      </c>
      <c r="KVY945" s="559" t="s">
        <v>7106</v>
      </c>
      <c r="KWE945" s="31" t="s">
        <v>5660</v>
      </c>
      <c r="KWF945" s="31" t="s">
        <v>7107</v>
      </c>
      <c r="KWG945" s="9" t="s">
        <v>7167</v>
      </c>
      <c r="KWH945" s="9" t="s">
        <v>7168</v>
      </c>
      <c r="KWI945" s="43" t="s">
        <v>7169</v>
      </c>
      <c r="KWJ945" s="43" t="s">
        <v>5477</v>
      </c>
      <c r="KWK945" s="43"/>
      <c r="KWL945" s="43">
        <v>1505</v>
      </c>
      <c r="KWM945" s="43">
        <v>2001505</v>
      </c>
      <c r="KWN945" s="31" t="s">
        <v>7111</v>
      </c>
      <c r="KWO945" s="559" t="s">
        <v>7106</v>
      </c>
      <c r="KWU945" s="31" t="s">
        <v>5660</v>
      </c>
      <c r="KWV945" s="31" t="s">
        <v>7107</v>
      </c>
      <c r="KWW945" s="9" t="s">
        <v>7167</v>
      </c>
      <c r="KWX945" s="9" t="s">
        <v>7168</v>
      </c>
      <c r="KWY945" s="43" t="s">
        <v>7169</v>
      </c>
      <c r="KWZ945" s="43" t="s">
        <v>5477</v>
      </c>
      <c r="KXA945" s="43"/>
      <c r="KXB945" s="43">
        <v>1505</v>
      </c>
      <c r="KXC945" s="43">
        <v>2001505</v>
      </c>
      <c r="KXD945" s="31" t="s">
        <v>7111</v>
      </c>
      <c r="KXE945" s="559" t="s">
        <v>7106</v>
      </c>
      <c r="KXK945" s="31" t="s">
        <v>5660</v>
      </c>
      <c r="KXL945" s="31" t="s">
        <v>7107</v>
      </c>
      <c r="KXM945" s="9" t="s">
        <v>7167</v>
      </c>
      <c r="KXN945" s="9" t="s">
        <v>7168</v>
      </c>
      <c r="KXO945" s="43" t="s">
        <v>7169</v>
      </c>
      <c r="KXP945" s="43" t="s">
        <v>5477</v>
      </c>
      <c r="KXQ945" s="43"/>
      <c r="KXR945" s="43">
        <v>1505</v>
      </c>
      <c r="KXS945" s="43">
        <v>2001505</v>
      </c>
      <c r="KXT945" s="31" t="s">
        <v>7111</v>
      </c>
      <c r="KXU945" s="559" t="s">
        <v>7106</v>
      </c>
      <c r="KYA945" s="31" t="s">
        <v>5660</v>
      </c>
      <c r="KYB945" s="31" t="s">
        <v>7107</v>
      </c>
      <c r="KYC945" s="9" t="s">
        <v>7167</v>
      </c>
      <c r="KYD945" s="9" t="s">
        <v>7168</v>
      </c>
      <c r="KYE945" s="43" t="s">
        <v>7169</v>
      </c>
      <c r="KYF945" s="43" t="s">
        <v>5477</v>
      </c>
      <c r="KYG945" s="43"/>
      <c r="KYH945" s="43">
        <v>1505</v>
      </c>
      <c r="KYI945" s="43">
        <v>2001505</v>
      </c>
      <c r="KYJ945" s="31" t="s">
        <v>7111</v>
      </c>
      <c r="KYK945" s="559" t="s">
        <v>7106</v>
      </c>
      <c r="KYQ945" s="31" t="s">
        <v>5660</v>
      </c>
      <c r="KYR945" s="31" t="s">
        <v>7107</v>
      </c>
      <c r="KYS945" s="9" t="s">
        <v>7167</v>
      </c>
      <c r="KYT945" s="9" t="s">
        <v>7168</v>
      </c>
      <c r="KYU945" s="43" t="s">
        <v>7169</v>
      </c>
      <c r="KYV945" s="43" t="s">
        <v>5477</v>
      </c>
      <c r="KYW945" s="43"/>
      <c r="KYX945" s="43">
        <v>1505</v>
      </c>
      <c r="KYY945" s="43">
        <v>2001505</v>
      </c>
      <c r="KYZ945" s="31" t="s">
        <v>7111</v>
      </c>
      <c r="KZA945" s="559" t="s">
        <v>7106</v>
      </c>
      <c r="KZG945" s="31" t="s">
        <v>5660</v>
      </c>
      <c r="KZH945" s="31" t="s">
        <v>7107</v>
      </c>
      <c r="KZI945" s="9" t="s">
        <v>7167</v>
      </c>
      <c r="KZJ945" s="9" t="s">
        <v>7168</v>
      </c>
      <c r="KZK945" s="43" t="s">
        <v>7169</v>
      </c>
      <c r="KZL945" s="43" t="s">
        <v>5477</v>
      </c>
      <c r="KZM945" s="43"/>
      <c r="KZN945" s="43">
        <v>1505</v>
      </c>
      <c r="KZO945" s="43">
        <v>2001505</v>
      </c>
      <c r="KZP945" s="31" t="s">
        <v>7111</v>
      </c>
      <c r="KZQ945" s="559" t="s">
        <v>7106</v>
      </c>
      <c r="KZW945" s="31" t="s">
        <v>5660</v>
      </c>
      <c r="KZX945" s="31" t="s">
        <v>7107</v>
      </c>
      <c r="KZY945" s="9" t="s">
        <v>7167</v>
      </c>
      <c r="KZZ945" s="9" t="s">
        <v>7168</v>
      </c>
      <c r="LAA945" s="43" t="s">
        <v>7169</v>
      </c>
      <c r="LAB945" s="43" t="s">
        <v>5477</v>
      </c>
      <c r="LAC945" s="43"/>
      <c r="LAD945" s="43">
        <v>1505</v>
      </c>
      <c r="LAE945" s="43">
        <v>2001505</v>
      </c>
      <c r="LAF945" s="31" t="s">
        <v>7111</v>
      </c>
      <c r="LAG945" s="559" t="s">
        <v>7106</v>
      </c>
      <c r="LAM945" s="31" t="s">
        <v>5660</v>
      </c>
      <c r="LAN945" s="31" t="s">
        <v>7107</v>
      </c>
      <c r="LAO945" s="9" t="s">
        <v>7167</v>
      </c>
      <c r="LAP945" s="9" t="s">
        <v>7168</v>
      </c>
      <c r="LAQ945" s="43" t="s">
        <v>7169</v>
      </c>
      <c r="LAR945" s="43" t="s">
        <v>5477</v>
      </c>
      <c r="LAS945" s="43"/>
      <c r="LAT945" s="43">
        <v>1505</v>
      </c>
      <c r="LAU945" s="43">
        <v>2001505</v>
      </c>
      <c r="LAV945" s="31" t="s">
        <v>7111</v>
      </c>
      <c r="LAW945" s="559" t="s">
        <v>7106</v>
      </c>
      <c r="LBC945" s="31" t="s">
        <v>5660</v>
      </c>
      <c r="LBD945" s="31" t="s">
        <v>7107</v>
      </c>
      <c r="LBE945" s="9" t="s">
        <v>7167</v>
      </c>
      <c r="LBF945" s="9" t="s">
        <v>7168</v>
      </c>
      <c r="LBG945" s="43" t="s">
        <v>7169</v>
      </c>
      <c r="LBH945" s="43" t="s">
        <v>5477</v>
      </c>
      <c r="LBI945" s="43"/>
      <c r="LBJ945" s="43">
        <v>1505</v>
      </c>
      <c r="LBK945" s="43">
        <v>2001505</v>
      </c>
      <c r="LBL945" s="31" t="s">
        <v>7111</v>
      </c>
      <c r="LBM945" s="559" t="s">
        <v>7106</v>
      </c>
      <c r="LBS945" s="31" t="s">
        <v>5660</v>
      </c>
      <c r="LBT945" s="31" t="s">
        <v>7107</v>
      </c>
      <c r="LBU945" s="9" t="s">
        <v>7167</v>
      </c>
      <c r="LBV945" s="9" t="s">
        <v>7168</v>
      </c>
      <c r="LBW945" s="43" t="s">
        <v>7169</v>
      </c>
      <c r="LBX945" s="43" t="s">
        <v>5477</v>
      </c>
      <c r="LBY945" s="43"/>
      <c r="LBZ945" s="43">
        <v>1505</v>
      </c>
      <c r="LCA945" s="43">
        <v>2001505</v>
      </c>
      <c r="LCB945" s="31" t="s">
        <v>7111</v>
      </c>
      <c r="LCC945" s="559" t="s">
        <v>7106</v>
      </c>
      <c r="LCI945" s="31" t="s">
        <v>5660</v>
      </c>
      <c r="LCJ945" s="31" t="s">
        <v>7107</v>
      </c>
      <c r="LCK945" s="9" t="s">
        <v>7167</v>
      </c>
      <c r="LCL945" s="9" t="s">
        <v>7168</v>
      </c>
      <c r="LCM945" s="43" t="s">
        <v>7169</v>
      </c>
      <c r="LCN945" s="43" t="s">
        <v>5477</v>
      </c>
      <c r="LCO945" s="43"/>
      <c r="LCP945" s="43">
        <v>1505</v>
      </c>
      <c r="LCQ945" s="43">
        <v>2001505</v>
      </c>
      <c r="LCR945" s="31" t="s">
        <v>7111</v>
      </c>
      <c r="LCS945" s="559" t="s">
        <v>7106</v>
      </c>
      <c r="LCY945" s="31" t="s">
        <v>5660</v>
      </c>
      <c r="LCZ945" s="31" t="s">
        <v>7107</v>
      </c>
      <c r="LDA945" s="9" t="s">
        <v>7167</v>
      </c>
      <c r="LDB945" s="9" t="s">
        <v>7168</v>
      </c>
      <c r="LDC945" s="43" t="s">
        <v>7169</v>
      </c>
      <c r="LDD945" s="43" t="s">
        <v>5477</v>
      </c>
      <c r="LDE945" s="43"/>
      <c r="LDF945" s="43">
        <v>1505</v>
      </c>
      <c r="LDG945" s="43">
        <v>2001505</v>
      </c>
      <c r="LDH945" s="31" t="s">
        <v>7111</v>
      </c>
      <c r="LDI945" s="559" t="s">
        <v>7106</v>
      </c>
      <c r="LDO945" s="31" t="s">
        <v>5660</v>
      </c>
      <c r="LDP945" s="31" t="s">
        <v>7107</v>
      </c>
      <c r="LDQ945" s="9" t="s">
        <v>7167</v>
      </c>
      <c r="LDR945" s="9" t="s">
        <v>7168</v>
      </c>
      <c r="LDS945" s="43" t="s">
        <v>7169</v>
      </c>
      <c r="LDT945" s="43" t="s">
        <v>5477</v>
      </c>
      <c r="LDU945" s="43"/>
      <c r="LDV945" s="43">
        <v>1505</v>
      </c>
      <c r="LDW945" s="43">
        <v>2001505</v>
      </c>
      <c r="LDX945" s="31" t="s">
        <v>7111</v>
      </c>
      <c r="LDY945" s="559" t="s">
        <v>7106</v>
      </c>
      <c r="LEE945" s="31" t="s">
        <v>5660</v>
      </c>
      <c r="LEF945" s="31" t="s">
        <v>7107</v>
      </c>
      <c r="LEG945" s="9" t="s">
        <v>7167</v>
      </c>
      <c r="LEH945" s="9" t="s">
        <v>7168</v>
      </c>
      <c r="LEI945" s="43" t="s">
        <v>7169</v>
      </c>
      <c r="LEJ945" s="43" t="s">
        <v>5477</v>
      </c>
      <c r="LEK945" s="43"/>
      <c r="LEL945" s="43">
        <v>1505</v>
      </c>
      <c r="LEM945" s="43">
        <v>2001505</v>
      </c>
      <c r="LEN945" s="31" t="s">
        <v>7111</v>
      </c>
      <c r="LEO945" s="559" t="s">
        <v>7106</v>
      </c>
      <c r="LEU945" s="31" t="s">
        <v>5660</v>
      </c>
      <c r="LEV945" s="31" t="s">
        <v>7107</v>
      </c>
      <c r="LEW945" s="9" t="s">
        <v>7167</v>
      </c>
      <c r="LEX945" s="9" t="s">
        <v>7168</v>
      </c>
      <c r="LEY945" s="43" t="s">
        <v>7169</v>
      </c>
      <c r="LEZ945" s="43" t="s">
        <v>5477</v>
      </c>
      <c r="LFA945" s="43"/>
      <c r="LFB945" s="43">
        <v>1505</v>
      </c>
      <c r="LFC945" s="43">
        <v>2001505</v>
      </c>
      <c r="LFD945" s="31" t="s">
        <v>7111</v>
      </c>
      <c r="LFE945" s="559" t="s">
        <v>7106</v>
      </c>
      <c r="LFK945" s="31" t="s">
        <v>5660</v>
      </c>
      <c r="LFL945" s="31" t="s">
        <v>7107</v>
      </c>
      <c r="LFM945" s="9" t="s">
        <v>7167</v>
      </c>
      <c r="LFN945" s="9" t="s">
        <v>7168</v>
      </c>
      <c r="LFO945" s="43" t="s">
        <v>7169</v>
      </c>
      <c r="LFP945" s="43" t="s">
        <v>5477</v>
      </c>
      <c r="LFQ945" s="43"/>
      <c r="LFR945" s="43">
        <v>1505</v>
      </c>
      <c r="LFS945" s="43">
        <v>2001505</v>
      </c>
      <c r="LFT945" s="31" t="s">
        <v>7111</v>
      </c>
      <c r="LFU945" s="559" t="s">
        <v>7106</v>
      </c>
      <c r="LGA945" s="31" t="s">
        <v>5660</v>
      </c>
      <c r="LGB945" s="31" t="s">
        <v>7107</v>
      </c>
      <c r="LGC945" s="9" t="s">
        <v>7167</v>
      </c>
      <c r="LGD945" s="9" t="s">
        <v>7168</v>
      </c>
      <c r="LGE945" s="43" t="s">
        <v>7169</v>
      </c>
      <c r="LGF945" s="43" t="s">
        <v>5477</v>
      </c>
      <c r="LGG945" s="43"/>
      <c r="LGH945" s="43">
        <v>1505</v>
      </c>
      <c r="LGI945" s="43">
        <v>2001505</v>
      </c>
      <c r="LGJ945" s="31" t="s">
        <v>7111</v>
      </c>
      <c r="LGK945" s="559" t="s">
        <v>7106</v>
      </c>
      <c r="LGQ945" s="31" t="s">
        <v>5660</v>
      </c>
      <c r="LGR945" s="31" t="s">
        <v>7107</v>
      </c>
      <c r="LGS945" s="9" t="s">
        <v>7167</v>
      </c>
      <c r="LGT945" s="9" t="s">
        <v>7168</v>
      </c>
      <c r="LGU945" s="43" t="s">
        <v>7169</v>
      </c>
      <c r="LGV945" s="43" t="s">
        <v>5477</v>
      </c>
      <c r="LGW945" s="43"/>
      <c r="LGX945" s="43">
        <v>1505</v>
      </c>
      <c r="LGY945" s="43">
        <v>2001505</v>
      </c>
      <c r="LGZ945" s="31" t="s">
        <v>7111</v>
      </c>
      <c r="LHA945" s="559" t="s">
        <v>7106</v>
      </c>
      <c r="LHG945" s="31" t="s">
        <v>5660</v>
      </c>
      <c r="LHH945" s="31" t="s">
        <v>7107</v>
      </c>
      <c r="LHI945" s="9" t="s">
        <v>7167</v>
      </c>
      <c r="LHJ945" s="9" t="s">
        <v>7168</v>
      </c>
      <c r="LHK945" s="43" t="s">
        <v>7169</v>
      </c>
      <c r="LHL945" s="43" t="s">
        <v>5477</v>
      </c>
      <c r="LHM945" s="43"/>
      <c r="LHN945" s="43">
        <v>1505</v>
      </c>
      <c r="LHO945" s="43">
        <v>2001505</v>
      </c>
      <c r="LHP945" s="31" t="s">
        <v>7111</v>
      </c>
      <c r="LHQ945" s="559" t="s">
        <v>7106</v>
      </c>
      <c r="LHW945" s="31" t="s">
        <v>5660</v>
      </c>
      <c r="LHX945" s="31" t="s">
        <v>7107</v>
      </c>
      <c r="LHY945" s="9" t="s">
        <v>7167</v>
      </c>
      <c r="LHZ945" s="9" t="s">
        <v>7168</v>
      </c>
      <c r="LIA945" s="43" t="s">
        <v>7169</v>
      </c>
      <c r="LIB945" s="43" t="s">
        <v>5477</v>
      </c>
      <c r="LIC945" s="43"/>
      <c r="LID945" s="43">
        <v>1505</v>
      </c>
      <c r="LIE945" s="43">
        <v>2001505</v>
      </c>
      <c r="LIF945" s="31" t="s">
        <v>7111</v>
      </c>
      <c r="LIG945" s="559" t="s">
        <v>7106</v>
      </c>
      <c r="LIM945" s="31" t="s">
        <v>5660</v>
      </c>
      <c r="LIN945" s="31" t="s">
        <v>7107</v>
      </c>
      <c r="LIO945" s="9" t="s">
        <v>7167</v>
      </c>
      <c r="LIP945" s="9" t="s">
        <v>7168</v>
      </c>
      <c r="LIQ945" s="43" t="s">
        <v>7169</v>
      </c>
      <c r="LIR945" s="43" t="s">
        <v>5477</v>
      </c>
      <c r="LIS945" s="43"/>
      <c r="LIT945" s="43">
        <v>1505</v>
      </c>
      <c r="LIU945" s="43">
        <v>2001505</v>
      </c>
      <c r="LIV945" s="31" t="s">
        <v>7111</v>
      </c>
      <c r="LIW945" s="559" t="s">
        <v>7106</v>
      </c>
      <c r="LJC945" s="31" t="s">
        <v>5660</v>
      </c>
      <c r="LJD945" s="31" t="s">
        <v>7107</v>
      </c>
      <c r="LJE945" s="9" t="s">
        <v>7167</v>
      </c>
      <c r="LJF945" s="9" t="s">
        <v>7168</v>
      </c>
      <c r="LJG945" s="43" t="s">
        <v>7169</v>
      </c>
      <c r="LJH945" s="43" t="s">
        <v>5477</v>
      </c>
      <c r="LJI945" s="43"/>
      <c r="LJJ945" s="43">
        <v>1505</v>
      </c>
      <c r="LJK945" s="43">
        <v>2001505</v>
      </c>
      <c r="LJL945" s="31" t="s">
        <v>7111</v>
      </c>
      <c r="LJM945" s="559" t="s">
        <v>7106</v>
      </c>
      <c r="LJS945" s="31" t="s">
        <v>5660</v>
      </c>
      <c r="LJT945" s="31" t="s">
        <v>7107</v>
      </c>
      <c r="LJU945" s="9" t="s">
        <v>7167</v>
      </c>
      <c r="LJV945" s="9" t="s">
        <v>7168</v>
      </c>
      <c r="LJW945" s="43" t="s">
        <v>7169</v>
      </c>
      <c r="LJX945" s="43" t="s">
        <v>5477</v>
      </c>
      <c r="LJY945" s="43"/>
      <c r="LJZ945" s="43">
        <v>1505</v>
      </c>
      <c r="LKA945" s="43">
        <v>2001505</v>
      </c>
      <c r="LKB945" s="31" t="s">
        <v>7111</v>
      </c>
      <c r="LKC945" s="559" t="s">
        <v>7106</v>
      </c>
      <c r="LKI945" s="31" t="s">
        <v>5660</v>
      </c>
      <c r="LKJ945" s="31" t="s">
        <v>7107</v>
      </c>
      <c r="LKK945" s="9" t="s">
        <v>7167</v>
      </c>
      <c r="LKL945" s="9" t="s">
        <v>7168</v>
      </c>
      <c r="LKM945" s="43" t="s">
        <v>7169</v>
      </c>
      <c r="LKN945" s="43" t="s">
        <v>5477</v>
      </c>
      <c r="LKO945" s="43"/>
      <c r="LKP945" s="43">
        <v>1505</v>
      </c>
      <c r="LKQ945" s="43">
        <v>2001505</v>
      </c>
      <c r="LKR945" s="31" t="s">
        <v>7111</v>
      </c>
      <c r="LKS945" s="559" t="s">
        <v>7106</v>
      </c>
      <c r="LKY945" s="31" t="s">
        <v>5660</v>
      </c>
      <c r="LKZ945" s="31" t="s">
        <v>7107</v>
      </c>
      <c r="LLA945" s="9" t="s">
        <v>7167</v>
      </c>
      <c r="LLB945" s="9" t="s">
        <v>7168</v>
      </c>
      <c r="LLC945" s="43" t="s">
        <v>7169</v>
      </c>
      <c r="LLD945" s="43" t="s">
        <v>5477</v>
      </c>
      <c r="LLE945" s="43"/>
      <c r="LLF945" s="43">
        <v>1505</v>
      </c>
      <c r="LLG945" s="43">
        <v>2001505</v>
      </c>
      <c r="LLH945" s="31" t="s">
        <v>7111</v>
      </c>
      <c r="LLI945" s="559" t="s">
        <v>7106</v>
      </c>
      <c r="LLO945" s="31" t="s">
        <v>5660</v>
      </c>
      <c r="LLP945" s="31" t="s">
        <v>7107</v>
      </c>
      <c r="LLQ945" s="9" t="s">
        <v>7167</v>
      </c>
      <c r="LLR945" s="9" t="s">
        <v>7168</v>
      </c>
      <c r="LLS945" s="43" t="s">
        <v>7169</v>
      </c>
      <c r="LLT945" s="43" t="s">
        <v>5477</v>
      </c>
      <c r="LLU945" s="43"/>
      <c r="LLV945" s="43">
        <v>1505</v>
      </c>
      <c r="LLW945" s="43">
        <v>2001505</v>
      </c>
      <c r="LLX945" s="31" t="s">
        <v>7111</v>
      </c>
      <c r="LLY945" s="559" t="s">
        <v>7106</v>
      </c>
      <c r="LME945" s="31" t="s">
        <v>5660</v>
      </c>
      <c r="LMF945" s="31" t="s">
        <v>7107</v>
      </c>
      <c r="LMG945" s="9" t="s">
        <v>7167</v>
      </c>
      <c r="LMH945" s="9" t="s">
        <v>7168</v>
      </c>
      <c r="LMI945" s="43" t="s">
        <v>7169</v>
      </c>
      <c r="LMJ945" s="43" t="s">
        <v>5477</v>
      </c>
      <c r="LMK945" s="43"/>
      <c r="LML945" s="43">
        <v>1505</v>
      </c>
      <c r="LMM945" s="43">
        <v>2001505</v>
      </c>
      <c r="LMN945" s="31" t="s">
        <v>7111</v>
      </c>
      <c r="LMO945" s="559" t="s">
        <v>7106</v>
      </c>
      <c r="LMU945" s="31" t="s">
        <v>5660</v>
      </c>
      <c r="LMV945" s="31" t="s">
        <v>7107</v>
      </c>
      <c r="LMW945" s="9" t="s">
        <v>7167</v>
      </c>
      <c r="LMX945" s="9" t="s">
        <v>7168</v>
      </c>
      <c r="LMY945" s="43" t="s">
        <v>7169</v>
      </c>
      <c r="LMZ945" s="43" t="s">
        <v>5477</v>
      </c>
      <c r="LNA945" s="43"/>
      <c r="LNB945" s="43">
        <v>1505</v>
      </c>
      <c r="LNC945" s="43">
        <v>2001505</v>
      </c>
      <c r="LND945" s="31" t="s">
        <v>7111</v>
      </c>
      <c r="LNE945" s="559" t="s">
        <v>7106</v>
      </c>
      <c r="LNK945" s="31" t="s">
        <v>5660</v>
      </c>
      <c r="LNL945" s="31" t="s">
        <v>7107</v>
      </c>
      <c r="LNM945" s="9" t="s">
        <v>7167</v>
      </c>
      <c r="LNN945" s="9" t="s">
        <v>7168</v>
      </c>
      <c r="LNO945" s="43" t="s">
        <v>7169</v>
      </c>
      <c r="LNP945" s="43" t="s">
        <v>5477</v>
      </c>
      <c r="LNQ945" s="43"/>
      <c r="LNR945" s="43">
        <v>1505</v>
      </c>
      <c r="LNS945" s="43">
        <v>2001505</v>
      </c>
      <c r="LNT945" s="31" t="s">
        <v>7111</v>
      </c>
      <c r="LNU945" s="559" t="s">
        <v>7106</v>
      </c>
      <c r="LOA945" s="31" t="s">
        <v>5660</v>
      </c>
      <c r="LOB945" s="31" t="s">
        <v>7107</v>
      </c>
      <c r="LOC945" s="9" t="s">
        <v>7167</v>
      </c>
      <c r="LOD945" s="9" t="s">
        <v>7168</v>
      </c>
      <c r="LOE945" s="43" t="s">
        <v>7169</v>
      </c>
      <c r="LOF945" s="43" t="s">
        <v>5477</v>
      </c>
      <c r="LOG945" s="43"/>
      <c r="LOH945" s="43">
        <v>1505</v>
      </c>
      <c r="LOI945" s="43">
        <v>2001505</v>
      </c>
      <c r="LOJ945" s="31" t="s">
        <v>7111</v>
      </c>
      <c r="LOK945" s="559" t="s">
        <v>7106</v>
      </c>
      <c r="LOQ945" s="31" t="s">
        <v>5660</v>
      </c>
      <c r="LOR945" s="31" t="s">
        <v>7107</v>
      </c>
      <c r="LOS945" s="9" t="s">
        <v>7167</v>
      </c>
      <c r="LOT945" s="9" t="s">
        <v>7168</v>
      </c>
      <c r="LOU945" s="43" t="s">
        <v>7169</v>
      </c>
      <c r="LOV945" s="43" t="s">
        <v>5477</v>
      </c>
      <c r="LOW945" s="43"/>
      <c r="LOX945" s="43">
        <v>1505</v>
      </c>
      <c r="LOY945" s="43">
        <v>2001505</v>
      </c>
      <c r="LOZ945" s="31" t="s">
        <v>7111</v>
      </c>
      <c r="LPA945" s="559" t="s">
        <v>7106</v>
      </c>
      <c r="LPG945" s="31" t="s">
        <v>5660</v>
      </c>
      <c r="LPH945" s="31" t="s">
        <v>7107</v>
      </c>
      <c r="LPI945" s="9" t="s">
        <v>7167</v>
      </c>
      <c r="LPJ945" s="9" t="s">
        <v>7168</v>
      </c>
      <c r="LPK945" s="43" t="s">
        <v>7169</v>
      </c>
      <c r="LPL945" s="43" t="s">
        <v>5477</v>
      </c>
      <c r="LPM945" s="43"/>
      <c r="LPN945" s="43">
        <v>1505</v>
      </c>
      <c r="LPO945" s="43">
        <v>2001505</v>
      </c>
      <c r="LPP945" s="31" t="s">
        <v>7111</v>
      </c>
      <c r="LPQ945" s="559" t="s">
        <v>7106</v>
      </c>
      <c r="LPW945" s="31" t="s">
        <v>5660</v>
      </c>
      <c r="LPX945" s="31" t="s">
        <v>7107</v>
      </c>
      <c r="LPY945" s="9" t="s">
        <v>7167</v>
      </c>
      <c r="LPZ945" s="9" t="s">
        <v>7168</v>
      </c>
      <c r="LQA945" s="43" t="s">
        <v>7169</v>
      </c>
      <c r="LQB945" s="43" t="s">
        <v>5477</v>
      </c>
      <c r="LQC945" s="43"/>
      <c r="LQD945" s="43">
        <v>1505</v>
      </c>
      <c r="LQE945" s="43">
        <v>2001505</v>
      </c>
      <c r="LQF945" s="31" t="s">
        <v>7111</v>
      </c>
      <c r="LQG945" s="559" t="s">
        <v>7106</v>
      </c>
      <c r="LQM945" s="31" t="s">
        <v>5660</v>
      </c>
      <c r="LQN945" s="31" t="s">
        <v>7107</v>
      </c>
      <c r="LQO945" s="9" t="s">
        <v>7167</v>
      </c>
      <c r="LQP945" s="9" t="s">
        <v>7168</v>
      </c>
      <c r="LQQ945" s="43" t="s">
        <v>7169</v>
      </c>
      <c r="LQR945" s="43" t="s">
        <v>5477</v>
      </c>
      <c r="LQS945" s="43"/>
      <c r="LQT945" s="43">
        <v>1505</v>
      </c>
      <c r="LQU945" s="43">
        <v>2001505</v>
      </c>
      <c r="LQV945" s="31" t="s">
        <v>7111</v>
      </c>
      <c r="LQW945" s="559" t="s">
        <v>7106</v>
      </c>
      <c r="LRC945" s="31" t="s">
        <v>5660</v>
      </c>
      <c r="LRD945" s="31" t="s">
        <v>7107</v>
      </c>
      <c r="LRE945" s="9" t="s">
        <v>7167</v>
      </c>
      <c r="LRF945" s="9" t="s">
        <v>7168</v>
      </c>
      <c r="LRG945" s="43" t="s">
        <v>7169</v>
      </c>
      <c r="LRH945" s="43" t="s">
        <v>5477</v>
      </c>
      <c r="LRI945" s="43"/>
      <c r="LRJ945" s="43">
        <v>1505</v>
      </c>
      <c r="LRK945" s="43">
        <v>2001505</v>
      </c>
      <c r="LRL945" s="31" t="s">
        <v>7111</v>
      </c>
      <c r="LRM945" s="559" t="s">
        <v>7106</v>
      </c>
      <c r="LRS945" s="31" t="s">
        <v>5660</v>
      </c>
      <c r="LRT945" s="31" t="s">
        <v>7107</v>
      </c>
      <c r="LRU945" s="9" t="s">
        <v>7167</v>
      </c>
      <c r="LRV945" s="9" t="s">
        <v>7168</v>
      </c>
      <c r="LRW945" s="43" t="s">
        <v>7169</v>
      </c>
      <c r="LRX945" s="43" t="s">
        <v>5477</v>
      </c>
      <c r="LRY945" s="43"/>
      <c r="LRZ945" s="43">
        <v>1505</v>
      </c>
      <c r="LSA945" s="43">
        <v>2001505</v>
      </c>
      <c r="LSB945" s="31" t="s">
        <v>7111</v>
      </c>
      <c r="LSC945" s="559" t="s">
        <v>7106</v>
      </c>
      <c r="LSI945" s="31" t="s">
        <v>5660</v>
      </c>
      <c r="LSJ945" s="31" t="s">
        <v>7107</v>
      </c>
      <c r="LSK945" s="9" t="s">
        <v>7167</v>
      </c>
      <c r="LSL945" s="9" t="s">
        <v>7168</v>
      </c>
      <c r="LSM945" s="43" t="s">
        <v>7169</v>
      </c>
      <c r="LSN945" s="43" t="s">
        <v>5477</v>
      </c>
      <c r="LSO945" s="43"/>
      <c r="LSP945" s="43">
        <v>1505</v>
      </c>
      <c r="LSQ945" s="43">
        <v>2001505</v>
      </c>
      <c r="LSR945" s="31" t="s">
        <v>7111</v>
      </c>
      <c r="LSS945" s="559" t="s">
        <v>7106</v>
      </c>
      <c r="LSY945" s="31" t="s">
        <v>5660</v>
      </c>
      <c r="LSZ945" s="31" t="s">
        <v>7107</v>
      </c>
      <c r="LTA945" s="9" t="s">
        <v>7167</v>
      </c>
      <c r="LTB945" s="9" t="s">
        <v>7168</v>
      </c>
      <c r="LTC945" s="43" t="s">
        <v>7169</v>
      </c>
      <c r="LTD945" s="43" t="s">
        <v>5477</v>
      </c>
      <c r="LTE945" s="43"/>
      <c r="LTF945" s="43">
        <v>1505</v>
      </c>
      <c r="LTG945" s="43">
        <v>2001505</v>
      </c>
      <c r="LTH945" s="31" t="s">
        <v>7111</v>
      </c>
      <c r="LTI945" s="559" t="s">
        <v>7106</v>
      </c>
      <c r="LTO945" s="31" t="s">
        <v>5660</v>
      </c>
      <c r="LTP945" s="31" t="s">
        <v>7107</v>
      </c>
      <c r="LTQ945" s="9" t="s">
        <v>7167</v>
      </c>
      <c r="LTR945" s="9" t="s">
        <v>7168</v>
      </c>
      <c r="LTS945" s="43" t="s">
        <v>7169</v>
      </c>
      <c r="LTT945" s="43" t="s">
        <v>5477</v>
      </c>
      <c r="LTU945" s="43"/>
      <c r="LTV945" s="43">
        <v>1505</v>
      </c>
      <c r="LTW945" s="43">
        <v>2001505</v>
      </c>
      <c r="LTX945" s="31" t="s">
        <v>7111</v>
      </c>
      <c r="LTY945" s="559" t="s">
        <v>7106</v>
      </c>
      <c r="LUE945" s="31" t="s">
        <v>5660</v>
      </c>
      <c r="LUF945" s="31" t="s">
        <v>7107</v>
      </c>
      <c r="LUG945" s="9" t="s">
        <v>7167</v>
      </c>
      <c r="LUH945" s="9" t="s">
        <v>7168</v>
      </c>
      <c r="LUI945" s="43" t="s">
        <v>7169</v>
      </c>
      <c r="LUJ945" s="43" t="s">
        <v>5477</v>
      </c>
      <c r="LUK945" s="43"/>
      <c r="LUL945" s="43">
        <v>1505</v>
      </c>
      <c r="LUM945" s="43">
        <v>2001505</v>
      </c>
      <c r="LUN945" s="31" t="s">
        <v>7111</v>
      </c>
      <c r="LUO945" s="559" t="s">
        <v>7106</v>
      </c>
      <c r="LUU945" s="31" t="s">
        <v>5660</v>
      </c>
      <c r="LUV945" s="31" t="s">
        <v>7107</v>
      </c>
      <c r="LUW945" s="9" t="s">
        <v>7167</v>
      </c>
      <c r="LUX945" s="9" t="s">
        <v>7168</v>
      </c>
      <c r="LUY945" s="43" t="s">
        <v>7169</v>
      </c>
      <c r="LUZ945" s="43" t="s">
        <v>5477</v>
      </c>
      <c r="LVA945" s="43"/>
      <c r="LVB945" s="43">
        <v>1505</v>
      </c>
      <c r="LVC945" s="43">
        <v>2001505</v>
      </c>
      <c r="LVD945" s="31" t="s">
        <v>7111</v>
      </c>
      <c r="LVE945" s="559" t="s">
        <v>7106</v>
      </c>
      <c r="LVK945" s="31" t="s">
        <v>5660</v>
      </c>
      <c r="LVL945" s="31" t="s">
        <v>7107</v>
      </c>
      <c r="LVM945" s="9" t="s">
        <v>7167</v>
      </c>
      <c r="LVN945" s="9" t="s">
        <v>7168</v>
      </c>
      <c r="LVO945" s="43" t="s">
        <v>7169</v>
      </c>
      <c r="LVP945" s="43" t="s">
        <v>5477</v>
      </c>
      <c r="LVQ945" s="43"/>
      <c r="LVR945" s="43">
        <v>1505</v>
      </c>
      <c r="LVS945" s="43">
        <v>2001505</v>
      </c>
      <c r="LVT945" s="31" t="s">
        <v>7111</v>
      </c>
      <c r="LVU945" s="559" t="s">
        <v>7106</v>
      </c>
      <c r="LWA945" s="31" t="s">
        <v>5660</v>
      </c>
      <c r="LWB945" s="31" t="s">
        <v>7107</v>
      </c>
      <c r="LWC945" s="9" t="s">
        <v>7167</v>
      </c>
      <c r="LWD945" s="9" t="s">
        <v>7168</v>
      </c>
      <c r="LWE945" s="43" t="s">
        <v>7169</v>
      </c>
      <c r="LWF945" s="43" t="s">
        <v>5477</v>
      </c>
      <c r="LWG945" s="43"/>
      <c r="LWH945" s="43">
        <v>1505</v>
      </c>
      <c r="LWI945" s="43">
        <v>2001505</v>
      </c>
      <c r="LWJ945" s="31" t="s">
        <v>7111</v>
      </c>
      <c r="LWK945" s="559" t="s">
        <v>7106</v>
      </c>
      <c r="LWQ945" s="31" t="s">
        <v>5660</v>
      </c>
      <c r="LWR945" s="31" t="s">
        <v>7107</v>
      </c>
      <c r="LWS945" s="9" t="s">
        <v>7167</v>
      </c>
      <c r="LWT945" s="9" t="s">
        <v>7168</v>
      </c>
      <c r="LWU945" s="43" t="s">
        <v>7169</v>
      </c>
      <c r="LWV945" s="43" t="s">
        <v>5477</v>
      </c>
      <c r="LWW945" s="43"/>
      <c r="LWX945" s="43">
        <v>1505</v>
      </c>
      <c r="LWY945" s="43">
        <v>2001505</v>
      </c>
      <c r="LWZ945" s="31" t="s">
        <v>7111</v>
      </c>
      <c r="LXA945" s="559" t="s">
        <v>7106</v>
      </c>
      <c r="LXG945" s="31" t="s">
        <v>5660</v>
      </c>
      <c r="LXH945" s="31" t="s">
        <v>7107</v>
      </c>
      <c r="LXI945" s="9" t="s">
        <v>7167</v>
      </c>
      <c r="LXJ945" s="9" t="s">
        <v>7168</v>
      </c>
      <c r="LXK945" s="43" t="s">
        <v>7169</v>
      </c>
      <c r="LXL945" s="43" t="s">
        <v>5477</v>
      </c>
      <c r="LXM945" s="43"/>
      <c r="LXN945" s="43">
        <v>1505</v>
      </c>
      <c r="LXO945" s="43">
        <v>2001505</v>
      </c>
      <c r="LXP945" s="31" t="s">
        <v>7111</v>
      </c>
      <c r="LXQ945" s="559" t="s">
        <v>7106</v>
      </c>
      <c r="LXW945" s="31" t="s">
        <v>5660</v>
      </c>
      <c r="LXX945" s="31" t="s">
        <v>7107</v>
      </c>
      <c r="LXY945" s="9" t="s">
        <v>7167</v>
      </c>
      <c r="LXZ945" s="9" t="s">
        <v>7168</v>
      </c>
      <c r="LYA945" s="43" t="s">
        <v>7169</v>
      </c>
      <c r="LYB945" s="43" t="s">
        <v>5477</v>
      </c>
      <c r="LYC945" s="43"/>
      <c r="LYD945" s="43">
        <v>1505</v>
      </c>
      <c r="LYE945" s="43">
        <v>2001505</v>
      </c>
      <c r="LYF945" s="31" t="s">
        <v>7111</v>
      </c>
      <c r="LYG945" s="559" t="s">
        <v>7106</v>
      </c>
      <c r="LYM945" s="31" t="s">
        <v>5660</v>
      </c>
      <c r="LYN945" s="31" t="s">
        <v>7107</v>
      </c>
      <c r="LYO945" s="9" t="s">
        <v>7167</v>
      </c>
      <c r="LYP945" s="9" t="s">
        <v>7168</v>
      </c>
      <c r="LYQ945" s="43" t="s">
        <v>7169</v>
      </c>
      <c r="LYR945" s="43" t="s">
        <v>5477</v>
      </c>
      <c r="LYS945" s="43"/>
      <c r="LYT945" s="43">
        <v>1505</v>
      </c>
      <c r="LYU945" s="43">
        <v>2001505</v>
      </c>
      <c r="LYV945" s="31" t="s">
        <v>7111</v>
      </c>
      <c r="LYW945" s="559" t="s">
        <v>7106</v>
      </c>
      <c r="LZC945" s="31" t="s">
        <v>5660</v>
      </c>
      <c r="LZD945" s="31" t="s">
        <v>7107</v>
      </c>
      <c r="LZE945" s="9" t="s">
        <v>7167</v>
      </c>
      <c r="LZF945" s="9" t="s">
        <v>7168</v>
      </c>
      <c r="LZG945" s="43" t="s">
        <v>7169</v>
      </c>
      <c r="LZH945" s="43" t="s">
        <v>5477</v>
      </c>
      <c r="LZI945" s="43"/>
      <c r="LZJ945" s="43">
        <v>1505</v>
      </c>
      <c r="LZK945" s="43">
        <v>2001505</v>
      </c>
      <c r="LZL945" s="31" t="s">
        <v>7111</v>
      </c>
      <c r="LZM945" s="559" t="s">
        <v>7106</v>
      </c>
      <c r="LZS945" s="31" t="s">
        <v>5660</v>
      </c>
      <c r="LZT945" s="31" t="s">
        <v>7107</v>
      </c>
      <c r="LZU945" s="9" t="s">
        <v>7167</v>
      </c>
      <c r="LZV945" s="9" t="s">
        <v>7168</v>
      </c>
      <c r="LZW945" s="43" t="s">
        <v>7169</v>
      </c>
      <c r="LZX945" s="43" t="s">
        <v>5477</v>
      </c>
      <c r="LZY945" s="43"/>
      <c r="LZZ945" s="43">
        <v>1505</v>
      </c>
      <c r="MAA945" s="43">
        <v>2001505</v>
      </c>
      <c r="MAB945" s="31" t="s">
        <v>7111</v>
      </c>
      <c r="MAC945" s="559" t="s">
        <v>7106</v>
      </c>
      <c r="MAI945" s="31" t="s">
        <v>5660</v>
      </c>
      <c r="MAJ945" s="31" t="s">
        <v>7107</v>
      </c>
      <c r="MAK945" s="9" t="s">
        <v>7167</v>
      </c>
      <c r="MAL945" s="9" t="s">
        <v>7168</v>
      </c>
      <c r="MAM945" s="43" t="s">
        <v>7169</v>
      </c>
      <c r="MAN945" s="43" t="s">
        <v>5477</v>
      </c>
      <c r="MAO945" s="43"/>
      <c r="MAP945" s="43">
        <v>1505</v>
      </c>
      <c r="MAQ945" s="43">
        <v>2001505</v>
      </c>
      <c r="MAR945" s="31" t="s">
        <v>7111</v>
      </c>
      <c r="MAS945" s="559" t="s">
        <v>7106</v>
      </c>
      <c r="MAY945" s="31" t="s">
        <v>5660</v>
      </c>
      <c r="MAZ945" s="31" t="s">
        <v>7107</v>
      </c>
      <c r="MBA945" s="9" t="s">
        <v>7167</v>
      </c>
      <c r="MBB945" s="9" t="s">
        <v>7168</v>
      </c>
      <c r="MBC945" s="43" t="s">
        <v>7169</v>
      </c>
      <c r="MBD945" s="43" t="s">
        <v>5477</v>
      </c>
      <c r="MBE945" s="43"/>
      <c r="MBF945" s="43">
        <v>1505</v>
      </c>
      <c r="MBG945" s="43">
        <v>2001505</v>
      </c>
      <c r="MBH945" s="31" t="s">
        <v>7111</v>
      </c>
      <c r="MBI945" s="559" t="s">
        <v>7106</v>
      </c>
      <c r="MBO945" s="31" t="s">
        <v>5660</v>
      </c>
      <c r="MBP945" s="31" t="s">
        <v>7107</v>
      </c>
      <c r="MBQ945" s="9" t="s">
        <v>7167</v>
      </c>
      <c r="MBR945" s="9" t="s">
        <v>7168</v>
      </c>
      <c r="MBS945" s="43" t="s">
        <v>7169</v>
      </c>
      <c r="MBT945" s="43" t="s">
        <v>5477</v>
      </c>
      <c r="MBU945" s="43"/>
      <c r="MBV945" s="43">
        <v>1505</v>
      </c>
      <c r="MBW945" s="43">
        <v>2001505</v>
      </c>
      <c r="MBX945" s="31" t="s">
        <v>7111</v>
      </c>
      <c r="MBY945" s="559" t="s">
        <v>7106</v>
      </c>
      <c r="MCE945" s="31" t="s">
        <v>5660</v>
      </c>
      <c r="MCF945" s="31" t="s">
        <v>7107</v>
      </c>
      <c r="MCG945" s="9" t="s">
        <v>7167</v>
      </c>
      <c r="MCH945" s="9" t="s">
        <v>7168</v>
      </c>
      <c r="MCI945" s="43" t="s">
        <v>7169</v>
      </c>
      <c r="MCJ945" s="43" t="s">
        <v>5477</v>
      </c>
      <c r="MCK945" s="43"/>
      <c r="MCL945" s="43">
        <v>1505</v>
      </c>
      <c r="MCM945" s="43">
        <v>2001505</v>
      </c>
      <c r="MCN945" s="31" t="s">
        <v>7111</v>
      </c>
      <c r="MCO945" s="559" t="s">
        <v>7106</v>
      </c>
      <c r="MCU945" s="31" t="s">
        <v>5660</v>
      </c>
      <c r="MCV945" s="31" t="s">
        <v>7107</v>
      </c>
      <c r="MCW945" s="9" t="s">
        <v>7167</v>
      </c>
      <c r="MCX945" s="9" t="s">
        <v>7168</v>
      </c>
      <c r="MCY945" s="43" t="s">
        <v>7169</v>
      </c>
      <c r="MCZ945" s="43" t="s">
        <v>5477</v>
      </c>
      <c r="MDA945" s="43"/>
      <c r="MDB945" s="43">
        <v>1505</v>
      </c>
      <c r="MDC945" s="43">
        <v>2001505</v>
      </c>
      <c r="MDD945" s="31" t="s">
        <v>7111</v>
      </c>
      <c r="MDE945" s="559" t="s">
        <v>7106</v>
      </c>
      <c r="MDK945" s="31" t="s">
        <v>5660</v>
      </c>
      <c r="MDL945" s="31" t="s">
        <v>7107</v>
      </c>
      <c r="MDM945" s="9" t="s">
        <v>7167</v>
      </c>
      <c r="MDN945" s="9" t="s">
        <v>7168</v>
      </c>
      <c r="MDO945" s="43" t="s">
        <v>7169</v>
      </c>
      <c r="MDP945" s="43" t="s">
        <v>5477</v>
      </c>
      <c r="MDQ945" s="43"/>
      <c r="MDR945" s="43">
        <v>1505</v>
      </c>
      <c r="MDS945" s="43">
        <v>2001505</v>
      </c>
      <c r="MDT945" s="31" t="s">
        <v>7111</v>
      </c>
      <c r="MDU945" s="559" t="s">
        <v>7106</v>
      </c>
      <c r="MEA945" s="31" t="s">
        <v>5660</v>
      </c>
      <c r="MEB945" s="31" t="s">
        <v>7107</v>
      </c>
      <c r="MEC945" s="9" t="s">
        <v>7167</v>
      </c>
      <c r="MED945" s="9" t="s">
        <v>7168</v>
      </c>
      <c r="MEE945" s="43" t="s">
        <v>7169</v>
      </c>
      <c r="MEF945" s="43" t="s">
        <v>5477</v>
      </c>
      <c r="MEG945" s="43"/>
      <c r="MEH945" s="43">
        <v>1505</v>
      </c>
      <c r="MEI945" s="43">
        <v>2001505</v>
      </c>
      <c r="MEJ945" s="31" t="s">
        <v>7111</v>
      </c>
      <c r="MEK945" s="559" t="s">
        <v>7106</v>
      </c>
      <c r="MEQ945" s="31" t="s">
        <v>5660</v>
      </c>
      <c r="MER945" s="31" t="s">
        <v>7107</v>
      </c>
      <c r="MES945" s="9" t="s">
        <v>7167</v>
      </c>
      <c r="MET945" s="9" t="s">
        <v>7168</v>
      </c>
      <c r="MEU945" s="43" t="s">
        <v>7169</v>
      </c>
      <c r="MEV945" s="43" t="s">
        <v>5477</v>
      </c>
      <c r="MEW945" s="43"/>
      <c r="MEX945" s="43">
        <v>1505</v>
      </c>
      <c r="MEY945" s="43">
        <v>2001505</v>
      </c>
      <c r="MEZ945" s="31" t="s">
        <v>7111</v>
      </c>
      <c r="MFA945" s="559" t="s">
        <v>7106</v>
      </c>
      <c r="MFG945" s="31" t="s">
        <v>5660</v>
      </c>
      <c r="MFH945" s="31" t="s">
        <v>7107</v>
      </c>
      <c r="MFI945" s="9" t="s">
        <v>7167</v>
      </c>
      <c r="MFJ945" s="9" t="s">
        <v>7168</v>
      </c>
      <c r="MFK945" s="43" t="s">
        <v>7169</v>
      </c>
      <c r="MFL945" s="43" t="s">
        <v>5477</v>
      </c>
      <c r="MFM945" s="43"/>
      <c r="MFN945" s="43">
        <v>1505</v>
      </c>
      <c r="MFO945" s="43">
        <v>2001505</v>
      </c>
      <c r="MFP945" s="31" t="s">
        <v>7111</v>
      </c>
      <c r="MFQ945" s="559" t="s">
        <v>7106</v>
      </c>
      <c r="MFW945" s="31" t="s">
        <v>5660</v>
      </c>
      <c r="MFX945" s="31" t="s">
        <v>7107</v>
      </c>
      <c r="MFY945" s="9" t="s">
        <v>7167</v>
      </c>
      <c r="MFZ945" s="9" t="s">
        <v>7168</v>
      </c>
      <c r="MGA945" s="43" t="s">
        <v>7169</v>
      </c>
      <c r="MGB945" s="43" t="s">
        <v>5477</v>
      </c>
      <c r="MGC945" s="43"/>
      <c r="MGD945" s="43">
        <v>1505</v>
      </c>
      <c r="MGE945" s="43">
        <v>2001505</v>
      </c>
      <c r="MGF945" s="31" t="s">
        <v>7111</v>
      </c>
      <c r="MGG945" s="559" t="s">
        <v>7106</v>
      </c>
      <c r="MGM945" s="31" t="s">
        <v>5660</v>
      </c>
      <c r="MGN945" s="31" t="s">
        <v>7107</v>
      </c>
      <c r="MGO945" s="9" t="s">
        <v>7167</v>
      </c>
      <c r="MGP945" s="9" t="s">
        <v>7168</v>
      </c>
      <c r="MGQ945" s="43" t="s">
        <v>7169</v>
      </c>
      <c r="MGR945" s="43" t="s">
        <v>5477</v>
      </c>
      <c r="MGS945" s="43"/>
      <c r="MGT945" s="43">
        <v>1505</v>
      </c>
      <c r="MGU945" s="43">
        <v>2001505</v>
      </c>
      <c r="MGV945" s="31" t="s">
        <v>7111</v>
      </c>
      <c r="MGW945" s="559" t="s">
        <v>7106</v>
      </c>
      <c r="MHC945" s="31" t="s">
        <v>5660</v>
      </c>
      <c r="MHD945" s="31" t="s">
        <v>7107</v>
      </c>
      <c r="MHE945" s="9" t="s">
        <v>7167</v>
      </c>
      <c r="MHF945" s="9" t="s">
        <v>7168</v>
      </c>
      <c r="MHG945" s="43" t="s">
        <v>7169</v>
      </c>
      <c r="MHH945" s="43" t="s">
        <v>5477</v>
      </c>
      <c r="MHI945" s="43"/>
      <c r="MHJ945" s="43">
        <v>1505</v>
      </c>
      <c r="MHK945" s="43">
        <v>2001505</v>
      </c>
      <c r="MHL945" s="31" t="s">
        <v>7111</v>
      </c>
      <c r="MHM945" s="559" t="s">
        <v>7106</v>
      </c>
      <c r="MHS945" s="31" t="s">
        <v>5660</v>
      </c>
      <c r="MHT945" s="31" t="s">
        <v>7107</v>
      </c>
      <c r="MHU945" s="9" t="s">
        <v>7167</v>
      </c>
      <c r="MHV945" s="9" t="s">
        <v>7168</v>
      </c>
      <c r="MHW945" s="43" t="s">
        <v>7169</v>
      </c>
      <c r="MHX945" s="43" t="s">
        <v>5477</v>
      </c>
      <c r="MHY945" s="43"/>
      <c r="MHZ945" s="43">
        <v>1505</v>
      </c>
      <c r="MIA945" s="43">
        <v>2001505</v>
      </c>
      <c r="MIB945" s="31" t="s">
        <v>7111</v>
      </c>
      <c r="MIC945" s="559" t="s">
        <v>7106</v>
      </c>
      <c r="MII945" s="31" t="s">
        <v>5660</v>
      </c>
      <c r="MIJ945" s="31" t="s">
        <v>7107</v>
      </c>
      <c r="MIK945" s="9" t="s">
        <v>7167</v>
      </c>
      <c r="MIL945" s="9" t="s">
        <v>7168</v>
      </c>
      <c r="MIM945" s="43" t="s">
        <v>7169</v>
      </c>
      <c r="MIN945" s="43" t="s">
        <v>5477</v>
      </c>
      <c r="MIO945" s="43"/>
      <c r="MIP945" s="43">
        <v>1505</v>
      </c>
      <c r="MIQ945" s="43">
        <v>2001505</v>
      </c>
      <c r="MIR945" s="31" t="s">
        <v>7111</v>
      </c>
      <c r="MIS945" s="559" t="s">
        <v>7106</v>
      </c>
      <c r="MIY945" s="31" t="s">
        <v>5660</v>
      </c>
      <c r="MIZ945" s="31" t="s">
        <v>7107</v>
      </c>
      <c r="MJA945" s="9" t="s">
        <v>7167</v>
      </c>
      <c r="MJB945" s="9" t="s">
        <v>7168</v>
      </c>
      <c r="MJC945" s="43" t="s">
        <v>7169</v>
      </c>
      <c r="MJD945" s="43" t="s">
        <v>5477</v>
      </c>
      <c r="MJE945" s="43"/>
      <c r="MJF945" s="43">
        <v>1505</v>
      </c>
      <c r="MJG945" s="43">
        <v>2001505</v>
      </c>
      <c r="MJH945" s="31" t="s">
        <v>7111</v>
      </c>
      <c r="MJI945" s="559" t="s">
        <v>7106</v>
      </c>
      <c r="MJO945" s="31" t="s">
        <v>5660</v>
      </c>
      <c r="MJP945" s="31" t="s">
        <v>7107</v>
      </c>
      <c r="MJQ945" s="9" t="s">
        <v>7167</v>
      </c>
      <c r="MJR945" s="9" t="s">
        <v>7168</v>
      </c>
      <c r="MJS945" s="43" t="s">
        <v>7169</v>
      </c>
      <c r="MJT945" s="43" t="s">
        <v>5477</v>
      </c>
      <c r="MJU945" s="43"/>
      <c r="MJV945" s="43">
        <v>1505</v>
      </c>
      <c r="MJW945" s="43">
        <v>2001505</v>
      </c>
      <c r="MJX945" s="31" t="s">
        <v>7111</v>
      </c>
      <c r="MJY945" s="559" t="s">
        <v>7106</v>
      </c>
      <c r="MKE945" s="31" t="s">
        <v>5660</v>
      </c>
      <c r="MKF945" s="31" t="s">
        <v>7107</v>
      </c>
      <c r="MKG945" s="9" t="s">
        <v>7167</v>
      </c>
      <c r="MKH945" s="9" t="s">
        <v>7168</v>
      </c>
      <c r="MKI945" s="43" t="s">
        <v>7169</v>
      </c>
      <c r="MKJ945" s="43" t="s">
        <v>5477</v>
      </c>
      <c r="MKK945" s="43"/>
      <c r="MKL945" s="43">
        <v>1505</v>
      </c>
      <c r="MKM945" s="43">
        <v>2001505</v>
      </c>
      <c r="MKN945" s="31" t="s">
        <v>7111</v>
      </c>
      <c r="MKO945" s="559" t="s">
        <v>7106</v>
      </c>
      <c r="MKU945" s="31" t="s">
        <v>5660</v>
      </c>
      <c r="MKV945" s="31" t="s">
        <v>7107</v>
      </c>
      <c r="MKW945" s="9" t="s">
        <v>7167</v>
      </c>
      <c r="MKX945" s="9" t="s">
        <v>7168</v>
      </c>
      <c r="MKY945" s="43" t="s">
        <v>7169</v>
      </c>
      <c r="MKZ945" s="43" t="s">
        <v>5477</v>
      </c>
      <c r="MLA945" s="43"/>
      <c r="MLB945" s="43">
        <v>1505</v>
      </c>
      <c r="MLC945" s="43">
        <v>2001505</v>
      </c>
      <c r="MLD945" s="31" t="s">
        <v>7111</v>
      </c>
      <c r="MLE945" s="559" t="s">
        <v>7106</v>
      </c>
      <c r="MLK945" s="31" t="s">
        <v>5660</v>
      </c>
      <c r="MLL945" s="31" t="s">
        <v>7107</v>
      </c>
      <c r="MLM945" s="9" t="s">
        <v>7167</v>
      </c>
      <c r="MLN945" s="9" t="s">
        <v>7168</v>
      </c>
      <c r="MLO945" s="43" t="s">
        <v>7169</v>
      </c>
      <c r="MLP945" s="43" t="s">
        <v>5477</v>
      </c>
      <c r="MLQ945" s="43"/>
      <c r="MLR945" s="43">
        <v>1505</v>
      </c>
      <c r="MLS945" s="43">
        <v>2001505</v>
      </c>
      <c r="MLT945" s="31" t="s">
        <v>7111</v>
      </c>
      <c r="MLU945" s="559" t="s">
        <v>7106</v>
      </c>
      <c r="MMA945" s="31" t="s">
        <v>5660</v>
      </c>
      <c r="MMB945" s="31" t="s">
        <v>7107</v>
      </c>
      <c r="MMC945" s="9" t="s">
        <v>7167</v>
      </c>
      <c r="MMD945" s="9" t="s">
        <v>7168</v>
      </c>
      <c r="MME945" s="43" t="s">
        <v>7169</v>
      </c>
      <c r="MMF945" s="43" t="s">
        <v>5477</v>
      </c>
      <c r="MMG945" s="43"/>
      <c r="MMH945" s="43">
        <v>1505</v>
      </c>
      <c r="MMI945" s="43">
        <v>2001505</v>
      </c>
      <c r="MMJ945" s="31" t="s">
        <v>7111</v>
      </c>
      <c r="MMK945" s="559" t="s">
        <v>7106</v>
      </c>
      <c r="MMQ945" s="31" t="s">
        <v>5660</v>
      </c>
      <c r="MMR945" s="31" t="s">
        <v>7107</v>
      </c>
      <c r="MMS945" s="9" t="s">
        <v>7167</v>
      </c>
      <c r="MMT945" s="9" t="s">
        <v>7168</v>
      </c>
      <c r="MMU945" s="43" t="s">
        <v>7169</v>
      </c>
      <c r="MMV945" s="43" t="s">
        <v>5477</v>
      </c>
      <c r="MMW945" s="43"/>
      <c r="MMX945" s="43">
        <v>1505</v>
      </c>
      <c r="MMY945" s="43">
        <v>2001505</v>
      </c>
      <c r="MMZ945" s="31" t="s">
        <v>7111</v>
      </c>
      <c r="MNA945" s="559" t="s">
        <v>7106</v>
      </c>
      <c r="MNG945" s="31" t="s">
        <v>5660</v>
      </c>
      <c r="MNH945" s="31" t="s">
        <v>7107</v>
      </c>
      <c r="MNI945" s="9" t="s">
        <v>7167</v>
      </c>
      <c r="MNJ945" s="9" t="s">
        <v>7168</v>
      </c>
      <c r="MNK945" s="43" t="s">
        <v>7169</v>
      </c>
      <c r="MNL945" s="43" t="s">
        <v>5477</v>
      </c>
      <c r="MNM945" s="43"/>
      <c r="MNN945" s="43">
        <v>1505</v>
      </c>
      <c r="MNO945" s="43">
        <v>2001505</v>
      </c>
      <c r="MNP945" s="31" t="s">
        <v>7111</v>
      </c>
      <c r="MNQ945" s="559" t="s">
        <v>7106</v>
      </c>
      <c r="MNW945" s="31" t="s">
        <v>5660</v>
      </c>
      <c r="MNX945" s="31" t="s">
        <v>7107</v>
      </c>
      <c r="MNY945" s="9" t="s">
        <v>7167</v>
      </c>
      <c r="MNZ945" s="9" t="s">
        <v>7168</v>
      </c>
      <c r="MOA945" s="43" t="s">
        <v>7169</v>
      </c>
      <c r="MOB945" s="43" t="s">
        <v>5477</v>
      </c>
      <c r="MOC945" s="43"/>
      <c r="MOD945" s="43">
        <v>1505</v>
      </c>
      <c r="MOE945" s="43">
        <v>2001505</v>
      </c>
      <c r="MOF945" s="31" t="s">
        <v>7111</v>
      </c>
      <c r="MOG945" s="559" t="s">
        <v>7106</v>
      </c>
      <c r="MOM945" s="31" t="s">
        <v>5660</v>
      </c>
      <c r="MON945" s="31" t="s">
        <v>7107</v>
      </c>
      <c r="MOO945" s="9" t="s">
        <v>7167</v>
      </c>
      <c r="MOP945" s="9" t="s">
        <v>7168</v>
      </c>
      <c r="MOQ945" s="43" t="s">
        <v>7169</v>
      </c>
      <c r="MOR945" s="43" t="s">
        <v>5477</v>
      </c>
      <c r="MOS945" s="43"/>
      <c r="MOT945" s="43">
        <v>1505</v>
      </c>
      <c r="MOU945" s="43">
        <v>2001505</v>
      </c>
      <c r="MOV945" s="31" t="s">
        <v>7111</v>
      </c>
      <c r="MOW945" s="559" t="s">
        <v>7106</v>
      </c>
      <c r="MPC945" s="31" t="s">
        <v>5660</v>
      </c>
      <c r="MPD945" s="31" t="s">
        <v>7107</v>
      </c>
      <c r="MPE945" s="9" t="s">
        <v>7167</v>
      </c>
      <c r="MPF945" s="9" t="s">
        <v>7168</v>
      </c>
      <c r="MPG945" s="43" t="s">
        <v>7169</v>
      </c>
      <c r="MPH945" s="43" t="s">
        <v>5477</v>
      </c>
      <c r="MPI945" s="43"/>
      <c r="MPJ945" s="43">
        <v>1505</v>
      </c>
      <c r="MPK945" s="43">
        <v>2001505</v>
      </c>
      <c r="MPL945" s="31" t="s">
        <v>7111</v>
      </c>
      <c r="MPM945" s="559" t="s">
        <v>7106</v>
      </c>
      <c r="MPS945" s="31" t="s">
        <v>5660</v>
      </c>
      <c r="MPT945" s="31" t="s">
        <v>7107</v>
      </c>
      <c r="MPU945" s="9" t="s">
        <v>7167</v>
      </c>
      <c r="MPV945" s="9" t="s">
        <v>7168</v>
      </c>
      <c r="MPW945" s="43" t="s">
        <v>7169</v>
      </c>
      <c r="MPX945" s="43" t="s">
        <v>5477</v>
      </c>
      <c r="MPY945" s="43"/>
      <c r="MPZ945" s="43">
        <v>1505</v>
      </c>
      <c r="MQA945" s="43">
        <v>2001505</v>
      </c>
      <c r="MQB945" s="31" t="s">
        <v>7111</v>
      </c>
      <c r="MQC945" s="559" t="s">
        <v>7106</v>
      </c>
      <c r="MQI945" s="31" t="s">
        <v>5660</v>
      </c>
      <c r="MQJ945" s="31" t="s">
        <v>7107</v>
      </c>
      <c r="MQK945" s="9" t="s">
        <v>7167</v>
      </c>
      <c r="MQL945" s="9" t="s">
        <v>7168</v>
      </c>
      <c r="MQM945" s="43" t="s">
        <v>7169</v>
      </c>
      <c r="MQN945" s="43" t="s">
        <v>5477</v>
      </c>
      <c r="MQO945" s="43"/>
      <c r="MQP945" s="43">
        <v>1505</v>
      </c>
      <c r="MQQ945" s="43">
        <v>2001505</v>
      </c>
      <c r="MQR945" s="31" t="s">
        <v>7111</v>
      </c>
      <c r="MQS945" s="559" t="s">
        <v>7106</v>
      </c>
      <c r="MQY945" s="31" t="s">
        <v>5660</v>
      </c>
      <c r="MQZ945" s="31" t="s">
        <v>7107</v>
      </c>
      <c r="MRA945" s="9" t="s">
        <v>7167</v>
      </c>
      <c r="MRB945" s="9" t="s">
        <v>7168</v>
      </c>
      <c r="MRC945" s="43" t="s">
        <v>7169</v>
      </c>
      <c r="MRD945" s="43" t="s">
        <v>5477</v>
      </c>
      <c r="MRE945" s="43"/>
      <c r="MRF945" s="43">
        <v>1505</v>
      </c>
      <c r="MRG945" s="43">
        <v>2001505</v>
      </c>
      <c r="MRH945" s="31" t="s">
        <v>7111</v>
      </c>
      <c r="MRI945" s="559" t="s">
        <v>7106</v>
      </c>
      <c r="MRO945" s="31" t="s">
        <v>5660</v>
      </c>
      <c r="MRP945" s="31" t="s">
        <v>7107</v>
      </c>
      <c r="MRQ945" s="9" t="s">
        <v>7167</v>
      </c>
      <c r="MRR945" s="9" t="s">
        <v>7168</v>
      </c>
      <c r="MRS945" s="43" t="s">
        <v>7169</v>
      </c>
      <c r="MRT945" s="43" t="s">
        <v>5477</v>
      </c>
      <c r="MRU945" s="43"/>
      <c r="MRV945" s="43">
        <v>1505</v>
      </c>
      <c r="MRW945" s="43">
        <v>2001505</v>
      </c>
      <c r="MRX945" s="31" t="s">
        <v>7111</v>
      </c>
      <c r="MRY945" s="559" t="s">
        <v>7106</v>
      </c>
      <c r="MSE945" s="31" t="s">
        <v>5660</v>
      </c>
      <c r="MSF945" s="31" t="s">
        <v>7107</v>
      </c>
      <c r="MSG945" s="9" t="s">
        <v>7167</v>
      </c>
      <c r="MSH945" s="9" t="s">
        <v>7168</v>
      </c>
      <c r="MSI945" s="43" t="s">
        <v>7169</v>
      </c>
      <c r="MSJ945" s="43" t="s">
        <v>5477</v>
      </c>
      <c r="MSK945" s="43"/>
      <c r="MSL945" s="43">
        <v>1505</v>
      </c>
      <c r="MSM945" s="43">
        <v>2001505</v>
      </c>
      <c r="MSN945" s="31" t="s">
        <v>7111</v>
      </c>
      <c r="MSO945" s="559" t="s">
        <v>7106</v>
      </c>
      <c r="MSU945" s="31" t="s">
        <v>5660</v>
      </c>
      <c r="MSV945" s="31" t="s">
        <v>7107</v>
      </c>
      <c r="MSW945" s="9" t="s">
        <v>7167</v>
      </c>
      <c r="MSX945" s="9" t="s">
        <v>7168</v>
      </c>
      <c r="MSY945" s="43" t="s">
        <v>7169</v>
      </c>
      <c r="MSZ945" s="43" t="s">
        <v>5477</v>
      </c>
      <c r="MTA945" s="43"/>
      <c r="MTB945" s="43">
        <v>1505</v>
      </c>
      <c r="MTC945" s="43">
        <v>2001505</v>
      </c>
      <c r="MTD945" s="31" t="s">
        <v>7111</v>
      </c>
      <c r="MTE945" s="559" t="s">
        <v>7106</v>
      </c>
      <c r="MTK945" s="31" t="s">
        <v>5660</v>
      </c>
      <c r="MTL945" s="31" t="s">
        <v>7107</v>
      </c>
      <c r="MTM945" s="9" t="s">
        <v>7167</v>
      </c>
      <c r="MTN945" s="9" t="s">
        <v>7168</v>
      </c>
      <c r="MTO945" s="43" t="s">
        <v>7169</v>
      </c>
      <c r="MTP945" s="43" t="s">
        <v>5477</v>
      </c>
      <c r="MTQ945" s="43"/>
      <c r="MTR945" s="43">
        <v>1505</v>
      </c>
      <c r="MTS945" s="43">
        <v>2001505</v>
      </c>
      <c r="MTT945" s="31" t="s">
        <v>7111</v>
      </c>
      <c r="MTU945" s="559" t="s">
        <v>7106</v>
      </c>
      <c r="MUA945" s="31" t="s">
        <v>5660</v>
      </c>
      <c r="MUB945" s="31" t="s">
        <v>7107</v>
      </c>
      <c r="MUC945" s="9" t="s">
        <v>7167</v>
      </c>
      <c r="MUD945" s="9" t="s">
        <v>7168</v>
      </c>
      <c r="MUE945" s="43" t="s">
        <v>7169</v>
      </c>
      <c r="MUF945" s="43" t="s">
        <v>5477</v>
      </c>
      <c r="MUG945" s="43"/>
      <c r="MUH945" s="43">
        <v>1505</v>
      </c>
      <c r="MUI945" s="43">
        <v>2001505</v>
      </c>
      <c r="MUJ945" s="31" t="s">
        <v>7111</v>
      </c>
      <c r="MUK945" s="559" t="s">
        <v>7106</v>
      </c>
      <c r="MUQ945" s="31" t="s">
        <v>5660</v>
      </c>
      <c r="MUR945" s="31" t="s">
        <v>7107</v>
      </c>
      <c r="MUS945" s="9" t="s">
        <v>7167</v>
      </c>
      <c r="MUT945" s="9" t="s">
        <v>7168</v>
      </c>
      <c r="MUU945" s="43" t="s">
        <v>7169</v>
      </c>
      <c r="MUV945" s="43" t="s">
        <v>5477</v>
      </c>
      <c r="MUW945" s="43"/>
      <c r="MUX945" s="43">
        <v>1505</v>
      </c>
      <c r="MUY945" s="43">
        <v>2001505</v>
      </c>
      <c r="MUZ945" s="31" t="s">
        <v>7111</v>
      </c>
      <c r="MVA945" s="559" t="s">
        <v>7106</v>
      </c>
      <c r="MVG945" s="31" t="s">
        <v>5660</v>
      </c>
      <c r="MVH945" s="31" t="s">
        <v>7107</v>
      </c>
      <c r="MVI945" s="9" t="s">
        <v>7167</v>
      </c>
      <c r="MVJ945" s="9" t="s">
        <v>7168</v>
      </c>
      <c r="MVK945" s="43" t="s">
        <v>7169</v>
      </c>
      <c r="MVL945" s="43" t="s">
        <v>5477</v>
      </c>
      <c r="MVM945" s="43"/>
      <c r="MVN945" s="43">
        <v>1505</v>
      </c>
      <c r="MVO945" s="43">
        <v>2001505</v>
      </c>
      <c r="MVP945" s="31" t="s">
        <v>7111</v>
      </c>
      <c r="MVQ945" s="559" t="s">
        <v>7106</v>
      </c>
      <c r="MVW945" s="31" t="s">
        <v>5660</v>
      </c>
      <c r="MVX945" s="31" t="s">
        <v>7107</v>
      </c>
      <c r="MVY945" s="9" t="s">
        <v>7167</v>
      </c>
      <c r="MVZ945" s="9" t="s">
        <v>7168</v>
      </c>
      <c r="MWA945" s="43" t="s">
        <v>7169</v>
      </c>
      <c r="MWB945" s="43" t="s">
        <v>5477</v>
      </c>
      <c r="MWC945" s="43"/>
      <c r="MWD945" s="43">
        <v>1505</v>
      </c>
      <c r="MWE945" s="43">
        <v>2001505</v>
      </c>
      <c r="MWF945" s="31" t="s">
        <v>7111</v>
      </c>
      <c r="MWG945" s="559" t="s">
        <v>7106</v>
      </c>
      <c r="MWM945" s="31" t="s">
        <v>5660</v>
      </c>
      <c r="MWN945" s="31" t="s">
        <v>7107</v>
      </c>
      <c r="MWO945" s="9" t="s">
        <v>7167</v>
      </c>
      <c r="MWP945" s="9" t="s">
        <v>7168</v>
      </c>
      <c r="MWQ945" s="43" t="s">
        <v>7169</v>
      </c>
      <c r="MWR945" s="43" t="s">
        <v>5477</v>
      </c>
      <c r="MWS945" s="43"/>
      <c r="MWT945" s="43">
        <v>1505</v>
      </c>
      <c r="MWU945" s="43">
        <v>2001505</v>
      </c>
      <c r="MWV945" s="31" t="s">
        <v>7111</v>
      </c>
      <c r="MWW945" s="559" t="s">
        <v>7106</v>
      </c>
      <c r="MXC945" s="31" t="s">
        <v>5660</v>
      </c>
      <c r="MXD945" s="31" t="s">
        <v>7107</v>
      </c>
      <c r="MXE945" s="9" t="s">
        <v>7167</v>
      </c>
      <c r="MXF945" s="9" t="s">
        <v>7168</v>
      </c>
      <c r="MXG945" s="43" t="s">
        <v>7169</v>
      </c>
      <c r="MXH945" s="43" t="s">
        <v>5477</v>
      </c>
      <c r="MXI945" s="43"/>
      <c r="MXJ945" s="43">
        <v>1505</v>
      </c>
      <c r="MXK945" s="43">
        <v>2001505</v>
      </c>
      <c r="MXL945" s="31" t="s">
        <v>7111</v>
      </c>
      <c r="MXM945" s="559" t="s">
        <v>7106</v>
      </c>
      <c r="MXS945" s="31" t="s">
        <v>5660</v>
      </c>
      <c r="MXT945" s="31" t="s">
        <v>7107</v>
      </c>
      <c r="MXU945" s="9" t="s">
        <v>7167</v>
      </c>
      <c r="MXV945" s="9" t="s">
        <v>7168</v>
      </c>
      <c r="MXW945" s="43" t="s">
        <v>7169</v>
      </c>
      <c r="MXX945" s="43" t="s">
        <v>5477</v>
      </c>
      <c r="MXY945" s="43"/>
      <c r="MXZ945" s="43">
        <v>1505</v>
      </c>
      <c r="MYA945" s="43">
        <v>2001505</v>
      </c>
      <c r="MYB945" s="31" t="s">
        <v>7111</v>
      </c>
      <c r="MYC945" s="559" t="s">
        <v>7106</v>
      </c>
      <c r="MYI945" s="31" t="s">
        <v>5660</v>
      </c>
      <c r="MYJ945" s="31" t="s">
        <v>7107</v>
      </c>
      <c r="MYK945" s="9" t="s">
        <v>7167</v>
      </c>
      <c r="MYL945" s="9" t="s">
        <v>7168</v>
      </c>
      <c r="MYM945" s="43" t="s">
        <v>7169</v>
      </c>
      <c r="MYN945" s="43" t="s">
        <v>5477</v>
      </c>
      <c r="MYO945" s="43"/>
      <c r="MYP945" s="43">
        <v>1505</v>
      </c>
      <c r="MYQ945" s="43">
        <v>2001505</v>
      </c>
      <c r="MYR945" s="31" t="s">
        <v>7111</v>
      </c>
      <c r="MYS945" s="559" t="s">
        <v>7106</v>
      </c>
      <c r="MYY945" s="31" t="s">
        <v>5660</v>
      </c>
      <c r="MYZ945" s="31" t="s">
        <v>7107</v>
      </c>
      <c r="MZA945" s="9" t="s">
        <v>7167</v>
      </c>
      <c r="MZB945" s="9" t="s">
        <v>7168</v>
      </c>
      <c r="MZC945" s="43" t="s">
        <v>7169</v>
      </c>
      <c r="MZD945" s="43" t="s">
        <v>5477</v>
      </c>
      <c r="MZE945" s="43"/>
      <c r="MZF945" s="43">
        <v>1505</v>
      </c>
      <c r="MZG945" s="43">
        <v>2001505</v>
      </c>
      <c r="MZH945" s="31" t="s">
        <v>7111</v>
      </c>
      <c r="MZI945" s="559" t="s">
        <v>7106</v>
      </c>
      <c r="MZO945" s="31" t="s">
        <v>5660</v>
      </c>
      <c r="MZP945" s="31" t="s">
        <v>7107</v>
      </c>
      <c r="MZQ945" s="9" t="s">
        <v>7167</v>
      </c>
      <c r="MZR945" s="9" t="s">
        <v>7168</v>
      </c>
      <c r="MZS945" s="43" t="s">
        <v>7169</v>
      </c>
      <c r="MZT945" s="43" t="s">
        <v>5477</v>
      </c>
      <c r="MZU945" s="43"/>
      <c r="MZV945" s="43">
        <v>1505</v>
      </c>
      <c r="MZW945" s="43">
        <v>2001505</v>
      </c>
      <c r="MZX945" s="31" t="s">
        <v>7111</v>
      </c>
      <c r="MZY945" s="559" t="s">
        <v>7106</v>
      </c>
      <c r="NAE945" s="31" t="s">
        <v>5660</v>
      </c>
      <c r="NAF945" s="31" t="s">
        <v>7107</v>
      </c>
      <c r="NAG945" s="9" t="s">
        <v>7167</v>
      </c>
      <c r="NAH945" s="9" t="s">
        <v>7168</v>
      </c>
      <c r="NAI945" s="43" t="s">
        <v>7169</v>
      </c>
      <c r="NAJ945" s="43" t="s">
        <v>5477</v>
      </c>
      <c r="NAK945" s="43"/>
      <c r="NAL945" s="43">
        <v>1505</v>
      </c>
      <c r="NAM945" s="43">
        <v>2001505</v>
      </c>
      <c r="NAN945" s="31" t="s">
        <v>7111</v>
      </c>
      <c r="NAO945" s="559" t="s">
        <v>7106</v>
      </c>
      <c r="NAU945" s="31" t="s">
        <v>5660</v>
      </c>
      <c r="NAV945" s="31" t="s">
        <v>7107</v>
      </c>
      <c r="NAW945" s="9" t="s">
        <v>7167</v>
      </c>
      <c r="NAX945" s="9" t="s">
        <v>7168</v>
      </c>
      <c r="NAY945" s="43" t="s">
        <v>7169</v>
      </c>
      <c r="NAZ945" s="43" t="s">
        <v>5477</v>
      </c>
      <c r="NBA945" s="43"/>
      <c r="NBB945" s="43">
        <v>1505</v>
      </c>
      <c r="NBC945" s="43">
        <v>2001505</v>
      </c>
      <c r="NBD945" s="31" t="s">
        <v>7111</v>
      </c>
      <c r="NBE945" s="559" t="s">
        <v>7106</v>
      </c>
      <c r="NBK945" s="31" t="s">
        <v>5660</v>
      </c>
      <c r="NBL945" s="31" t="s">
        <v>7107</v>
      </c>
      <c r="NBM945" s="9" t="s">
        <v>7167</v>
      </c>
      <c r="NBN945" s="9" t="s">
        <v>7168</v>
      </c>
      <c r="NBO945" s="43" t="s">
        <v>7169</v>
      </c>
      <c r="NBP945" s="43" t="s">
        <v>5477</v>
      </c>
      <c r="NBQ945" s="43"/>
      <c r="NBR945" s="43">
        <v>1505</v>
      </c>
      <c r="NBS945" s="43">
        <v>2001505</v>
      </c>
      <c r="NBT945" s="31" t="s">
        <v>7111</v>
      </c>
      <c r="NBU945" s="559" t="s">
        <v>7106</v>
      </c>
      <c r="NCA945" s="31" t="s">
        <v>5660</v>
      </c>
      <c r="NCB945" s="31" t="s">
        <v>7107</v>
      </c>
      <c r="NCC945" s="9" t="s">
        <v>7167</v>
      </c>
      <c r="NCD945" s="9" t="s">
        <v>7168</v>
      </c>
      <c r="NCE945" s="43" t="s">
        <v>7169</v>
      </c>
      <c r="NCF945" s="43" t="s">
        <v>5477</v>
      </c>
      <c r="NCG945" s="43"/>
      <c r="NCH945" s="43">
        <v>1505</v>
      </c>
      <c r="NCI945" s="43">
        <v>2001505</v>
      </c>
      <c r="NCJ945" s="31" t="s">
        <v>7111</v>
      </c>
      <c r="NCK945" s="559" t="s">
        <v>7106</v>
      </c>
      <c r="NCQ945" s="31" t="s">
        <v>5660</v>
      </c>
      <c r="NCR945" s="31" t="s">
        <v>7107</v>
      </c>
      <c r="NCS945" s="9" t="s">
        <v>7167</v>
      </c>
      <c r="NCT945" s="9" t="s">
        <v>7168</v>
      </c>
      <c r="NCU945" s="43" t="s">
        <v>7169</v>
      </c>
      <c r="NCV945" s="43" t="s">
        <v>5477</v>
      </c>
      <c r="NCW945" s="43"/>
      <c r="NCX945" s="43">
        <v>1505</v>
      </c>
      <c r="NCY945" s="43">
        <v>2001505</v>
      </c>
      <c r="NCZ945" s="31" t="s">
        <v>7111</v>
      </c>
      <c r="NDA945" s="559" t="s">
        <v>7106</v>
      </c>
      <c r="NDG945" s="31" t="s">
        <v>5660</v>
      </c>
      <c r="NDH945" s="31" t="s">
        <v>7107</v>
      </c>
      <c r="NDI945" s="9" t="s">
        <v>7167</v>
      </c>
      <c r="NDJ945" s="9" t="s">
        <v>7168</v>
      </c>
      <c r="NDK945" s="43" t="s">
        <v>7169</v>
      </c>
      <c r="NDL945" s="43" t="s">
        <v>5477</v>
      </c>
      <c r="NDM945" s="43"/>
      <c r="NDN945" s="43">
        <v>1505</v>
      </c>
      <c r="NDO945" s="43">
        <v>2001505</v>
      </c>
      <c r="NDP945" s="31" t="s">
        <v>7111</v>
      </c>
      <c r="NDQ945" s="559" t="s">
        <v>7106</v>
      </c>
      <c r="NDW945" s="31" t="s">
        <v>5660</v>
      </c>
      <c r="NDX945" s="31" t="s">
        <v>7107</v>
      </c>
      <c r="NDY945" s="9" t="s">
        <v>7167</v>
      </c>
      <c r="NDZ945" s="9" t="s">
        <v>7168</v>
      </c>
      <c r="NEA945" s="43" t="s">
        <v>7169</v>
      </c>
      <c r="NEB945" s="43" t="s">
        <v>5477</v>
      </c>
      <c r="NEC945" s="43"/>
      <c r="NED945" s="43">
        <v>1505</v>
      </c>
      <c r="NEE945" s="43">
        <v>2001505</v>
      </c>
      <c r="NEF945" s="31" t="s">
        <v>7111</v>
      </c>
      <c r="NEG945" s="559" t="s">
        <v>7106</v>
      </c>
      <c r="NEM945" s="31" t="s">
        <v>5660</v>
      </c>
      <c r="NEN945" s="31" t="s">
        <v>7107</v>
      </c>
      <c r="NEO945" s="9" t="s">
        <v>7167</v>
      </c>
      <c r="NEP945" s="9" t="s">
        <v>7168</v>
      </c>
      <c r="NEQ945" s="43" t="s">
        <v>7169</v>
      </c>
      <c r="NER945" s="43" t="s">
        <v>5477</v>
      </c>
      <c r="NES945" s="43"/>
      <c r="NET945" s="43">
        <v>1505</v>
      </c>
      <c r="NEU945" s="43">
        <v>2001505</v>
      </c>
      <c r="NEV945" s="31" t="s">
        <v>7111</v>
      </c>
      <c r="NEW945" s="559" t="s">
        <v>7106</v>
      </c>
      <c r="NFC945" s="31" t="s">
        <v>5660</v>
      </c>
      <c r="NFD945" s="31" t="s">
        <v>7107</v>
      </c>
      <c r="NFE945" s="9" t="s">
        <v>7167</v>
      </c>
      <c r="NFF945" s="9" t="s">
        <v>7168</v>
      </c>
      <c r="NFG945" s="43" t="s">
        <v>7169</v>
      </c>
      <c r="NFH945" s="43" t="s">
        <v>5477</v>
      </c>
      <c r="NFI945" s="43"/>
      <c r="NFJ945" s="43">
        <v>1505</v>
      </c>
      <c r="NFK945" s="43">
        <v>2001505</v>
      </c>
      <c r="NFL945" s="31" t="s">
        <v>7111</v>
      </c>
      <c r="NFM945" s="559" t="s">
        <v>7106</v>
      </c>
      <c r="NFS945" s="31" t="s">
        <v>5660</v>
      </c>
      <c r="NFT945" s="31" t="s">
        <v>7107</v>
      </c>
      <c r="NFU945" s="9" t="s">
        <v>7167</v>
      </c>
      <c r="NFV945" s="9" t="s">
        <v>7168</v>
      </c>
      <c r="NFW945" s="43" t="s">
        <v>7169</v>
      </c>
      <c r="NFX945" s="43" t="s">
        <v>5477</v>
      </c>
      <c r="NFY945" s="43"/>
      <c r="NFZ945" s="43">
        <v>1505</v>
      </c>
      <c r="NGA945" s="43">
        <v>2001505</v>
      </c>
      <c r="NGB945" s="31" t="s">
        <v>7111</v>
      </c>
      <c r="NGC945" s="559" t="s">
        <v>7106</v>
      </c>
      <c r="NGI945" s="31" t="s">
        <v>5660</v>
      </c>
      <c r="NGJ945" s="31" t="s">
        <v>7107</v>
      </c>
      <c r="NGK945" s="9" t="s">
        <v>7167</v>
      </c>
      <c r="NGL945" s="9" t="s">
        <v>7168</v>
      </c>
      <c r="NGM945" s="43" t="s">
        <v>7169</v>
      </c>
      <c r="NGN945" s="43" t="s">
        <v>5477</v>
      </c>
      <c r="NGO945" s="43"/>
      <c r="NGP945" s="43">
        <v>1505</v>
      </c>
      <c r="NGQ945" s="43">
        <v>2001505</v>
      </c>
      <c r="NGR945" s="31" t="s">
        <v>7111</v>
      </c>
      <c r="NGS945" s="559" t="s">
        <v>7106</v>
      </c>
      <c r="NGY945" s="31" t="s">
        <v>5660</v>
      </c>
      <c r="NGZ945" s="31" t="s">
        <v>7107</v>
      </c>
      <c r="NHA945" s="9" t="s">
        <v>7167</v>
      </c>
      <c r="NHB945" s="9" t="s">
        <v>7168</v>
      </c>
      <c r="NHC945" s="43" t="s">
        <v>7169</v>
      </c>
      <c r="NHD945" s="43" t="s">
        <v>5477</v>
      </c>
      <c r="NHE945" s="43"/>
      <c r="NHF945" s="43">
        <v>1505</v>
      </c>
      <c r="NHG945" s="43">
        <v>2001505</v>
      </c>
      <c r="NHH945" s="31" t="s">
        <v>7111</v>
      </c>
      <c r="NHI945" s="559" t="s">
        <v>7106</v>
      </c>
      <c r="NHO945" s="31" t="s">
        <v>5660</v>
      </c>
      <c r="NHP945" s="31" t="s">
        <v>7107</v>
      </c>
      <c r="NHQ945" s="9" t="s">
        <v>7167</v>
      </c>
      <c r="NHR945" s="9" t="s">
        <v>7168</v>
      </c>
      <c r="NHS945" s="43" t="s">
        <v>7169</v>
      </c>
      <c r="NHT945" s="43" t="s">
        <v>5477</v>
      </c>
      <c r="NHU945" s="43"/>
      <c r="NHV945" s="43">
        <v>1505</v>
      </c>
      <c r="NHW945" s="43">
        <v>2001505</v>
      </c>
      <c r="NHX945" s="31" t="s">
        <v>7111</v>
      </c>
      <c r="NHY945" s="559" t="s">
        <v>7106</v>
      </c>
      <c r="NIE945" s="31" t="s">
        <v>5660</v>
      </c>
      <c r="NIF945" s="31" t="s">
        <v>7107</v>
      </c>
      <c r="NIG945" s="9" t="s">
        <v>7167</v>
      </c>
      <c r="NIH945" s="9" t="s">
        <v>7168</v>
      </c>
      <c r="NII945" s="43" t="s">
        <v>7169</v>
      </c>
      <c r="NIJ945" s="43" t="s">
        <v>5477</v>
      </c>
      <c r="NIK945" s="43"/>
      <c r="NIL945" s="43">
        <v>1505</v>
      </c>
      <c r="NIM945" s="43">
        <v>2001505</v>
      </c>
      <c r="NIN945" s="31" t="s">
        <v>7111</v>
      </c>
      <c r="NIO945" s="559" t="s">
        <v>7106</v>
      </c>
      <c r="NIU945" s="31" t="s">
        <v>5660</v>
      </c>
      <c r="NIV945" s="31" t="s">
        <v>7107</v>
      </c>
      <c r="NIW945" s="9" t="s">
        <v>7167</v>
      </c>
      <c r="NIX945" s="9" t="s">
        <v>7168</v>
      </c>
      <c r="NIY945" s="43" t="s">
        <v>7169</v>
      </c>
      <c r="NIZ945" s="43" t="s">
        <v>5477</v>
      </c>
      <c r="NJA945" s="43"/>
      <c r="NJB945" s="43">
        <v>1505</v>
      </c>
      <c r="NJC945" s="43">
        <v>2001505</v>
      </c>
      <c r="NJD945" s="31" t="s">
        <v>7111</v>
      </c>
      <c r="NJE945" s="559" t="s">
        <v>7106</v>
      </c>
      <c r="NJK945" s="31" t="s">
        <v>5660</v>
      </c>
      <c r="NJL945" s="31" t="s">
        <v>7107</v>
      </c>
      <c r="NJM945" s="9" t="s">
        <v>7167</v>
      </c>
      <c r="NJN945" s="9" t="s">
        <v>7168</v>
      </c>
      <c r="NJO945" s="43" t="s">
        <v>7169</v>
      </c>
      <c r="NJP945" s="43" t="s">
        <v>5477</v>
      </c>
      <c r="NJQ945" s="43"/>
      <c r="NJR945" s="43">
        <v>1505</v>
      </c>
      <c r="NJS945" s="43">
        <v>2001505</v>
      </c>
      <c r="NJT945" s="31" t="s">
        <v>7111</v>
      </c>
      <c r="NJU945" s="559" t="s">
        <v>7106</v>
      </c>
      <c r="NKA945" s="31" t="s">
        <v>5660</v>
      </c>
      <c r="NKB945" s="31" t="s">
        <v>7107</v>
      </c>
      <c r="NKC945" s="9" t="s">
        <v>7167</v>
      </c>
      <c r="NKD945" s="9" t="s">
        <v>7168</v>
      </c>
      <c r="NKE945" s="43" t="s">
        <v>7169</v>
      </c>
      <c r="NKF945" s="43" t="s">
        <v>5477</v>
      </c>
      <c r="NKG945" s="43"/>
      <c r="NKH945" s="43">
        <v>1505</v>
      </c>
      <c r="NKI945" s="43">
        <v>2001505</v>
      </c>
      <c r="NKJ945" s="31" t="s">
        <v>7111</v>
      </c>
      <c r="NKK945" s="559" t="s">
        <v>7106</v>
      </c>
      <c r="NKQ945" s="31" t="s">
        <v>5660</v>
      </c>
      <c r="NKR945" s="31" t="s">
        <v>7107</v>
      </c>
      <c r="NKS945" s="9" t="s">
        <v>7167</v>
      </c>
      <c r="NKT945" s="9" t="s">
        <v>7168</v>
      </c>
      <c r="NKU945" s="43" t="s">
        <v>7169</v>
      </c>
      <c r="NKV945" s="43" t="s">
        <v>5477</v>
      </c>
      <c r="NKW945" s="43"/>
      <c r="NKX945" s="43">
        <v>1505</v>
      </c>
      <c r="NKY945" s="43">
        <v>2001505</v>
      </c>
      <c r="NKZ945" s="31" t="s">
        <v>7111</v>
      </c>
      <c r="NLA945" s="559" t="s">
        <v>7106</v>
      </c>
      <c r="NLG945" s="31" t="s">
        <v>5660</v>
      </c>
      <c r="NLH945" s="31" t="s">
        <v>7107</v>
      </c>
      <c r="NLI945" s="9" t="s">
        <v>7167</v>
      </c>
      <c r="NLJ945" s="9" t="s">
        <v>7168</v>
      </c>
      <c r="NLK945" s="43" t="s">
        <v>7169</v>
      </c>
      <c r="NLL945" s="43" t="s">
        <v>5477</v>
      </c>
      <c r="NLM945" s="43"/>
      <c r="NLN945" s="43">
        <v>1505</v>
      </c>
      <c r="NLO945" s="43">
        <v>2001505</v>
      </c>
      <c r="NLP945" s="31" t="s">
        <v>7111</v>
      </c>
      <c r="NLQ945" s="559" t="s">
        <v>7106</v>
      </c>
      <c r="NLW945" s="31" t="s">
        <v>5660</v>
      </c>
      <c r="NLX945" s="31" t="s">
        <v>7107</v>
      </c>
      <c r="NLY945" s="9" t="s">
        <v>7167</v>
      </c>
      <c r="NLZ945" s="9" t="s">
        <v>7168</v>
      </c>
      <c r="NMA945" s="43" t="s">
        <v>7169</v>
      </c>
      <c r="NMB945" s="43" t="s">
        <v>5477</v>
      </c>
      <c r="NMC945" s="43"/>
      <c r="NMD945" s="43">
        <v>1505</v>
      </c>
      <c r="NME945" s="43">
        <v>2001505</v>
      </c>
      <c r="NMF945" s="31" t="s">
        <v>7111</v>
      </c>
      <c r="NMG945" s="559" t="s">
        <v>7106</v>
      </c>
      <c r="NMM945" s="31" t="s">
        <v>5660</v>
      </c>
      <c r="NMN945" s="31" t="s">
        <v>7107</v>
      </c>
      <c r="NMO945" s="9" t="s">
        <v>7167</v>
      </c>
      <c r="NMP945" s="9" t="s">
        <v>7168</v>
      </c>
      <c r="NMQ945" s="43" t="s">
        <v>7169</v>
      </c>
      <c r="NMR945" s="43" t="s">
        <v>5477</v>
      </c>
      <c r="NMS945" s="43"/>
      <c r="NMT945" s="43">
        <v>1505</v>
      </c>
      <c r="NMU945" s="43">
        <v>2001505</v>
      </c>
      <c r="NMV945" s="31" t="s">
        <v>7111</v>
      </c>
      <c r="NMW945" s="559" t="s">
        <v>7106</v>
      </c>
      <c r="NNC945" s="31" t="s">
        <v>5660</v>
      </c>
      <c r="NND945" s="31" t="s">
        <v>7107</v>
      </c>
      <c r="NNE945" s="9" t="s">
        <v>7167</v>
      </c>
      <c r="NNF945" s="9" t="s">
        <v>7168</v>
      </c>
      <c r="NNG945" s="43" t="s">
        <v>7169</v>
      </c>
      <c r="NNH945" s="43" t="s">
        <v>5477</v>
      </c>
      <c r="NNI945" s="43"/>
      <c r="NNJ945" s="43">
        <v>1505</v>
      </c>
      <c r="NNK945" s="43">
        <v>2001505</v>
      </c>
      <c r="NNL945" s="31" t="s">
        <v>7111</v>
      </c>
      <c r="NNM945" s="559" t="s">
        <v>7106</v>
      </c>
      <c r="NNS945" s="31" t="s">
        <v>5660</v>
      </c>
      <c r="NNT945" s="31" t="s">
        <v>7107</v>
      </c>
      <c r="NNU945" s="9" t="s">
        <v>7167</v>
      </c>
      <c r="NNV945" s="9" t="s">
        <v>7168</v>
      </c>
      <c r="NNW945" s="43" t="s">
        <v>7169</v>
      </c>
      <c r="NNX945" s="43" t="s">
        <v>5477</v>
      </c>
      <c r="NNY945" s="43"/>
      <c r="NNZ945" s="43">
        <v>1505</v>
      </c>
      <c r="NOA945" s="43">
        <v>2001505</v>
      </c>
      <c r="NOB945" s="31" t="s">
        <v>7111</v>
      </c>
      <c r="NOC945" s="559" t="s">
        <v>7106</v>
      </c>
      <c r="NOI945" s="31" t="s">
        <v>5660</v>
      </c>
      <c r="NOJ945" s="31" t="s">
        <v>7107</v>
      </c>
      <c r="NOK945" s="9" t="s">
        <v>7167</v>
      </c>
      <c r="NOL945" s="9" t="s">
        <v>7168</v>
      </c>
      <c r="NOM945" s="43" t="s">
        <v>7169</v>
      </c>
      <c r="NON945" s="43" t="s">
        <v>5477</v>
      </c>
      <c r="NOO945" s="43"/>
      <c r="NOP945" s="43">
        <v>1505</v>
      </c>
      <c r="NOQ945" s="43">
        <v>2001505</v>
      </c>
      <c r="NOR945" s="31" t="s">
        <v>7111</v>
      </c>
      <c r="NOS945" s="559" t="s">
        <v>7106</v>
      </c>
      <c r="NOY945" s="31" t="s">
        <v>5660</v>
      </c>
      <c r="NOZ945" s="31" t="s">
        <v>7107</v>
      </c>
      <c r="NPA945" s="9" t="s">
        <v>7167</v>
      </c>
      <c r="NPB945" s="9" t="s">
        <v>7168</v>
      </c>
      <c r="NPC945" s="43" t="s">
        <v>7169</v>
      </c>
      <c r="NPD945" s="43" t="s">
        <v>5477</v>
      </c>
      <c r="NPE945" s="43"/>
      <c r="NPF945" s="43">
        <v>1505</v>
      </c>
      <c r="NPG945" s="43">
        <v>2001505</v>
      </c>
      <c r="NPH945" s="31" t="s">
        <v>7111</v>
      </c>
      <c r="NPI945" s="559" t="s">
        <v>7106</v>
      </c>
      <c r="NPO945" s="31" t="s">
        <v>5660</v>
      </c>
      <c r="NPP945" s="31" t="s">
        <v>7107</v>
      </c>
      <c r="NPQ945" s="9" t="s">
        <v>7167</v>
      </c>
      <c r="NPR945" s="9" t="s">
        <v>7168</v>
      </c>
      <c r="NPS945" s="43" t="s">
        <v>7169</v>
      </c>
      <c r="NPT945" s="43" t="s">
        <v>5477</v>
      </c>
      <c r="NPU945" s="43"/>
      <c r="NPV945" s="43">
        <v>1505</v>
      </c>
      <c r="NPW945" s="43">
        <v>2001505</v>
      </c>
      <c r="NPX945" s="31" t="s">
        <v>7111</v>
      </c>
      <c r="NPY945" s="559" t="s">
        <v>7106</v>
      </c>
      <c r="NQE945" s="31" t="s">
        <v>5660</v>
      </c>
      <c r="NQF945" s="31" t="s">
        <v>7107</v>
      </c>
      <c r="NQG945" s="9" t="s">
        <v>7167</v>
      </c>
      <c r="NQH945" s="9" t="s">
        <v>7168</v>
      </c>
      <c r="NQI945" s="43" t="s">
        <v>7169</v>
      </c>
      <c r="NQJ945" s="43" t="s">
        <v>5477</v>
      </c>
      <c r="NQK945" s="43"/>
      <c r="NQL945" s="43">
        <v>1505</v>
      </c>
      <c r="NQM945" s="43">
        <v>2001505</v>
      </c>
      <c r="NQN945" s="31" t="s">
        <v>7111</v>
      </c>
      <c r="NQO945" s="559" t="s">
        <v>7106</v>
      </c>
      <c r="NQU945" s="31" t="s">
        <v>5660</v>
      </c>
      <c r="NQV945" s="31" t="s">
        <v>7107</v>
      </c>
      <c r="NQW945" s="9" t="s">
        <v>7167</v>
      </c>
      <c r="NQX945" s="9" t="s">
        <v>7168</v>
      </c>
      <c r="NQY945" s="43" t="s">
        <v>7169</v>
      </c>
      <c r="NQZ945" s="43" t="s">
        <v>5477</v>
      </c>
      <c r="NRA945" s="43"/>
      <c r="NRB945" s="43">
        <v>1505</v>
      </c>
      <c r="NRC945" s="43">
        <v>2001505</v>
      </c>
      <c r="NRD945" s="31" t="s">
        <v>7111</v>
      </c>
      <c r="NRE945" s="559" t="s">
        <v>7106</v>
      </c>
      <c r="NRK945" s="31" t="s">
        <v>5660</v>
      </c>
      <c r="NRL945" s="31" t="s">
        <v>7107</v>
      </c>
      <c r="NRM945" s="9" t="s">
        <v>7167</v>
      </c>
      <c r="NRN945" s="9" t="s">
        <v>7168</v>
      </c>
      <c r="NRO945" s="43" t="s">
        <v>7169</v>
      </c>
      <c r="NRP945" s="43" t="s">
        <v>5477</v>
      </c>
      <c r="NRQ945" s="43"/>
      <c r="NRR945" s="43">
        <v>1505</v>
      </c>
      <c r="NRS945" s="43">
        <v>2001505</v>
      </c>
      <c r="NRT945" s="31" t="s">
        <v>7111</v>
      </c>
      <c r="NRU945" s="559" t="s">
        <v>7106</v>
      </c>
      <c r="NSA945" s="31" t="s">
        <v>5660</v>
      </c>
      <c r="NSB945" s="31" t="s">
        <v>7107</v>
      </c>
      <c r="NSC945" s="9" t="s">
        <v>7167</v>
      </c>
      <c r="NSD945" s="9" t="s">
        <v>7168</v>
      </c>
      <c r="NSE945" s="43" t="s">
        <v>7169</v>
      </c>
      <c r="NSF945" s="43" t="s">
        <v>5477</v>
      </c>
      <c r="NSG945" s="43"/>
      <c r="NSH945" s="43">
        <v>1505</v>
      </c>
      <c r="NSI945" s="43">
        <v>2001505</v>
      </c>
      <c r="NSJ945" s="31" t="s">
        <v>7111</v>
      </c>
      <c r="NSK945" s="559" t="s">
        <v>7106</v>
      </c>
      <c r="NSQ945" s="31" t="s">
        <v>5660</v>
      </c>
      <c r="NSR945" s="31" t="s">
        <v>7107</v>
      </c>
      <c r="NSS945" s="9" t="s">
        <v>7167</v>
      </c>
      <c r="NST945" s="9" t="s">
        <v>7168</v>
      </c>
      <c r="NSU945" s="43" t="s">
        <v>7169</v>
      </c>
      <c r="NSV945" s="43" t="s">
        <v>5477</v>
      </c>
      <c r="NSW945" s="43"/>
      <c r="NSX945" s="43">
        <v>1505</v>
      </c>
      <c r="NSY945" s="43">
        <v>2001505</v>
      </c>
      <c r="NSZ945" s="31" t="s">
        <v>7111</v>
      </c>
      <c r="NTA945" s="559" t="s">
        <v>7106</v>
      </c>
      <c r="NTG945" s="31" t="s">
        <v>5660</v>
      </c>
      <c r="NTH945" s="31" t="s">
        <v>7107</v>
      </c>
      <c r="NTI945" s="9" t="s">
        <v>7167</v>
      </c>
      <c r="NTJ945" s="9" t="s">
        <v>7168</v>
      </c>
      <c r="NTK945" s="43" t="s">
        <v>7169</v>
      </c>
      <c r="NTL945" s="43" t="s">
        <v>5477</v>
      </c>
      <c r="NTM945" s="43"/>
      <c r="NTN945" s="43">
        <v>1505</v>
      </c>
      <c r="NTO945" s="43">
        <v>2001505</v>
      </c>
      <c r="NTP945" s="31" t="s">
        <v>7111</v>
      </c>
      <c r="NTQ945" s="559" t="s">
        <v>7106</v>
      </c>
      <c r="NTW945" s="31" t="s">
        <v>5660</v>
      </c>
      <c r="NTX945" s="31" t="s">
        <v>7107</v>
      </c>
      <c r="NTY945" s="9" t="s">
        <v>7167</v>
      </c>
      <c r="NTZ945" s="9" t="s">
        <v>7168</v>
      </c>
      <c r="NUA945" s="43" t="s">
        <v>7169</v>
      </c>
      <c r="NUB945" s="43" t="s">
        <v>5477</v>
      </c>
      <c r="NUC945" s="43"/>
      <c r="NUD945" s="43">
        <v>1505</v>
      </c>
      <c r="NUE945" s="43">
        <v>2001505</v>
      </c>
      <c r="NUF945" s="31" t="s">
        <v>7111</v>
      </c>
      <c r="NUG945" s="559" t="s">
        <v>7106</v>
      </c>
      <c r="NUM945" s="31" t="s">
        <v>5660</v>
      </c>
      <c r="NUN945" s="31" t="s">
        <v>7107</v>
      </c>
      <c r="NUO945" s="9" t="s">
        <v>7167</v>
      </c>
      <c r="NUP945" s="9" t="s">
        <v>7168</v>
      </c>
      <c r="NUQ945" s="43" t="s">
        <v>7169</v>
      </c>
      <c r="NUR945" s="43" t="s">
        <v>5477</v>
      </c>
      <c r="NUS945" s="43"/>
      <c r="NUT945" s="43">
        <v>1505</v>
      </c>
      <c r="NUU945" s="43">
        <v>2001505</v>
      </c>
      <c r="NUV945" s="31" t="s">
        <v>7111</v>
      </c>
      <c r="NUW945" s="559" t="s">
        <v>7106</v>
      </c>
      <c r="NVC945" s="31" t="s">
        <v>5660</v>
      </c>
      <c r="NVD945" s="31" t="s">
        <v>7107</v>
      </c>
      <c r="NVE945" s="9" t="s">
        <v>7167</v>
      </c>
      <c r="NVF945" s="9" t="s">
        <v>7168</v>
      </c>
      <c r="NVG945" s="43" t="s">
        <v>7169</v>
      </c>
      <c r="NVH945" s="43" t="s">
        <v>5477</v>
      </c>
      <c r="NVI945" s="43"/>
      <c r="NVJ945" s="43">
        <v>1505</v>
      </c>
      <c r="NVK945" s="43">
        <v>2001505</v>
      </c>
      <c r="NVL945" s="31" t="s">
        <v>7111</v>
      </c>
      <c r="NVM945" s="559" t="s">
        <v>7106</v>
      </c>
      <c r="NVS945" s="31" t="s">
        <v>5660</v>
      </c>
      <c r="NVT945" s="31" t="s">
        <v>7107</v>
      </c>
      <c r="NVU945" s="9" t="s">
        <v>7167</v>
      </c>
      <c r="NVV945" s="9" t="s">
        <v>7168</v>
      </c>
      <c r="NVW945" s="43" t="s">
        <v>7169</v>
      </c>
      <c r="NVX945" s="43" t="s">
        <v>5477</v>
      </c>
      <c r="NVY945" s="43"/>
      <c r="NVZ945" s="43">
        <v>1505</v>
      </c>
      <c r="NWA945" s="43">
        <v>2001505</v>
      </c>
      <c r="NWB945" s="31" t="s">
        <v>7111</v>
      </c>
      <c r="NWC945" s="559" t="s">
        <v>7106</v>
      </c>
      <c r="NWI945" s="31" t="s">
        <v>5660</v>
      </c>
      <c r="NWJ945" s="31" t="s">
        <v>7107</v>
      </c>
      <c r="NWK945" s="9" t="s">
        <v>7167</v>
      </c>
      <c r="NWL945" s="9" t="s">
        <v>7168</v>
      </c>
      <c r="NWM945" s="43" t="s">
        <v>7169</v>
      </c>
      <c r="NWN945" s="43" t="s">
        <v>5477</v>
      </c>
      <c r="NWO945" s="43"/>
      <c r="NWP945" s="43">
        <v>1505</v>
      </c>
      <c r="NWQ945" s="43">
        <v>2001505</v>
      </c>
      <c r="NWR945" s="31" t="s">
        <v>7111</v>
      </c>
      <c r="NWS945" s="559" t="s">
        <v>7106</v>
      </c>
      <c r="NWY945" s="31" t="s">
        <v>5660</v>
      </c>
      <c r="NWZ945" s="31" t="s">
        <v>7107</v>
      </c>
      <c r="NXA945" s="9" t="s">
        <v>7167</v>
      </c>
      <c r="NXB945" s="9" t="s">
        <v>7168</v>
      </c>
      <c r="NXC945" s="43" t="s">
        <v>7169</v>
      </c>
      <c r="NXD945" s="43" t="s">
        <v>5477</v>
      </c>
      <c r="NXE945" s="43"/>
      <c r="NXF945" s="43">
        <v>1505</v>
      </c>
      <c r="NXG945" s="43">
        <v>2001505</v>
      </c>
      <c r="NXH945" s="31" t="s">
        <v>7111</v>
      </c>
      <c r="NXI945" s="559" t="s">
        <v>7106</v>
      </c>
      <c r="NXO945" s="31" t="s">
        <v>5660</v>
      </c>
      <c r="NXP945" s="31" t="s">
        <v>7107</v>
      </c>
      <c r="NXQ945" s="9" t="s">
        <v>7167</v>
      </c>
      <c r="NXR945" s="9" t="s">
        <v>7168</v>
      </c>
      <c r="NXS945" s="43" t="s">
        <v>7169</v>
      </c>
      <c r="NXT945" s="43" t="s">
        <v>5477</v>
      </c>
      <c r="NXU945" s="43"/>
      <c r="NXV945" s="43">
        <v>1505</v>
      </c>
      <c r="NXW945" s="43">
        <v>2001505</v>
      </c>
      <c r="NXX945" s="31" t="s">
        <v>7111</v>
      </c>
      <c r="NXY945" s="559" t="s">
        <v>7106</v>
      </c>
      <c r="NYE945" s="31" t="s">
        <v>5660</v>
      </c>
      <c r="NYF945" s="31" t="s">
        <v>7107</v>
      </c>
      <c r="NYG945" s="9" t="s">
        <v>7167</v>
      </c>
      <c r="NYH945" s="9" t="s">
        <v>7168</v>
      </c>
      <c r="NYI945" s="43" t="s">
        <v>7169</v>
      </c>
      <c r="NYJ945" s="43" t="s">
        <v>5477</v>
      </c>
      <c r="NYK945" s="43"/>
      <c r="NYL945" s="43">
        <v>1505</v>
      </c>
      <c r="NYM945" s="43">
        <v>2001505</v>
      </c>
      <c r="NYN945" s="31" t="s">
        <v>7111</v>
      </c>
      <c r="NYO945" s="559" t="s">
        <v>7106</v>
      </c>
      <c r="NYU945" s="31" t="s">
        <v>5660</v>
      </c>
      <c r="NYV945" s="31" t="s">
        <v>7107</v>
      </c>
      <c r="NYW945" s="9" t="s">
        <v>7167</v>
      </c>
      <c r="NYX945" s="9" t="s">
        <v>7168</v>
      </c>
      <c r="NYY945" s="43" t="s">
        <v>7169</v>
      </c>
      <c r="NYZ945" s="43" t="s">
        <v>5477</v>
      </c>
      <c r="NZA945" s="43"/>
      <c r="NZB945" s="43">
        <v>1505</v>
      </c>
      <c r="NZC945" s="43">
        <v>2001505</v>
      </c>
      <c r="NZD945" s="31" t="s">
        <v>7111</v>
      </c>
      <c r="NZE945" s="559" t="s">
        <v>7106</v>
      </c>
      <c r="NZK945" s="31" t="s">
        <v>5660</v>
      </c>
      <c r="NZL945" s="31" t="s">
        <v>7107</v>
      </c>
      <c r="NZM945" s="9" t="s">
        <v>7167</v>
      </c>
      <c r="NZN945" s="9" t="s">
        <v>7168</v>
      </c>
      <c r="NZO945" s="43" t="s">
        <v>7169</v>
      </c>
      <c r="NZP945" s="43" t="s">
        <v>5477</v>
      </c>
      <c r="NZQ945" s="43"/>
      <c r="NZR945" s="43">
        <v>1505</v>
      </c>
      <c r="NZS945" s="43">
        <v>2001505</v>
      </c>
      <c r="NZT945" s="31" t="s">
        <v>7111</v>
      </c>
      <c r="NZU945" s="559" t="s">
        <v>7106</v>
      </c>
      <c r="OAA945" s="31" t="s">
        <v>5660</v>
      </c>
      <c r="OAB945" s="31" t="s">
        <v>7107</v>
      </c>
      <c r="OAC945" s="9" t="s">
        <v>7167</v>
      </c>
      <c r="OAD945" s="9" t="s">
        <v>7168</v>
      </c>
      <c r="OAE945" s="43" t="s">
        <v>7169</v>
      </c>
      <c r="OAF945" s="43" t="s">
        <v>5477</v>
      </c>
      <c r="OAG945" s="43"/>
      <c r="OAH945" s="43">
        <v>1505</v>
      </c>
      <c r="OAI945" s="43">
        <v>2001505</v>
      </c>
      <c r="OAJ945" s="31" t="s">
        <v>7111</v>
      </c>
      <c r="OAK945" s="559" t="s">
        <v>7106</v>
      </c>
      <c r="OAQ945" s="31" t="s">
        <v>5660</v>
      </c>
      <c r="OAR945" s="31" t="s">
        <v>7107</v>
      </c>
      <c r="OAS945" s="9" t="s">
        <v>7167</v>
      </c>
      <c r="OAT945" s="9" t="s">
        <v>7168</v>
      </c>
      <c r="OAU945" s="43" t="s">
        <v>7169</v>
      </c>
      <c r="OAV945" s="43" t="s">
        <v>5477</v>
      </c>
      <c r="OAW945" s="43"/>
      <c r="OAX945" s="43">
        <v>1505</v>
      </c>
      <c r="OAY945" s="43">
        <v>2001505</v>
      </c>
      <c r="OAZ945" s="31" t="s">
        <v>7111</v>
      </c>
      <c r="OBA945" s="559" t="s">
        <v>7106</v>
      </c>
      <c r="OBG945" s="31" t="s">
        <v>5660</v>
      </c>
      <c r="OBH945" s="31" t="s">
        <v>7107</v>
      </c>
      <c r="OBI945" s="9" t="s">
        <v>7167</v>
      </c>
      <c r="OBJ945" s="9" t="s">
        <v>7168</v>
      </c>
      <c r="OBK945" s="43" t="s">
        <v>7169</v>
      </c>
      <c r="OBL945" s="43" t="s">
        <v>5477</v>
      </c>
      <c r="OBM945" s="43"/>
      <c r="OBN945" s="43">
        <v>1505</v>
      </c>
      <c r="OBO945" s="43">
        <v>2001505</v>
      </c>
      <c r="OBP945" s="31" t="s">
        <v>7111</v>
      </c>
      <c r="OBQ945" s="559" t="s">
        <v>7106</v>
      </c>
      <c r="OBW945" s="31" t="s">
        <v>5660</v>
      </c>
      <c r="OBX945" s="31" t="s">
        <v>7107</v>
      </c>
      <c r="OBY945" s="9" t="s">
        <v>7167</v>
      </c>
      <c r="OBZ945" s="9" t="s">
        <v>7168</v>
      </c>
      <c r="OCA945" s="43" t="s">
        <v>7169</v>
      </c>
      <c r="OCB945" s="43" t="s">
        <v>5477</v>
      </c>
      <c r="OCC945" s="43"/>
      <c r="OCD945" s="43">
        <v>1505</v>
      </c>
      <c r="OCE945" s="43">
        <v>2001505</v>
      </c>
      <c r="OCF945" s="31" t="s">
        <v>7111</v>
      </c>
      <c r="OCG945" s="559" t="s">
        <v>7106</v>
      </c>
      <c r="OCM945" s="31" t="s">
        <v>5660</v>
      </c>
      <c r="OCN945" s="31" t="s">
        <v>7107</v>
      </c>
      <c r="OCO945" s="9" t="s">
        <v>7167</v>
      </c>
      <c r="OCP945" s="9" t="s">
        <v>7168</v>
      </c>
      <c r="OCQ945" s="43" t="s">
        <v>7169</v>
      </c>
      <c r="OCR945" s="43" t="s">
        <v>5477</v>
      </c>
      <c r="OCS945" s="43"/>
      <c r="OCT945" s="43">
        <v>1505</v>
      </c>
      <c r="OCU945" s="43">
        <v>2001505</v>
      </c>
      <c r="OCV945" s="31" t="s">
        <v>7111</v>
      </c>
      <c r="OCW945" s="559" t="s">
        <v>7106</v>
      </c>
      <c r="ODC945" s="31" t="s">
        <v>5660</v>
      </c>
      <c r="ODD945" s="31" t="s">
        <v>7107</v>
      </c>
      <c r="ODE945" s="9" t="s">
        <v>7167</v>
      </c>
      <c r="ODF945" s="9" t="s">
        <v>7168</v>
      </c>
      <c r="ODG945" s="43" t="s">
        <v>7169</v>
      </c>
      <c r="ODH945" s="43" t="s">
        <v>5477</v>
      </c>
      <c r="ODI945" s="43"/>
      <c r="ODJ945" s="43">
        <v>1505</v>
      </c>
      <c r="ODK945" s="43">
        <v>2001505</v>
      </c>
      <c r="ODL945" s="31" t="s">
        <v>7111</v>
      </c>
      <c r="ODM945" s="559" t="s">
        <v>7106</v>
      </c>
      <c r="ODS945" s="31" t="s">
        <v>5660</v>
      </c>
      <c r="ODT945" s="31" t="s">
        <v>7107</v>
      </c>
      <c r="ODU945" s="9" t="s">
        <v>7167</v>
      </c>
      <c r="ODV945" s="9" t="s">
        <v>7168</v>
      </c>
      <c r="ODW945" s="43" t="s">
        <v>7169</v>
      </c>
      <c r="ODX945" s="43" t="s">
        <v>5477</v>
      </c>
      <c r="ODY945" s="43"/>
      <c r="ODZ945" s="43">
        <v>1505</v>
      </c>
      <c r="OEA945" s="43">
        <v>2001505</v>
      </c>
      <c r="OEB945" s="31" t="s">
        <v>7111</v>
      </c>
      <c r="OEC945" s="559" t="s">
        <v>7106</v>
      </c>
      <c r="OEI945" s="31" t="s">
        <v>5660</v>
      </c>
      <c r="OEJ945" s="31" t="s">
        <v>7107</v>
      </c>
      <c r="OEK945" s="9" t="s">
        <v>7167</v>
      </c>
      <c r="OEL945" s="9" t="s">
        <v>7168</v>
      </c>
      <c r="OEM945" s="43" t="s">
        <v>7169</v>
      </c>
      <c r="OEN945" s="43" t="s">
        <v>5477</v>
      </c>
      <c r="OEO945" s="43"/>
      <c r="OEP945" s="43">
        <v>1505</v>
      </c>
      <c r="OEQ945" s="43">
        <v>2001505</v>
      </c>
      <c r="OER945" s="31" t="s">
        <v>7111</v>
      </c>
      <c r="OES945" s="559" t="s">
        <v>7106</v>
      </c>
      <c r="OEY945" s="31" t="s">
        <v>5660</v>
      </c>
      <c r="OEZ945" s="31" t="s">
        <v>7107</v>
      </c>
      <c r="OFA945" s="9" t="s">
        <v>7167</v>
      </c>
      <c r="OFB945" s="9" t="s">
        <v>7168</v>
      </c>
      <c r="OFC945" s="43" t="s">
        <v>7169</v>
      </c>
      <c r="OFD945" s="43" t="s">
        <v>5477</v>
      </c>
      <c r="OFE945" s="43"/>
      <c r="OFF945" s="43">
        <v>1505</v>
      </c>
      <c r="OFG945" s="43">
        <v>2001505</v>
      </c>
      <c r="OFH945" s="31" t="s">
        <v>7111</v>
      </c>
      <c r="OFI945" s="559" t="s">
        <v>7106</v>
      </c>
      <c r="OFO945" s="31" t="s">
        <v>5660</v>
      </c>
      <c r="OFP945" s="31" t="s">
        <v>7107</v>
      </c>
      <c r="OFQ945" s="9" t="s">
        <v>7167</v>
      </c>
      <c r="OFR945" s="9" t="s">
        <v>7168</v>
      </c>
      <c r="OFS945" s="43" t="s">
        <v>7169</v>
      </c>
      <c r="OFT945" s="43" t="s">
        <v>5477</v>
      </c>
      <c r="OFU945" s="43"/>
      <c r="OFV945" s="43">
        <v>1505</v>
      </c>
      <c r="OFW945" s="43">
        <v>2001505</v>
      </c>
      <c r="OFX945" s="31" t="s">
        <v>7111</v>
      </c>
      <c r="OFY945" s="559" t="s">
        <v>7106</v>
      </c>
      <c r="OGE945" s="31" t="s">
        <v>5660</v>
      </c>
      <c r="OGF945" s="31" t="s">
        <v>7107</v>
      </c>
      <c r="OGG945" s="9" t="s">
        <v>7167</v>
      </c>
      <c r="OGH945" s="9" t="s">
        <v>7168</v>
      </c>
      <c r="OGI945" s="43" t="s">
        <v>7169</v>
      </c>
      <c r="OGJ945" s="43" t="s">
        <v>5477</v>
      </c>
      <c r="OGK945" s="43"/>
      <c r="OGL945" s="43">
        <v>1505</v>
      </c>
      <c r="OGM945" s="43">
        <v>2001505</v>
      </c>
      <c r="OGN945" s="31" t="s">
        <v>7111</v>
      </c>
      <c r="OGO945" s="559" t="s">
        <v>7106</v>
      </c>
      <c r="OGU945" s="31" t="s">
        <v>5660</v>
      </c>
      <c r="OGV945" s="31" t="s">
        <v>7107</v>
      </c>
      <c r="OGW945" s="9" t="s">
        <v>7167</v>
      </c>
      <c r="OGX945" s="9" t="s">
        <v>7168</v>
      </c>
      <c r="OGY945" s="43" t="s">
        <v>7169</v>
      </c>
      <c r="OGZ945" s="43" t="s">
        <v>5477</v>
      </c>
      <c r="OHA945" s="43"/>
      <c r="OHB945" s="43">
        <v>1505</v>
      </c>
      <c r="OHC945" s="43">
        <v>2001505</v>
      </c>
      <c r="OHD945" s="31" t="s">
        <v>7111</v>
      </c>
      <c r="OHE945" s="559" t="s">
        <v>7106</v>
      </c>
      <c r="OHK945" s="31" t="s">
        <v>5660</v>
      </c>
      <c r="OHL945" s="31" t="s">
        <v>7107</v>
      </c>
      <c r="OHM945" s="9" t="s">
        <v>7167</v>
      </c>
      <c r="OHN945" s="9" t="s">
        <v>7168</v>
      </c>
      <c r="OHO945" s="43" t="s">
        <v>7169</v>
      </c>
      <c r="OHP945" s="43" t="s">
        <v>5477</v>
      </c>
      <c r="OHQ945" s="43"/>
      <c r="OHR945" s="43">
        <v>1505</v>
      </c>
      <c r="OHS945" s="43">
        <v>2001505</v>
      </c>
      <c r="OHT945" s="31" t="s">
        <v>7111</v>
      </c>
      <c r="OHU945" s="559" t="s">
        <v>7106</v>
      </c>
      <c r="OIA945" s="31" t="s">
        <v>5660</v>
      </c>
      <c r="OIB945" s="31" t="s">
        <v>7107</v>
      </c>
      <c r="OIC945" s="9" t="s">
        <v>7167</v>
      </c>
      <c r="OID945" s="9" t="s">
        <v>7168</v>
      </c>
      <c r="OIE945" s="43" t="s">
        <v>7169</v>
      </c>
      <c r="OIF945" s="43" t="s">
        <v>5477</v>
      </c>
      <c r="OIG945" s="43"/>
      <c r="OIH945" s="43">
        <v>1505</v>
      </c>
      <c r="OII945" s="43">
        <v>2001505</v>
      </c>
      <c r="OIJ945" s="31" t="s">
        <v>7111</v>
      </c>
      <c r="OIK945" s="559" t="s">
        <v>7106</v>
      </c>
      <c r="OIQ945" s="31" t="s">
        <v>5660</v>
      </c>
      <c r="OIR945" s="31" t="s">
        <v>7107</v>
      </c>
      <c r="OIS945" s="9" t="s">
        <v>7167</v>
      </c>
      <c r="OIT945" s="9" t="s">
        <v>7168</v>
      </c>
      <c r="OIU945" s="43" t="s">
        <v>7169</v>
      </c>
      <c r="OIV945" s="43" t="s">
        <v>5477</v>
      </c>
      <c r="OIW945" s="43"/>
      <c r="OIX945" s="43">
        <v>1505</v>
      </c>
      <c r="OIY945" s="43">
        <v>2001505</v>
      </c>
      <c r="OIZ945" s="31" t="s">
        <v>7111</v>
      </c>
      <c r="OJA945" s="559" t="s">
        <v>7106</v>
      </c>
      <c r="OJG945" s="31" t="s">
        <v>5660</v>
      </c>
      <c r="OJH945" s="31" t="s">
        <v>7107</v>
      </c>
      <c r="OJI945" s="9" t="s">
        <v>7167</v>
      </c>
      <c r="OJJ945" s="9" t="s">
        <v>7168</v>
      </c>
      <c r="OJK945" s="43" t="s">
        <v>7169</v>
      </c>
      <c r="OJL945" s="43" t="s">
        <v>5477</v>
      </c>
      <c r="OJM945" s="43"/>
      <c r="OJN945" s="43">
        <v>1505</v>
      </c>
      <c r="OJO945" s="43">
        <v>2001505</v>
      </c>
      <c r="OJP945" s="31" t="s">
        <v>7111</v>
      </c>
      <c r="OJQ945" s="559" t="s">
        <v>7106</v>
      </c>
      <c r="OJW945" s="31" t="s">
        <v>5660</v>
      </c>
      <c r="OJX945" s="31" t="s">
        <v>7107</v>
      </c>
      <c r="OJY945" s="9" t="s">
        <v>7167</v>
      </c>
      <c r="OJZ945" s="9" t="s">
        <v>7168</v>
      </c>
      <c r="OKA945" s="43" t="s">
        <v>7169</v>
      </c>
      <c r="OKB945" s="43" t="s">
        <v>5477</v>
      </c>
      <c r="OKC945" s="43"/>
      <c r="OKD945" s="43">
        <v>1505</v>
      </c>
      <c r="OKE945" s="43">
        <v>2001505</v>
      </c>
      <c r="OKF945" s="31" t="s">
        <v>7111</v>
      </c>
      <c r="OKG945" s="559" t="s">
        <v>7106</v>
      </c>
      <c r="OKM945" s="31" t="s">
        <v>5660</v>
      </c>
      <c r="OKN945" s="31" t="s">
        <v>7107</v>
      </c>
      <c r="OKO945" s="9" t="s">
        <v>7167</v>
      </c>
      <c r="OKP945" s="9" t="s">
        <v>7168</v>
      </c>
      <c r="OKQ945" s="43" t="s">
        <v>7169</v>
      </c>
      <c r="OKR945" s="43" t="s">
        <v>5477</v>
      </c>
      <c r="OKS945" s="43"/>
      <c r="OKT945" s="43">
        <v>1505</v>
      </c>
      <c r="OKU945" s="43">
        <v>2001505</v>
      </c>
      <c r="OKV945" s="31" t="s">
        <v>7111</v>
      </c>
      <c r="OKW945" s="559" t="s">
        <v>7106</v>
      </c>
      <c r="OLC945" s="31" t="s">
        <v>5660</v>
      </c>
      <c r="OLD945" s="31" t="s">
        <v>7107</v>
      </c>
      <c r="OLE945" s="9" t="s">
        <v>7167</v>
      </c>
      <c r="OLF945" s="9" t="s">
        <v>7168</v>
      </c>
      <c r="OLG945" s="43" t="s">
        <v>7169</v>
      </c>
      <c r="OLH945" s="43" t="s">
        <v>5477</v>
      </c>
      <c r="OLI945" s="43"/>
      <c r="OLJ945" s="43">
        <v>1505</v>
      </c>
      <c r="OLK945" s="43">
        <v>2001505</v>
      </c>
      <c r="OLL945" s="31" t="s">
        <v>7111</v>
      </c>
      <c r="OLM945" s="559" t="s">
        <v>7106</v>
      </c>
      <c r="OLS945" s="31" t="s">
        <v>5660</v>
      </c>
      <c r="OLT945" s="31" t="s">
        <v>7107</v>
      </c>
      <c r="OLU945" s="9" t="s">
        <v>7167</v>
      </c>
      <c r="OLV945" s="9" t="s">
        <v>7168</v>
      </c>
      <c r="OLW945" s="43" t="s">
        <v>7169</v>
      </c>
      <c r="OLX945" s="43" t="s">
        <v>5477</v>
      </c>
      <c r="OLY945" s="43"/>
      <c r="OLZ945" s="43">
        <v>1505</v>
      </c>
      <c r="OMA945" s="43">
        <v>2001505</v>
      </c>
      <c r="OMB945" s="31" t="s">
        <v>7111</v>
      </c>
      <c r="OMC945" s="559" t="s">
        <v>7106</v>
      </c>
      <c r="OMI945" s="31" t="s">
        <v>5660</v>
      </c>
      <c r="OMJ945" s="31" t="s">
        <v>7107</v>
      </c>
      <c r="OMK945" s="9" t="s">
        <v>7167</v>
      </c>
      <c r="OML945" s="9" t="s">
        <v>7168</v>
      </c>
      <c r="OMM945" s="43" t="s">
        <v>7169</v>
      </c>
      <c r="OMN945" s="43" t="s">
        <v>5477</v>
      </c>
      <c r="OMO945" s="43"/>
      <c r="OMP945" s="43">
        <v>1505</v>
      </c>
      <c r="OMQ945" s="43">
        <v>2001505</v>
      </c>
      <c r="OMR945" s="31" t="s">
        <v>7111</v>
      </c>
      <c r="OMS945" s="559" t="s">
        <v>7106</v>
      </c>
      <c r="OMY945" s="31" t="s">
        <v>5660</v>
      </c>
      <c r="OMZ945" s="31" t="s">
        <v>7107</v>
      </c>
      <c r="ONA945" s="9" t="s">
        <v>7167</v>
      </c>
      <c r="ONB945" s="9" t="s">
        <v>7168</v>
      </c>
      <c r="ONC945" s="43" t="s">
        <v>7169</v>
      </c>
      <c r="OND945" s="43" t="s">
        <v>5477</v>
      </c>
      <c r="ONE945" s="43"/>
      <c r="ONF945" s="43">
        <v>1505</v>
      </c>
      <c r="ONG945" s="43">
        <v>2001505</v>
      </c>
      <c r="ONH945" s="31" t="s">
        <v>7111</v>
      </c>
      <c r="ONI945" s="559" t="s">
        <v>7106</v>
      </c>
      <c r="ONO945" s="31" t="s">
        <v>5660</v>
      </c>
      <c r="ONP945" s="31" t="s">
        <v>7107</v>
      </c>
      <c r="ONQ945" s="9" t="s">
        <v>7167</v>
      </c>
      <c r="ONR945" s="9" t="s">
        <v>7168</v>
      </c>
      <c r="ONS945" s="43" t="s">
        <v>7169</v>
      </c>
      <c r="ONT945" s="43" t="s">
        <v>5477</v>
      </c>
      <c r="ONU945" s="43"/>
      <c r="ONV945" s="43">
        <v>1505</v>
      </c>
      <c r="ONW945" s="43">
        <v>2001505</v>
      </c>
      <c r="ONX945" s="31" t="s">
        <v>7111</v>
      </c>
      <c r="ONY945" s="559" t="s">
        <v>7106</v>
      </c>
      <c r="OOE945" s="31" t="s">
        <v>5660</v>
      </c>
      <c r="OOF945" s="31" t="s">
        <v>7107</v>
      </c>
      <c r="OOG945" s="9" t="s">
        <v>7167</v>
      </c>
      <c r="OOH945" s="9" t="s">
        <v>7168</v>
      </c>
      <c r="OOI945" s="43" t="s">
        <v>7169</v>
      </c>
      <c r="OOJ945" s="43" t="s">
        <v>5477</v>
      </c>
      <c r="OOK945" s="43"/>
      <c r="OOL945" s="43">
        <v>1505</v>
      </c>
      <c r="OOM945" s="43">
        <v>2001505</v>
      </c>
      <c r="OON945" s="31" t="s">
        <v>7111</v>
      </c>
      <c r="OOO945" s="559" t="s">
        <v>7106</v>
      </c>
      <c r="OOU945" s="31" t="s">
        <v>5660</v>
      </c>
      <c r="OOV945" s="31" t="s">
        <v>7107</v>
      </c>
      <c r="OOW945" s="9" t="s">
        <v>7167</v>
      </c>
      <c r="OOX945" s="9" t="s">
        <v>7168</v>
      </c>
      <c r="OOY945" s="43" t="s">
        <v>7169</v>
      </c>
      <c r="OOZ945" s="43" t="s">
        <v>5477</v>
      </c>
      <c r="OPA945" s="43"/>
      <c r="OPB945" s="43">
        <v>1505</v>
      </c>
      <c r="OPC945" s="43">
        <v>2001505</v>
      </c>
      <c r="OPD945" s="31" t="s">
        <v>7111</v>
      </c>
      <c r="OPE945" s="559" t="s">
        <v>7106</v>
      </c>
      <c r="OPK945" s="31" t="s">
        <v>5660</v>
      </c>
      <c r="OPL945" s="31" t="s">
        <v>7107</v>
      </c>
      <c r="OPM945" s="9" t="s">
        <v>7167</v>
      </c>
      <c r="OPN945" s="9" t="s">
        <v>7168</v>
      </c>
      <c r="OPO945" s="43" t="s">
        <v>7169</v>
      </c>
      <c r="OPP945" s="43" t="s">
        <v>5477</v>
      </c>
      <c r="OPQ945" s="43"/>
      <c r="OPR945" s="43">
        <v>1505</v>
      </c>
      <c r="OPS945" s="43">
        <v>2001505</v>
      </c>
      <c r="OPT945" s="31" t="s">
        <v>7111</v>
      </c>
      <c r="OPU945" s="559" t="s">
        <v>7106</v>
      </c>
      <c r="OQA945" s="31" t="s">
        <v>5660</v>
      </c>
      <c r="OQB945" s="31" t="s">
        <v>7107</v>
      </c>
      <c r="OQC945" s="9" t="s">
        <v>7167</v>
      </c>
      <c r="OQD945" s="9" t="s">
        <v>7168</v>
      </c>
      <c r="OQE945" s="43" t="s">
        <v>7169</v>
      </c>
      <c r="OQF945" s="43" t="s">
        <v>5477</v>
      </c>
      <c r="OQG945" s="43"/>
      <c r="OQH945" s="43">
        <v>1505</v>
      </c>
      <c r="OQI945" s="43">
        <v>2001505</v>
      </c>
      <c r="OQJ945" s="31" t="s">
        <v>7111</v>
      </c>
      <c r="OQK945" s="559" t="s">
        <v>7106</v>
      </c>
      <c r="OQQ945" s="31" t="s">
        <v>5660</v>
      </c>
      <c r="OQR945" s="31" t="s">
        <v>7107</v>
      </c>
      <c r="OQS945" s="9" t="s">
        <v>7167</v>
      </c>
      <c r="OQT945" s="9" t="s">
        <v>7168</v>
      </c>
      <c r="OQU945" s="43" t="s">
        <v>7169</v>
      </c>
      <c r="OQV945" s="43" t="s">
        <v>5477</v>
      </c>
      <c r="OQW945" s="43"/>
      <c r="OQX945" s="43">
        <v>1505</v>
      </c>
      <c r="OQY945" s="43">
        <v>2001505</v>
      </c>
      <c r="OQZ945" s="31" t="s">
        <v>7111</v>
      </c>
      <c r="ORA945" s="559" t="s">
        <v>7106</v>
      </c>
      <c r="ORG945" s="31" t="s">
        <v>5660</v>
      </c>
      <c r="ORH945" s="31" t="s">
        <v>7107</v>
      </c>
      <c r="ORI945" s="9" t="s">
        <v>7167</v>
      </c>
      <c r="ORJ945" s="9" t="s">
        <v>7168</v>
      </c>
      <c r="ORK945" s="43" t="s">
        <v>7169</v>
      </c>
      <c r="ORL945" s="43" t="s">
        <v>5477</v>
      </c>
      <c r="ORM945" s="43"/>
      <c r="ORN945" s="43">
        <v>1505</v>
      </c>
      <c r="ORO945" s="43">
        <v>2001505</v>
      </c>
      <c r="ORP945" s="31" t="s">
        <v>7111</v>
      </c>
      <c r="ORQ945" s="559" t="s">
        <v>7106</v>
      </c>
      <c r="ORW945" s="31" t="s">
        <v>5660</v>
      </c>
      <c r="ORX945" s="31" t="s">
        <v>7107</v>
      </c>
      <c r="ORY945" s="9" t="s">
        <v>7167</v>
      </c>
      <c r="ORZ945" s="9" t="s">
        <v>7168</v>
      </c>
      <c r="OSA945" s="43" t="s">
        <v>7169</v>
      </c>
      <c r="OSB945" s="43" t="s">
        <v>5477</v>
      </c>
      <c r="OSC945" s="43"/>
      <c r="OSD945" s="43">
        <v>1505</v>
      </c>
      <c r="OSE945" s="43">
        <v>2001505</v>
      </c>
      <c r="OSF945" s="31" t="s">
        <v>7111</v>
      </c>
      <c r="OSG945" s="559" t="s">
        <v>7106</v>
      </c>
      <c r="OSM945" s="31" t="s">
        <v>5660</v>
      </c>
      <c r="OSN945" s="31" t="s">
        <v>7107</v>
      </c>
      <c r="OSO945" s="9" t="s">
        <v>7167</v>
      </c>
      <c r="OSP945" s="9" t="s">
        <v>7168</v>
      </c>
      <c r="OSQ945" s="43" t="s">
        <v>7169</v>
      </c>
      <c r="OSR945" s="43" t="s">
        <v>5477</v>
      </c>
      <c r="OSS945" s="43"/>
      <c r="OST945" s="43">
        <v>1505</v>
      </c>
      <c r="OSU945" s="43">
        <v>2001505</v>
      </c>
      <c r="OSV945" s="31" t="s">
        <v>7111</v>
      </c>
      <c r="OSW945" s="559" t="s">
        <v>7106</v>
      </c>
      <c r="OTC945" s="31" t="s">
        <v>5660</v>
      </c>
      <c r="OTD945" s="31" t="s">
        <v>7107</v>
      </c>
      <c r="OTE945" s="9" t="s">
        <v>7167</v>
      </c>
      <c r="OTF945" s="9" t="s">
        <v>7168</v>
      </c>
      <c r="OTG945" s="43" t="s">
        <v>7169</v>
      </c>
      <c r="OTH945" s="43" t="s">
        <v>5477</v>
      </c>
      <c r="OTI945" s="43"/>
      <c r="OTJ945" s="43">
        <v>1505</v>
      </c>
      <c r="OTK945" s="43">
        <v>2001505</v>
      </c>
      <c r="OTL945" s="31" t="s">
        <v>7111</v>
      </c>
      <c r="OTM945" s="559" t="s">
        <v>7106</v>
      </c>
      <c r="OTS945" s="31" t="s">
        <v>5660</v>
      </c>
      <c r="OTT945" s="31" t="s">
        <v>7107</v>
      </c>
      <c r="OTU945" s="9" t="s">
        <v>7167</v>
      </c>
      <c r="OTV945" s="9" t="s">
        <v>7168</v>
      </c>
      <c r="OTW945" s="43" t="s">
        <v>7169</v>
      </c>
      <c r="OTX945" s="43" t="s">
        <v>5477</v>
      </c>
      <c r="OTY945" s="43"/>
      <c r="OTZ945" s="43">
        <v>1505</v>
      </c>
      <c r="OUA945" s="43">
        <v>2001505</v>
      </c>
      <c r="OUB945" s="31" t="s">
        <v>7111</v>
      </c>
      <c r="OUC945" s="559" t="s">
        <v>7106</v>
      </c>
      <c r="OUI945" s="31" t="s">
        <v>5660</v>
      </c>
      <c r="OUJ945" s="31" t="s">
        <v>7107</v>
      </c>
      <c r="OUK945" s="9" t="s">
        <v>7167</v>
      </c>
      <c r="OUL945" s="9" t="s">
        <v>7168</v>
      </c>
      <c r="OUM945" s="43" t="s">
        <v>7169</v>
      </c>
      <c r="OUN945" s="43" t="s">
        <v>5477</v>
      </c>
      <c r="OUO945" s="43"/>
      <c r="OUP945" s="43">
        <v>1505</v>
      </c>
      <c r="OUQ945" s="43">
        <v>2001505</v>
      </c>
      <c r="OUR945" s="31" t="s">
        <v>7111</v>
      </c>
      <c r="OUS945" s="559" t="s">
        <v>7106</v>
      </c>
      <c r="OUY945" s="31" t="s">
        <v>5660</v>
      </c>
      <c r="OUZ945" s="31" t="s">
        <v>7107</v>
      </c>
      <c r="OVA945" s="9" t="s">
        <v>7167</v>
      </c>
      <c r="OVB945" s="9" t="s">
        <v>7168</v>
      </c>
      <c r="OVC945" s="43" t="s">
        <v>7169</v>
      </c>
      <c r="OVD945" s="43" t="s">
        <v>5477</v>
      </c>
      <c r="OVE945" s="43"/>
      <c r="OVF945" s="43">
        <v>1505</v>
      </c>
      <c r="OVG945" s="43">
        <v>2001505</v>
      </c>
      <c r="OVH945" s="31" t="s">
        <v>7111</v>
      </c>
      <c r="OVI945" s="559" t="s">
        <v>7106</v>
      </c>
      <c r="OVO945" s="31" t="s">
        <v>5660</v>
      </c>
      <c r="OVP945" s="31" t="s">
        <v>7107</v>
      </c>
      <c r="OVQ945" s="9" t="s">
        <v>7167</v>
      </c>
      <c r="OVR945" s="9" t="s">
        <v>7168</v>
      </c>
      <c r="OVS945" s="43" t="s">
        <v>7169</v>
      </c>
      <c r="OVT945" s="43" t="s">
        <v>5477</v>
      </c>
      <c r="OVU945" s="43"/>
      <c r="OVV945" s="43">
        <v>1505</v>
      </c>
      <c r="OVW945" s="43">
        <v>2001505</v>
      </c>
      <c r="OVX945" s="31" t="s">
        <v>7111</v>
      </c>
      <c r="OVY945" s="559" t="s">
        <v>7106</v>
      </c>
      <c r="OWE945" s="31" t="s">
        <v>5660</v>
      </c>
      <c r="OWF945" s="31" t="s">
        <v>7107</v>
      </c>
      <c r="OWG945" s="9" t="s">
        <v>7167</v>
      </c>
      <c r="OWH945" s="9" t="s">
        <v>7168</v>
      </c>
      <c r="OWI945" s="43" t="s">
        <v>7169</v>
      </c>
      <c r="OWJ945" s="43" t="s">
        <v>5477</v>
      </c>
      <c r="OWK945" s="43"/>
      <c r="OWL945" s="43">
        <v>1505</v>
      </c>
      <c r="OWM945" s="43">
        <v>2001505</v>
      </c>
      <c r="OWN945" s="31" t="s">
        <v>7111</v>
      </c>
      <c r="OWO945" s="559" t="s">
        <v>7106</v>
      </c>
      <c r="OWU945" s="31" t="s">
        <v>5660</v>
      </c>
      <c r="OWV945" s="31" t="s">
        <v>7107</v>
      </c>
      <c r="OWW945" s="9" t="s">
        <v>7167</v>
      </c>
      <c r="OWX945" s="9" t="s">
        <v>7168</v>
      </c>
      <c r="OWY945" s="43" t="s">
        <v>7169</v>
      </c>
      <c r="OWZ945" s="43" t="s">
        <v>5477</v>
      </c>
      <c r="OXA945" s="43"/>
      <c r="OXB945" s="43">
        <v>1505</v>
      </c>
      <c r="OXC945" s="43">
        <v>2001505</v>
      </c>
      <c r="OXD945" s="31" t="s">
        <v>7111</v>
      </c>
      <c r="OXE945" s="559" t="s">
        <v>7106</v>
      </c>
      <c r="OXK945" s="31" t="s">
        <v>5660</v>
      </c>
      <c r="OXL945" s="31" t="s">
        <v>7107</v>
      </c>
      <c r="OXM945" s="9" t="s">
        <v>7167</v>
      </c>
      <c r="OXN945" s="9" t="s">
        <v>7168</v>
      </c>
      <c r="OXO945" s="43" t="s">
        <v>7169</v>
      </c>
      <c r="OXP945" s="43" t="s">
        <v>5477</v>
      </c>
      <c r="OXQ945" s="43"/>
      <c r="OXR945" s="43">
        <v>1505</v>
      </c>
      <c r="OXS945" s="43">
        <v>2001505</v>
      </c>
      <c r="OXT945" s="31" t="s">
        <v>7111</v>
      </c>
      <c r="OXU945" s="559" t="s">
        <v>7106</v>
      </c>
      <c r="OYA945" s="31" t="s">
        <v>5660</v>
      </c>
      <c r="OYB945" s="31" t="s">
        <v>7107</v>
      </c>
      <c r="OYC945" s="9" t="s">
        <v>7167</v>
      </c>
      <c r="OYD945" s="9" t="s">
        <v>7168</v>
      </c>
      <c r="OYE945" s="43" t="s">
        <v>7169</v>
      </c>
      <c r="OYF945" s="43" t="s">
        <v>5477</v>
      </c>
      <c r="OYG945" s="43"/>
      <c r="OYH945" s="43">
        <v>1505</v>
      </c>
      <c r="OYI945" s="43">
        <v>2001505</v>
      </c>
      <c r="OYJ945" s="31" t="s">
        <v>7111</v>
      </c>
      <c r="OYK945" s="559" t="s">
        <v>7106</v>
      </c>
      <c r="OYQ945" s="31" t="s">
        <v>5660</v>
      </c>
      <c r="OYR945" s="31" t="s">
        <v>7107</v>
      </c>
      <c r="OYS945" s="9" t="s">
        <v>7167</v>
      </c>
      <c r="OYT945" s="9" t="s">
        <v>7168</v>
      </c>
      <c r="OYU945" s="43" t="s">
        <v>7169</v>
      </c>
      <c r="OYV945" s="43" t="s">
        <v>5477</v>
      </c>
      <c r="OYW945" s="43"/>
      <c r="OYX945" s="43">
        <v>1505</v>
      </c>
      <c r="OYY945" s="43">
        <v>2001505</v>
      </c>
      <c r="OYZ945" s="31" t="s">
        <v>7111</v>
      </c>
      <c r="OZA945" s="559" t="s">
        <v>7106</v>
      </c>
      <c r="OZG945" s="31" t="s">
        <v>5660</v>
      </c>
      <c r="OZH945" s="31" t="s">
        <v>7107</v>
      </c>
      <c r="OZI945" s="9" t="s">
        <v>7167</v>
      </c>
      <c r="OZJ945" s="9" t="s">
        <v>7168</v>
      </c>
      <c r="OZK945" s="43" t="s">
        <v>7169</v>
      </c>
      <c r="OZL945" s="43" t="s">
        <v>5477</v>
      </c>
      <c r="OZM945" s="43"/>
      <c r="OZN945" s="43">
        <v>1505</v>
      </c>
      <c r="OZO945" s="43">
        <v>2001505</v>
      </c>
      <c r="OZP945" s="31" t="s">
        <v>7111</v>
      </c>
      <c r="OZQ945" s="559" t="s">
        <v>7106</v>
      </c>
      <c r="OZW945" s="31" t="s">
        <v>5660</v>
      </c>
      <c r="OZX945" s="31" t="s">
        <v>7107</v>
      </c>
      <c r="OZY945" s="9" t="s">
        <v>7167</v>
      </c>
      <c r="OZZ945" s="9" t="s">
        <v>7168</v>
      </c>
      <c r="PAA945" s="43" t="s">
        <v>7169</v>
      </c>
      <c r="PAB945" s="43" t="s">
        <v>5477</v>
      </c>
      <c r="PAC945" s="43"/>
      <c r="PAD945" s="43">
        <v>1505</v>
      </c>
      <c r="PAE945" s="43">
        <v>2001505</v>
      </c>
      <c r="PAF945" s="31" t="s">
        <v>7111</v>
      </c>
      <c r="PAG945" s="559" t="s">
        <v>7106</v>
      </c>
      <c r="PAM945" s="31" t="s">
        <v>5660</v>
      </c>
      <c r="PAN945" s="31" t="s">
        <v>7107</v>
      </c>
      <c r="PAO945" s="9" t="s">
        <v>7167</v>
      </c>
      <c r="PAP945" s="9" t="s">
        <v>7168</v>
      </c>
      <c r="PAQ945" s="43" t="s">
        <v>7169</v>
      </c>
      <c r="PAR945" s="43" t="s">
        <v>5477</v>
      </c>
      <c r="PAS945" s="43"/>
      <c r="PAT945" s="43">
        <v>1505</v>
      </c>
      <c r="PAU945" s="43">
        <v>2001505</v>
      </c>
      <c r="PAV945" s="31" t="s">
        <v>7111</v>
      </c>
      <c r="PAW945" s="559" t="s">
        <v>7106</v>
      </c>
      <c r="PBC945" s="31" t="s">
        <v>5660</v>
      </c>
      <c r="PBD945" s="31" t="s">
        <v>7107</v>
      </c>
      <c r="PBE945" s="9" t="s">
        <v>7167</v>
      </c>
      <c r="PBF945" s="9" t="s">
        <v>7168</v>
      </c>
      <c r="PBG945" s="43" t="s">
        <v>7169</v>
      </c>
      <c r="PBH945" s="43" t="s">
        <v>5477</v>
      </c>
      <c r="PBI945" s="43"/>
      <c r="PBJ945" s="43">
        <v>1505</v>
      </c>
      <c r="PBK945" s="43">
        <v>2001505</v>
      </c>
      <c r="PBL945" s="31" t="s">
        <v>7111</v>
      </c>
      <c r="PBM945" s="559" t="s">
        <v>7106</v>
      </c>
      <c r="PBS945" s="31" t="s">
        <v>5660</v>
      </c>
      <c r="PBT945" s="31" t="s">
        <v>7107</v>
      </c>
      <c r="PBU945" s="9" t="s">
        <v>7167</v>
      </c>
      <c r="PBV945" s="9" t="s">
        <v>7168</v>
      </c>
      <c r="PBW945" s="43" t="s">
        <v>7169</v>
      </c>
      <c r="PBX945" s="43" t="s">
        <v>5477</v>
      </c>
      <c r="PBY945" s="43"/>
      <c r="PBZ945" s="43">
        <v>1505</v>
      </c>
      <c r="PCA945" s="43">
        <v>2001505</v>
      </c>
      <c r="PCB945" s="31" t="s">
        <v>7111</v>
      </c>
      <c r="PCC945" s="559" t="s">
        <v>7106</v>
      </c>
      <c r="PCI945" s="31" t="s">
        <v>5660</v>
      </c>
      <c r="PCJ945" s="31" t="s">
        <v>7107</v>
      </c>
      <c r="PCK945" s="9" t="s">
        <v>7167</v>
      </c>
      <c r="PCL945" s="9" t="s">
        <v>7168</v>
      </c>
      <c r="PCM945" s="43" t="s">
        <v>7169</v>
      </c>
      <c r="PCN945" s="43" t="s">
        <v>5477</v>
      </c>
      <c r="PCO945" s="43"/>
      <c r="PCP945" s="43">
        <v>1505</v>
      </c>
      <c r="PCQ945" s="43">
        <v>2001505</v>
      </c>
      <c r="PCR945" s="31" t="s">
        <v>7111</v>
      </c>
      <c r="PCS945" s="559" t="s">
        <v>7106</v>
      </c>
      <c r="PCY945" s="31" t="s">
        <v>5660</v>
      </c>
      <c r="PCZ945" s="31" t="s">
        <v>7107</v>
      </c>
      <c r="PDA945" s="9" t="s">
        <v>7167</v>
      </c>
      <c r="PDB945" s="9" t="s">
        <v>7168</v>
      </c>
      <c r="PDC945" s="43" t="s">
        <v>7169</v>
      </c>
      <c r="PDD945" s="43" t="s">
        <v>5477</v>
      </c>
      <c r="PDE945" s="43"/>
      <c r="PDF945" s="43">
        <v>1505</v>
      </c>
      <c r="PDG945" s="43">
        <v>2001505</v>
      </c>
      <c r="PDH945" s="31" t="s">
        <v>7111</v>
      </c>
      <c r="PDI945" s="559" t="s">
        <v>7106</v>
      </c>
      <c r="PDO945" s="31" t="s">
        <v>5660</v>
      </c>
      <c r="PDP945" s="31" t="s">
        <v>7107</v>
      </c>
      <c r="PDQ945" s="9" t="s">
        <v>7167</v>
      </c>
      <c r="PDR945" s="9" t="s">
        <v>7168</v>
      </c>
      <c r="PDS945" s="43" t="s">
        <v>7169</v>
      </c>
      <c r="PDT945" s="43" t="s">
        <v>5477</v>
      </c>
      <c r="PDU945" s="43"/>
      <c r="PDV945" s="43">
        <v>1505</v>
      </c>
      <c r="PDW945" s="43">
        <v>2001505</v>
      </c>
      <c r="PDX945" s="31" t="s">
        <v>7111</v>
      </c>
      <c r="PDY945" s="559" t="s">
        <v>7106</v>
      </c>
      <c r="PEE945" s="31" t="s">
        <v>5660</v>
      </c>
      <c r="PEF945" s="31" t="s">
        <v>7107</v>
      </c>
      <c r="PEG945" s="9" t="s">
        <v>7167</v>
      </c>
      <c r="PEH945" s="9" t="s">
        <v>7168</v>
      </c>
      <c r="PEI945" s="43" t="s">
        <v>7169</v>
      </c>
      <c r="PEJ945" s="43" t="s">
        <v>5477</v>
      </c>
      <c r="PEK945" s="43"/>
      <c r="PEL945" s="43">
        <v>1505</v>
      </c>
      <c r="PEM945" s="43">
        <v>2001505</v>
      </c>
      <c r="PEN945" s="31" t="s">
        <v>7111</v>
      </c>
      <c r="PEO945" s="559" t="s">
        <v>7106</v>
      </c>
      <c r="PEU945" s="31" t="s">
        <v>5660</v>
      </c>
      <c r="PEV945" s="31" t="s">
        <v>7107</v>
      </c>
      <c r="PEW945" s="9" t="s">
        <v>7167</v>
      </c>
      <c r="PEX945" s="9" t="s">
        <v>7168</v>
      </c>
      <c r="PEY945" s="43" t="s">
        <v>7169</v>
      </c>
      <c r="PEZ945" s="43" t="s">
        <v>5477</v>
      </c>
      <c r="PFA945" s="43"/>
      <c r="PFB945" s="43">
        <v>1505</v>
      </c>
      <c r="PFC945" s="43">
        <v>2001505</v>
      </c>
      <c r="PFD945" s="31" t="s">
        <v>7111</v>
      </c>
      <c r="PFE945" s="559" t="s">
        <v>7106</v>
      </c>
      <c r="PFK945" s="31" t="s">
        <v>5660</v>
      </c>
      <c r="PFL945" s="31" t="s">
        <v>7107</v>
      </c>
      <c r="PFM945" s="9" t="s">
        <v>7167</v>
      </c>
      <c r="PFN945" s="9" t="s">
        <v>7168</v>
      </c>
      <c r="PFO945" s="43" t="s">
        <v>7169</v>
      </c>
      <c r="PFP945" s="43" t="s">
        <v>5477</v>
      </c>
      <c r="PFQ945" s="43"/>
      <c r="PFR945" s="43">
        <v>1505</v>
      </c>
      <c r="PFS945" s="43">
        <v>2001505</v>
      </c>
      <c r="PFT945" s="31" t="s">
        <v>7111</v>
      </c>
      <c r="PFU945" s="559" t="s">
        <v>7106</v>
      </c>
      <c r="PGA945" s="31" t="s">
        <v>5660</v>
      </c>
      <c r="PGB945" s="31" t="s">
        <v>7107</v>
      </c>
      <c r="PGC945" s="9" t="s">
        <v>7167</v>
      </c>
      <c r="PGD945" s="9" t="s">
        <v>7168</v>
      </c>
      <c r="PGE945" s="43" t="s">
        <v>7169</v>
      </c>
      <c r="PGF945" s="43" t="s">
        <v>5477</v>
      </c>
      <c r="PGG945" s="43"/>
      <c r="PGH945" s="43">
        <v>1505</v>
      </c>
      <c r="PGI945" s="43">
        <v>2001505</v>
      </c>
      <c r="PGJ945" s="31" t="s">
        <v>7111</v>
      </c>
      <c r="PGK945" s="559" t="s">
        <v>7106</v>
      </c>
      <c r="PGQ945" s="31" t="s">
        <v>5660</v>
      </c>
      <c r="PGR945" s="31" t="s">
        <v>7107</v>
      </c>
      <c r="PGS945" s="9" t="s">
        <v>7167</v>
      </c>
      <c r="PGT945" s="9" t="s">
        <v>7168</v>
      </c>
      <c r="PGU945" s="43" t="s">
        <v>7169</v>
      </c>
      <c r="PGV945" s="43" t="s">
        <v>5477</v>
      </c>
      <c r="PGW945" s="43"/>
      <c r="PGX945" s="43">
        <v>1505</v>
      </c>
      <c r="PGY945" s="43">
        <v>2001505</v>
      </c>
      <c r="PGZ945" s="31" t="s">
        <v>7111</v>
      </c>
      <c r="PHA945" s="559" t="s">
        <v>7106</v>
      </c>
      <c r="PHG945" s="31" t="s">
        <v>5660</v>
      </c>
      <c r="PHH945" s="31" t="s">
        <v>7107</v>
      </c>
      <c r="PHI945" s="9" t="s">
        <v>7167</v>
      </c>
      <c r="PHJ945" s="9" t="s">
        <v>7168</v>
      </c>
      <c r="PHK945" s="43" t="s">
        <v>7169</v>
      </c>
      <c r="PHL945" s="43" t="s">
        <v>5477</v>
      </c>
      <c r="PHM945" s="43"/>
      <c r="PHN945" s="43">
        <v>1505</v>
      </c>
      <c r="PHO945" s="43">
        <v>2001505</v>
      </c>
      <c r="PHP945" s="31" t="s">
        <v>7111</v>
      </c>
      <c r="PHQ945" s="559" t="s">
        <v>7106</v>
      </c>
      <c r="PHW945" s="31" t="s">
        <v>5660</v>
      </c>
      <c r="PHX945" s="31" t="s">
        <v>7107</v>
      </c>
      <c r="PHY945" s="9" t="s">
        <v>7167</v>
      </c>
      <c r="PHZ945" s="9" t="s">
        <v>7168</v>
      </c>
      <c r="PIA945" s="43" t="s">
        <v>7169</v>
      </c>
      <c r="PIB945" s="43" t="s">
        <v>5477</v>
      </c>
      <c r="PIC945" s="43"/>
      <c r="PID945" s="43">
        <v>1505</v>
      </c>
      <c r="PIE945" s="43">
        <v>2001505</v>
      </c>
      <c r="PIF945" s="31" t="s">
        <v>7111</v>
      </c>
      <c r="PIG945" s="559" t="s">
        <v>7106</v>
      </c>
      <c r="PIM945" s="31" t="s">
        <v>5660</v>
      </c>
      <c r="PIN945" s="31" t="s">
        <v>7107</v>
      </c>
      <c r="PIO945" s="9" t="s">
        <v>7167</v>
      </c>
      <c r="PIP945" s="9" t="s">
        <v>7168</v>
      </c>
      <c r="PIQ945" s="43" t="s">
        <v>7169</v>
      </c>
      <c r="PIR945" s="43" t="s">
        <v>5477</v>
      </c>
      <c r="PIS945" s="43"/>
      <c r="PIT945" s="43">
        <v>1505</v>
      </c>
      <c r="PIU945" s="43">
        <v>2001505</v>
      </c>
      <c r="PIV945" s="31" t="s">
        <v>7111</v>
      </c>
      <c r="PIW945" s="559" t="s">
        <v>7106</v>
      </c>
      <c r="PJC945" s="31" t="s">
        <v>5660</v>
      </c>
      <c r="PJD945" s="31" t="s">
        <v>7107</v>
      </c>
      <c r="PJE945" s="9" t="s">
        <v>7167</v>
      </c>
      <c r="PJF945" s="9" t="s">
        <v>7168</v>
      </c>
      <c r="PJG945" s="43" t="s">
        <v>7169</v>
      </c>
      <c r="PJH945" s="43" t="s">
        <v>5477</v>
      </c>
      <c r="PJI945" s="43"/>
      <c r="PJJ945" s="43">
        <v>1505</v>
      </c>
      <c r="PJK945" s="43">
        <v>2001505</v>
      </c>
      <c r="PJL945" s="31" t="s">
        <v>7111</v>
      </c>
      <c r="PJM945" s="559" t="s">
        <v>7106</v>
      </c>
      <c r="PJS945" s="31" t="s">
        <v>5660</v>
      </c>
      <c r="PJT945" s="31" t="s">
        <v>7107</v>
      </c>
      <c r="PJU945" s="9" t="s">
        <v>7167</v>
      </c>
      <c r="PJV945" s="9" t="s">
        <v>7168</v>
      </c>
      <c r="PJW945" s="43" t="s">
        <v>7169</v>
      </c>
      <c r="PJX945" s="43" t="s">
        <v>5477</v>
      </c>
      <c r="PJY945" s="43"/>
      <c r="PJZ945" s="43">
        <v>1505</v>
      </c>
      <c r="PKA945" s="43">
        <v>2001505</v>
      </c>
      <c r="PKB945" s="31" t="s">
        <v>7111</v>
      </c>
      <c r="PKC945" s="559" t="s">
        <v>7106</v>
      </c>
      <c r="PKI945" s="31" t="s">
        <v>5660</v>
      </c>
      <c r="PKJ945" s="31" t="s">
        <v>7107</v>
      </c>
      <c r="PKK945" s="9" t="s">
        <v>7167</v>
      </c>
      <c r="PKL945" s="9" t="s">
        <v>7168</v>
      </c>
      <c r="PKM945" s="43" t="s">
        <v>7169</v>
      </c>
      <c r="PKN945" s="43" t="s">
        <v>5477</v>
      </c>
      <c r="PKO945" s="43"/>
      <c r="PKP945" s="43">
        <v>1505</v>
      </c>
      <c r="PKQ945" s="43">
        <v>2001505</v>
      </c>
      <c r="PKR945" s="31" t="s">
        <v>7111</v>
      </c>
      <c r="PKS945" s="559" t="s">
        <v>7106</v>
      </c>
      <c r="PKY945" s="31" t="s">
        <v>5660</v>
      </c>
      <c r="PKZ945" s="31" t="s">
        <v>7107</v>
      </c>
      <c r="PLA945" s="9" t="s">
        <v>7167</v>
      </c>
      <c r="PLB945" s="9" t="s">
        <v>7168</v>
      </c>
      <c r="PLC945" s="43" t="s">
        <v>7169</v>
      </c>
      <c r="PLD945" s="43" t="s">
        <v>5477</v>
      </c>
      <c r="PLE945" s="43"/>
      <c r="PLF945" s="43">
        <v>1505</v>
      </c>
      <c r="PLG945" s="43">
        <v>2001505</v>
      </c>
      <c r="PLH945" s="31" t="s">
        <v>7111</v>
      </c>
      <c r="PLI945" s="559" t="s">
        <v>7106</v>
      </c>
      <c r="PLO945" s="31" t="s">
        <v>5660</v>
      </c>
      <c r="PLP945" s="31" t="s">
        <v>7107</v>
      </c>
      <c r="PLQ945" s="9" t="s">
        <v>7167</v>
      </c>
      <c r="PLR945" s="9" t="s">
        <v>7168</v>
      </c>
      <c r="PLS945" s="43" t="s">
        <v>7169</v>
      </c>
      <c r="PLT945" s="43" t="s">
        <v>5477</v>
      </c>
      <c r="PLU945" s="43"/>
      <c r="PLV945" s="43">
        <v>1505</v>
      </c>
      <c r="PLW945" s="43">
        <v>2001505</v>
      </c>
      <c r="PLX945" s="31" t="s">
        <v>7111</v>
      </c>
      <c r="PLY945" s="559" t="s">
        <v>7106</v>
      </c>
      <c r="PME945" s="31" t="s">
        <v>5660</v>
      </c>
      <c r="PMF945" s="31" t="s">
        <v>7107</v>
      </c>
      <c r="PMG945" s="9" t="s">
        <v>7167</v>
      </c>
      <c r="PMH945" s="9" t="s">
        <v>7168</v>
      </c>
      <c r="PMI945" s="43" t="s">
        <v>7169</v>
      </c>
      <c r="PMJ945" s="43" t="s">
        <v>5477</v>
      </c>
      <c r="PMK945" s="43"/>
      <c r="PML945" s="43">
        <v>1505</v>
      </c>
      <c r="PMM945" s="43">
        <v>2001505</v>
      </c>
      <c r="PMN945" s="31" t="s">
        <v>7111</v>
      </c>
      <c r="PMO945" s="559" t="s">
        <v>7106</v>
      </c>
      <c r="PMU945" s="31" t="s">
        <v>5660</v>
      </c>
      <c r="PMV945" s="31" t="s">
        <v>7107</v>
      </c>
      <c r="PMW945" s="9" t="s">
        <v>7167</v>
      </c>
      <c r="PMX945" s="9" t="s">
        <v>7168</v>
      </c>
      <c r="PMY945" s="43" t="s">
        <v>7169</v>
      </c>
      <c r="PMZ945" s="43" t="s">
        <v>5477</v>
      </c>
      <c r="PNA945" s="43"/>
      <c r="PNB945" s="43">
        <v>1505</v>
      </c>
      <c r="PNC945" s="43">
        <v>2001505</v>
      </c>
      <c r="PND945" s="31" t="s">
        <v>7111</v>
      </c>
      <c r="PNE945" s="559" t="s">
        <v>7106</v>
      </c>
      <c r="PNK945" s="31" t="s">
        <v>5660</v>
      </c>
      <c r="PNL945" s="31" t="s">
        <v>7107</v>
      </c>
      <c r="PNM945" s="9" t="s">
        <v>7167</v>
      </c>
      <c r="PNN945" s="9" t="s">
        <v>7168</v>
      </c>
      <c r="PNO945" s="43" t="s">
        <v>7169</v>
      </c>
      <c r="PNP945" s="43" t="s">
        <v>5477</v>
      </c>
      <c r="PNQ945" s="43"/>
      <c r="PNR945" s="43">
        <v>1505</v>
      </c>
      <c r="PNS945" s="43">
        <v>2001505</v>
      </c>
      <c r="PNT945" s="31" t="s">
        <v>7111</v>
      </c>
      <c r="PNU945" s="559" t="s">
        <v>7106</v>
      </c>
      <c r="POA945" s="31" t="s">
        <v>5660</v>
      </c>
      <c r="POB945" s="31" t="s">
        <v>7107</v>
      </c>
      <c r="POC945" s="9" t="s">
        <v>7167</v>
      </c>
      <c r="POD945" s="9" t="s">
        <v>7168</v>
      </c>
      <c r="POE945" s="43" t="s">
        <v>7169</v>
      </c>
      <c r="POF945" s="43" t="s">
        <v>5477</v>
      </c>
      <c r="POG945" s="43"/>
      <c r="POH945" s="43">
        <v>1505</v>
      </c>
      <c r="POI945" s="43">
        <v>2001505</v>
      </c>
      <c r="POJ945" s="31" t="s">
        <v>7111</v>
      </c>
      <c r="POK945" s="559" t="s">
        <v>7106</v>
      </c>
      <c r="POQ945" s="31" t="s">
        <v>5660</v>
      </c>
      <c r="POR945" s="31" t="s">
        <v>7107</v>
      </c>
      <c r="POS945" s="9" t="s">
        <v>7167</v>
      </c>
      <c r="POT945" s="9" t="s">
        <v>7168</v>
      </c>
      <c r="POU945" s="43" t="s">
        <v>7169</v>
      </c>
      <c r="POV945" s="43" t="s">
        <v>5477</v>
      </c>
      <c r="POW945" s="43"/>
      <c r="POX945" s="43">
        <v>1505</v>
      </c>
      <c r="POY945" s="43">
        <v>2001505</v>
      </c>
      <c r="POZ945" s="31" t="s">
        <v>7111</v>
      </c>
      <c r="PPA945" s="559" t="s">
        <v>7106</v>
      </c>
      <c r="PPG945" s="31" t="s">
        <v>5660</v>
      </c>
      <c r="PPH945" s="31" t="s">
        <v>7107</v>
      </c>
      <c r="PPI945" s="9" t="s">
        <v>7167</v>
      </c>
      <c r="PPJ945" s="9" t="s">
        <v>7168</v>
      </c>
      <c r="PPK945" s="43" t="s">
        <v>7169</v>
      </c>
      <c r="PPL945" s="43" t="s">
        <v>5477</v>
      </c>
      <c r="PPM945" s="43"/>
      <c r="PPN945" s="43">
        <v>1505</v>
      </c>
      <c r="PPO945" s="43">
        <v>2001505</v>
      </c>
      <c r="PPP945" s="31" t="s">
        <v>7111</v>
      </c>
      <c r="PPQ945" s="559" t="s">
        <v>7106</v>
      </c>
      <c r="PPW945" s="31" t="s">
        <v>5660</v>
      </c>
      <c r="PPX945" s="31" t="s">
        <v>7107</v>
      </c>
      <c r="PPY945" s="9" t="s">
        <v>7167</v>
      </c>
      <c r="PPZ945" s="9" t="s">
        <v>7168</v>
      </c>
      <c r="PQA945" s="43" t="s">
        <v>7169</v>
      </c>
      <c r="PQB945" s="43" t="s">
        <v>5477</v>
      </c>
      <c r="PQC945" s="43"/>
      <c r="PQD945" s="43">
        <v>1505</v>
      </c>
      <c r="PQE945" s="43">
        <v>2001505</v>
      </c>
      <c r="PQF945" s="31" t="s">
        <v>7111</v>
      </c>
      <c r="PQG945" s="559" t="s">
        <v>7106</v>
      </c>
      <c r="PQM945" s="31" t="s">
        <v>5660</v>
      </c>
      <c r="PQN945" s="31" t="s">
        <v>7107</v>
      </c>
      <c r="PQO945" s="9" t="s">
        <v>7167</v>
      </c>
      <c r="PQP945" s="9" t="s">
        <v>7168</v>
      </c>
      <c r="PQQ945" s="43" t="s">
        <v>7169</v>
      </c>
      <c r="PQR945" s="43" t="s">
        <v>5477</v>
      </c>
      <c r="PQS945" s="43"/>
      <c r="PQT945" s="43">
        <v>1505</v>
      </c>
      <c r="PQU945" s="43">
        <v>2001505</v>
      </c>
      <c r="PQV945" s="31" t="s">
        <v>7111</v>
      </c>
      <c r="PQW945" s="559" t="s">
        <v>7106</v>
      </c>
      <c r="PRC945" s="31" t="s">
        <v>5660</v>
      </c>
      <c r="PRD945" s="31" t="s">
        <v>7107</v>
      </c>
      <c r="PRE945" s="9" t="s">
        <v>7167</v>
      </c>
      <c r="PRF945" s="9" t="s">
        <v>7168</v>
      </c>
      <c r="PRG945" s="43" t="s">
        <v>7169</v>
      </c>
      <c r="PRH945" s="43" t="s">
        <v>5477</v>
      </c>
      <c r="PRI945" s="43"/>
      <c r="PRJ945" s="43">
        <v>1505</v>
      </c>
      <c r="PRK945" s="43">
        <v>2001505</v>
      </c>
      <c r="PRL945" s="31" t="s">
        <v>7111</v>
      </c>
      <c r="PRM945" s="559" t="s">
        <v>7106</v>
      </c>
      <c r="PRS945" s="31" t="s">
        <v>5660</v>
      </c>
      <c r="PRT945" s="31" t="s">
        <v>7107</v>
      </c>
      <c r="PRU945" s="9" t="s">
        <v>7167</v>
      </c>
      <c r="PRV945" s="9" t="s">
        <v>7168</v>
      </c>
      <c r="PRW945" s="43" t="s">
        <v>7169</v>
      </c>
      <c r="PRX945" s="43" t="s">
        <v>5477</v>
      </c>
      <c r="PRY945" s="43"/>
      <c r="PRZ945" s="43">
        <v>1505</v>
      </c>
      <c r="PSA945" s="43">
        <v>2001505</v>
      </c>
      <c r="PSB945" s="31" t="s">
        <v>7111</v>
      </c>
      <c r="PSC945" s="559" t="s">
        <v>7106</v>
      </c>
      <c r="PSI945" s="31" t="s">
        <v>5660</v>
      </c>
      <c r="PSJ945" s="31" t="s">
        <v>7107</v>
      </c>
      <c r="PSK945" s="9" t="s">
        <v>7167</v>
      </c>
      <c r="PSL945" s="9" t="s">
        <v>7168</v>
      </c>
      <c r="PSM945" s="43" t="s">
        <v>7169</v>
      </c>
      <c r="PSN945" s="43" t="s">
        <v>5477</v>
      </c>
      <c r="PSO945" s="43"/>
      <c r="PSP945" s="43">
        <v>1505</v>
      </c>
      <c r="PSQ945" s="43">
        <v>2001505</v>
      </c>
      <c r="PSR945" s="31" t="s">
        <v>7111</v>
      </c>
      <c r="PSS945" s="559" t="s">
        <v>7106</v>
      </c>
      <c r="PSY945" s="31" t="s">
        <v>5660</v>
      </c>
      <c r="PSZ945" s="31" t="s">
        <v>7107</v>
      </c>
      <c r="PTA945" s="9" t="s">
        <v>7167</v>
      </c>
      <c r="PTB945" s="9" t="s">
        <v>7168</v>
      </c>
      <c r="PTC945" s="43" t="s">
        <v>7169</v>
      </c>
      <c r="PTD945" s="43" t="s">
        <v>5477</v>
      </c>
      <c r="PTE945" s="43"/>
      <c r="PTF945" s="43">
        <v>1505</v>
      </c>
      <c r="PTG945" s="43">
        <v>2001505</v>
      </c>
      <c r="PTH945" s="31" t="s">
        <v>7111</v>
      </c>
      <c r="PTI945" s="559" t="s">
        <v>7106</v>
      </c>
      <c r="PTO945" s="31" t="s">
        <v>5660</v>
      </c>
      <c r="PTP945" s="31" t="s">
        <v>7107</v>
      </c>
      <c r="PTQ945" s="9" t="s">
        <v>7167</v>
      </c>
      <c r="PTR945" s="9" t="s">
        <v>7168</v>
      </c>
      <c r="PTS945" s="43" t="s">
        <v>7169</v>
      </c>
      <c r="PTT945" s="43" t="s">
        <v>5477</v>
      </c>
      <c r="PTU945" s="43"/>
      <c r="PTV945" s="43">
        <v>1505</v>
      </c>
      <c r="PTW945" s="43">
        <v>2001505</v>
      </c>
      <c r="PTX945" s="31" t="s">
        <v>7111</v>
      </c>
      <c r="PTY945" s="559" t="s">
        <v>7106</v>
      </c>
      <c r="PUE945" s="31" t="s">
        <v>5660</v>
      </c>
      <c r="PUF945" s="31" t="s">
        <v>7107</v>
      </c>
      <c r="PUG945" s="9" t="s">
        <v>7167</v>
      </c>
      <c r="PUH945" s="9" t="s">
        <v>7168</v>
      </c>
      <c r="PUI945" s="43" t="s">
        <v>7169</v>
      </c>
      <c r="PUJ945" s="43" t="s">
        <v>5477</v>
      </c>
      <c r="PUK945" s="43"/>
      <c r="PUL945" s="43">
        <v>1505</v>
      </c>
      <c r="PUM945" s="43">
        <v>2001505</v>
      </c>
      <c r="PUN945" s="31" t="s">
        <v>7111</v>
      </c>
      <c r="PUO945" s="559" t="s">
        <v>7106</v>
      </c>
      <c r="PUU945" s="31" t="s">
        <v>5660</v>
      </c>
      <c r="PUV945" s="31" t="s">
        <v>7107</v>
      </c>
      <c r="PUW945" s="9" t="s">
        <v>7167</v>
      </c>
      <c r="PUX945" s="9" t="s">
        <v>7168</v>
      </c>
      <c r="PUY945" s="43" t="s">
        <v>7169</v>
      </c>
      <c r="PUZ945" s="43" t="s">
        <v>5477</v>
      </c>
      <c r="PVA945" s="43"/>
      <c r="PVB945" s="43">
        <v>1505</v>
      </c>
      <c r="PVC945" s="43">
        <v>2001505</v>
      </c>
      <c r="PVD945" s="31" t="s">
        <v>7111</v>
      </c>
      <c r="PVE945" s="559" t="s">
        <v>7106</v>
      </c>
      <c r="PVK945" s="31" t="s">
        <v>5660</v>
      </c>
      <c r="PVL945" s="31" t="s">
        <v>7107</v>
      </c>
      <c r="PVM945" s="9" t="s">
        <v>7167</v>
      </c>
      <c r="PVN945" s="9" t="s">
        <v>7168</v>
      </c>
      <c r="PVO945" s="43" t="s">
        <v>7169</v>
      </c>
      <c r="PVP945" s="43" t="s">
        <v>5477</v>
      </c>
      <c r="PVQ945" s="43"/>
      <c r="PVR945" s="43">
        <v>1505</v>
      </c>
      <c r="PVS945" s="43">
        <v>2001505</v>
      </c>
      <c r="PVT945" s="31" t="s">
        <v>7111</v>
      </c>
      <c r="PVU945" s="559" t="s">
        <v>7106</v>
      </c>
      <c r="PWA945" s="31" t="s">
        <v>5660</v>
      </c>
      <c r="PWB945" s="31" t="s">
        <v>7107</v>
      </c>
      <c r="PWC945" s="9" t="s">
        <v>7167</v>
      </c>
      <c r="PWD945" s="9" t="s">
        <v>7168</v>
      </c>
      <c r="PWE945" s="43" t="s">
        <v>7169</v>
      </c>
      <c r="PWF945" s="43" t="s">
        <v>5477</v>
      </c>
      <c r="PWG945" s="43"/>
      <c r="PWH945" s="43">
        <v>1505</v>
      </c>
      <c r="PWI945" s="43">
        <v>2001505</v>
      </c>
      <c r="PWJ945" s="31" t="s">
        <v>7111</v>
      </c>
      <c r="PWK945" s="559" t="s">
        <v>7106</v>
      </c>
      <c r="PWQ945" s="31" t="s">
        <v>5660</v>
      </c>
      <c r="PWR945" s="31" t="s">
        <v>7107</v>
      </c>
      <c r="PWS945" s="9" t="s">
        <v>7167</v>
      </c>
      <c r="PWT945" s="9" t="s">
        <v>7168</v>
      </c>
      <c r="PWU945" s="43" t="s">
        <v>7169</v>
      </c>
      <c r="PWV945" s="43" t="s">
        <v>5477</v>
      </c>
      <c r="PWW945" s="43"/>
      <c r="PWX945" s="43">
        <v>1505</v>
      </c>
      <c r="PWY945" s="43">
        <v>2001505</v>
      </c>
      <c r="PWZ945" s="31" t="s">
        <v>7111</v>
      </c>
      <c r="PXA945" s="559" t="s">
        <v>7106</v>
      </c>
      <c r="PXG945" s="31" t="s">
        <v>5660</v>
      </c>
      <c r="PXH945" s="31" t="s">
        <v>7107</v>
      </c>
      <c r="PXI945" s="9" t="s">
        <v>7167</v>
      </c>
      <c r="PXJ945" s="9" t="s">
        <v>7168</v>
      </c>
      <c r="PXK945" s="43" t="s">
        <v>7169</v>
      </c>
      <c r="PXL945" s="43" t="s">
        <v>5477</v>
      </c>
      <c r="PXM945" s="43"/>
      <c r="PXN945" s="43">
        <v>1505</v>
      </c>
      <c r="PXO945" s="43">
        <v>2001505</v>
      </c>
      <c r="PXP945" s="31" t="s">
        <v>7111</v>
      </c>
      <c r="PXQ945" s="559" t="s">
        <v>7106</v>
      </c>
      <c r="PXW945" s="31" t="s">
        <v>5660</v>
      </c>
      <c r="PXX945" s="31" t="s">
        <v>7107</v>
      </c>
      <c r="PXY945" s="9" t="s">
        <v>7167</v>
      </c>
      <c r="PXZ945" s="9" t="s">
        <v>7168</v>
      </c>
      <c r="PYA945" s="43" t="s">
        <v>7169</v>
      </c>
      <c r="PYB945" s="43" t="s">
        <v>5477</v>
      </c>
      <c r="PYC945" s="43"/>
      <c r="PYD945" s="43">
        <v>1505</v>
      </c>
      <c r="PYE945" s="43">
        <v>2001505</v>
      </c>
      <c r="PYF945" s="31" t="s">
        <v>7111</v>
      </c>
      <c r="PYG945" s="559" t="s">
        <v>7106</v>
      </c>
      <c r="PYM945" s="31" t="s">
        <v>5660</v>
      </c>
      <c r="PYN945" s="31" t="s">
        <v>7107</v>
      </c>
      <c r="PYO945" s="9" t="s">
        <v>7167</v>
      </c>
      <c r="PYP945" s="9" t="s">
        <v>7168</v>
      </c>
      <c r="PYQ945" s="43" t="s">
        <v>7169</v>
      </c>
      <c r="PYR945" s="43" t="s">
        <v>5477</v>
      </c>
      <c r="PYS945" s="43"/>
      <c r="PYT945" s="43">
        <v>1505</v>
      </c>
      <c r="PYU945" s="43">
        <v>2001505</v>
      </c>
      <c r="PYV945" s="31" t="s">
        <v>7111</v>
      </c>
      <c r="PYW945" s="559" t="s">
        <v>7106</v>
      </c>
      <c r="PZC945" s="31" t="s">
        <v>5660</v>
      </c>
      <c r="PZD945" s="31" t="s">
        <v>7107</v>
      </c>
      <c r="PZE945" s="9" t="s">
        <v>7167</v>
      </c>
      <c r="PZF945" s="9" t="s">
        <v>7168</v>
      </c>
      <c r="PZG945" s="43" t="s">
        <v>7169</v>
      </c>
      <c r="PZH945" s="43" t="s">
        <v>5477</v>
      </c>
      <c r="PZI945" s="43"/>
      <c r="PZJ945" s="43">
        <v>1505</v>
      </c>
      <c r="PZK945" s="43">
        <v>2001505</v>
      </c>
      <c r="PZL945" s="31" t="s">
        <v>7111</v>
      </c>
      <c r="PZM945" s="559" t="s">
        <v>7106</v>
      </c>
      <c r="PZS945" s="31" t="s">
        <v>5660</v>
      </c>
      <c r="PZT945" s="31" t="s">
        <v>7107</v>
      </c>
      <c r="PZU945" s="9" t="s">
        <v>7167</v>
      </c>
      <c r="PZV945" s="9" t="s">
        <v>7168</v>
      </c>
      <c r="PZW945" s="43" t="s">
        <v>7169</v>
      </c>
      <c r="PZX945" s="43" t="s">
        <v>5477</v>
      </c>
      <c r="PZY945" s="43"/>
      <c r="PZZ945" s="43">
        <v>1505</v>
      </c>
      <c r="QAA945" s="43">
        <v>2001505</v>
      </c>
      <c r="QAB945" s="31" t="s">
        <v>7111</v>
      </c>
      <c r="QAC945" s="559" t="s">
        <v>7106</v>
      </c>
      <c r="QAI945" s="31" t="s">
        <v>5660</v>
      </c>
      <c r="QAJ945" s="31" t="s">
        <v>7107</v>
      </c>
      <c r="QAK945" s="9" t="s">
        <v>7167</v>
      </c>
      <c r="QAL945" s="9" t="s">
        <v>7168</v>
      </c>
      <c r="QAM945" s="43" t="s">
        <v>7169</v>
      </c>
      <c r="QAN945" s="43" t="s">
        <v>5477</v>
      </c>
      <c r="QAO945" s="43"/>
      <c r="QAP945" s="43">
        <v>1505</v>
      </c>
      <c r="QAQ945" s="43">
        <v>2001505</v>
      </c>
      <c r="QAR945" s="31" t="s">
        <v>7111</v>
      </c>
      <c r="QAS945" s="559" t="s">
        <v>7106</v>
      </c>
      <c r="QAY945" s="31" t="s">
        <v>5660</v>
      </c>
      <c r="QAZ945" s="31" t="s">
        <v>7107</v>
      </c>
      <c r="QBA945" s="9" t="s">
        <v>7167</v>
      </c>
      <c r="QBB945" s="9" t="s">
        <v>7168</v>
      </c>
      <c r="QBC945" s="43" t="s">
        <v>7169</v>
      </c>
      <c r="QBD945" s="43" t="s">
        <v>5477</v>
      </c>
      <c r="QBE945" s="43"/>
      <c r="QBF945" s="43">
        <v>1505</v>
      </c>
      <c r="QBG945" s="43">
        <v>2001505</v>
      </c>
      <c r="QBH945" s="31" t="s">
        <v>7111</v>
      </c>
      <c r="QBI945" s="559" t="s">
        <v>7106</v>
      </c>
      <c r="QBO945" s="31" t="s">
        <v>5660</v>
      </c>
      <c r="QBP945" s="31" t="s">
        <v>7107</v>
      </c>
      <c r="QBQ945" s="9" t="s">
        <v>7167</v>
      </c>
      <c r="QBR945" s="9" t="s">
        <v>7168</v>
      </c>
      <c r="QBS945" s="43" t="s">
        <v>7169</v>
      </c>
      <c r="QBT945" s="43" t="s">
        <v>5477</v>
      </c>
      <c r="QBU945" s="43"/>
      <c r="QBV945" s="43">
        <v>1505</v>
      </c>
      <c r="QBW945" s="43">
        <v>2001505</v>
      </c>
      <c r="QBX945" s="31" t="s">
        <v>7111</v>
      </c>
      <c r="QBY945" s="559" t="s">
        <v>7106</v>
      </c>
      <c r="QCE945" s="31" t="s">
        <v>5660</v>
      </c>
      <c r="QCF945" s="31" t="s">
        <v>7107</v>
      </c>
      <c r="QCG945" s="9" t="s">
        <v>7167</v>
      </c>
      <c r="QCH945" s="9" t="s">
        <v>7168</v>
      </c>
      <c r="QCI945" s="43" t="s">
        <v>7169</v>
      </c>
      <c r="QCJ945" s="43" t="s">
        <v>5477</v>
      </c>
      <c r="QCK945" s="43"/>
      <c r="QCL945" s="43">
        <v>1505</v>
      </c>
      <c r="QCM945" s="43">
        <v>2001505</v>
      </c>
      <c r="QCN945" s="31" t="s">
        <v>7111</v>
      </c>
      <c r="QCO945" s="559" t="s">
        <v>7106</v>
      </c>
      <c r="QCU945" s="31" t="s">
        <v>5660</v>
      </c>
      <c r="QCV945" s="31" t="s">
        <v>7107</v>
      </c>
      <c r="QCW945" s="9" t="s">
        <v>7167</v>
      </c>
      <c r="QCX945" s="9" t="s">
        <v>7168</v>
      </c>
      <c r="QCY945" s="43" t="s">
        <v>7169</v>
      </c>
      <c r="QCZ945" s="43" t="s">
        <v>5477</v>
      </c>
      <c r="QDA945" s="43"/>
      <c r="QDB945" s="43">
        <v>1505</v>
      </c>
      <c r="QDC945" s="43">
        <v>2001505</v>
      </c>
      <c r="QDD945" s="31" t="s">
        <v>7111</v>
      </c>
      <c r="QDE945" s="559" t="s">
        <v>7106</v>
      </c>
      <c r="QDK945" s="31" t="s">
        <v>5660</v>
      </c>
      <c r="QDL945" s="31" t="s">
        <v>7107</v>
      </c>
      <c r="QDM945" s="9" t="s">
        <v>7167</v>
      </c>
      <c r="QDN945" s="9" t="s">
        <v>7168</v>
      </c>
      <c r="QDO945" s="43" t="s">
        <v>7169</v>
      </c>
      <c r="QDP945" s="43" t="s">
        <v>5477</v>
      </c>
      <c r="QDQ945" s="43"/>
      <c r="QDR945" s="43">
        <v>1505</v>
      </c>
      <c r="QDS945" s="43">
        <v>2001505</v>
      </c>
      <c r="QDT945" s="31" t="s">
        <v>7111</v>
      </c>
      <c r="QDU945" s="559" t="s">
        <v>7106</v>
      </c>
      <c r="QEA945" s="31" t="s">
        <v>5660</v>
      </c>
      <c r="QEB945" s="31" t="s">
        <v>7107</v>
      </c>
      <c r="QEC945" s="9" t="s">
        <v>7167</v>
      </c>
      <c r="QED945" s="9" t="s">
        <v>7168</v>
      </c>
      <c r="QEE945" s="43" t="s">
        <v>7169</v>
      </c>
      <c r="QEF945" s="43" t="s">
        <v>5477</v>
      </c>
      <c r="QEG945" s="43"/>
      <c r="QEH945" s="43">
        <v>1505</v>
      </c>
      <c r="QEI945" s="43">
        <v>2001505</v>
      </c>
      <c r="QEJ945" s="31" t="s">
        <v>7111</v>
      </c>
      <c r="QEK945" s="559" t="s">
        <v>7106</v>
      </c>
      <c r="QEQ945" s="31" t="s">
        <v>5660</v>
      </c>
      <c r="QER945" s="31" t="s">
        <v>7107</v>
      </c>
      <c r="QES945" s="9" t="s">
        <v>7167</v>
      </c>
      <c r="QET945" s="9" t="s">
        <v>7168</v>
      </c>
      <c r="QEU945" s="43" t="s">
        <v>7169</v>
      </c>
      <c r="QEV945" s="43" t="s">
        <v>5477</v>
      </c>
      <c r="QEW945" s="43"/>
      <c r="QEX945" s="43">
        <v>1505</v>
      </c>
      <c r="QEY945" s="43">
        <v>2001505</v>
      </c>
      <c r="QEZ945" s="31" t="s">
        <v>7111</v>
      </c>
      <c r="QFA945" s="559" t="s">
        <v>7106</v>
      </c>
      <c r="QFG945" s="31" t="s">
        <v>5660</v>
      </c>
      <c r="QFH945" s="31" t="s">
        <v>7107</v>
      </c>
      <c r="QFI945" s="9" t="s">
        <v>7167</v>
      </c>
      <c r="QFJ945" s="9" t="s">
        <v>7168</v>
      </c>
      <c r="QFK945" s="43" t="s">
        <v>7169</v>
      </c>
      <c r="QFL945" s="43" t="s">
        <v>5477</v>
      </c>
      <c r="QFM945" s="43"/>
      <c r="QFN945" s="43">
        <v>1505</v>
      </c>
      <c r="QFO945" s="43">
        <v>2001505</v>
      </c>
      <c r="QFP945" s="31" t="s">
        <v>7111</v>
      </c>
      <c r="QFQ945" s="559" t="s">
        <v>7106</v>
      </c>
      <c r="QFW945" s="31" t="s">
        <v>5660</v>
      </c>
      <c r="QFX945" s="31" t="s">
        <v>7107</v>
      </c>
      <c r="QFY945" s="9" t="s">
        <v>7167</v>
      </c>
      <c r="QFZ945" s="9" t="s">
        <v>7168</v>
      </c>
      <c r="QGA945" s="43" t="s">
        <v>7169</v>
      </c>
      <c r="QGB945" s="43" t="s">
        <v>5477</v>
      </c>
      <c r="QGC945" s="43"/>
      <c r="QGD945" s="43">
        <v>1505</v>
      </c>
      <c r="QGE945" s="43">
        <v>2001505</v>
      </c>
      <c r="QGF945" s="31" t="s">
        <v>7111</v>
      </c>
      <c r="QGG945" s="559" t="s">
        <v>7106</v>
      </c>
      <c r="QGM945" s="31" t="s">
        <v>5660</v>
      </c>
      <c r="QGN945" s="31" t="s">
        <v>7107</v>
      </c>
      <c r="QGO945" s="9" t="s">
        <v>7167</v>
      </c>
      <c r="QGP945" s="9" t="s">
        <v>7168</v>
      </c>
      <c r="QGQ945" s="43" t="s">
        <v>7169</v>
      </c>
      <c r="QGR945" s="43" t="s">
        <v>5477</v>
      </c>
      <c r="QGS945" s="43"/>
      <c r="QGT945" s="43">
        <v>1505</v>
      </c>
      <c r="QGU945" s="43">
        <v>2001505</v>
      </c>
      <c r="QGV945" s="31" t="s">
        <v>7111</v>
      </c>
      <c r="QGW945" s="559" t="s">
        <v>7106</v>
      </c>
      <c r="QHC945" s="31" t="s">
        <v>5660</v>
      </c>
      <c r="QHD945" s="31" t="s">
        <v>7107</v>
      </c>
      <c r="QHE945" s="9" t="s">
        <v>7167</v>
      </c>
      <c r="QHF945" s="9" t="s">
        <v>7168</v>
      </c>
      <c r="QHG945" s="43" t="s">
        <v>7169</v>
      </c>
      <c r="QHH945" s="43" t="s">
        <v>5477</v>
      </c>
      <c r="QHI945" s="43"/>
      <c r="QHJ945" s="43">
        <v>1505</v>
      </c>
      <c r="QHK945" s="43">
        <v>2001505</v>
      </c>
      <c r="QHL945" s="31" t="s">
        <v>7111</v>
      </c>
      <c r="QHM945" s="559" t="s">
        <v>7106</v>
      </c>
      <c r="QHS945" s="31" t="s">
        <v>5660</v>
      </c>
      <c r="QHT945" s="31" t="s">
        <v>7107</v>
      </c>
      <c r="QHU945" s="9" t="s">
        <v>7167</v>
      </c>
      <c r="QHV945" s="9" t="s">
        <v>7168</v>
      </c>
      <c r="QHW945" s="43" t="s">
        <v>7169</v>
      </c>
      <c r="QHX945" s="43" t="s">
        <v>5477</v>
      </c>
      <c r="QHY945" s="43"/>
      <c r="QHZ945" s="43">
        <v>1505</v>
      </c>
      <c r="QIA945" s="43">
        <v>2001505</v>
      </c>
      <c r="QIB945" s="31" t="s">
        <v>7111</v>
      </c>
      <c r="QIC945" s="559" t="s">
        <v>7106</v>
      </c>
      <c r="QII945" s="31" t="s">
        <v>5660</v>
      </c>
      <c r="QIJ945" s="31" t="s">
        <v>7107</v>
      </c>
      <c r="QIK945" s="9" t="s">
        <v>7167</v>
      </c>
      <c r="QIL945" s="9" t="s">
        <v>7168</v>
      </c>
      <c r="QIM945" s="43" t="s">
        <v>7169</v>
      </c>
      <c r="QIN945" s="43" t="s">
        <v>5477</v>
      </c>
      <c r="QIO945" s="43"/>
      <c r="QIP945" s="43">
        <v>1505</v>
      </c>
      <c r="QIQ945" s="43">
        <v>2001505</v>
      </c>
      <c r="QIR945" s="31" t="s">
        <v>7111</v>
      </c>
      <c r="QIS945" s="559" t="s">
        <v>7106</v>
      </c>
      <c r="QIY945" s="31" t="s">
        <v>5660</v>
      </c>
      <c r="QIZ945" s="31" t="s">
        <v>7107</v>
      </c>
      <c r="QJA945" s="9" t="s">
        <v>7167</v>
      </c>
      <c r="QJB945" s="9" t="s">
        <v>7168</v>
      </c>
      <c r="QJC945" s="43" t="s">
        <v>7169</v>
      </c>
      <c r="QJD945" s="43" t="s">
        <v>5477</v>
      </c>
      <c r="QJE945" s="43"/>
      <c r="QJF945" s="43">
        <v>1505</v>
      </c>
      <c r="QJG945" s="43">
        <v>2001505</v>
      </c>
      <c r="QJH945" s="31" t="s">
        <v>7111</v>
      </c>
      <c r="QJI945" s="559" t="s">
        <v>7106</v>
      </c>
      <c r="QJO945" s="31" t="s">
        <v>5660</v>
      </c>
      <c r="QJP945" s="31" t="s">
        <v>7107</v>
      </c>
      <c r="QJQ945" s="9" t="s">
        <v>7167</v>
      </c>
      <c r="QJR945" s="9" t="s">
        <v>7168</v>
      </c>
      <c r="QJS945" s="43" t="s">
        <v>7169</v>
      </c>
      <c r="QJT945" s="43" t="s">
        <v>5477</v>
      </c>
      <c r="QJU945" s="43"/>
      <c r="QJV945" s="43">
        <v>1505</v>
      </c>
      <c r="QJW945" s="43">
        <v>2001505</v>
      </c>
      <c r="QJX945" s="31" t="s">
        <v>7111</v>
      </c>
      <c r="QJY945" s="559" t="s">
        <v>7106</v>
      </c>
      <c r="QKE945" s="31" t="s">
        <v>5660</v>
      </c>
      <c r="QKF945" s="31" t="s">
        <v>7107</v>
      </c>
      <c r="QKG945" s="9" t="s">
        <v>7167</v>
      </c>
      <c r="QKH945" s="9" t="s">
        <v>7168</v>
      </c>
      <c r="QKI945" s="43" t="s">
        <v>7169</v>
      </c>
      <c r="QKJ945" s="43" t="s">
        <v>5477</v>
      </c>
      <c r="QKK945" s="43"/>
      <c r="QKL945" s="43">
        <v>1505</v>
      </c>
      <c r="QKM945" s="43">
        <v>2001505</v>
      </c>
      <c r="QKN945" s="31" t="s">
        <v>7111</v>
      </c>
      <c r="QKO945" s="559" t="s">
        <v>7106</v>
      </c>
      <c r="QKU945" s="31" t="s">
        <v>5660</v>
      </c>
      <c r="QKV945" s="31" t="s">
        <v>7107</v>
      </c>
      <c r="QKW945" s="9" t="s">
        <v>7167</v>
      </c>
      <c r="QKX945" s="9" t="s">
        <v>7168</v>
      </c>
      <c r="QKY945" s="43" t="s">
        <v>7169</v>
      </c>
      <c r="QKZ945" s="43" t="s">
        <v>5477</v>
      </c>
      <c r="QLA945" s="43"/>
      <c r="QLB945" s="43">
        <v>1505</v>
      </c>
      <c r="QLC945" s="43">
        <v>2001505</v>
      </c>
      <c r="QLD945" s="31" t="s">
        <v>7111</v>
      </c>
      <c r="QLE945" s="559" t="s">
        <v>7106</v>
      </c>
      <c r="QLK945" s="31" t="s">
        <v>5660</v>
      </c>
      <c r="QLL945" s="31" t="s">
        <v>7107</v>
      </c>
      <c r="QLM945" s="9" t="s">
        <v>7167</v>
      </c>
      <c r="QLN945" s="9" t="s">
        <v>7168</v>
      </c>
      <c r="QLO945" s="43" t="s">
        <v>7169</v>
      </c>
      <c r="QLP945" s="43" t="s">
        <v>5477</v>
      </c>
      <c r="QLQ945" s="43"/>
      <c r="QLR945" s="43">
        <v>1505</v>
      </c>
      <c r="QLS945" s="43">
        <v>2001505</v>
      </c>
      <c r="QLT945" s="31" t="s">
        <v>7111</v>
      </c>
      <c r="QLU945" s="559" t="s">
        <v>7106</v>
      </c>
      <c r="QMA945" s="31" t="s">
        <v>5660</v>
      </c>
      <c r="QMB945" s="31" t="s">
        <v>7107</v>
      </c>
      <c r="QMC945" s="9" t="s">
        <v>7167</v>
      </c>
      <c r="QMD945" s="9" t="s">
        <v>7168</v>
      </c>
      <c r="QME945" s="43" t="s">
        <v>7169</v>
      </c>
      <c r="QMF945" s="43" t="s">
        <v>5477</v>
      </c>
      <c r="QMG945" s="43"/>
      <c r="QMH945" s="43">
        <v>1505</v>
      </c>
      <c r="QMI945" s="43">
        <v>2001505</v>
      </c>
      <c r="QMJ945" s="31" t="s">
        <v>7111</v>
      </c>
      <c r="QMK945" s="559" t="s">
        <v>7106</v>
      </c>
      <c r="QMQ945" s="31" t="s">
        <v>5660</v>
      </c>
      <c r="QMR945" s="31" t="s">
        <v>7107</v>
      </c>
      <c r="QMS945" s="9" t="s">
        <v>7167</v>
      </c>
      <c r="QMT945" s="9" t="s">
        <v>7168</v>
      </c>
      <c r="QMU945" s="43" t="s">
        <v>7169</v>
      </c>
      <c r="QMV945" s="43" t="s">
        <v>5477</v>
      </c>
      <c r="QMW945" s="43"/>
      <c r="QMX945" s="43">
        <v>1505</v>
      </c>
      <c r="QMY945" s="43">
        <v>2001505</v>
      </c>
      <c r="QMZ945" s="31" t="s">
        <v>7111</v>
      </c>
      <c r="QNA945" s="559" t="s">
        <v>7106</v>
      </c>
      <c r="QNG945" s="31" t="s">
        <v>5660</v>
      </c>
      <c r="QNH945" s="31" t="s">
        <v>7107</v>
      </c>
      <c r="QNI945" s="9" t="s">
        <v>7167</v>
      </c>
      <c r="QNJ945" s="9" t="s">
        <v>7168</v>
      </c>
      <c r="QNK945" s="43" t="s">
        <v>7169</v>
      </c>
      <c r="QNL945" s="43" t="s">
        <v>5477</v>
      </c>
      <c r="QNM945" s="43"/>
      <c r="QNN945" s="43">
        <v>1505</v>
      </c>
      <c r="QNO945" s="43">
        <v>2001505</v>
      </c>
      <c r="QNP945" s="31" t="s">
        <v>7111</v>
      </c>
      <c r="QNQ945" s="559" t="s">
        <v>7106</v>
      </c>
      <c r="QNW945" s="31" t="s">
        <v>5660</v>
      </c>
      <c r="QNX945" s="31" t="s">
        <v>7107</v>
      </c>
      <c r="QNY945" s="9" t="s">
        <v>7167</v>
      </c>
      <c r="QNZ945" s="9" t="s">
        <v>7168</v>
      </c>
      <c r="QOA945" s="43" t="s">
        <v>7169</v>
      </c>
      <c r="QOB945" s="43" t="s">
        <v>5477</v>
      </c>
      <c r="QOC945" s="43"/>
      <c r="QOD945" s="43">
        <v>1505</v>
      </c>
      <c r="QOE945" s="43">
        <v>2001505</v>
      </c>
      <c r="QOF945" s="31" t="s">
        <v>7111</v>
      </c>
      <c r="QOG945" s="559" t="s">
        <v>7106</v>
      </c>
      <c r="QOM945" s="31" t="s">
        <v>5660</v>
      </c>
      <c r="QON945" s="31" t="s">
        <v>7107</v>
      </c>
      <c r="QOO945" s="9" t="s">
        <v>7167</v>
      </c>
      <c r="QOP945" s="9" t="s">
        <v>7168</v>
      </c>
      <c r="QOQ945" s="43" t="s">
        <v>7169</v>
      </c>
      <c r="QOR945" s="43" t="s">
        <v>5477</v>
      </c>
      <c r="QOS945" s="43"/>
      <c r="QOT945" s="43">
        <v>1505</v>
      </c>
      <c r="QOU945" s="43">
        <v>2001505</v>
      </c>
      <c r="QOV945" s="31" t="s">
        <v>7111</v>
      </c>
      <c r="QOW945" s="559" t="s">
        <v>7106</v>
      </c>
      <c r="QPC945" s="31" t="s">
        <v>5660</v>
      </c>
      <c r="QPD945" s="31" t="s">
        <v>7107</v>
      </c>
      <c r="QPE945" s="9" t="s">
        <v>7167</v>
      </c>
      <c r="QPF945" s="9" t="s">
        <v>7168</v>
      </c>
      <c r="QPG945" s="43" t="s">
        <v>7169</v>
      </c>
      <c r="QPH945" s="43" t="s">
        <v>5477</v>
      </c>
      <c r="QPI945" s="43"/>
      <c r="QPJ945" s="43">
        <v>1505</v>
      </c>
      <c r="QPK945" s="43">
        <v>2001505</v>
      </c>
      <c r="QPL945" s="31" t="s">
        <v>7111</v>
      </c>
      <c r="QPM945" s="559" t="s">
        <v>7106</v>
      </c>
      <c r="QPS945" s="31" t="s">
        <v>5660</v>
      </c>
      <c r="QPT945" s="31" t="s">
        <v>7107</v>
      </c>
      <c r="QPU945" s="9" t="s">
        <v>7167</v>
      </c>
      <c r="QPV945" s="9" t="s">
        <v>7168</v>
      </c>
      <c r="QPW945" s="43" t="s">
        <v>7169</v>
      </c>
      <c r="QPX945" s="43" t="s">
        <v>5477</v>
      </c>
      <c r="QPY945" s="43"/>
      <c r="QPZ945" s="43">
        <v>1505</v>
      </c>
      <c r="QQA945" s="43">
        <v>2001505</v>
      </c>
      <c r="QQB945" s="31" t="s">
        <v>7111</v>
      </c>
      <c r="QQC945" s="559" t="s">
        <v>7106</v>
      </c>
      <c r="QQI945" s="31" t="s">
        <v>5660</v>
      </c>
      <c r="QQJ945" s="31" t="s">
        <v>7107</v>
      </c>
      <c r="QQK945" s="9" t="s">
        <v>7167</v>
      </c>
      <c r="QQL945" s="9" t="s">
        <v>7168</v>
      </c>
      <c r="QQM945" s="43" t="s">
        <v>7169</v>
      </c>
      <c r="QQN945" s="43" t="s">
        <v>5477</v>
      </c>
      <c r="QQO945" s="43"/>
      <c r="QQP945" s="43">
        <v>1505</v>
      </c>
      <c r="QQQ945" s="43">
        <v>2001505</v>
      </c>
      <c r="QQR945" s="31" t="s">
        <v>7111</v>
      </c>
      <c r="QQS945" s="559" t="s">
        <v>7106</v>
      </c>
      <c r="QQY945" s="31" t="s">
        <v>5660</v>
      </c>
      <c r="QQZ945" s="31" t="s">
        <v>7107</v>
      </c>
      <c r="QRA945" s="9" t="s">
        <v>7167</v>
      </c>
      <c r="QRB945" s="9" t="s">
        <v>7168</v>
      </c>
      <c r="QRC945" s="43" t="s">
        <v>7169</v>
      </c>
      <c r="QRD945" s="43" t="s">
        <v>5477</v>
      </c>
      <c r="QRE945" s="43"/>
      <c r="QRF945" s="43">
        <v>1505</v>
      </c>
      <c r="QRG945" s="43">
        <v>2001505</v>
      </c>
      <c r="QRH945" s="31" t="s">
        <v>7111</v>
      </c>
      <c r="QRI945" s="559" t="s">
        <v>7106</v>
      </c>
      <c r="QRO945" s="31" t="s">
        <v>5660</v>
      </c>
      <c r="QRP945" s="31" t="s">
        <v>7107</v>
      </c>
      <c r="QRQ945" s="9" t="s">
        <v>7167</v>
      </c>
      <c r="QRR945" s="9" t="s">
        <v>7168</v>
      </c>
      <c r="QRS945" s="43" t="s">
        <v>7169</v>
      </c>
      <c r="QRT945" s="43" t="s">
        <v>5477</v>
      </c>
      <c r="QRU945" s="43"/>
      <c r="QRV945" s="43">
        <v>1505</v>
      </c>
      <c r="QRW945" s="43">
        <v>2001505</v>
      </c>
      <c r="QRX945" s="31" t="s">
        <v>7111</v>
      </c>
      <c r="QRY945" s="559" t="s">
        <v>7106</v>
      </c>
      <c r="QSE945" s="31" t="s">
        <v>5660</v>
      </c>
      <c r="QSF945" s="31" t="s">
        <v>7107</v>
      </c>
      <c r="QSG945" s="9" t="s">
        <v>7167</v>
      </c>
      <c r="QSH945" s="9" t="s">
        <v>7168</v>
      </c>
      <c r="QSI945" s="43" t="s">
        <v>7169</v>
      </c>
      <c r="QSJ945" s="43" t="s">
        <v>5477</v>
      </c>
      <c r="QSK945" s="43"/>
      <c r="QSL945" s="43">
        <v>1505</v>
      </c>
      <c r="QSM945" s="43">
        <v>2001505</v>
      </c>
      <c r="QSN945" s="31" t="s">
        <v>7111</v>
      </c>
      <c r="QSO945" s="559" t="s">
        <v>7106</v>
      </c>
      <c r="QSU945" s="31" t="s">
        <v>5660</v>
      </c>
      <c r="QSV945" s="31" t="s">
        <v>7107</v>
      </c>
      <c r="QSW945" s="9" t="s">
        <v>7167</v>
      </c>
      <c r="QSX945" s="9" t="s">
        <v>7168</v>
      </c>
      <c r="QSY945" s="43" t="s">
        <v>7169</v>
      </c>
      <c r="QSZ945" s="43" t="s">
        <v>5477</v>
      </c>
      <c r="QTA945" s="43"/>
      <c r="QTB945" s="43">
        <v>1505</v>
      </c>
      <c r="QTC945" s="43">
        <v>2001505</v>
      </c>
      <c r="QTD945" s="31" t="s">
        <v>7111</v>
      </c>
      <c r="QTE945" s="559" t="s">
        <v>7106</v>
      </c>
      <c r="QTK945" s="31" t="s">
        <v>5660</v>
      </c>
      <c r="QTL945" s="31" t="s">
        <v>7107</v>
      </c>
      <c r="QTM945" s="9" t="s">
        <v>7167</v>
      </c>
      <c r="QTN945" s="9" t="s">
        <v>7168</v>
      </c>
      <c r="QTO945" s="43" t="s">
        <v>7169</v>
      </c>
      <c r="QTP945" s="43" t="s">
        <v>5477</v>
      </c>
      <c r="QTQ945" s="43"/>
      <c r="QTR945" s="43">
        <v>1505</v>
      </c>
      <c r="QTS945" s="43">
        <v>2001505</v>
      </c>
      <c r="QTT945" s="31" t="s">
        <v>7111</v>
      </c>
      <c r="QTU945" s="559" t="s">
        <v>7106</v>
      </c>
      <c r="QUA945" s="31" t="s">
        <v>5660</v>
      </c>
      <c r="QUB945" s="31" t="s">
        <v>7107</v>
      </c>
      <c r="QUC945" s="9" t="s">
        <v>7167</v>
      </c>
      <c r="QUD945" s="9" t="s">
        <v>7168</v>
      </c>
      <c r="QUE945" s="43" t="s">
        <v>7169</v>
      </c>
      <c r="QUF945" s="43" t="s">
        <v>5477</v>
      </c>
      <c r="QUG945" s="43"/>
      <c r="QUH945" s="43">
        <v>1505</v>
      </c>
      <c r="QUI945" s="43">
        <v>2001505</v>
      </c>
      <c r="QUJ945" s="31" t="s">
        <v>7111</v>
      </c>
      <c r="QUK945" s="559" t="s">
        <v>7106</v>
      </c>
      <c r="QUQ945" s="31" t="s">
        <v>5660</v>
      </c>
      <c r="QUR945" s="31" t="s">
        <v>7107</v>
      </c>
      <c r="QUS945" s="9" t="s">
        <v>7167</v>
      </c>
      <c r="QUT945" s="9" t="s">
        <v>7168</v>
      </c>
      <c r="QUU945" s="43" t="s">
        <v>7169</v>
      </c>
      <c r="QUV945" s="43" t="s">
        <v>5477</v>
      </c>
      <c r="QUW945" s="43"/>
      <c r="QUX945" s="43">
        <v>1505</v>
      </c>
      <c r="QUY945" s="43">
        <v>2001505</v>
      </c>
      <c r="QUZ945" s="31" t="s">
        <v>7111</v>
      </c>
      <c r="QVA945" s="559" t="s">
        <v>7106</v>
      </c>
      <c r="QVG945" s="31" t="s">
        <v>5660</v>
      </c>
      <c r="QVH945" s="31" t="s">
        <v>7107</v>
      </c>
      <c r="QVI945" s="9" t="s">
        <v>7167</v>
      </c>
      <c r="QVJ945" s="9" t="s">
        <v>7168</v>
      </c>
      <c r="QVK945" s="43" t="s">
        <v>7169</v>
      </c>
      <c r="QVL945" s="43" t="s">
        <v>5477</v>
      </c>
      <c r="QVM945" s="43"/>
      <c r="QVN945" s="43">
        <v>1505</v>
      </c>
      <c r="QVO945" s="43">
        <v>2001505</v>
      </c>
      <c r="QVP945" s="31" t="s">
        <v>7111</v>
      </c>
      <c r="QVQ945" s="559" t="s">
        <v>7106</v>
      </c>
      <c r="QVW945" s="31" t="s">
        <v>5660</v>
      </c>
      <c r="QVX945" s="31" t="s">
        <v>7107</v>
      </c>
      <c r="QVY945" s="9" t="s">
        <v>7167</v>
      </c>
      <c r="QVZ945" s="9" t="s">
        <v>7168</v>
      </c>
      <c r="QWA945" s="43" t="s">
        <v>7169</v>
      </c>
      <c r="QWB945" s="43" t="s">
        <v>5477</v>
      </c>
      <c r="QWC945" s="43"/>
      <c r="QWD945" s="43">
        <v>1505</v>
      </c>
      <c r="QWE945" s="43">
        <v>2001505</v>
      </c>
      <c r="QWF945" s="31" t="s">
        <v>7111</v>
      </c>
      <c r="QWG945" s="559" t="s">
        <v>7106</v>
      </c>
      <c r="QWM945" s="31" t="s">
        <v>5660</v>
      </c>
      <c r="QWN945" s="31" t="s">
        <v>7107</v>
      </c>
      <c r="QWO945" s="9" t="s">
        <v>7167</v>
      </c>
      <c r="QWP945" s="9" t="s">
        <v>7168</v>
      </c>
      <c r="QWQ945" s="43" t="s">
        <v>7169</v>
      </c>
      <c r="QWR945" s="43" t="s">
        <v>5477</v>
      </c>
      <c r="QWS945" s="43"/>
      <c r="QWT945" s="43">
        <v>1505</v>
      </c>
      <c r="QWU945" s="43">
        <v>2001505</v>
      </c>
      <c r="QWV945" s="31" t="s">
        <v>7111</v>
      </c>
      <c r="QWW945" s="559" t="s">
        <v>7106</v>
      </c>
      <c r="QXC945" s="31" t="s">
        <v>5660</v>
      </c>
      <c r="QXD945" s="31" t="s">
        <v>7107</v>
      </c>
      <c r="QXE945" s="9" t="s">
        <v>7167</v>
      </c>
      <c r="QXF945" s="9" t="s">
        <v>7168</v>
      </c>
      <c r="QXG945" s="43" t="s">
        <v>7169</v>
      </c>
      <c r="QXH945" s="43" t="s">
        <v>5477</v>
      </c>
      <c r="QXI945" s="43"/>
      <c r="QXJ945" s="43">
        <v>1505</v>
      </c>
      <c r="QXK945" s="43">
        <v>2001505</v>
      </c>
      <c r="QXL945" s="31" t="s">
        <v>7111</v>
      </c>
      <c r="QXM945" s="559" t="s">
        <v>7106</v>
      </c>
      <c r="QXS945" s="31" t="s">
        <v>5660</v>
      </c>
      <c r="QXT945" s="31" t="s">
        <v>7107</v>
      </c>
      <c r="QXU945" s="9" t="s">
        <v>7167</v>
      </c>
      <c r="QXV945" s="9" t="s">
        <v>7168</v>
      </c>
      <c r="QXW945" s="43" t="s">
        <v>7169</v>
      </c>
      <c r="QXX945" s="43" t="s">
        <v>5477</v>
      </c>
      <c r="QXY945" s="43"/>
      <c r="QXZ945" s="43">
        <v>1505</v>
      </c>
      <c r="QYA945" s="43">
        <v>2001505</v>
      </c>
      <c r="QYB945" s="31" t="s">
        <v>7111</v>
      </c>
      <c r="QYC945" s="559" t="s">
        <v>7106</v>
      </c>
      <c r="QYI945" s="31" t="s">
        <v>5660</v>
      </c>
      <c r="QYJ945" s="31" t="s">
        <v>7107</v>
      </c>
      <c r="QYK945" s="9" t="s">
        <v>7167</v>
      </c>
      <c r="QYL945" s="9" t="s">
        <v>7168</v>
      </c>
      <c r="QYM945" s="43" t="s">
        <v>7169</v>
      </c>
      <c r="QYN945" s="43" t="s">
        <v>5477</v>
      </c>
      <c r="QYO945" s="43"/>
      <c r="QYP945" s="43">
        <v>1505</v>
      </c>
      <c r="QYQ945" s="43">
        <v>2001505</v>
      </c>
      <c r="QYR945" s="31" t="s">
        <v>7111</v>
      </c>
      <c r="QYS945" s="559" t="s">
        <v>7106</v>
      </c>
      <c r="QYY945" s="31" t="s">
        <v>5660</v>
      </c>
      <c r="QYZ945" s="31" t="s">
        <v>7107</v>
      </c>
      <c r="QZA945" s="9" t="s">
        <v>7167</v>
      </c>
      <c r="QZB945" s="9" t="s">
        <v>7168</v>
      </c>
      <c r="QZC945" s="43" t="s">
        <v>7169</v>
      </c>
      <c r="QZD945" s="43" t="s">
        <v>5477</v>
      </c>
      <c r="QZE945" s="43"/>
      <c r="QZF945" s="43">
        <v>1505</v>
      </c>
      <c r="QZG945" s="43">
        <v>2001505</v>
      </c>
      <c r="QZH945" s="31" t="s">
        <v>7111</v>
      </c>
      <c r="QZI945" s="559" t="s">
        <v>7106</v>
      </c>
      <c r="QZO945" s="31" t="s">
        <v>5660</v>
      </c>
      <c r="QZP945" s="31" t="s">
        <v>7107</v>
      </c>
      <c r="QZQ945" s="9" t="s">
        <v>7167</v>
      </c>
      <c r="QZR945" s="9" t="s">
        <v>7168</v>
      </c>
      <c r="QZS945" s="43" t="s">
        <v>7169</v>
      </c>
      <c r="QZT945" s="43" t="s">
        <v>5477</v>
      </c>
      <c r="QZU945" s="43"/>
      <c r="QZV945" s="43">
        <v>1505</v>
      </c>
      <c r="QZW945" s="43">
        <v>2001505</v>
      </c>
      <c r="QZX945" s="31" t="s">
        <v>7111</v>
      </c>
      <c r="QZY945" s="559" t="s">
        <v>7106</v>
      </c>
      <c r="RAE945" s="31" t="s">
        <v>5660</v>
      </c>
      <c r="RAF945" s="31" t="s">
        <v>7107</v>
      </c>
      <c r="RAG945" s="9" t="s">
        <v>7167</v>
      </c>
      <c r="RAH945" s="9" t="s">
        <v>7168</v>
      </c>
      <c r="RAI945" s="43" t="s">
        <v>7169</v>
      </c>
      <c r="RAJ945" s="43" t="s">
        <v>5477</v>
      </c>
      <c r="RAK945" s="43"/>
      <c r="RAL945" s="43">
        <v>1505</v>
      </c>
      <c r="RAM945" s="43">
        <v>2001505</v>
      </c>
      <c r="RAN945" s="31" t="s">
        <v>7111</v>
      </c>
      <c r="RAO945" s="559" t="s">
        <v>7106</v>
      </c>
      <c r="RAU945" s="31" t="s">
        <v>5660</v>
      </c>
      <c r="RAV945" s="31" t="s">
        <v>7107</v>
      </c>
      <c r="RAW945" s="9" t="s">
        <v>7167</v>
      </c>
      <c r="RAX945" s="9" t="s">
        <v>7168</v>
      </c>
      <c r="RAY945" s="43" t="s">
        <v>7169</v>
      </c>
      <c r="RAZ945" s="43" t="s">
        <v>5477</v>
      </c>
      <c r="RBA945" s="43"/>
      <c r="RBB945" s="43">
        <v>1505</v>
      </c>
      <c r="RBC945" s="43">
        <v>2001505</v>
      </c>
      <c r="RBD945" s="31" t="s">
        <v>7111</v>
      </c>
      <c r="RBE945" s="559" t="s">
        <v>7106</v>
      </c>
      <c r="RBK945" s="31" t="s">
        <v>5660</v>
      </c>
      <c r="RBL945" s="31" t="s">
        <v>7107</v>
      </c>
      <c r="RBM945" s="9" t="s">
        <v>7167</v>
      </c>
      <c r="RBN945" s="9" t="s">
        <v>7168</v>
      </c>
      <c r="RBO945" s="43" t="s">
        <v>7169</v>
      </c>
      <c r="RBP945" s="43" t="s">
        <v>5477</v>
      </c>
      <c r="RBQ945" s="43"/>
      <c r="RBR945" s="43">
        <v>1505</v>
      </c>
      <c r="RBS945" s="43">
        <v>2001505</v>
      </c>
      <c r="RBT945" s="31" t="s">
        <v>7111</v>
      </c>
      <c r="RBU945" s="559" t="s">
        <v>7106</v>
      </c>
      <c r="RCA945" s="31" t="s">
        <v>5660</v>
      </c>
      <c r="RCB945" s="31" t="s">
        <v>7107</v>
      </c>
      <c r="RCC945" s="9" t="s">
        <v>7167</v>
      </c>
      <c r="RCD945" s="9" t="s">
        <v>7168</v>
      </c>
      <c r="RCE945" s="43" t="s">
        <v>7169</v>
      </c>
      <c r="RCF945" s="43" t="s">
        <v>5477</v>
      </c>
      <c r="RCG945" s="43"/>
      <c r="RCH945" s="43">
        <v>1505</v>
      </c>
      <c r="RCI945" s="43">
        <v>2001505</v>
      </c>
      <c r="RCJ945" s="31" t="s">
        <v>7111</v>
      </c>
      <c r="RCK945" s="559" t="s">
        <v>7106</v>
      </c>
      <c r="RCQ945" s="31" t="s">
        <v>5660</v>
      </c>
      <c r="RCR945" s="31" t="s">
        <v>7107</v>
      </c>
      <c r="RCS945" s="9" t="s">
        <v>7167</v>
      </c>
      <c r="RCT945" s="9" t="s">
        <v>7168</v>
      </c>
      <c r="RCU945" s="43" t="s">
        <v>7169</v>
      </c>
      <c r="RCV945" s="43" t="s">
        <v>5477</v>
      </c>
      <c r="RCW945" s="43"/>
      <c r="RCX945" s="43">
        <v>1505</v>
      </c>
      <c r="RCY945" s="43">
        <v>2001505</v>
      </c>
      <c r="RCZ945" s="31" t="s">
        <v>7111</v>
      </c>
      <c r="RDA945" s="559" t="s">
        <v>7106</v>
      </c>
      <c r="RDG945" s="31" t="s">
        <v>5660</v>
      </c>
      <c r="RDH945" s="31" t="s">
        <v>7107</v>
      </c>
      <c r="RDI945" s="9" t="s">
        <v>7167</v>
      </c>
      <c r="RDJ945" s="9" t="s">
        <v>7168</v>
      </c>
      <c r="RDK945" s="43" t="s">
        <v>7169</v>
      </c>
      <c r="RDL945" s="43" t="s">
        <v>5477</v>
      </c>
      <c r="RDM945" s="43"/>
      <c r="RDN945" s="43">
        <v>1505</v>
      </c>
      <c r="RDO945" s="43">
        <v>2001505</v>
      </c>
      <c r="RDP945" s="31" t="s">
        <v>7111</v>
      </c>
      <c r="RDQ945" s="559" t="s">
        <v>7106</v>
      </c>
      <c r="RDW945" s="31" t="s">
        <v>5660</v>
      </c>
      <c r="RDX945" s="31" t="s">
        <v>7107</v>
      </c>
      <c r="RDY945" s="9" t="s">
        <v>7167</v>
      </c>
      <c r="RDZ945" s="9" t="s">
        <v>7168</v>
      </c>
      <c r="REA945" s="43" t="s">
        <v>7169</v>
      </c>
      <c r="REB945" s="43" t="s">
        <v>5477</v>
      </c>
      <c r="REC945" s="43"/>
      <c r="RED945" s="43">
        <v>1505</v>
      </c>
      <c r="REE945" s="43">
        <v>2001505</v>
      </c>
      <c r="REF945" s="31" t="s">
        <v>7111</v>
      </c>
      <c r="REG945" s="559" t="s">
        <v>7106</v>
      </c>
      <c r="REM945" s="31" t="s">
        <v>5660</v>
      </c>
      <c r="REN945" s="31" t="s">
        <v>7107</v>
      </c>
      <c r="REO945" s="9" t="s">
        <v>7167</v>
      </c>
      <c r="REP945" s="9" t="s">
        <v>7168</v>
      </c>
      <c r="REQ945" s="43" t="s">
        <v>7169</v>
      </c>
      <c r="RER945" s="43" t="s">
        <v>5477</v>
      </c>
      <c r="RES945" s="43"/>
      <c r="RET945" s="43">
        <v>1505</v>
      </c>
      <c r="REU945" s="43">
        <v>2001505</v>
      </c>
      <c r="REV945" s="31" t="s">
        <v>7111</v>
      </c>
      <c r="REW945" s="559" t="s">
        <v>7106</v>
      </c>
      <c r="RFC945" s="31" t="s">
        <v>5660</v>
      </c>
      <c r="RFD945" s="31" t="s">
        <v>7107</v>
      </c>
      <c r="RFE945" s="9" t="s">
        <v>7167</v>
      </c>
      <c r="RFF945" s="9" t="s">
        <v>7168</v>
      </c>
      <c r="RFG945" s="43" t="s">
        <v>7169</v>
      </c>
      <c r="RFH945" s="43" t="s">
        <v>5477</v>
      </c>
      <c r="RFI945" s="43"/>
      <c r="RFJ945" s="43">
        <v>1505</v>
      </c>
      <c r="RFK945" s="43">
        <v>2001505</v>
      </c>
      <c r="RFL945" s="31" t="s">
        <v>7111</v>
      </c>
      <c r="RFM945" s="559" t="s">
        <v>7106</v>
      </c>
      <c r="RFS945" s="31" t="s">
        <v>5660</v>
      </c>
      <c r="RFT945" s="31" t="s">
        <v>7107</v>
      </c>
      <c r="RFU945" s="9" t="s">
        <v>7167</v>
      </c>
      <c r="RFV945" s="9" t="s">
        <v>7168</v>
      </c>
      <c r="RFW945" s="43" t="s">
        <v>7169</v>
      </c>
      <c r="RFX945" s="43" t="s">
        <v>5477</v>
      </c>
      <c r="RFY945" s="43"/>
      <c r="RFZ945" s="43">
        <v>1505</v>
      </c>
      <c r="RGA945" s="43">
        <v>2001505</v>
      </c>
      <c r="RGB945" s="31" t="s">
        <v>7111</v>
      </c>
      <c r="RGC945" s="559" t="s">
        <v>7106</v>
      </c>
      <c r="RGI945" s="31" t="s">
        <v>5660</v>
      </c>
      <c r="RGJ945" s="31" t="s">
        <v>7107</v>
      </c>
      <c r="RGK945" s="9" t="s">
        <v>7167</v>
      </c>
      <c r="RGL945" s="9" t="s">
        <v>7168</v>
      </c>
      <c r="RGM945" s="43" t="s">
        <v>7169</v>
      </c>
      <c r="RGN945" s="43" t="s">
        <v>5477</v>
      </c>
      <c r="RGO945" s="43"/>
      <c r="RGP945" s="43">
        <v>1505</v>
      </c>
      <c r="RGQ945" s="43">
        <v>2001505</v>
      </c>
      <c r="RGR945" s="31" t="s">
        <v>7111</v>
      </c>
      <c r="RGS945" s="559" t="s">
        <v>7106</v>
      </c>
      <c r="RGY945" s="31" t="s">
        <v>5660</v>
      </c>
      <c r="RGZ945" s="31" t="s">
        <v>7107</v>
      </c>
      <c r="RHA945" s="9" t="s">
        <v>7167</v>
      </c>
      <c r="RHB945" s="9" t="s">
        <v>7168</v>
      </c>
      <c r="RHC945" s="43" t="s">
        <v>7169</v>
      </c>
      <c r="RHD945" s="43" t="s">
        <v>5477</v>
      </c>
      <c r="RHE945" s="43"/>
      <c r="RHF945" s="43">
        <v>1505</v>
      </c>
      <c r="RHG945" s="43">
        <v>2001505</v>
      </c>
      <c r="RHH945" s="31" t="s">
        <v>7111</v>
      </c>
      <c r="RHI945" s="559" t="s">
        <v>7106</v>
      </c>
      <c r="RHO945" s="31" t="s">
        <v>5660</v>
      </c>
      <c r="RHP945" s="31" t="s">
        <v>7107</v>
      </c>
      <c r="RHQ945" s="9" t="s">
        <v>7167</v>
      </c>
      <c r="RHR945" s="9" t="s">
        <v>7168</v>
      </c>
      <c r="RHS945" s="43" t="s">
        <v>7169</v>
      </c>
      <c r="RHT945" s="43" t="s">
        <v>5477</v>
      </c>
      <c r="RHU945" s="43"/>
      <c r="RHV945" s="43">
        <v>1505</v>
      </c>
      <c r="RHW945" s="43">
        <v>2001505</v>
      </c>
      <c r="RHX945" s="31" t="s">
        <v>7111</v>
      </c>
      <c r="RHY945" s="559" t="s">
        <v>7106</v>
      </c>
      <c r="RIE945" s="31" t="s">
        <v>5660</v>
      </c>
      <c r="RIF945" s="31" t="s">
        <v>7107</v>
      </c>
      <c r="RIG945" s="9" t="s">
        <v>7167</v>
      </c>
      <c r="RIH945" s="9" t="s">
        <v>7168</v>
      </c>
      <c r="RII945" s="43" t="s">
        <v>7169</v>
      </c>
      <c r="RIJ945" s="43" t="s">
        <v>5477</v>
      </c>
      <c r="RIK945" s="43"/>
      <c r="RIL945" s="43">
        <v>1505</v>
      </c>
      <c r="RIM945" s="43">
        <v>2001505</v>
      </c>
      <c r="RIN945" s="31" t="s">
        <v>7111</v>
      </c>
      <c r="RIO945" s="559" t="s">
        <v>7106</v>
      </c>
      <c r="RIU945" s="31" t="s">
        <v>5660</v>
      </c>
      <c r="RIV945" s="31" t="s">
        <v>7107</v>
      </c>
      <c r="RIW945" s="9" t="s">
        <v>7167</v>
      </c>
      <c r="RIX945" s="9" t="s">
        <v>7168</v>
      </c>
      <c r="RIY945" s="43" t="s">
        <v>7169</v>
      </c>
      <c r="RIZ945" s="43" t="s">
        <v>5477</v>
      </c>
      <c r="RJA945" s="43"/>
      <c r="RJB945" s="43">
        <v>1505</v>
      </c>
      <c r="RJC945" s="43">
        <v>2001505</v>
      </c>
      <c r="RJD945" s="31" t="s">
        <v>7111</v>
      </c>
      <c r="RJE945" s="559" t="s">
        <v>7106</v>
      </c>
      <c r="RJK945" s="31" t="s">
        <v>5660</v>
      </c>
      <c r="RJL945" s="31" t="s">
        <v>7107</v>
      </c>
      <c r="RJM945" s="9" t="s">
        <v>7167</v>
      </c>
      <c r="RJN945" s="9" t="s">
        <v>7168</v>
      </c>
      <c r="RJO945" s="43" t="s">
        <v>7169</v>
      </c>
      <c r="RJP945" s="43" t="s">
        <v>5477</v>
      </c>
      <c r="RJQ945" s="43"/>
      <c r="RJR945" s="43">
        <v>1505</v>
      </c>
      <c r="RJS945" s="43">
        <v>2001505</v>
      </c>
      <c r="RJT945" s="31" t="s">
        <v>7111</v>
      </c>
      <c r="RJU945" s="559" t="s">
        <v>7106</v>
      </c>
      <c r="RKA945" s="31" t="s">
        <v>5660</v>
      </c>
      <c r="RKB945" s="31" t="s">
        <v>7107</v>
      </c>
      <c r="RKC945" s="9" t="s">
        <v>7167</v>
      </c>
      <c r="RKD945" s="9" t="s">
        <v>7168</v>
      </c>
      <c r="RKE945" s="43" t="s">
        <v>7169</v>
      </c>
      <c r="RKF945" s="43" t="s">
        <v>5477</v>
      </c>
      <c r="RKG945" s="43"/>
      <c r="RKH945" s="43">
        <v>1505</v>
      </c>
      <c r="RKI945" s="43">
        <v>2001505</v>
      </c>
      <c r="RKJ945" s="31" t="s">
        <v>7111</v>
      </c>
      <c r="RKK945" s="559" t="s">
        <v>7106</v>
      </c>
      <c r="RKQ945" s="31" t="s">
        <v>5660</v>
      </c>
      <c r="RKR945" s="31" t="s">
        <v>7107</v>
      </c>
      <c r="RKS945" s="9" t="s">
        <v>7167</v>
      </c>
      <c r="RKT945" s="9" t="s">
        <v>7168</v>
      </c>
      <c r="RKU945" s="43" t="s">
        <v>7169</v>
      </c>
      <c r="RKV945" s="43" t="s">
        <v>5477</v>
      </c>
      <c r="RKW945" s="43"/>
      <c r="RKX945" s="43">
        <v>1505</v>
      </c>
      <c r="RKY945" s="43">
        <v>2001505</v>
      </c>
      <c r="RKZ945" s="31" t="s">
        <v>7111</v>
      </c>
      <c r="RLA945" s="559" t="s">
        <v>7106</v>
      </c>
      <c r="RLG945" s="31" t="s">
        <v>5660</v>
      </c>
      <c r="RLH945" s="31" t="s">
        <v>7107</v>
      </c>
      <c r="RLI945" s="9" t="s">
        <v>7167</v>
      </c>
      <c r="RLJ945" s="9" t="s">
        <v>7168</v>
      </c>
      <c r="RLK945" s="43" t="s">
        <v>7169</v>
      </c>
      <c r="RLL945" s="43" t="s">
        <v>5477</v>
      </c>
      <c r="RLM945" s="43"/>
      <c r="RLN945" s="43">
        <v>1505</v>
      </c>
      <c r="RLO945" s="43">
        <v>2001505</v>
      </c>
      <c r="RLP945" s="31" t="s">
        <v>7111</v>
      </c>
      <c r="RLQ945" s="559" t="s">
        <v>7106</v>
      </c>
      <c r="RLW945" s="31" t="s">
        <v>5660</v>
      </c>
      <c r="RLX945" s="31" t="s">
        <v>7107</v>
      </c>
      <c r="RLY945" s="9" t="s">
        <v>7167</v>
      </c>
      <c r="RLZ945" s="9" t="s">
        <v>7168</v>
      </c>
      <c r="RMA945" s="43" t="s">
        <v>7169</v>
      </c>
      <c r="RMB945" s="43" t="s">
        <v>5477</v>
      </c>
      <c r="RMC945" s="43"/>
      <c r="RMD945" s="43">
        <v>1505</v>
      </c>
      <c r="RME945" s="43">
        <v>2001505</v>
      </c>
      <c r="RMF945" s="31" t="s">
        <v>7111</v>
      </c>
      <c r="RMG945" s="559" t="s">
        <v>7106</v>
      </c>
      <c r="RMM945" s="31" t="s">
        <v>5660</v>
      </c>
      <c r="RMN945" s="31" t="s">
        <v>7107</v>
      </c>
      <c r="RMO945" s="9" t="s">
        <v>7167</v>
      </c>
      <c r="RMP945" s="9" t="s">
        <v>7168</v>
      </c>
      <c r="RMQ945" s="43" t="s">
        <v>7169</v>
      </c>
      <c r="RMR945" s="43" t="s">
        <v>5477</v>
      </c>
      <c r="RMS945" s="43"/>
      <c r="RMT945" s="43">
        <v>1505</v>
      </c>
      <c r="RMU945" s="43">
        <v>2001505</v>
      </c>
      <c r="RMV945" s="31" t="s">
        <v>7111</v>
      </c>
      <c r="RMW945" s="559" t="s">
        <v>7106</v>
      </c>
      <c r="RNC945" s="31" t="s">
        <v>5660</v>
      </c>
      <c r="RND945" s="31" t="s">
        <v>7107</v>
      </c>
      <c r="RNE945" s="9" t="s">
        <v>7167</v>
      </c>
      <c r="RNF945" s="9" t="s">
        <v>7168</v>
      </c>
      <c r="RNG945" s="43" t="s">
        <v>7169</v>
      </c>
      <c r="RNH945" s="43" t="s">
        <v>5477</v>
      </c>
      <c r="RNI945" s="43"/>
      <c r="RNJ945" s="43">
        <v>1505</v>
      </c>
      <c r="RNK945" s="43">
        <v>2001505</v>
      </c>
      <c r="RNL945" s="31" t="s">
        <v>7111</v>
      </c>
      <c r="RNM945" s="559" t="s">
        <v>7106</v>
      </c>
      <c r="RNS945" s="31" t="s">
        <v>5660</v>
      </c>
      <c r="RNT945" s="31" t="s">
        <v>7107</v>
      </c>
      <c r="RNU945" s="9" t="s">
        <v>7167</v>
      </c>
      <c r="RNV945" s="9" t="s">
        <v>7168</v>
      </c>
      <c r="RNW945" s="43" t="s">
        <v>7169</v>
      </c>
      <c r="RNX945" s="43" t="s">
        <v>5477</v>
      </c>
      <c r="RNY945" s="43"/>
      <c r="RNZ945" s="43">
        <v>1505</v>
      </c>
      <c r="ROA945" s="43">
        <v>2001505</v>
      </c>
      <c r="ROB945" s="31" t="s">
        <v>7111</v>
      </c>
      <c r="ROC945" s="559" t="s">
        <v>7106</v>
      </c>
      <c r="ROI945" s="31" t="s">
        <v>5660</v>
      </c>
      <c r="ROJ945" s="31" t="s">
        <v>7107</v>
      </c>
      <c r="ROK945" s="9" t="s">
        <v>7167</v>
      </c>
      <c r="ROL945" s="9" t="s">
        <v>7168</v>
      </c>
      <c r="ROM945" s="43" t="s">
        <v>7169</v>
      </c>
      <c r="RON945" s="43" t="s">
        <v>5477</v>
      </c>
      <c r="ROO945" s="43"/>
      <c r="ROP945" s="43">
        <v>1505</v>
      </c>
      <c r="ROQ945" s="43">
        <v>2001505</v>
      </c>
      <c r="ROR945" s="31" t="s">
        <v>7111</v>
      </c>
      <c r="ROS945" s="559" t="s">
        <v>7106</v>
      </c>
      <c r="ROY945" s="31" t="s">
        <v>5660</v>
      </c>
      <c r="ROZ945" s="31" t="s">
        <v>7107</v>
      </c>
      <c r="RPA945" s="9" t="s">
        <v>7167</v>
      </c>
      <c r="RPB945" s="9" t="s">
        <v>7168</v>
      </c>
      <c r="RPC945" s="43" t="s">
        <v>7169</v>
      </c>
      <c r="RPD945" s="43" t="s">
        <v>5477</v>
      </c>
      <c r="RPE945" s="43"/>
      <c r="RPF945" s="43">
        <v>1505</v>
      </c>
      <c r="RPG945" s="43">
        <v>2001505</v>
      </c>
      <c r="RPH945" s="31" t="s">
        <v>7111</v>
      </c>
      <c r="RPI945" s="559" t="s">
        <v>7106</v>
      </c>
      <c r="RPO945" s="31" t="s">
        <v>5660</v>
      </c>
      <c r="RPP945" s="31" t="s">
        <v>7107</v>
      </c>
      <c r="RPQ945" s="9" t="s">
        <v>7167</v>
      </c>
      <c r="RPR945" s="9" t="s">
        <v>7168</v>
      </c>
      <c r="RPS945" s="43" t="s">
        <v>7169</v>
      </c>
      <c r="RPT945" s="43" t="s">
        <v>5477</v>
      </c>
      <c r="RPU945" s="43"/>
      <c r="RPV945" s="43">
        <v>1505</v>
      </c>
      <c r="RPW945" s="43">
        <v>2001505</v>
      </c>
      <c r="RPX945" s="31" t="s">
        <v>7111</v>
      </c>
      <c r="RPY945" s="559" t="s">
        <v>7106</v>
      </c>
      <c r="RQE945" s="31" t="s">
        <v>5660</v>
      </c>
      <c r="RQF945" s="31" t="s">
        <v>7107</v>
      </c>
      <c r="RQG945" s="9" t="s">
        <v>7167</v>
      </c>
      <c r="RQH945" s="9" t="s">
        <v>7168</v>
      </c>
      <c r="RQI945" s="43" t="s">
        <v>7169</v>
      </c>
      <c r="RQJ945" s="43" t="s">
        <v>5477</v>
      </c>
      <c r="RQK945" s="43"/>
      <c r="RQL945" s="43">
        <v>1505</v>
      </c>
      <c r="RQM945" s="43">
        <v>2001505</v>
      </c>
      <c r="RQN945" s="31" t="s">
        <v>7111</v>
      </c>
      <c r="RQO945" s="559" t="s">
        <v>7106</v>
      </c>
      <c r="RQU945" s="31" t="s">
        <v>5660</v>
      </c>
      <c r="RQV945" s="31" t="s">
        <v>7107</v>
      </c>
      <c r="RQW945" s="9" t="s">
        <v>7167</v>
      </c>
      <c r="RQX945" s="9" t="s">
        <v>7168</v>
      </c>
      <c r="RQY945" s="43" t="s">
        <v>7169</v>
      </c>
      <c r="RQZ945" s="43" t="s">
        <v>5477</v>
      </c>
      <c r="RRA945" s="43"/>
      <c r="RRB945" s="43">
        <v>1505</v>
      </c>
      <c r="RRC945" s="43">
        <v>2001505</v>
      </c>
      <c r="RRD945" s="31" t="s">
        <v>7111</v>
      </c>
      <c r="RRE945" s="559" t="s">
        <v>7106</v>
      </c>
      <c r="RRK945" s="31" t="s">
        <v>5660</v>
      </c>
      <c r="RRL945" s="31" t="s">
        <v>7107</v>
      </c>
      <c r="RRM945" s="9" t="s">
        <v>7167</v>
      </c>
      <c r="RRN945" s="9" t="s">
        <v>7168</v>
      </c>
      <c r="RRO945" s="43" t="s">
        <v>7169</v>
      </c>
      <c r="RRP945" s="43" t="s">
        <v>5477</v>
      </c>
      <c r="RRQ945" s="43"/>
      <c r="RRR945" s="43">
        <v>1505</v>
      </c>
      <c r="RRS945" s="43">
        <v>2001505</v>
      </c>
      <c r="RRT945" s="31" t="s">
        <v>7111</v>
      </c>
      <c r="RRU945" s="559" t="s">
        <v>7106</v>
      </c>
      <c r="RSA945" s="31" t="s">
        <v>5660</v>
      </c>
      <c r="RSB945" s="31" t="s">
        <v>7107</v>
      </c>
      <c r="RSC945" s="9" t="s">
        <v>7167</v>
      </c>
      <c r="RSD945" s="9" t="s">
        <v>7168</v>
      </c>
      <c r="RSE945" s="43" t="s">
        <v>7169</v>
      </c>
      <c r="RSF945" s="43" t="s">
        <v>5477</v>
      </c>
      <c r="RSG945" s="43"/>
      <c r="RSH945" s="43">
        <v>1505</v>
      </c>
      <c r="RSI945" s="43">
        <v>2001505</v>
      </c>
      <c r="RSJ945" s="31" t="s">
        <v>7111</v>
      </c>
      <c r="RSK945" s="559" t="s">
        <v>7106</v>
      </c>
      <c r="RSQ945" s="31" t="s">
        <v>5660</v>
      </c>
      <c r="RSR945" s="31" t="s">
        <v>7107</v>
      </c>
      <c r="RSS945" s="9" t="s">
        <v>7167</v>
      </c>
      <c r="RST945" s="9" t="s">
        <v>7168</v>
      </c>
      <c r="RSU945" s="43" t="s">
        <v>7169</v>
      </c>
      <c r="RSV945" s="43" t="s">
        <v>5477</v>
      </c>
      <c r="RSW945" s="43"/>
      <c r="RSX945" s="43">
        <v>1505</v>
      </c>
      <c r="RSY945" s="43">
        <v>2001505</v>
      </c>
      <c r="RSZ945" s="31" t="s">
        <v>7111</v>
      </c>
      <c r="RTA945" s="559" t="s">
        <v>7106</v>
      </c>
      <c r="RTG945" s="31" t="s">
        <v>5660</v>
      </c>
      <c r="RTH945" s="31" t="s">
        <v>7107</v>
      </c>
      <c r="RTI945" s="9" t="s">
        <v>7167</v>
      </c>
      <c r="RTJ945" s="9" t="s">
        <v>7168</v>
      </c>
      <c r="RTK945" s="43" t="s">
        <v>7169</v>
      </c>
      <c r="RTL945" s="43" t="s">
        <v>5477</v>
      </c>
      <c r="RTM945" s="43"/>
      <c r="RTN945" s="43">
        <v>1505</v>
      </c>
      <c r="RTO945" s="43">
        <v>2001505</v>
      </c>
      <c r="RTP945" s="31" t="s">
        <v>7111</v>
      </c>
      <c r="RTQ945" s="559" t="s">
        <v>7106</v>
      </c>
      <c r="RTW945" s="31" t="s">
        <v>5660</v>
      </c>
      <c r="RTX945" s="31" t="s">
        <v>7107</v>
      </c>
      <c r="RTY945" s="9" t="s">
        <v>7167</v>
      </c>
      <c r="RTZ945" s="9" t="s">
        <v>7168</v>
      </c>
      <c r="RUA945" s="43" t="s">
        <v>7169</v>
      </c>
      <c r="RUB945" s="43" t="s">
        <v>5477</v>
      </c>
      <c r="RUC945" s="43"/>
      <c r="RUD945" s="43">
        <v>1505</v>
      </c>
      <c r="RUE945" s="43">
        <v>2001505</v>
      </c>
      <c r="RUF945" s="31" t="s">
        <v>7111</v>
      </c>
      <c r="RUG945" s="559" t="s">
        <v>7106</v>
      </c>
      <c r="RUM945" s="31" t="s">
        <v>5660</v>
      </c>
      <c r="RUN945" s="31" t="s">
        <v>7107</v>
      </c>
      <c r="RUO945" s="9" t="s">
        <v>7167</v>
      </c>
      <c r="RUP945" s="9" t="s">
        <v>7168</v>
      </c>
      <c r="RUQ945" s="43" t="s">
        <v>7169</v>
      </c>
      <c r="RUR945" s="43" t="s">
        <v>5477</v>
      </c>
      <c r="RUS945" s="43"/>
      <c r="RUT945" s="43">
        <v>1505</v>
      </c>
      <c r="RUU945" s="43">
        <v>2001505</v>
      </c>
      <c r="RUV945" s="31" t="s">
        <v>7111</v>
      </c>
      <c r="RUW945" s="559" t="s">
        <v>7106</v>
      </c>
      <c r="RVC945" s="31" t="s">
        <v>5660</v>
      </c>
      <c r="RVD945" s="31" t="s">
        <v>7107</v>
      </c>
      <c r="RVE945" s="9" t="s">
        <v>7167</v>
      </c>
      <c r="RVF945" s="9" t="s">
        <v>7168</v>
      </c>
      <c r="RVG945" s="43" t="s">
        <v>7169</v>
      </c>
      <c r="RVH945" s="43" t="s">
        <v>5477</v>
      </c>
      <c r="RVI945" s="43"/>
      <c r="RVJ945" s="43">
        <v>1505</v>
      </c>
      <c r="RVK945" s="43">
        <v>2001505</v>
      </c>
      <c r="RVL945" s="31" t="s">
        <v>7111</v>
      </c>
      <c r="RVM945" s="559" t="s">
        <v>7106</v>
      </c>
      <c r="RVS945" s="31" t="s">
        <v>5660</v>
      </c>
      <c r="RVT945" s="31" t="s">
        <v>7107</v>
      </c>
      <c r="RVU945" s="9" t="s">
        <v>7167</v>
      </c>
      <c r="RVV945" s="9" t="s">
        <v>7168</v>
      </c>
      <c r="RVW945" s="43" t="s">
        <v>7169</v>
      </c>
      <c r="RVX945" s="43" t="s">
        <v>5477</v>
      </c>
      <c r="RVY945" s="43"/>
      <c r="RVZ945" s="43">
        <v>1505</v>
      </c>
      <c r="RWA945" s="43">
        <v>2001505</v>
      </c>
      <c r="RWB945" s="31" t="s">
        <v>7111</v>
      </c>
      <c r="RWC945" s="559" t="s">
        <v>7106</v>
      </c>
      <c r="RWI945" s="31" t="s">
        <v>5660</v>
      </c>
      <c r="RWJ945" s="31" t="s">
        <v>7107</v>
      </c>
      <c r="RWK945" s="9" t="s">
        <v>7167</v>
      </c>
      <c r="RWL945" s="9" t="s">
        <v>7168</v>
      </c>
      <c r="RWM945" s="43" t="s">
        <v>7169</v>
      </c>
      <c r="RWN945" s="43" t="s">
        <v>5477</v>
      </c>
      <c r="RWO945" s="43"/>
      <c r="RWP945" s="43">
        <v>1505</v>
      </c>
      <c r="RWQ945" s="43">
        <v>2001505</v>
      </c>
      <c r="RWR945" s="31" t="s">
        <v>7111</v>
      </c>
      <c r="RWS945" s="559" t="s">
        <v>7106</v>
      </c>
      <c r="RWY945" s="31" t="s">
        <v>5660</v>
      </c>
      <c r="RWZ945" s="31" t="s">
        <v>7107</v>
      </c>
      <c r="RXA945" s="9" t="s">
        <v>7167</v>
      </c>
      <c r="RXB945" s="9" t="s">
        <v>7168</v>
      </c>
      <c r="RXC945" s="43" t="s">
        <v>7169</v>
      </c>
      <c r="RXD945" s="43" t="s">
        <v>5477</v>
      </c>
      <c r="RXE945" s="43"/>
      <c r="RXF945" s="43">
        <v>1505</v>
      </c>
      <c r="RXG945" s="43">
        <v>2001505</v>
      </c>
      <c r="RXH945" s="31" t="s">
        <v>7111</v>
      </c>
      <c r="RXI945" s="559" t="s">
        <v>7106</v>
      </c>
      <c r="RXO945" s="31" t="s">
        <v>5660</v>
      </c>
      <c r="RXP945" s="31" t="s">
        <v>7107</v>
      </c>
      <c r="RXQ945" s="9" t="s">
        <v>7167</v>
      </c>
      <c r="RXR945" s="9" t="s">
        <v>7168</v>
      </c>
      <c r="RXS945" s="43" t="s">
        <v>7169</v>
      </c>
      <c r="RXT945" s="43" t="s">
        <v>5477</v>
      </c>
      <c r="RXU945" s="43"/>
      <c r="RXV945" s="43">
        <v>1505</v>
      </c>
      <c r="RXW945" s="43">
        <v>2001505</v>
      </c>
      <c r="RXX945" s="31" t="s">
        <v>7111</v>
      </c>
      <c r="RXY945" s="559" t="s">
        <v>7106</v>
      </c>
      <c r="RYE945" s="31" t="s">
        <v>5660</v>
      </c>
      <c r="RYF945" s="31" t="s">
        <v>7107</v>
      </c>
      <c r="RYG945" s="9" t="s">
        <v>7167</v>
      </c>
      <c r="RYH945" s="9" t="s">
        <v>7168</v>
      </c>
      <c r="RYI945" s="43" t="s">
        <v>7169</v>
      </c>
      <c r="RYJ945" s="43" t="s">
        <v>5477</v>
      </c>
      <c r="RYK945" s="43"/>
      <c r="RYL945" s="43">
        <v>1505</v>
      </c>
      <c r="RYM945" s="43">
        <v>2001505</v>
      </c>
      <c r="RYN945" s="31" t="s">
        <v>7111</v>
      </c>
      <c r="RYO945" s="559" t="s">
        <v>7106</v>
      </c>
      <c r="RYU945" s="31" t="s">
        <v>5660</v>
      </c>
      <c r="RYV945" s="31" t="s">
        <v>7107</v>
      </c>
      <c r="RYW945" s="9" t="s">
        <v>7167</v>
      </c>
      <c r="RYX945" s="9" t="s">
        <v>7168</v>
      </c>
      <c r="RYY945" s="43" t="s">
        <v>7169</v>
      </c>
      <c r="RYZ945" s="43" t="s">
        <v>5477</v>
      </c>
      <c r="RZA945" s="43"/>
      <c r="RZB945" s="43">
        <v>1505</v>
      </c>
      <c r="RZC945" s="43">
        <v>2001505</v>
      </c>
      <c r="RZD945" s="31" t="s">
        <v>7111</v>
      </c>
      <c r="RZE945" s="559" t="s">
        <v>7106</v>
      </c>
      <c r="RZK945" s="31" t="s">
        <v>5660</v>
      </c>
      <c r="RZL945" s="31" t="s">
        <v>7107</v>
      </c>
      <c r="RZM945" s="9" t="s">
        <v>7167</v>
      </c>
      <c r="RZN945" s="9" t="s">
        <v>7168</v>
      </c>
      <c r="RZO945" s="43" t="s">
        <v>7169</v>
      </c>
      <c r="RZP945" s="43" t="s">
        <v>5477</v>
      </c>
      <c r="RZQ945" s="43"/>
      <c r="RZR945" s="43">
        <v>1505</v>
      </c>
      <c r="RZS945" s="43">
        <v>2001505</v>
      </c>
      <c r="RZT945" s="31" t="s">
        <v>7111</v>
      </c>
      <c r="RZU945" s="559" t="s">
        <v>7106</v>
      </c>
      <c r="SAA945" s="31" t="s">
        <v>5660</v>
      </c>
      <c r="SAB945" s="31" t="s">
        <v>7107</v>
      </c>
      <c r="SAC945" s="9" t="s">
        <v>7167</v>
      </c>
      <c r="SAD945" s="9" t="s">
        <v>7168</v>
      </c>
      <c r="SAE945" s="43" t="s">
        <v>7169</v>
      </c>
      <c r="SAF945" s="43" t="s">
        <v>5477</v>
      </c>
      <c r="SAG945" s="43"/>
      <c r="SAH945" s="43">
        <v>1505</v>
      </c>
      <c r="SAI945" s="43">
        <v>2001505</v>
      </c>
      <c r="SAJ945" s="31" t="s">
        <v>7111</v>
      </c>
      <c r="SAK945" s="559" t="s">
        <v>7106</v>
      </c>
      <c r="SAQ945" s="31" t="s">
        <v>5660</v>
      </c>
      <c r="SAR945" s="31" t="s">
        <v>7107</v>
      </c>
      <c r="SAS945" s="9" t="s">
        <v>7167</v>
      </c>
      <c r="SAT945" s="9" t="s">
        <v>7168</v>
      </c>
      <c r="SAU945" s="43" t="s">
        <v>7169</v>
      </c>
      <c r="SAV945" s="43" t="s">
        <v>5477</v>
      </c>
      <c r="SAW945" s="43"/>
      <c r="SAX945" s="43">
        <v>1505</v>
      </c>
      <c r="SAY945" s="43">
        <v>2001505</v>
      </c>
      <c r="SAZ945" s="31" t="s">
        <v>7111</v>
      </c>
      <c r="SBA945" s="559" t="s">
        <v>7106</v>
      </c>
      <c r="SBG945" s="31" t="s">
        <v>5660</v>
      </c>
      <c r="SBH945" s="31" t="s">
        <v>7107</v>
      </c>
      <c r="SBI945" s="9" t="s">
        <v>7167</v>
      </c>
      <c r="SBJ945" s="9" t="s">
        <v>7168</v>
      </c>
      <c r="SBK945" s="43" t="s">
        <v>7169</v>
      </c>
      <c r="SBL945" s="43" t="s">
        <v>5477</v>
      </c>
      <c r="SBM945" s="43"/>
      <c r="SBN945" s="43">
        <v>1505</v>
      </c>
      <c r="SBO945" s="43">
        <v>2001505</v>
      </c>
      <c r="SBP945" s="31" t="s">
        <v>7111</v>
      </c>
      <c r="SBQ945" s="559" t="s">
        <v>7106</v>
      </c>
      <c r="SBW945" s="31" t="s">
        <v>5660</v>
      </c>
      <c r="SBX945" s="31" t="s">
        <v>7107</v>
      </c>
      <c r="SBY945" s="9" t="s">
        <v>7167</v>
      </c>
      <c r="SBZ945" s="9" t="s">
        <v>7168</v>
      </c>
      <c r="SCA945" s="43" t="s">
        <v>7169</v>
      </c>
      <c r="SCB945" s="43" t="s">
        <v>5477</v>
      </c>
      <c r="SCC945" s="43"/>
      <c r="SCD945" s="43">
        <v>1505</v>
      </c>
      <c r="SCE945" s="43">
        <v>2001505</v>
      </c>
      <c r="SCF945" s="31" t="s">
        <v>7111</v>
      </c>
      <c r="SCG945" s="559" t="s">
        <v>7106</v>
      </c>
      <c r="SCM945" s="31" t="s">
        <v>5660</v>
      </c>
      <c r="SCN945" s="31" t="s">
        <v>7107</v>
      </c>
      <c r="SCO945" s="9" t="s">
        <v>7167</v>
      </c>
      <c r="SCP945" s="9" t="s">
        <v>7168</v>
      </c>
      <c r="SCQ945" s="43" t="s">
        <v>7169</v>
      </c>
      <c r="SCR945" s="43" t="s">
        <v>5477</v>
      </c>
      <c r="SCS945" s="43"/>
      <c r="SCT945" s="43">
        <v>1505</v>
      </c>
      <c r="SCU945" s="43">
        <v>2001505</v>
      </c>
      <c r="SCV945" s="31" t="s">
        <v>7111</v>
      </c>
      <c r="SCW945" s="559" t="s">
        <v>7106</v>
      </c>
      <c r="SDC945" s="31" t="s">
        <v>5660</v>
      </c>
      <c r="SDD945" s="31" t="s">
        <v>7107</v>
      </c>
      <c r="SDE945" s="9" t="s">
        <v>7167</v>
      </c>
      <c r="SDF945" s="9" t="s">
        <v>7168</v>
      </c>
      <c r="SDG945" s="43" t="s">
        <v>7169</v>
      </c>
      <c r="SDH945" s="43" t="s">
        <v>5477</v>
      </c>
      <c r="SDI945" s="43"/>
      <c r="SDJ945" s="43">
        <v>1505</v>
      </c>
      <c r="SDK945" s="43">
        <v>2001505</v>
      </c>
      <c r="SDL945" s="31" t="s">
        <v>7111</v>
      </c>
      <c r="SDM945" s="559" t="s">
        <v>7106</v>
      </c>
      <c r="SDS945" s="31" t="s">
        <v>5660</v>
      </c>
      <c r="SDT945" s="31" t="s">
        <v>7107</v>
      </c>
      <c r="SDU945" s="9" t="s">
        <v>7167</v>
      </c>
      <c r="SDV945" s="9" t="s">
        <v>7168</v>
      </c>
      <c r="SDW945" s="43" t="s">
        <v>7169</v>
      </c>
      <c r="SDX945" s="43" t="s">
        <v>5477</v>
      </c>
      <c r="SDY945" s="43"/>
      <c r="SDZ945" s="43">
        <v>1505</v>
      </c>
      <c r="SEA945" s="43">
        <v>2001505</v>
      </c>
      <c r="SEB945" s="31" t="s">
        <v>7111</v>
      </c>
      <c r="SEC945" s="559" t="s">
        <v>7106</v>
      </c>
      <c r="SEI945" s="31" t="s">
        <v>5660</v>
      </c>
      <c r="SEJ945" s="31" t="s">
        <v>7107</v>
      </c>
      <c r="SEK945" s="9" t="s">
        <v>7167</v>
      </c>
      <c r="SEL945" s="9" t="s">
        <v>7168</v>
      </c>
      <c r="SEM945" s="43" t="s">
        <v>7169</v>
      </c>
      <c r="SEN945" s="43" t="s">
        <v>5477</v>
      </c>
      <c r="SEO945" s="43"/>
      <c r="SEP945" s="43">
        <v>1505</v>
      </c>
      <c r="SEQ945" s="43">
        <v>2001505</v>
      </c>
      <c r="SER945" s="31" t="s">
        <v>7111</v>
      </c>
      <c r="SES945" s="559" t="s">
        <v>7106</v>
      </c>
      <c r="SEY945" s="31" t="s">
        <v>5660</v>
      </c>
      <c r="SEZ945" s="31" t="s">
        <v>7107</v>
      </c>
      <c r="SFA945" s="9" t="s">
        <v>7167</v>
      </c>
      <c r="SFB945" s="9" t="s">
        <v>7168</v>
      </c>
      <c r="SFC945" s="43" t="s">
        <v>7169</v>
      </c>
      <c r="SFD945" s="43" t="s">
        <v>5477</v>
      </c>
      <c r="SFE945" s="43"/>
      <c r="SFF945" s="43">
        <v>1505</v>
      </c>
      <c r="SFG945" s="43">
        <v>2001505</v>
      </c>
      <c r="SFH945" s="31" t="s">
        <v>7111</v>
      </c>
      <c r="SFI945" s="559" t="s">
        <v>7106</v>
      </c>
      <c r="SFO945" s="31" t="s">
        <v>5660</v>
      </c>
      <c r="SFP945" s="31" t="s">
        <v>7107</v>
      </c>
      <c r="SFQ945" s="9" t="s">
        <v>7167</v>
      </c>
      <c r="SFR945" s="9" t="s">
        <v>7168</v>
      </c>
      <c r="SFS945" s="43" t="s">
        <v>7169</v>
      </c>
      <c r="SFT945" s="43" t="s">
        <v>5477</v>
      </c>
      <c r="SFU945" s="43"/>
      <c r="SFV945" s="43">
        <v>1505</v>
      </c>
      <c r="SFW945" s="43">
        <v>2001505</v>
      </c>
      <c r="SFX945" s="31" t="s">
        <v>7111</v>
      </c>
      <c r="SFY945" s="559" t="s">
        <v>7106</v>
      </c>
      <c r="SGE945" s="31" t="s">
        <v>5660</v>
      </c>
      <c r="SGF945" s="31" t="s">
        <v>7107</v>
      </c>
      <c r="SGG945" s="9" t="s">
        <v>7167</v>
      </c>
      <c r="SGH945" s="9" t="s">
        <v>7168</v>
      </c>
      <c r="SGI945" s="43" t="s">
        <v>7169</v>
      </c>
      <c r="SGJ945" s="43" t="s">
        <v>5477</v>
      </c>
      <c r="SGK945" s="43"/>
      <c r="SGL945" s="43">
        <v>1505</v>
      </c>
      <c r="SGM945" s="43">
        <v>2001505</v>
      </c>
      <c r="SGN945" s="31" t="s">
        <v>7111</v>
      </c>
      <c r="SGO945" s="559" t="s">
        <v>7106</v>
      </c>
      <c r="SGU945" s="31" t="s">
        <v>5660</v>
      </c>
      <c r="SGV945" s="31" t="s">
        <v>7107</v>
      </c>
      <c r="SGW945" s="9" t="s">
        <v>7167</v>
      </c>
      <c r="SGX945" s="9" t="s">
        <v>7168</v>
      </c>
      <c r="SGY945" s="43" t="s">
        <v>7169</v>
      </c>
      <c r="SGZ945" s="43" t="s">
        <v>5477</v>
      </c>
      <c r="SHA945" s="43"/>
      <c r="SHB945" s="43">
        <v>1505</v>
      </c>
      <c r="SHC945" s="43">
        <v>2001505</v>
      </c>
      <c r="SHD945" s="31" t="s">
        <v>7111</v>
      </c>
      <c r="SHE945" s="559" t="s">
        <v>7106</v>
      </c>
      <c r="SHK945" s="31" t="s">
        <v>5660</v>
      </c>
      <c r="SHL945" s="31" t="s">
        <v>7107</v>
      </c>
      <c r="SHM945" s="9" t="s">
        <v>7167</v>
      </c>
      <c r="SHN945" s="9" t="s">
        <v>7168</v>
      </c>
      <c r="SHO945" s="43" t="s">
        <v>7169</v>
      </c>
      <c r="SHP945" s="43" t="s">
        <v>5477</v>
      </c>
      <c r="SHQ945" s="43"/>
      <c r="SHR945" s="43">
        <v>1505</v>
      </c>
      <c r="SHS945" s="43">
        <v>2001505</v>
      </c>
      <c r="SHT945" s="31" t="s">
        <v>7111</v>
      </c>
      <c r="SHU945" s="559" t="s">
        <v>7106</v>
      </c>
      <c r="SIA945" s="31" t="s">
        <v>5660</v>
      </c>
      <c r="SIB945" s="31" t="s">
        <v>7107</v>
      </c>
      <c r="SIC945" s="9" t="s">
        <v>7167</v>
      </c>
      <c r="SID945" s="9" t="s">
        <v>7168</v>
      </c>
      <c r="SIE945" s="43" t="s">
        <v>7169</v>
      </c>
      <c r="SIF945" s="43" t="s">
        <v>5477</v>
      </c>
      <c r="SIG945" s="43"/>
      <c r="SIH945" s="43">
        <v>1505</v>
      </c>
      <c r="SII945" s="43">
        <v>2001505</v>
      </c>
      <c r="SIJ945" s="31" t="s">
        <v>7111</v>
      </c>
      <c r="SIK945" s="559" t="s">
        <v>7106</v>
      </c>
      <c r="SIQ945" s="31" t="s">
        <v>5660</v>
      </c>
      <c r="SIR945" s="31" t="s">
        <v>7107</v>
      </c>
      <c r="SIS945" s="9" t="s">
        <v>7167</v>
      </c>
      <c r="SIT945" s="9" t="s">
        <v>7168</v>
      </c>
      <c r="SIU945" s="43" t="s">
        <v>7169</v>
      </c>
      <c r="SIV945" s="43" t="s">
        <v>5477</v>
      </c>
      <c r="SIW945" s="43"/>
      <c r="SIX945" s="43">
        <v>1505</v>
      </c>
      <c r="SIY945" s="43">
        <v>2001505</v>
      </c>
      <c r="SIZ945" s="31" t="s">
        <v>7111</v>
      </c>
      <c r="SJA945" s="559" t="s">
        <v>7106</v>
      </c>
      <c r="SJG945" s="31" t="s">
        <v>5660</v>
      </c>
      <c r="SJH945" s="31" t="s">
        <v>7107</v>
      </c>
      <c r="SJI945" s="9" t="s">
        <v>7167</v>
      </c>
      <c r="SJJ945" s="9" t="s">
        <v>7168</v>
      </c>
      <c r="SJK945" s="43" t="s">
        <v>7169</v>
      </c>
      <c r="SJL945" s="43" t="s">
        <v>5477</v>
      </c>
      <c r="SJM945" s="43"/>
      <c r="SJN945" s="43">
        <v>1505</v>
      </c>
      <c r="SJO945" s="43">
        <v>2001505</v>
      </c>
      <c r="SJP945" s="31" t="s">
        <v>7111</v>
      </c>
      <c r="SJQ945" s="559" t="s">
        <v>7106</v>
      </c>
      <c r="SJW945" s="31" t="s">
        <v>5660</v>
      </c>
      <c r="SJX945" s="31" t="s">
        <v>7107</v>
      </c>
      <c r="SJY945" s="9" t="s">
        <v>7167</v>
      </c>
      <c r="SJZ945" s="9" t="s">
        <v>7168</v>
      </c>
      <c r="SKA945" s="43" t="s">
        <v>7169</v>
      </c>
      <c r="SKB945" s="43" t="s">
        <v>5477</v>
      </c>
      <c r="SKC945" s="43"/>
      <c r="SKD945" s="43">
        <v>1505</v>
      </c>
      <c r="SKE945" s="43">
        <v>2001505</v>
      </c>
      <c r="SKF945" s="31" t="s">
        <v>7111</v>
      </c>
      <c r="SKG945" s="559" t="s">
        <v>7106</v>
      </c>
      <c r="SKM945" s="31" t="s">
        <v>5660</v>
      </c>
      <c r="SKN945" s="31" t="s">
        <v>7107</v>
      </c>
      <c r="SKO945" s="9" t="s">
        <v>7167</v>
      </c>
      <c r="SKP945" s="9" t="s">
        <v>7168</v>
      </c>
      <c r="SKQ945" s="43" t="s">
        <v>7169</v>
      </c>
      <c r="SKR945" s="43" t="s">
        <v>5477</v>
      </c>
      <c r="SKS945" s="43"/>
      <c r="SKT945" s="43">
        <v>1505</v>
      </c>
      <c r="SKU945" s="43">
        <v>2001505</v>
      </c>
      <c r="SKV945" s="31" t="s">
        <v>7111</v>
      </c>
      <c r="SKW945" s="559" t="s">
        <v>7106</v>
      </c>
      <c r="SLC945" s="31" t="s">
        <v>5660</v>
      </c>
      <c r="SLD945" s="31" t="s">
        <v>7107</v>
      </c>
      <c r="SLE945" s="9" t="s">
        <v>7167</v>
      </c>
      <c r="SLF945" s="9" t="s">
        <v>7168</v>
      </c>
      <c r="SLG945" s="43" t="s">
        <v>7169</v>
      </c>
      <c r="SLH945" s="43" t="s">
        <v>5477</v>
      </c>
      <c r="SLI945" s="43"/>
      <c r="SLJ945" s="43">
        <v>1505</v>
      </c>
      <c r="SLK945" s="43">
        <v>2001505</v>
      </c>
      <c r="SLL945" s="31" t="s">
        <v>7111</v>
      </c>
      <c r="SLM945" s="559" t="s">
        <v>7106</v>
      </c>
      <c r="SLS945" s="31" t="s">
        <v>5660</v>
      </c>
      <c r="SLT945" s="31" t="s">
        <v>7107</v>
      </c>
      <c r="SLU945" s="9" t="s">
        <v>7167</v>
      </c>
      <c r="SLV945" s="9" t="s">
        <v>7168</v>
      </c>
      <c r="SLW945" s="43" t="s">
        <v>7169</v>
      </c>
      <c r="SLX945" s="43" t="s">
        <v>5477</v>
      </c>
      <c r="SLY945" s="43"/>
      <c r="SLZ945" s="43">
        <v>1505</v>
      </c>
      <c r="SMA945" s="43">
        <v>2001505</v>
      </c>
      <c r="SMB945" s="31" t="s">
        <v>7111</v>
      </c>
      <c r="SMC945" s="559" t="s">
        <v>7106</v>
      </c>
      <c r="SMI945" s="31" t="s">
        <v>5660</v>
      </c>
      <c r="SMJ945" s="31" t="s">
        <v>7107</v>
      </c>
      <c r="SMK945" s="9" t="s">
        <v>7167</v>
      </c>
      <c r="SML945" s="9" t="s">
        <v>7168</v>
      </c>
      <c r="SMM945" s="43" t="s">
        <v>7169</v>
      </c>
      <c r="SMN945" s="43" t="s">
        <v>5477</v>
      </c>
      <c r="SMO945" s="43"/>
      <c r="SMP945" s="43">
        <v>1505</v>
      </c>
      <c r="SMQ945" s="43">
        <v>2001505</v>
      </c>
      <c r="SMR945" s="31" t="s">
        <v>7111</v>
      </c>
      <c r="SMS945" s="559" t="s">
        <v>7106</v>
      </c>
      <c r="SMY945" s="31" t="s">
        <v>5660</v>
      </c>
      <c r="SMZ945" s="31" t="s">
        <v>7107</v>
      </c>
      <c r="SNA945" s="9" t="s">
        <v>7167</v>
      </c>
      <c r="SNB945" s="9" t="s">
        <v>7168</v>
      </c>
      <c r="SNC945" s="43" t="s">
        <v>7169</v>
      </c>
      <c r="SND945" s="43" t="s">
        <v>5477</v>
      </c>
      <c r="SNE945" s="43"/>
      <c r="SNF945" s="43">
        <v>1505</v>
      </c>
      <c r="SNG945" s="43">
        <v>2001505</v>
      </c>
      <c r="SNH945" s="31" t="s">
        <v>7111</v>
      </c>
      <c r="SNI945" s="559" t="s">
        <v>7106</v>
      </c>
      <c r="SNO945" s="31" t="s">
        <v>5660</v>
      </c>
      <c r="SNP945" s="31" t="s">
        <v>7107</v>
      </c>
      <c r="SNQ945" s="9" t="s">
        <v>7167</v>
      </c>
      <c r="SNR945" s="9" t="s">
        <v>7168</v>
      </c>
      <c r="SNS945" s="43" t="s">
        <v>7169</v>
      </c>
      <c r="SNT945" s="43" t="s">
        <v>5477</v>
      </c>
      <c r="SNU945" s="43"/>
      <c r="SNV945" s="43">
        <v>1505</v>
      </c>
      <c r="SNW945" s="43">
        <v>2001505</v>
      </c>
      <c r="SNX945" s="31" t="s">
        <v>7111</v>
      </c>
      <c r="SNY945" s="559" t="s">
        <v>7106</v>
      </c>
      <c r="SOE945" s="31" t="s">
        <v>5660</v>
      </c>
      <c r="SOF945" s="31" t="s">
        <v>7107</v>
      </c>
      <c r="SOG945" s="9" t="s">
        <v>7167</v>
      </c>
      <c r="SOH945" s="9" t="s">
        <v>7168</v>
      </c>
      <c r="SOI945" s="43" t="s">
        <v>7169</v>
      </c>
      <c r="SOJ945" s="43" t="s">
        <v>5477</v>
      </c>
      <c r="SOK945" s="43"/>
      <c r="SOL945" s="43">
        <v>1505</v>
      </c>
      <c r="SOM945" s="43">
        <v>2001505</v>
      </c>
      <c r="SON945" s="31" t="s">
        <v>7111</v>
      </c>
      <c r="SOO945" s="559" t="s">
        <v>7106</v>
      </c>
      <c r="SOU945" s="31" t="s">
        <v>5660</v>
      </c>
      <c r="SOV945" s="31" t="s">
        <v>7107</v>
      </c>
      <c r="SOW945" s="9" t="s">
        <v>7167</v>
      </c>
      <c r="SOX945" s="9" t="s">
        <v>7168</v>
      </c>
      <c r="SOY945" s="43" t="s">
        <v>7169</v>
      </c>
      <c r="SOZ945" s="43" t="s">
        <v>5477</v>
      </c>
      <c r="SPA945" s="43"/>
      <c r="SPB945" s="43">
        <v>1505</v>
      </c>
      <c r="SPC945" s="43">
        <v>2001505</v>
      </c>
      <c r="SPD945" s="31" t="s">
        <v>7111</v>
      </c>
      <c r="SPE945" s="559" t="s">
        <v>7106</v>
      </c>
      <c r="SPK945" s="31" t="s">
        <v>5660</v>
      </c>
      <c r="SPL945" s="31" t="s">
        <v>7107</v>
      </c>
      <c r="SPM945" s="9" t="s">
        <v>7167</v>
      </c>
      <c r="SPN945" s="9" t="s">
        <v>7168</v>
      </c>
      <c r="SPO945" s="43" t="s">
        <v>7169</v>
      </c>
      <c r="SPP945" s="43" t="s">
        <v>5477</v>
      </c>
      <c r="SPQ945" s="43"/>
      <c r="SPR945" s="43">
        <v>1505</v>
      </c>
      <c r="SPS945" s="43">
        <v>2001505</v>
      </c>
      <c r="SPT945" s="31" t="s">
        <v>7111</v>
      </c>
      <c r="SPU945" s="559" t="s">
        <v>7106</v>
      </c>
      <c r="SQA945" s="31" t="s">
        <v>5660</v>
      </c>
      <c r="SQB945" s="31" t="s">
        <v>7107</v>
      </c>
      <c r="SQC945" s="9" t="s">
        <v>7167</v>
      </c>
      <c r="SQD945" s="9" t="s">
        <v>7168</v>
      </c>
      <c r="SQE945" s="43" t="s">
        <v>7169</v>
      </c>
      <c r="SQF945" s="43" t="s">
        <v>5477</v>
      </c>
      <c r="SQG945" s="43"/>
      <c r="SQH945" s="43">
        <v>1505</v>
      </c>
      <c r="SQI945" s="43">
        <v>2001505</v>
      </c>
      <c r="SQJ945" s="31" t="s">
        <v>7111</v>
      </c>
      <c r="SQK945" s="559" t="s">
        <v>7106</v>
      </c>
      <c r="SQQ945" s="31" t="s">
        <v>5660</v>
      </c>
      <c r="SQR945" s="31" t="s">
        <v>7107</v>
      </c>
      <c r="SQS945" s="9" t="s">
        <v>7167</v>
      </c>
      <c r="SQT945" s="9" t="s">
        <v>7168</v>
      </c>
      <c r="SQU945" s="43" t="s">
        <v>7169</v>
      </c>
      <c r="SQV945" s="43" t="s">
        <v>5477</v>
      </c>
      <c r="SQW945" s="43"/>
      <c r="SQX945" s="43">
        <v>1505</v>
      </c>
      <c r="SQY945" s="43">
        <v>2001505</v>
      </c>
      <c r="SQZ945" s="31" t="s">
        <v>7111</v>
      </c>
      <c r="SRA945" s="559" t="s">
        <v>7106</v>
      </c>
      <c r="SRG945" s="31" t="s">
        <v>5660</v>
      </c>
      <c r="SRH945" s="31" t="s">
        <v>7107</v>
      </c>
      <c r="SRI945" s="9" t="s">
        <v>7167</v>
      </c>
      <c r="SRJ945" s="9" t="s">
        <v>7168</v>
      </c>
      <c r="SRK945" s="43" t="s">
        <v>7169</v>
      </c>
      <c r="SRL945" s="43" t="s">
        <v>5477</v>
      </c>
      <c r="SRM945" s="43"/>
      <c r="SRN945" s="43">
        <v>1505</v>
      </c>
      <c r="SRO945" s="43">
        <v>2001505</v>
      </c>
      <c r="SRP945" s="31" t="s">
        <v>7111</v>
      </c>
      <c r="SRQ945" s="559" t="s">
        <v>7106</v>
      </c>
      <c r="SRW945" s="31" t="s">
        <v>5660</v>
      </c>
      <c r="SRX945" s="31" t="s">
        <v>7107</v>
      </c>
      <c r="SRY945" s="9" t="s">
        <v>7167</v>
      </c>
      <c r="SRZ945" s="9" t="s">
        <v>7168</v>
      </c>
      <c r="SSA945" s="43" t="s">
        <v>7169</v>
      </c>
      <c r="SSB945" s="43" t="s">
        <v>5477</v>
      </c>
      <c r="SSC945" s="43"/>
      <c r="SSD945" s="43">
        <v>1505</v>
      </c>
      <c r="SSE945" s="43">
        <v>2001505</v>
      </c>
      <c r="SSF945" s="31" t="s">
        <v>7111</v>
      </c>
      <c r="SSG945" s="559" t="s">
        <v>7106</v>
      </c>
      <c r="SSM945" s="31" t="s">
        <v>5660</v>
      </c>
      <c r="SSN945" s="31" t="s">
        <v>7107</v>
      </c>
      <c r="SSO945" s="9" t="s">
        <v>7167</v>
      </c>
      <c r="SSP945" s="9" t="s">
        <v>7168</v>
      </c>
      <c r="SSQ945" s="43" t="s">
        <v>7169</v>
      </c>
      <c r="SSR945" s="43" t="s">
        <v>5477</v>
      </c>
      <c r="SSS945" s="43"/>
      <c r="SST945" s="43">
        <v>1505</v>
      </c>
      <c r="SSU945" s="43">
        <v>2001505</v>
      </c>
      <c r="SSV945" s="31" t="s">
        <v>7111</v>
      </c>
      <c r="SSW945" s="559" t="s">
        <v>7106</v>
      </c>
      <c r="STC945" s="31" t="s">
        <v>5660</v>
      </c>
      <c r="STD945" s="31" t="s">
        <v>7107</v>
      </c>
      <c r="STE945" s="9" t="s">
        <v>7167</v>
      </c>
      <c r="STF945" s="9" t="s">
        <v>7168</v>
      </c>
      <c r="STG945" s="43" t="s">
        <v>7169</v>
      </c>
      <c r="STH945" s="43" t="s">
        <v>5477</v>
      </c>
      <c r="STI945" s="43"/>
      <c r="STJ945" s="43">
        <v>1505</v>
      </c>
      <c r="STK945" s="43">
        <v>2001505</v>
      </c>
      <c r="STL945" s="31" t="s">
        <v>7111</v>
      </c>
      <c r="STM945" s="559" t="s">
        <v>7106</v>
      </c>
      <c r="STS945" s="31" t="s">
        <v>5660</v>
      </c>
      <c r="STT945" s="31" t="s">
        <v>7107</v>
      </c>
      <c r="STU945" s="9" t="s">
        <v>7167</v>
      </c>
      <c r="STV945" s="9" t="s">
        <v>7168</v>
      </c>
      <c r="STW945" s="43" t="s">
        <v>7169</v>
      </c>
      <c r="STX945" s="43" t="s">
        <v>5477</v>
      </c>
      <c r="STY945" s="43"/>
      <c r="STZ945" s="43">
        <v>1505</v>
      </c>
      <c r="SUA945" s="43">
        <v>2001505</v>
      </c>
      <c r="SUB945" s="31" t="s">
        <v>7111</v>
      </c>
      <c r="SUC945" s="559" t="s">
        <v>7106</v>
      </c>
      <c r="SUI945" s="31" t="s">
        <v>5660</v>
      </c>
      <c r="SUJ945" s="31" t="s">
        <v>7107</v>
      </c>
      <c r="SUK945" s="9" t="s">
        <v>7167</v>
      </c>
      <c r="SUL945" s="9" t="s">
        <v>7168</v>
      </c>
      <c r="SUM945" s="43" t="s">
        <v>7169</v>
      </c>
      <c r="SUN945" s="43" t="s">
        <v>5477</v>
      </c>
      <c r="SUO945" s="43"/>
      <c r="SUP945" s="43">
        <v>1505</v>
      </c>
      <c r="SUQ945" s="43">
        <v>2001505</v>
      </c>
      <c r="SUR945" s="31" t="s">
        <v>7111</v>
      </c>
      <c r="SUS945" s="559" t="s">
        <v>7106</v>
      </c>
      <c r="SUY945" s="31" t="s">
        <v>5660</v>
      </c>
      <c r="SUZ945" s="31" t="s">
        <v>7107</v>
      </c>
      <c r="SVA945" s="9" t="s">
        <v>7167</v>
      </c>
      <c r="SVB945" s="9" t="s">
        <v>7168</v>
      </c>
      <c r="SVC945" s="43" t="s">
        <v>7169</v>
      </c>
      <c r="SVD945" s="43" t="s">
        <v>5477</v>
      </c>
      <c r="SVE945" s="43"/>
      <c r="SVF945" s="43">
        <v>1505</v>
      </c>
      <c r="SVG945" s="43">
        <v>2001505</v>
      </c>
      <c r="SVH945" s="31" t="s">
        <v>7111</v>
      </c>
      <c r="SVI945" s="559" t="s">
        <v>7106</v>
      </c>
      <c r="SVO945" s="31" t="s">
        <v>5660</v>
      </c>
      <c r="SVP945" s="31" t="s">
        <v>7107</v>
      </c>
      <c r="SVQ945" s="9" t="s">
        <v>7167</v>
      </c>
      <c r="SVR945" s="9" t="s">
        <v>7168</v>
      </c>
      <c r="SVS945" s="43" t="s">
        <v>7169</v>
      </c>
      <c r="SVT945" s="43" t="s">
        <v>5477</v>
      </c>
      <c r="SVU945" s="43"/>
      <c r="SVV945" s="43">
        <v>1505</v>
      </c>
      <c r="SVW945" s="43">
        <v>2001505</v>
      </c>
      <c r="SVX945" s="31" t="s">
        <v>7111</v>
      </c>
      <c r="SVY945" s="559" t="s">
        <v>7106</v>
      </c>
      <c r="SWE945" s="31" t="s">
        <v>5660</v>
      </c>
      <c r="SWF945" s="31" t="s">
        <v>7107</v>
      </c>
      <c r="SWG945" s="9" t="s">
        <v>7167</v>
      </c>
      <c r="SWH945" s="9" t="s">
        <v>7168</v>
      </c>
      <c r="SWI945" s="43" t="s">
        <v>7169</v>
      </c>
      <c r="SWJ945" s="43" t="s">
        <v>5477</v>
      </c>
      <c r="SWK945" s="43"/>
      <c r="SWL945" s="43">
        <v>1505</v>
      </c>
      <c r="SWM945" s="43">
        <v>2001505</v>
      </c>
      <c r="SWN945" s="31" t="s">
        <v>7111</v>
      </c>
      <c r="SWO945" s="559" t="s">
        <v>7106</v>
      </c>
      <c r="SWU945" s="31" t="s">
        <v>5660</v>
      </c>
      <c r="SWV945" s="31" t="s">
        <v>7107</v>
      </c>
      <c r="SWW945" s="9" t="s">
        <v>7167</v>
      </c>
      <c r="SWX945" s="9" t="s">
        <v>7168</v>
      </c>
      <c r="SWY945" s="43" t="s">
        <v>7169</v>
      </c>
      <c r="SWZ945" s="43" t="s">
        <v>5477</v>
      </c>
      <c r="SXA945" s="43"/>
      <c r="SXB945" s="43">
        <v>1505</v>
      </c>
      <c r="SXC945" s="43">
        <v>2001505</v>
      </c>
      <c r="SXD945" s="31" t="s">
        <v>7111</v>
      </c>
      <c r="SXE945" s="559" t="s">
        <v>7106</v>
      </c>
      <c r="SXK945" s="31" t="s">
        <v>5660</v>
      </c>
      <c r="SXL945" s="31" t="s">
        <v>7107</v>
      </c>
      <c r="SXM945" s="9" t="s">
        <v>7167</v>
      </c>
      <c r="SXN945" s="9" t="s">
        <v>7168</v>
      </c>
      <c r="SXO945" s="43" t="s">
        <v>7169</v>
      </c>
      <c r="SXP945" s="43" t="s">
        <v>5477</v>
      </c>
      <c r="SXQ945" s="43"/>
      <c r="SXR945" s="43">
        <v>1505</v>
      </c>
      <c r="SXS945" s="43">
        <v>2001505</v>
      </c>
      <c r="SXT945" s="31" t="s">
        <v>7111</v>
      </c>
      <c r="SXU945" s="559" t="s">
        <v>7106</v>
      </c>
      <c r="SYA945" s="31" t="s">
        <v>5660</v>
      </c>
      <c r="SYB945" s="31" t="s">
        <v>7107</v>
      </c>
      <c r="SYC945" s="9" t="s">
        <v>7167</v>
      </c>
      <c r="SYD945" s="9" t="s">
        <v>7168</v>
      </c>
      <c r="SYE945" s="43" t="s">
        <v>7169</v>
      </c>
      <c r="SYF945" s="43" t="s">
        <v>5477</v>
      </c>
      <c r="SYG945" s="43"/>
      <c r="SYH945" s="43">
        <v>1505</v>
      </c>
      <c r="SYI945" s="43">
        <v>2001505</v>
      </c>
      <c r="SYJ945" s="31" t="s">
        <v>7111</v>
      </c>
      <c r="SYK945" s="559" t="s">
        <v>7106</v>
      </c>
      <c r="SYQ945" s="31" t="s">
        <v>5660</v>
      </c>
      <c r="SYR945" s="31" t="s">
        <v>7107</v>
      </c>
      <c r="SYS945" s="9" t="s">
        <v>7167</v>
      </c>
      <c r="SYT945" s="9" t="s">
        <v>7168</v>
      </c>
      <c r="SYU945" s="43" t="s">
        <v>7169</v>
      </c>
      <c r="SYV945" s="43" t="s">
        <v>5477</v>
      </c>
      <c r="SYW945" s="43"/>
      <c r="SYX945" s="43">
        <v>1505</v>
      </c>
      <c r="SYY945" s="43">
        <v>2001505</v>
      </c>
      <c r="SYZ945" s="31" t="s">
        <v>7111</v>
      </c>
      <c r="SZA945" s="559" t="s">
        <v>7106</v>
      </c>
      <c r="SZG945" s="31" t="s">
        <v>5660</v>
      </c>
      <c r="SZH945" s="31" t="s">
        <v>7107</v>
      </c>
      <c r="SZI945" s="9" t="s">
        <v>7167</v>
      </c>
      <c r="SZJ945" s="9" t="s">
        <v>7168</v>
      </c>
      <c r="SZK945" s="43" t="s">
        <v>7169</v>
      </c>
      <c r="SZL945" s="43" t="s">
        <v>5477</v>
      </c>
      <c r="SZM945" s="43"/>
      <c r="SZN945" s="43">
        <v>1505</v>
      </c>
      <c r="SZO945" s="43">
        <v>2001505</v>
      </c>
      <c r="SZP945" s="31" t="s">
        <v>7111</v>
      </c>
      <c r="SZQ945" s="559" t="s">
        <v>7106</v>
      </c>
      <c r="SZW945" s="31" t="s">
        <v>5660</v>
      </c>
      <c r="SZX945" s="31" t="s">
        <v>7107</v>
      </c>
      <c r="SZY945" s="9" t="s">
        <v>7167</v>
      </c>
      <c r="SZZ945" s="9" t="s">
        <v>7168</v>
      </c>
      <c r="TAA945" s="43" t="s">
        <v>7169</v>
      </c>
      <c r="TAB945" s="43" t="s">
        <v>5477</v>
      </c>
      <c r="TAC945" s="43"/>
      <c r="TAD945" s="43">
        <v>1505</v>
      </c>
      <c r="TAE945" s="43">
        <v>2001505</v>
      </c>
      <c r="TAF945" s="31" t="s">
        <v>7111</v>
      </c>
      <c r="TAG945" s="559" t="s">
        <v>7106</v>
      </c>
      <c r="TAM945" s="31" t="s">
        <v>5660</v>
      </c>
      <c r="TAN945" s="31" t="s">
        <v>7107</v>
      </c>
      <c r="TAO945" s="9" t="s">
        <v>7167</v>
      </c>
      <c r="TAP945" s="9" t="s">
        <v>7168</v>
      </c>
      <c r="TAQ945" s="43" t="s">
        <v>7169</v>
      </c>
      <c r="TAR945" s="43" t="s">
        <v>5477</v>
      </c>
      <c r="TAS945" s="43"/>
      <c r="TAT945" s="43">
        <v>1505</v>
      </c>
      <c r="TAU945" s="43">
        <v>2001505</v>
      </c>
      <c r="TAV945" s="31" t="s">
        <v>7111</v>
      </c>
      <c r="TAW945" s="559" t="s">
        <v>7106</v>
      </c>
      <c r="TBC945" s="31" t="s">
        <v>5660</v>
      </c>
      <c r="TBD945" s="31" t="s">
        <v>7107</v>
      </c>
      <c r="TBE945" s="9" t="s">
        <v>7167</v>
      </c>
      <c r="TBF945" s="9" t="s">
        <v>7168</v>
      </c>
      <c r="TBG945" s="43" t="s">
        <v>7169</v>
      </c>
      <c r="TBH945" s="43" t="s">
        <v>5477</v>
      </c>
      <c r="TBI945" s="43"/>
      <c r="TBJ945" s="43">
        <v>1505</v>
      </c>
      <c r="TBK945" s="43">
        <v>2001505</v>
      </c>
      <c r="TBL945" s="31" t="s">
        <v>7111</v>
      </c>
      <c r="TBM945" s="559" t="s">
        <v>7106</v>
      </c>
      <c r="TBS945" s="31" t="s">
        <v>5660</v>
      </c>
      <c r="TBT945" s="31" t="s">
        <v>7107</v>
      </c>
      <c r="TBU945" s="9" t="s">
        <v>7167</v>
      </c>
      <c r="TBV945" s="9" t="s">
        <v>7168</v>
      </c>
      <c r="TBW945" s="43" t="s">
        <v>7169</v>
      </c>
      <c r="TBX945" s="43" t="s">
        <v>5477</v>
      </c>
      <c r="TBY945" s="43"/>
      <c r="TBZ945" s="43">
        <v>1505</v>
      </c>
      <c r="TCA945" s="43">
        <v>2001505</v>
      </c>
      <c r="TCB945" s="31" t="s">
        <v>7111</v>
      </c>
      <c r="TCC945" s="559" t="s">
        <v>7106</v>
      </c>
      <c r="TCI945" s="31" t="s">
        <v>5660</v>
      </c>
      <c r="TCJ945" s="31" t="s">
        <v>7107</v>
      </c>
      <c r="TCK945" s="9" t="s">
        <v>7167</v>
      </c>
      <c r="TCL945" s="9" t="s">
        <v>7168</v>
      </c>
      <c r="TCM945" s="43" t="s">
        <v>7169</v>
      </c>
      <c r="TCN945" s="43" t="s">
        <v>5477</v>
      </c>
      <c r="TCO945" s="43"/>
      <c r="TCP945" s="43">
        <v>1505</v>
      </c>
      <c r="TCQ945" s="43">
        <v>2001505</v>
      </c>
      <c r="TCR945" s="31" t="s">
        <v>7111</v>
      </c>
      <c r="TCS945" s="559" t="s">
        <v>7106</v>
      </c>
      <c r="TCY945" s="31" t="s">
        <v>5660</v>
      </c>
      <c r="TCZ945" s="31" t="s">
        <v>7107</v>
      </c>
      <c r="TDA945" s="9" t="s">
        <v>7167</v>
      </c>
      <c r="TDB945" s="9" t="s">
        <v>7168</v>
      </c>
      <c r="TDC945" s="43" t="s">
        <v>7169</v>
      </c>
      <c r="TDD945" s="43" t="s">
        <v>5477</v>
      </c>
      <c r="TDE945" s="43"/>
      <c r="TDF945" s="43">
        <v>1505</v>
      </c>
      <c r="TDG945" s="43">
        <v>2001505</v>
      </c>
      <c r="TDH945" s="31" t="s">
        <v>7111</v>
      </c>
      <c r="TDI945" s="559" t="s">
        <v>7106</v>
      </c>
      <c r="TDO945" s="31" t="s">
        <v>5660</v>
      </c>
      <c r="TDP945" s="31" t="s">
        <v>7107</v>
      </c>
      <c r="TDQ945" s="9" t="s">
        <v>7167</v>
      </c>
      <c r="TDR945" s="9" t="s">
        <v>7168</v>
      </c>
      <c r="TDS945" s="43" t="s">
        <v>7169</v>
      </c>
      <c r="TDT945" s="43" t="s">
        <v>5477</v>
      </c>
      <c r="TDU945" s="43"/>
      <c r="TDV945" s="43">
        <v>1505</v>
      </c>
      <c r="TDW945" s="43">
        <v>2001505</v>
      </c>
      <c r="TDX945" s="31" t="s">
        <v>7111</v>
      </c>
      <c r="TDY945" s="559" t="s">
        <v>7106</v>
      </c>
      <c r="TEE945" s="31" t="s">
        <v>5660</v>
      </c>
      <c r="TEF945" s="31" t="s">
        <v>7107</v>
      </c>
      <c r="TEG945" s="9" t="s">
        <v>7167</v>
      </c>
      <c r="TEH945" s="9" t="s">
        <v>7168</v>
      </c>
      <c r="TEI945" s="43" t="s">
        <v>7169</v>
      </c>
      <c r="TEJ945" s="43" t="s">
        <v>5477</v>
      </c>
      <c r="TEK945" s="43"/>
      <c r="TEL945" s="43">
        <v>1505</v>
      </c>
      <c r="TEM945" s="43">
        <v>2001505</v>
      </c>
      <c r="TEN945" s="31" t="s">
        <v>7111</v>
      </c>
      <c r="TEO945" s="559" t="s">
        <v>7106</v>
      </c>
      <c r="TEU945" s="31" t="s">
        <v>5660</v>
      </c>
      <c r="TEV945" s="31" t="s">
        <v>7107</v>
      </c>
      <c r="TEW945" s="9" t="s">
        <v>7167</v>
      </c>
      <c r="TEX945" s="9" t="s">
        <v>7168</v>
      </c>
      <c r="TEY945" s="43" t="s">
        <v>7169</v>
      </c>
      <c r="TEZ945" s="43" t="s">
        <v>5477</v>
      </c>
      <c r="TFA945" s="43"/>
      <c r="TFB945" s="43">
        <v>1505</v>
      </c>
      <c r="TFC945" s="43">
        <v>2001505</v>
      </c>
      <c r="TFD945" s="31" t="s">
        <v>7111</v>
      </c>
      <c r="TFE945" s="559" t="s">
        <v>7106</v>
      </c>
      <c r="TFK945" s="31" t="s">
        <v>5660</v>
      </c>
      <c r="TFL945" s="31" t="s">
        <v>7107</v>
      </c>
      <c r="TFM945" s="9" t="s">
        <v>7167</v>
      </c>
      <c r="TFN945" s="9" t="s">
        <v>7168</v>
      </c>
      <c r="TFO945" s="43" t="s">
        <v>7169</v>
      </c>
      <c r="TFP945" s="43" t="s">
        <v>5477</v>
      </c>
      <c r="TFQ945" s="43"/>
      <c r="TFR945" s="43">
        <v>1505</v>
      </c>
      <c r="TFS945" s="43">
        <v>2001505</v>
      </c>
      <c r="TFT945" s="31" t="s">
        <v>7111</v>
      </c>
      <c r="TFU945" s="559" t="s">
        <v>7106</v>
      </c>
      <c r="TGA945" s="31" t="s">
        <v>5660</v>
      </c>
      <c r="TGB945" s="31" t="s">
        <v>7107</v>
      </c>
      <c r="TGC945" s="9" t="s">
        <v>7167</v>
      </c>
      <c r="TGD945" s="9" t="s">
        <v>7168</v>
      </c>
      <c r="TGE945" s="43" t="s">
        <v>7169</v>
      </c>
      <c r="TGF945" s="43" t="s">
        <v>5477</v>
      </c>
      <c r="TGG945" s="43"/>
      <c r="TGH945" s="43">
        <v>1505</v>
      </c>
      <c r="TGI945" s="43">
        <v>2001505</v>
      </c>
      <c r="TGJ945" s="31" t="s">
        <v>7111</v>
      </c>
      <c r="TGK945" s="559" t="s">
        <v>7106</v>
      </c>
      <c r="TGQ945" s="31" t="s">
        <v>5660</v>
      </c>
      <c r="TGR945" s="31" t="s">
        <v>7107</v>
      </c>
      <c r="TGS945" s="9" t="s">
        <v>7167</v>
      </c>
      <c r="TGT945" s="9" t="s">
        <v>7168</v>
      </c>
      <c r="TGU945" s="43" t="s">
        <v>7169</v>
      </c>
      <c r="TGV945" s="43" t="s">
        <v>5477</v>
      </c>
      <c r="TGW945" s="43"/>
      <c r="TGX945" s="43">
        <v>1505</v>
      </c>
      <c r="TGY945" s="43">
        <v>2001505</v>
      </c>
      <c r="TGZ945" s="31" t="s">
        <v>7111</v>
      </c>
      <c r="THA945" s="559" t="s">
        <v>7106</v>
      </c>
      <c r="THG945" s="31" t="s">
        <v>5660</v>
      </c>
      <c r="THH945" s="31" t="s">
        <v>7107</v>
      </c>
      <c r="THI945" s="9" t="s">
        <v>7167</v>
      </c>
      <c r="THJ945" s="9" t="s">
        <v>7168</v>
      </c>
      <c r="THK945" s="43" t="s">
        <v>7169</v>
      </c>
      <c r="THL945" s="43" t="s">
        <v>5477</v>
      </c>
      <c r="THM945" s="43"/>
      <c r="THN945" s="43">
        <v>1505</v>
      </c>
      <c r="THO945" s="43">
        <v>2001505</v>
      </c>
      <c r="THP945" s="31" t="s">
        <v>7111</v>
      </c>
      <c r="THQ945" s="559" t="s">
        <v>7106</v>
      </c>
      <c r="THW945" s="31" t="s">
        <v>5660</v>
      </c>
      <c r="THX945" s="31" t="s">
        <v>7107</v>
      </c>
      <c r="THY945" s="9" t="s">
        <v>7167</v>
      </c>
      <c r="THZ945" s="9" t="s">
        <v>7168</v>
      </c>
      <c r="TIA945" s="43" t="s">
        <v>7169</v>
      </c>
      <c r="TIB945" s="43" t="s">
        <v>5477</v>
      </c>
      <c r="TIC945" s="43"/>
      <c r="TID945" s="43">
        <v>1505</v>
      </c>
      <c r="TIE945" s="43">
        <v>2001505</v>
      </c>
      <c r="TIF945" s="31" t="s">
        <v>7111</v>
      </c>
      <c r="TIG945" s="559" t="s">
        <v>7106</v>
      </c>
      <c r="TIM945" s="31" t="s">
        <v>5660</v>
      </c>
      <c r="TIN945" s="31" t="s">
        <v>7107</v>
      </c>
      <c r="TIO945" s="9" t="s">
        <v>7167</v>
      </c>
      <c r="TIP945" s="9" t="s">
        <v>7168</v>
      </c>
      <c r="TIQ945" s="43" t="s">
        <v>7169</v>
      </c>
      <c r="TIR945" s="43" t="s">
        <v>5477</v>
      </c>
      <c r="TIS945" s="43"/>
      <c r="TIT945" s="43">
        <v>1505</v>
      </c>
      <c r="TIU945" s="43">
        <v>2001505</v>
      </c>
      <c r="TIV945" s="31" t="s">
        <v>7111</v>
      </c>
      <c r="TIW945" s="559" t="s">
        <v>7106</v>
      </c>
      <c r="TJC945" s="31" t="s">
        <v>5660</v>
      </c>
      <c r="TJD945" s="31" t="s">
        <v>7107</v>
      </c>
      <c r="TJE945" s="9" t="s">
        <v>7167</v>
      </c>
      <c r="TJF945" s="9" t="s">
        <v>7168</v>
      </c>
      <c r="TJG945" s="43" t="s">
        <v>7169</v>
      </c>
      <c r="TJH945" s="43" t="s">
        <v>5477</v>
      </c>
      <c r="TJI945" s="43"/>
      <c r="TJJ945" s="43">
        <v>1505</v>
      </c>
      <c r="TJK945" s="43">
        <v>2001505</v>
      </c>
      <c r="TJL945" s="31" t="s">
        <v>7111</v>
      </c>
      <c r="TJM945" s="559" t="s">
        <v>7106</v>
      </c>
      <c r="TJS945" s="31" t="s">
        <v>5660</v>
      </c>
      <c r="TJT945" s="31" t="s">
        <v>7107</v>
      </c>
      <c r="TJU945" s="9" t="s">
        <v>7167</v>
      </c>
      <c r="TJV945" s="9" t="s">
        <v>7168</v>
      </c>
      <c r="TJW945" s="43" t="s">
        <v>7169</v>
      </c>
      <c r="TJX945" s="43" t="s">
        <v>5477</v>
      </c>
      <c r="TJY945" s="43"/>
      <c r="TJZ945" s="43">
        <v>1505</v>
      </c>
      <c r="TKA945" s="43">
        <v>2001505</v>
      </c>
      <c r="TKB945" s="31" t="s">
        <v>7111</v>
      </c>
      <c r="TKC945" s="559" t="s">
        <v>7106</v>
      </c>
      <c r="TKI945" s="31" t="s">
        <v>5660</v>
      </c>
      <c r="TKJ945" s="31" t="s">
        <v>7107</v>
      </c>
      <c r="TKK945" s="9" t="s">
        <v>7167</v>
      </c>
      <c r="TKL945" s="9" t="s">
        <v>7168</v>
      </c>
      <c r="TKM945" s="43" t="s">
        <v>7169</v>
      </c>
      <c r="TKN945" s="43" t="s">
        <v>5477</v>
      </c>
      <c r="TKO945" s="43"/>
      <c r="TKP945" s="43">
        <v>1505</v>
      </c>
      <c r="TKQ945" s="43">
        <v>2001505</v>
      </c>
      <c r="TKR945" s="31" t="s">
        <v>7111</v>
      </c>
      <c r="TKS945" s="559" t="s">
        <v>7106</v>
      </c>
      <c r="TKY945" s="31" t="s">
        <v>5660</v>
      </c>
      <c r="TKZ945" s="31" t="s">
        <v>7107</v>
      </c>
      <c r="TLA945" s="9" t="s">
        <v>7167</v>
      </c>
      <c r="TLB945" s="9" t="s">
        <v>7168</v>
      </c>
      <c r="TLC945" s="43" t="s">
        <v>7169</v>
      </c>
      <c r="TLD945" s="43" t="s">
        <v>5477</v>
      </c>
      <c r="TLE945" s="43"/>
      <c r="TLF945" s="43">
        <v>1505</v>
      </c>
      <c r="TLG945" s="43">
        <v>2001505</v>
      </c>
      <c r="TLH945" s="31" t="s">
        <v>7111</v>
      </c>
      <c r="TLI945" s="559" t="s">
        <v>7106</v>
      </c>
      <c r="TLO945" s="31" t="s">
        <v>5660</v>
      </c>
      <c r="TLP945" s="31" t="s">
        <v>7107</v>
      </c>
      <c r="TLQ945" s="9" t="s">
        <v>7167</v>
      </c>
      <c r="TLR945" s="9" t="s">
        <v>7168</v>
      </c>
      <c r="TLS945" s="43" t="s">
        <v>7169</v>
      </c>
      <c r="TLT945" s="43" t="s">
        <v>5477</v>
      </c>
      <c r="TLU945" s="43"/>
      <c r="TLV945" s="43">
        <v>1505</v>
      </c>
      <c r="TLW945" s="43">
        <v>2001505</v>
      </c>
      <c r="TLX945" s="31" t="s">
        <v>7111</v>
      </c>
      <c r="TLY945" s="559" t="s">
        <v>7106</v>
      </c>
      <c r="TME945" s="31" t="s">
        <v>5660</v>
      </c>
      <c r="TMF945" s="31" t="s">
        <v>7107</v>
      </c>
      <c r="TMG945" s="9" t="s">
        <v>7167</v>
      </c>
      <c r="TMH945" s="9" t="s">
        <v>7168</v>
      </c>
      <c r="TMI945" s="43" t="s">
        <v>7169</v>
      </c>
      <c r="TMJ945" s="43" t="s">
        <v>5477</v>
      </c>
      <c r="TMK945" s="43"/>
      <c r="TML945" s="43">
        <v>1505</v>
      </c>
      <c r="TMM945" s="43">
        <v>2001505</v>
      </c>
      <c r="TMN945" s="31" t="s">
        <v>7111</v>
      </c>
      <c r="TMO945" s="559" t="s">
        <v>7106</v>
      </c>
      <c r="TMU945" s="31" t="s">
        <v>5660</v>
      </c>
      <c r="TMV945" s="31" t="s">
        <v>7107</v>
      </c>
      <c r="TMW945" s="9" t="s">
        <v>7167</v>
      </c>
      <c r="TMX945" s="9" t="s">
        <v>7168</v>
      </c>
      <c r="TMY945" s="43" t="s">
        <v>7169</v>
      </c>
      <c r="TMZ945" s="43" t="s">
        <v>5477</v>
      </c>
      <c r="TNA945" s="43"/>
      <c r="TNB945" s="43">
        <v>1505</v>
      </c>
      <c r="TNC945" s="43">
        <v>2001505</v>
      </c>
      <c r="TND945" s="31" t="s">
        <v>7111</v>
      </c>
      <c r="TNE945" s="559" t="s">
        <v>7106</v>
      </c>
      <c r="TNK945" s="31" t="s">
        <v>5660</v>
      </c>
      <c r="TNL945" s="31" t="s">
        <v>7107</v>
      </c>
      <c r="TNM945" s="9" t="s">
        <v>7167</v>
      </c>
      <c r="TNN945" s="9" t="s">
        <v>7168</v>
      </c>
      <c r="TNO945" s="43" t="s">
        <v>7169</v>
      </c>
      <c r="TNP945" s="43" t="s">
        <v>5477</v>
      </c>
      <c r="TNQ945" s="43"/>
      <c r="TNR945" s="43">
        <v>1505</v>
      </c>
      <c r="TNS945" s="43">
        <v>2001505</v>
      </c>
      <c r="TNT945" s="31" t="s">
        <v>7111</v>
      </c>
      <c r="TNU945" s="559" t="s">
        <v>7106</v>
      </c>
      <c r="TOA945" s="31" t="s">
        <v>5660</v>
      </c>
      <c r="TOB945" s="31" t="s">
        <v>7107</v>
      </c>
      <c r="TOC945" s="9" t="s">
        <v>7167</v>
      </c>
      <c r="TOD945" s="9" t="s">
        <v>7168</v>
      </c>
      <c r="TOE945" s="43" t="s">
        <v>7169</v>
      </c>
      <c r="TOF945" s="43" t="s">
        <v>5477</v>
      </c>
      <c r="TOG945" s="43"/>
      <c r="TOH945" s="43">
        <v>1505</v>
      </c>
      <c r="TOI945" s="43">
        <v>2001505</v>
      </c>
      <c r="TOJ945" s="31" t="s">
        <v>7111</v>
      </c>
      <c r="TOK945" s="559" t="s">
        <v>7106</v>
      </c>
      <c r="TOQ945" s="31" t="s">
        <v>5660</v>
      </c>
      <c r="TOR945" s="31" t="s">
        <v>7107</v>
      </c>
      <c r="TOS945" s="9" t="s">
        <v>7167</v>
      </c>
      <c r="TOT945" s="9" t="s">
        <v>7168</v>
      </c>
      <c r="TOU945" s="43" t="s">
        <v>7169</v>
      </c>
      <c r="TOV945" s="43" t="s">
        <v>5477</v>
      </c>
      <c r="TOW945" s="43"/>
      <c r="TOX945" s="43">
        <v>1505</v>
      </c>
      <c r="TOY945" s="43">
        <v>2001505</v>
      </c>
      <c r="TOZ945" s="31" t="s">
        <v>7111</v>
      </c>
      <c r="TPA945" s="559" t="s">
        <v>7106</v>
      </c>
      <c r="TPG945" s="31" t="s">
        <v>5660</v>
      </c>
      <c r="TPH945" s="31" t="s">
        <v>7107</v>
      </c>
      <c r="TPI945" s="9" t="s">
        <v>7167</v>
      </c>
      <c r="TPJ945" s="9" t="s">
        <v>7168</v>
      </c>
      <c r="TPK945" s="43" t="s">
        <v>7169</v>
      </c>
      <c r="TPL945" s="43" t="s">
        <v>5477</v>
      </c>
      <c r="TPM945" s="43"/>
      <c r="TPN945" s="43">
        <v>1505</v>
      </c>
      <c r="TPO945" s="43">
        <v>2001505</v>
      </c>
      <c r="TPP945" s="31" t="s">
        <v>7111</v>
      </c>
      <c r="TPQ945" s="559" t="s">
        <v>7106</v>
      </c>
      <c r="TPW945" s="31" t="s">
        <v>5660</v>
      </c>
      <c r="TPX945" s="31" t="s">
        <v>7107</v>
      </c>
      <c r="TPY945" s="9" t="s">
        <v>7167</v>
      </c>
      <c r="TPZ945" s="9" t="s">
        <v>7168</v>
      </c>
      <c r="TQA945" s="43" t="s">
        <v>7169</v>
      </c>
      <c r="TQB945" s="43" t="s">
        <v>5477</v>
      </c>
      <c r="TQC945" s="43"/>
      <c r="TQD945" s="43">
        <v>1505</v>
      </c>
      <c r="TQE945" s="43">
        <v>2001505</v>
      </c>
      <c r="TQF945" s="31" t="s">
        <v>7111</v>
      </c>
      <c r="TQG945" s="559" t="s">
        <v>7106</v>
      </c>
      <c r="TQM945" s="31" t="s">
        <v>5660</v>
      </c>
      <c r="TQN945" s="31" t="s">
        <v>7107</v>
      </c>
      <c r="TQO945" s="9" t="s">
        <v>7167</v>
      </c>
      <c r="TQP945" s="9" t="s">
        <v>7168</v>
      </c>
      <c r="TQQ945" s="43" t="s">
        <v>7169</v>
      </c>
      <c r="TQR945" s="43" t="s">
        <v>5477</v>
      </c>
      <c r="TQS945" s="43"/>
      <c r="TQT945" s="43">
        <v>1505</v>
      </c>
      <c r="TQU945" s="43">
        <v>2001505</v>
      </c>
      <c r="TQV945" s="31" t="s">
        <v>7111</v>
      </c>
      <c r="TQW945" s="559" t="s">
        <v>7106</v>
      </c>
      <c r="TRC945" s="31" t="s">
        <v>5660</v>
      </c>
      <c r="TRD945" s="31" t="s">
        <v>7107</v>
      </c>
      <c r="TRE945" s="9" t="s">
        <v>7167</v>
      </c>
      <c r="TRF945" s="9" t="s">
        <v>7168</v>
      </c>
      <c r="TRG945" s="43" t="s">
        <v>7169</v>
      </c>
      <c r="TRH945" s="43" t="s">
        <v>5477</v>
      </c>
      <c r="TRI945" s="43"/>
      <c r="TRJ945" s="43">
        <v>1505</v>
      </c>
      <c r="TRK945" s="43">
        <v>2001505</v>
      </c>
      <c r="TRL945" s="31" t="s">
        <v>7111</v>
      </c>
      <c r="TRM945" s="559" t="s">
        <v>7106</v>
      </c>
      <c r="TRS945" s="31" t="s">
        <v>5660</v>
      </c>
      <c r="TRT945" s="31" t="s">
        <v>7107</v>
      </c>
      <c r="TRU945" s="9" t="s">
        <v>7167</v>
      </c>
      <c r="TRV945" s="9" t="s">
        <v>7168</v>
      </c>
      <c r="TRW945" s="43" t="s">
        <v>7169</v>
      </c>
      <c r="TRX945" s="43" t="s">
        <v>5477</v>
      </c>
      <c r="TRY945" s="43"/>
      <c r="TRZ945" s="43">
        <v>1505</v>
      </c>
      <c r="TSA945" s="43">
        <v>2001505</v>
      </c>
      <c r="TSB945" s="31" t="s">
        <v>7111</v>
      </c>
      <c r="TSC945" s="559" t="s">
        <v>7106</v>
      </c>
      <c r="TSI945" s="31" t="s">
        <v>5660</v>
      </c>
      <c r="TSJ945" s="31" t="s">
        <v>7107</v>
      </c>
      <c r="TSK945" s="9" t="s">
        <v>7167</v>
      </c>
      <c r="TSL945" s="9" t="s">
        <v>7168</v>
      </c>
      <c r="TSM945" s="43" t="s">
        <v>7169</v>
      </c>
      <c r="TSN945" s="43" t="s">
        <v>5477</v>
      </c>
      <c r="TSO945" s="43"/>
      <c r="TSP945" s="43">
        <v>1505</v>
      </c>
      <c r="TSQ945" s="43">
        <v>2001505</v>
      </c>
      <c r="TSR945" s="31" t="s">
        <v>7111</v>
      </c>
      <c r="TSS945" s="559" t="s">
        <v>7106</v>
      </c>
      <c r="TSY945" s="31" t="s">
        <v>5660</v>
      </c>
      <c r="TSZ945" s="31" t="s">
        <v>7107</v>
      </c>
      <c r="TTA945" s="9" t="s">
        <v>7167</v>
      </c>
      <c r="TTB945" s="9" t="s">
        <v>7168</v>
      </c>
      <c r="TTC945" s="43" t="s">
        <v>7169</v>
      </c>
      <c r="TTD945" s="43" t="s">
        <v>5477</v>
      </c>
      <c r="TTE945" s="43"/>
      <c r="TTF945" s="43">
        <v>1505</v>
      </c>
      <c r="TTG945" s="43">
        <v>2001505</v>
      </c>
      <c r="TTH945" s="31" t="s">
        <v>7111</v>
      </c>
      <c r="TTI945" s="559" t="s">
        <v>7106</v>
      </c>
      <c r="TTO945" s="31" t="s">
        <v>5660</v>
      </c>
      <c r="TTP945" s="31" t="s">
        <v>7107</v>
      </c>
      <c r="TTQ945" s="9" t="s">
        <v>7167</v>
      </c>
      <c r="TTR945" s="9" t="s">
        <v>7168</v>
      </c>
      <c r="TTS945" s="43" t="s">
        <v>7169</v>
      </c>
      <c r="TTT945" s="43" t="s">
        <v>5477</v>
      </c>
      <c r="TTU945" s="43"/>
      <c r="TTV945" s="43">
        <v>1505</v>
      </c>
      <c r="TTW945" s="43">
        <v>2001505</v>
      </c>
      <c r="TTX945" s="31" t="s">
        <v>7111</v>
      </c>
      <c r="TTY945" s="559" t="s">
        <v>7106</v>
      </c>
      <c r="TUE945" s="31" t="s">
        <v>5660</v>
      </c>
      <c r="TUF945" s="31" t="s">
        <v>7107</v>
      </c>
      <c r="TUG945" s="9" t="s">
        <v>7167</v>
      </c>
      <c r="TUH945" s="9" t="s">
        <v>7168</v>
      </c>
      <c r="TUI945" s="43" t="s">
        <v>7169</v>
      </c>
      <c r="TUJ945" s="43" t="s">
        <v>5477</v>
      </c>
      <c r="TUK945" s="43"/>
      <c r="TUL945" s="43">
        <v>1505</v>
      </c>
      <c r="TUM945" s="43">
        <v>2001505</v>
      </c>
      <c r="TUN945" s="31" t="s">
        <v>7111</v>
      </c>
      <c r="TUO945" s="559" t="s">
        <v>7106</v>
      </c>
      <c r="TUU945" s="31" t="s">
        <v>5660</v>
      </c>
      <c r="TUV945" s="31" t="s">
        <v>7107</v>
      </c>
      <c r="TUW945" s="9" t="s">
        <v>7167</v>
      </c>
      <c r="TUX945" s="9" t="s">
        <v>7168</v>
      </c>
      <c r="TUY945" s="43" t="s">
        <v>7169</v>
      </c>
      <c r="TUZ945" s="43" t="s">
        <v>5477</v>
      </c>
      <c r="TVA945" s="43"/>
      <c r="TVB945" s="43">
        <v>1505</v>
      </c>
      <c r="TVC945" s="43">
        <v>2001505</v>
      </c>
      <c r="TVD945" s="31" t="s">
        <v>7111</v>
      </c>
      <c r="TVE945" s="559" t="s">
        <v>7106</v>
      </c>
      <c r="TVK945" s="31" t="s">
        <v>5660</v>
      </c>
      <c r="TVL945" s="31" t="s">
        <v>7107</v>
      </c>
      <c r="TVM945" s="9" t="s">
        <v>7167</v>
      </c>
      <c r="TVN945" s="9" t="s">
        <v>7168</v>
      </c>
      <c r="TVO945" s="43" t="s">
        <v>7169</v>
      </c>
      <c r="TVP945" s="43" t="s">
        <v>5477</v>
      </c>
      <c r="TVQ945" s="43"/>
      <c r="TVR945" s="43">
        <v>1505</v>
      </c>
      <c r="TVS945" s="43">
        <v>2001505</v>
      </c>
      <c r="TVT945" s="31" t="s">
        <v>7111</v>
      </c>
      <c r="TVU945" s="559" t="s">
        <v>7106</v>
      </c>
      <c r="TWA945" s="31" t="s">
        <v>5660</v>
      </c>
      <c r="TWB945" s="31" t="s">
        <v>7107</v>
      </c>
      <c r="TWC945" s="9" t="s">
        <v>7167</v>
      </c>
      <c r="TWD945" s="9" t="s">
        <v>7168</v>
      </c>
      <c r="TWE945" s="43" t="s">
        <v>7169</v>
      </c>
      <c r="TWF945" s="43" t="s">
        <v>5477</v>
      </c>
      <c r="TWG945" s="43"/>
      <c r="TWH945" s="43">
        <v>1505</v>
      </c>
      <c r="TWI945" s="43">
        <v>2001505</v>
      </c>
      <c r="TWJ945" s="31" t="s">
        <v>7111</v>
      </c>
      <c r="TWK945" s="559" t="s">
        <v>7106</v>
      </c>
      <c r="TWQ945" s="31" t="s">
        <v>5660</v>
      </c>
      <c r="TWR945" s="31" t="s">
        <v>7107</v>
      </c>
      <c r="TWS945" s="9" t="s">
        <v>7167</v>
      </c>
      <c r="TWT945" s="9" t="s">
        <v>7168</v>
      </c>
      <c r="TWU945" s="43" t="s">
        <v>7169</v>
      </c>
      <c r="TWV945" s="43" t="s">
        <v>5477</v>
      </c>
      <c r="TWW945" s="43"/>
      <c r="TWX945" s="43">
        <v>1505</v>
      </c>
      <c r="TWY945" s="43">
        <v>2001505</v>
      </c>
      <c r="TWZ945" s="31" t="s">
        <v>7111</v>
      </c>
      <c r="TXA945" s="559" t="s">
        <v>7106</v>
      </c>
      <c r="TXG945" s="31" t="s">
        <v>5660</v>
      </c>
      <c r="TXH945" s="31" t="s">
        <v>7107</v>
      </c>
      <c r="TXI945" s="9" t="s">
        <v>7167</v>
      </c>
      <c r="TXJ945" s="9" t="s">
        <v>7168</v>
      </c>
      <c r="TXK945" s="43" t="s">
        <v>7169</v>
      </c>
      <c r="TXL945" s="43" t="s">
        <v>5477</v>
      </c>
      <c r="TXM945" s="43"/>
      <c r="TXN945" s="43">
        <v>1505</v>
      </c>
      <c r="TXO945" s="43">
        <v>2001505</v>
      </c>
      <c r="TXP945" s="31" t="s">
        <v>7111</v>
      </c>
      <c r="TXQ945" s="559" t="s">
        <v>7106</v>
      </c>
      <c r="TXW945" s="31" t="s">
        <v>5660</v>
      </c>
      <c r="TXX945" s="31" t="s">
        <v>7107</v>
      </c>
      <c r="TXY945" s="9" t="s">
        <v>7167</v>
      </c>
      <c r="TXZ945" s="9" t="s">
        <v>7168</v>
      </c>
      <c r="TYA945" s="43" t="s">
        <v>7169</v>
      </c>
      <c r="TYB945" s="43" t="s">
        <v>5477</v>
      </c>
      <c r="TYC945" s="43"/>
      <c r="TYD945" s="43">
        <v>1505</v>
      </c>
      <c r="TYE945" s="43">
        <v>2001505</v>
      </c>
      <c r="TYF945" s="31" t="s">
        <v>7111</v>
      </c>
      <c r="TYG945" s="559" t="s">
        <v>7106</v>
      </c>
      <c r="TYM945" s="31" t="s">
        <v>5660</v>
      </c>
      <c r="TYN945" s="31" t="s">
        <v>7107</v>
      </c>
      <c r="TYO945" s="9" t="s">
        <v>7167</v>
      </c>
      <c r="TYP945" s="9" t="s">
        <v>7168</v>
      </c>
      <c r="TYQ945" s="43" t="s">
        <v>7169</v>
      </c>
      <c r="TYR945" s="43" t="s">
        <v>5477</v>
      </c>
      <c r="TYS945" s="43"/>
      <c r="TYT945" s="43">
        <v>1505</v>
      </c>
      <c r="TYU945" s="43">
        <v>2001505</v>
      </c>
      <c r="TYV945" s="31" t="s">
        <v>7111</v>
      </c>
      <c r="TYW945" s="559" t="s">
        <v>7106</v>
      </c>
      <c r="TZC945" s="31" t="s">
        <v>5660</v>
      </c>
      <c r="TZD945" s="31" t="s">
        <v>7107</v>
      </c>
      <c r="TZE945" s="9" t="s">
        <v>7167</v>
      </c>
      <c r="TZF945" s="9" t="s">
        <v>7168</v>
      </c>
      <c r="TZG945" s="43" t="s">
        <v>7169</v>
      </c>
      <c r="TZH945" s="43" t="s">
        <v>5477</v>
      </c>
      <c r="TZI945" s="43"/>
      <c r="TZJ945" s="43">
        <v>1505</v>
      </c>
      <c r="TZK945" s="43">
        <v>2001505</v>
      </c>
      <c r="TZL945" s="31" t="s">
        <v>7111</v>
      </c>
      <c r="TZM945" s="559" t="s">
        <v>7106</v>
      </c>
      <c r="TZS945" s="31" t="s">
        <v>5660</v>
      </c>
      <c r="TZT945" s="31" t="s">
        <v>7107</v>
      </c>
      <c r="TZU945" s="9" t="s">
        <v>7167</v>
      </c>
      <c r="TZV945" s="9" t="s">
        <v>7168</v>
      </c>
      <c r="TZW945" s="43" t="s">
        <v>7169</v>
      </c>
      <c r="TZX945" s="43" t="s">
        <v>5477</v>
      </c>
      <c r="TZY945" s="43"/>
      <c r="TZZ945" s="43">
        <v>1505</v>
      </c>
      <c r="UAA945" s="43">
        <v>2001505</v>
      </c>
      <c r="UAB945" s="31" t="s">
        <v>7111</v>
      </c>
      <c r="UAC945" s="559" t="s">
        <v>7106</v>
      </c>
      <c r="UAI945" s="31" t="s">
        <v>5660</v>
      </c>
      <c r="UAJ945" s="31" t="s">
        <v>7107</v>
      </c>
      <c r="UAK945" s="9" t="s">
        <v>7167</v>
      </c>
      <c r="UAL945" s="9" t="s">
        <v>7168</v>
      </c>
      <c r="UAM945" s="43" t="s">
        <v>7169</v>
      </c>
      <c r="UAN945" s="43" t="s">
        <v>5477</v>
      </c>
      <c r="UAO945" s="43"/>
      <c r="UAP945" s="43">
        <v>1505</v>
      </c>
      <c r="UAQ945" s="43">
        <v>2001505</v>
      </c>
      <c r="UAR945" s="31" t="s">
        <v>7111</v>
      </c>
      <c r="UAS945" s="559" t="s">
        <v>7106</v>
      </c>
      <c r="UAY945" s="31" t="s">
        <v>5660</v>
      </c>
      <c r="UAZ945" s="31" t="s">
        <v>7107</v>
      </c>
      <c r="UBA945" s="9" t="s">
        <v>7167</v>
      </c>
      <c r="UBB945" s="9" t="s">
        <v>7168</v>
      </c>
      <c r="UBC945" s="43" t="s">
        <v>7169</v>
      </c>
      <c r="UBD945" s="43" t="s">
        <v>5477</v>
      </c>
      <c r="UBE945" s="43"/>
      <c r="UBF945" s="43">
        <v>1505</v>
      </c>
      <c r="UBG945" s="43">
        <v>2001505</v>
      </c>
      <c r="UBH945" s="31" t="s">
        <v>7111</v>
      </c>
      <c r="UBI945" s="559" t="s">
        <v>7106</v>
      </c>
      <c r="UBO945" s="31" t="s">
        <v>5660</v>
      </c>
      <c r="UBP945" s="31" t="s">
        <v>7107</v>
      </c>
      <c r="UBQ945" s="9" t="s">
        <v>7167</v>
      </c>
      <c r="UBR945" s="9" t="s">
        <v>7168</v>
      </c>
      <c r="UBS945" s="43" t="s">
        <v>7169</v>
      </c>
      <c r="UBT945" s="43" t="s">
        <v>5477</v>
      </c>
      <c r="UBU945" s="43"/>
      <c r="UBV945" s="43">
        <v>1505</v>
      </c>
      <c r="UBW945" s="43">
        <v>2001505</v>
      </c>
      <c r="UBX945" s="31" t="s">
        <v>7111</v>
      </c>
      <c r="UBY945" s="559" t="s">
        <v>7106</v>
      </c>
      <c r="UCE945" s="31" t="s">
        <v>5660</v>
      </c>
      <c r="UCF945" s="31" t="s">
        <v>7107</v>
      </c>
      <c r="UCG945" s="9" t="s">
        <v>7167</v>
      </c>
      <c r="UCH945" s="9" t="s">
        <v>7168</v>
      </c>
      <c r="UCI945" s="43" t="s">
        <v>7169</v>
      </c>
      <c r="UCJ945" s="43" t="s">
        <v>5477</v>
      </c>
      <c r="UCK945" s="43"/>
      <c r="UCL945" s="43">
        <v>1505</v>
      </c>
      <c r="UCM945" s="43">
        <v>2001505</v>
      </c>
      <c r="UCN945" s="31" t="s">
        <v>7111</v>
      </c>
      <c r="UCO945" s="559" t="s">
        <v>7106</v>
      </c>
      <c r="UCU945" s="31" t="s">
        <v>5660</v>
      </c>
      <c r="UCV945" s="31" t="s">
        <v>7107</v>
      </c>
      <c r="UCW945" s="9" t="s">
        <v>7167</v>
      </c>
      <c r="UCX945" s="9" t="s">
        <v>7168</v>
      </c>
      <c r="UCY945" s="43" t="s">
        <v>7169</v>
      </c>
      <c r="UCZ945" s="43" t="s">
        <v>5477</v>
      </c>
      <c r="UDA945" s="43"/>
      <c r="UDB945" s="43">
        <v>1505</v>
      </c>
      <c r="UDC945" s="43">
        <v>2001505</v>
      </c>
      <c r="UDD945" s="31" t="s">
        <v>7111</v>
      </c>
      <c r="UDE945" s="559" t="s">
        <v>7106</v>
      </c>
      <c r="UDK945" s="31" t="s">
        <v>5660</v>
      </c>
      <c r="UDL945" s="31" t="s">
        <v>7107</v>
      </c>
      <c r="UDM945" s="9" t="s">
        <v>7167</v>
      </c>
      <c r="UDN945" s="9" t="s">
        <v>7168</v>
      </c>
      <c r="UDO945" s="43" t="s">
        <v>7169</v>
      </c>
      <c r="UDP945" s="43" t="s">
        <v>5477</v>
      </c>
      <c r="UDQ945" s="43"/>
      <c r="UDR945" s="43">
        <v>1505</v>
      </c>
      <c r="UDS945" s="43">
        <v>2001505</v>
      </c>
      <c r="UDT945" s="31" t="s">
        <v>7111</v>
      </c>
      <c r="UDU945" s="559" t="s">
        <v>7106</v>
      </c>
      <c r="UEA945" s="31" t="s">
        <v>5660</v>
      </c>
      <c r="UEB945" s="31" t="s">
        <v>7107</v>
      </c>
      <c r="UEC945" s="9" t="s">
        <v>7167</v>
      </c>
      <c r="UED945" s="9" t="s">
        <v>7168</v>
      </c>
      <c r="UEE945" s="43" t="s">
        <v>7169</v>
      </c>
      <c r="UEF945" s="43" t="s">
        <v>5477</v>
      </c>
      <c r="UEG945" s="43"/>
      <c r="UEH945" s="43">
        <v>1505</v>
      </c>
      <c r="UEI945" s="43">
        <v>2001505</v>
      </c>
      <c r="UEJ945" s="31" t="s">
        <v>7111</v>
      </c>
      <c r="UEK945" s="559" t="s">
        <v>7106</v>
      </c>
      <c r="UEQ945" s="31" t="s">
        <v>5660</v>
      </c>
      <c r="UER945" s="31" t="s">
        <v>7107</v>
      </c>
      <c r="UES945" s="9" t="s">
        <v>7167</v>
      </c>
      <c r="UET945" s="9" t="s">
        <v>7168</v>
      </c>
      <c r="UEU945" s="43" t="s">
        <v>7169</v>
      </c>
      <c r="UEV945" s="43" t="s">
        <v>5477</v>
      </c>
      <c r="UEW945" s="43"/>
      <c r="UEX945" s="43">
        <v>1505</v>
      </c>
      <c r="UEY945" s="43">
        <v>2001505</v>
      </c>
      <c r="UEZ945" s="31" t="s">
        <v>7111</v>
      </c>
      <c r="UFA945" s="559" t="s">
        <v>7106</v>
      </c>
      <c r="UFG945" s="31" t="s">
        <v>5660</v>
      </c>
      <c r="UFH945" s="31" t="s">
        <v>7107</v>
      </c>
      <c r="UFI945" s="9" t="s">
        <v>7167</v>
      </c>
      <c r="UFJ945" s="9" t="s">
        <v>7168</v>
      </c>
      <c r="UFK945" s="43" t="s">
        <v>7169</v>
      </c>
      <c r="UFL945" s="43" t="s">
        <v>5477</v>
      </c>
      <c r="UFM945" s="43"/>
      <c r="UFN945" s="43">
        <v>1505</v>
      </c>
      <c r="UFO945" s="43">
        <v>2001505</v>
      </c>
      <c r="UFP945" s="31" t="s">
        <v>7111</v>
      </c>
      <c r="UFQ945" s="559" t="s">
        <v>7106</v>
      </c>
      <c r="UFW945" s="31" t="s">
        <v>5660</v>
      </c>
      <c r="UFX945" s="31" t="s">
        <v>7107</v>
      </c>
      <c r="UFY945" s="9" t="s">
        <v>7167</v>
      </c>
      <c r="UFZ945" s="9" t="s">
        <v>7168</v>
      </c>
      <c r="UGA945" s="43" t="s">
        <v>7169</v>
      </c>
      <c r="UGB945" s="43" t="s">
        <v>5477</v>
      </c>
      <c r="UGC945" s="43"/>
      <c r="UGD945" s="43">
        <v>1505</v>
      </c>
      <c r="UGE945" s="43">
        <v>2001505</v>
      </c>
      <c r="UGF945" s="31" t="s">
        <v>7111</v>
      </c>
      <c r="UGG945" s="559" t="s">
        <v>7106</v>
      </c>
      <c r="UGM945" s="31" t="s">
        <v>5660</v>
      </c>
      <c r="UGN945" s="31" t="s">
        <v>7107</v>
      </c>
      <c r="UGO945" s="9" t="s">
        <v>7167</v>
      </c>
      <c r="UGP945" s="9" t="s">
        <v>7168</v>
      </c>
      <c r="UGQ945" s="43" t="s">
        <v>7169</v>
      </c>
      <c r="UGR945" s="43" t="s">
        <v>5477</v>
      </c>
      <c r="UGS945" s="43"/>
      <c r="UGT945" s="43">
        <v>1505</v>
      </c>
      <c r="UGU945" s="43">
        <v>2001505</v>
      </c>
      <c r="UGV945" s="31" t="s">
        <v>7111</v>
      </c>
      <c r="UGW945" s="559" t="s">
        <v>7106</v>
      </c>
      <c r="UHC945" s="31" t="s">
        <v>5660</v>
      </c>
      <c r="UHD945" s="31" t="s">
        <v>7107</v>
      </c>
      <c r="UHE945" s="9" t="s">
        <v>7167</v>
      </c>
      <c r="UHF945" s="9" t="s">
        <v>7168</v>
      </c>
      <c r="UHG945" s="43" t="s">
        <v>7169</v>
      </c>
      <c r="UHH945" s="43" t="s">
        <v>5477</v>
      </c>
      <c r="UHI945" s="43"/>
      <c r="UHJ945" s="43">
        <v>1505</v>
      </c>
      <c r="UHK945" s="43">
        <v>2001505</v>
      </c>
      <c r="UHL945" s="31" t="s">
        <v>7111</v>
      </c>
      <c r="UHM945" s="559" t="s">
        <v>7106</v>
      </c>
      <c r="UHS945" s="31" t="s">
        <v>5660</v>
      </c>
      <c r="UHT945" s="31" t="s">
        <v>7107</v>
      </c>
      <c r="UHU945" s="9" t="s">
        <v>7167</v>
      </c>
      <c r="UHV945" s="9" t="s">
        <v>7168</v>
      </c>
      <c r="UHW945" s="43" t="s">
        <v>7169</v>
      </c>
      <c r="UHX945" s="43" t="s">
        <v>5477</v>
      </c>
      <c r="UHY945" s="43"/>
      <c r="UHZ945" s="43">
        <v>1505</v>
      </c>
      <c r="UIA945" s="43">
        <v>2001505</v>
      </c>
      <c r="UIB945" s="31" t="s">
        <v>7111</v>
      </c>
      <c r="UIC945" s="559" t="s">
        <v>7106</v>
      </c>
      <c r="UII945" s="31" t="s">
        <v>5660</v>
      </c>
      <c r="UIJ945" s="31" t="s">
        <v>7107</v>
      </c>
      <c r="UIK945" s="9" t="s">
        <v>7167</v>
      </c>
      <c r="UIL945" s="9" t="s">
        <v>7168</v>
      </c>
      <c r="UIM945" s="43" t="s">
        <v>7169</v>
      </c>
      <c r="UIN945" s="43" t="s">
        <v>5477</v>
      </c>
      <c r="UIO945" s="43"/>
      <c r="UIP945" s="43">
        <v>1505</v>
      </c>
      <c r="UIQ945" s="43">
        <v>2001505</v>
      </c>
      <c r="UIR945" s="31" t="s">
        <v>7111</v>
      </c>
      <c r="UIS945" s="559" t="s">
        <v>7106</v>
      </c>
      <c r="UIY945" s="31" t="s">
        <v>5660</v>
      </c>
      <c r="UIZ945" s="31" t="s">
        <v>7107</v>
      </c>
      <c r="UJA945" s="9" t="s">
        <v>7167</v>
      </c>
      <c r="UJB945" s="9" t="s">
        <v>7168</v>
      </c>
      <c r="UJC945" s="43" t="s">
        <v>7169</v>
      </c>
      <c r="UJD945" s="43" t="s">
        <v>5477</v>
      </c>
      <c r="UJE945" s="43"/>
      <c r="UJF945" s="43">
        <v>1505</v>
      </c>
      <c r="UJG945" s="43">
        <v>2001505</v>
      </c>
      <c r="UJH945" s="31" t="s">
        <v>7111</v>
      </c>
      <c r="UJI945" s="559" t="s">
        <v>7106</v>
      </c>
      <c r="UJO945" s="31" t="s">
        <v>5660</v>
      </c>
      <c r="UJP945" s="31" t="s">
        <v>7107</v>
      </c>
      <c r="UJQ945" s="9" t="s">
        <v>7167</v>
      </c>
      <c r="UJR945" s="9" t="s">
        <v>7168</v>
      </c>
      <c r="UJS945" s="43" t="s">
        <v>7169</v>
      </c>
      <c r="UJT945" s="43" t="s">
        <v>5477</v>
      </c>
      <c r="UJU945" s="43"/>
      <c r="UJV945" s="43">
        <v>1505</v>
      </c>
      <c r="UJW945" s="43">
        <v>2001505</v>
      </c>
      <c r="UJX945" s="31" t="s">
        <v>7111</v>
      </c>
      <c r="UJY945" s="559" t="s">
        <v>7106</v>
      </c>
      <c r="UKE945" s="31" t="s">
        <v>5660</v>
      </c>
      <c r="UKF945" s="31" t="s">
        <v>7107</v>
      </c>
      <c r="UKG945" s="9" t="s">
        <v>7167</v>
      </c>
      <c r="UKH945" s="9" t="s">
        <v>7168</v>
      </c>
      <c r="UKI945" s="43" t="s">
        <v>7169</v>
      </c>
      <c r="UKJ945" s="43" t="s">
        <v>5477</v>
      </c>
      <c r="UKK945" s="43"/>
      <c r="UKL945" s="43">
        <v>1505</v>
      </c>
      <c r="UKM945" s="43">
        <v>2001505</v>
      </c>
      <c r="UKN945" s="31" t="s">
        <v>7111</v>
      </c>
      <c r="UKO945" s="559" t="s">
        <v>7106</v>
      </c>
      <c r="UKU945" s="31" t="s">
        <v>5660</v>
      </c>
      <c r="UKV945" s="31" t="s">
        <v>7107</v>
      </c>
      <c r="UKW945" s="9" t="s">
        <v>7167</v>
      </c>
      <c r="UKX945" s="9" t="s">
        <v>7168</v>
      </c>
      <c r="UKY945" s="43" t="s">
        <v>7169</v>
      </c>
      <c r="UKZ945" s="43" t="s">
        <v>5477</v>
      </c>
      <c r="ULA945" s="43"/>
      <c r="ULB945" s="43">
        <v>1505</v>
      </c>
      <c r="ULC945" s="43">
        <v>2001505</v>
      </c>
      <c r="ULD945" s="31" t="s">
        <v>7111</v>
      </c>
      <c r="ULE945" s="559" t="s">
        <v>7106</v>
      </c>
      <c r="ULK945" s="31" t="s">
        <v>5660</v>
      </c>
      <c r="ULL945" s="31" t="s">
        <v>7107</v>
      </c>
      <c r="ULM945" s="9" t="s">
        <v>7167</v>
      </c>
      <c r="ULN945" s="9" t="s">
        <v>7168</v>
      </c>
      <c r="ULO945" s="43" t="s">
        <v>7169</v>
      </c>
      <c r="ULP945" s="43" t="s">
        <v>5477</v>
      </c>
      <c r="ULQ945" s="43"/>
      <c r="ULR945" s="43">
        <v>1505</v>
      </c>
      <c r="ULS945" s="43">
        <v>2001505</v>
      </c>
      <c r="ULT945" s="31" t="s">
        <v>7111</v>
      </c>
      <c r="ULU945" s="559" t="s">
        <v>7106</v>
      </c>
      <c r="UMA945" s="31" t="s">
        <v>5660</v>
      </c>
      <c r="UMB945" s="31" t="s">
        <v>7107</v>
      </c>
      <c r="UMC945" s="9" t="s">
        <v>7167</v>
      </c>
      <c r="UMD945" s="9" t="s">
        <v>7168</v>
      </c>
      <c r="UME945" s="43" t="s">
        <v>7169</v>
      </c>
      <c r="UMF945" s="43" t="s">
        <v>5477</v>
      </c>
      <c r="UMG945" s="43"/>
      <c r="UMH945" s="43">
        <v>1505</v>
      </c>
      <c r="UMI945" s="43">
        <v>2001505</v>
      </c>
      <c r="UMJ945" s="31" t="s">
        <v>7111</v>
      </c>
      <c r="UMK945" s="559" t="s">
        <v>7106</v>
      </c>
      <c r="UMQ945" s="31" t="s">
        <v>5660</v>
      </c>
      <c r="UMR945" s="31" t="s">
        <v>7107</v>
      </c>
      <c r="UMS945" s="9" t="s">
        <v>7167</v>
      </c>
      <c r="UMT945" s="9" t="s">
        <v>7168</v>
      </c>
      <c r="UMU945" s="43" t="s">
        <v>7169</v>
      </c>
      <c r="UMV945" s="43" t="s">
        <v>5477</v>
      </c>
      <c r="UMW945" s="43"/>
      <c r="UMX945" s="43">
        <v>1505</v>
      </c>
      <c r="UMY945" s="43">
        <v>2001505</v>
      </c>
      <c r="UMZ945" s="31" t="s">
        <v>7111</v>
      </c>
      <c r="UNA945" s="559" t="s">
        <v>7106</v>
      </c>
      <c r="UNG945" s="31" t="s">
        <v>5660</v>
      </c>
      <c r="UNH945" s="31" t="s">
        <v>7107</v>
      </c>
      <c r="UNI945" s="9" t="s">
        <v>7167</v>
      </c>
      <c r="UNJ945" s="9" t="s">
        <v>7168</v>
      </c>
      <c r="UNK945" s="43" t="s">
        <v>7169</v>
      </c>
      <c r="UNL945" s="43" t="s">
        <v>5477</v>
      </c>
      <c r="UNM945" s="43"/>
      <c r="UNN945" s="43">
        <v>1505</v>
      </c>
      <c r="UNO945" s="43">
        <v>2001505</v>
      </c>
      <c r="UNP945" s="31" t="s">
        <v>7111</v>
      </c>
      <c r="UNQ945" s="559" t="s">
        <v>7106</v>
      </c>
      <c r="UNW945" s="31" t="s">
        <v>5660</v>
      </c>
      <c r="UNX945" s="31" t="s">
        <v>7107</v>
      </c>
      <c r="UNY945" s="9" t="s">
        <v>7167</v>
      </c>
      <c r="UNZ945" s="9" t="s">
        <v>7168</v>
      </c>
      <c r="UOA945" s="43" t="s">
        <v>7169</v>
      </c>
      <c r="UOB945" s="43" t="s">
        <v>5477</v>
      </c>
      <c r="UOC945" s="43"/>
      <c r="UOD945" s="43">
        <v>1505</v>
      </c>
      <c r="UOE945" s="43">
        <v>2001505</v>
      </c>
      <c r="UOF945" s="31" t="s">
        <v>7111</v>
      </c>
      <c r="UOG945" s="559" t="s">
        <v>7106</v>
      </c>
      <c r="UOM945" s="31" t="s">
        <v>5660</v>
      </c>
      <c r="UON945" s="31" t="s">
        <v>7107</v>
      </c>
      <c r="UOO945" s="9" t="s">
        <v>7167</v>
      </c>
      <c r="UOP945" s="9" t="s">
        <v>7168</v>
      </c>
      <c r="UOQ945" s="43" t="s">
        <v>7169</v>
      </c>
      <c r="UOR945" s="43" t="s">
        <v>5477</v>
      </c>
      <c r="UOS945" s="43"/>
      <c r="UOT945" s="43">
        <v>1505</v>
      </c>
      <c r="UOU945" s="43">
        <v>2001505</v>
      </c>
      <c r="UOV945" s="31" t="s">
        <v>7111</v>
      </c>
      <c r="UOW945" s="559" t="s">
        <v>7106</v>
      </c>
      <c r="UPC945" s="31" t="s">
        <v>5660</v>
      </c>
      <c r="UPD945" s="31" t="s">
        <v>7107</v>
      </c>
      <c r="UPE945" s="9" t="s">
        <v>7167</v>
      </c>
      <c r="UPF945" s="9" t="s">
        <v>7168</v>
      </c>
      <c r="UPG945" s="43" t="s">
        <v>7169</v>
      </c>
      <c r="UPH945" s="43" t="s">
        <v>5477</v>
      </c>
      <c r="UPI945" s="43"/>
      <c r="UPJ945" s="43">
        <v>1505</v>
      </c>
      <c r="UPK945" s="43">
        <v>2001505</v>
      </c>
      <c r="UPL945" s="31" t="s">
        <v>7111</v>
      </c>
      <c r="UPM945" s="559" t="s">
        <v>7106</v>
      </c>
      <c r="UPS945" s="31" t="s">
        <v>5660</v>
      </c>
      <c r="UPT945" s="31" t="s">
        <v>7107</v>
      </c>
      <c r="UPU945" s="9" t="s">
        <v>7167</v>
      </c>
      <c r="UPV945" s="9" t="s">
        <v>7168</v>
      </c>
      <c r="UPW945" s="43" t="s">
        <v>7169</v>
      </c>
      <c r="UPX945" s="43" t="s">
        <v>5477</v>
      </c>
      <c r="UPY945" s="43"/>
      <c r="UPZ945" s="43">
        <v>1505</v>
      </c>
      <c r="UQA945" s="43">
        <v>2001505</v>
      </c>
      <c r="UQB945" s="31" t="s">
        <v>7111</v>
      </c>
      <c r="UQC945" s="559" t="s">
        <v>7106</v>
      </c>
      <c r="UQI945" s="31" t="s">
        <v>5660</v>
      </c>
      <c r="UQJ945" s="31" t="s">
        <v>7107</v>
      </c>
      <c r="UQK945" s="9" t="s">
        <v>7167</v>
      </c>
      <c r="UQL945" s="9" t="s">
        <v>7168</v>
      </c>
      <c r="UQM945" s="43" t="s">
        <v>7169</v>
      </c>
      <c r="UQN945" s="43" t="s">
        <v>5477</v>
      </c>
      <c r="UQO945" s="43"/>
      <c r="UQP945" s="43">
        <v>1505</v>
      </c>
      <c r="UQQ945" s="43">
        <v>2001505</v>
      </c>
      <c r="UQR945" s="31" t="s">
        <v>7111</v>
      </c>
      <c r="UQS945" s="559" t="s">
        <v>7106</v>
      </c>
      <c r="UQY945" s="31" t="s">
        <v>5660</v>
      </c>
      <c r="UQZ945" s="31" t="s">
        <v>7107</v>
      </c>
      <c r="URA945" s="9" t="s">
        <v>7167</v>
      </c>
      <c r="URB945" s="9" t="s">
        <v>7168</v>
      </c>
      <c r="URC945" s="43" t="s">
        <v>7169</v>
      </c>
      <c r="URD945" s="43" t="s">
        <v>5477</v>
      </c>
      <c r="URE945" s="43"/>
      <c r="URF945" s="43">
        <v>1505</v>
      </c>
      <c r="URG945" s="43">
        <v>2001505</v>
      </c>
      <c r="URH945" s="31" t="s">
        <v>7111</v>
      </c>
      <c r="URI945" s="559" t="s">
        <v>7106</v>
      </c>
      <c r="URO945" s="31" t="s">
        <v>5660</v>
      </c>
      <c r="URP945" s="31" t="s">
        <v>7107</v>
      </c>
      <c r="URQ945" s="9" t="s">
        <v>7167</v>
      </c>
      <c r="URR945" s="9" t="s">
        <v>7168</v>
      </c>
      <c r="URS945" s="43" t="s">
        <v>7169</v>
      </c>
      <c r="URT945" s="43" t="s">
        <v>5477</v>
      </c>
      <c r="URU945" s="43"/>
      <c r="URV945" s="43">
        <v>1505</v>
      </c>
      <c r="URW945" s="43">
        <v>2001505</v>
      </c>
      <c r="URX945" s="31" t="s">
        <v>7111</v>
      </c>
      <c r="URY945" s="559" t="s">
        <v>7106</v>
      </c>
      <c r="USE945" s="31" t="s">
        <v>5660</v>
      </c>
      <c r="USF945" s="31" t="s">
        <v>7107</v>
      </c>
      <c r="USG945" s="9" t="s">
        <v>7167</v>
      </c>
      <c r="USH945" s="9" t="s">
        <v>7168</v>
      </c>
      <c r="USI945" s="43" t="s">
        <v>7169</v>
      </c>
      <c r="USJ945" s="43" t="s">
        <v>5477</v>
      </c>
      <c r="USK945" s="43"/>
      <c r="USL945" s="43">
        <v>1505</v>
      </c>
      <c r="USM945" s="43">
        <v>2001505</v>
      </c>
      <c r="USN945" s="31" t="s">
        <v>7111</v>
      </c>
      <c r="USO945" s="559" t="s">
        <v>7106</v>
      </c>
      <c r="USU945" s="31" t="s">
        <v>5660</v>
      </c>
      <c r="USV945" s="31" t="s">
        <v>7107</v>
      </c>
      <c r="USW945" s="9" t="s">
        <v>7167</v>
      </c>
      <c r="USX945" s="9" t="s">
        <v>7168</v>
      </c>
      <c r="USY945" s="43" t="s">
        <v>7169</v>
      </c>
      <c r="USZ945" s="43" t="s">
        <v>5477</v>
      </c>
      <c r="UTA945" s="43"/>
      <c r="UTB945" s="43">
        <v>1505</v>
      </c>
      <c r="UTC945" s="43">
        <v>2001505</v>
      </c>
      <c r="UTD945" s="31" t="s">
        <v>7111</v>
      </c>
      <c r="UTE945" s="559" t="s">
        <v>7106</v>
      </c>
      <c r="UTK945" s="31" t="s">
        <v>5660</v>
      </c>
      <c r="UTL945" s="31" t="s">
        <v>7107</v>
      </c>
      <c r="UTM945" s="9" t="s">
        <v>7167</v>
      </c>
      <c r="UTN945" s="9" t="s">
        <v>7168</v>
      </c>
      <c r="UTO945" s="43" t="s">
        <v>7169</v>
      </c>
      <c r="UTP945" s="43" t="s">
        <v>5477</v>
      </c>
      <c r="UTQ945" s="43"/>
      <c r="UTR945" s="43">
        <v>1505</v>
      </c>
      <c r="UTS945" s="43">
        <v>2001505</v>
      </c>
      <c r="UTT945" s="31" t="s">
        <v>7111</v>
      </c>
      <c r="UTU945" s="559" t="s">
        <v>7106</v>
      </c>
      <c r="UUA945" s="31" t="s">
        <v>5660</v>
      </c>
      <c r="UUB945" s="31" t="s">
        <v>7107</v>
      </c>
      <c r="UUC945" s="9" t="s">
        <v>7167</v>
      </c>
      <c r="UUD945" s="9" t="s">
        <v>7168</v>
      </c>
      <c r="UUE945" s="43" t="s">
        <v>7169</v>
      </c>
      <c r="UUF945" s="43" t="s">
        <v>5477</v>
      </c>
      <c r="UUG945" s="43"/>
      <c r="UUH945" s="43">
        <v>1505</v>
      </c>
      <c r="UUI945" s="43">
        <v>2001505</v>
      </c>
      <c r="UUJ945" s="31" t="s">
        <v>7111</v>
      </c>
      <c r="UUK945" s="559" t="s">
        <v>7106</v>
      </c>
      <c r="UUQ945" s="31" t="s">
        <v>5660</v>
      </c>
      <c r="UUR945" s="31" t="s">
        <v>7107</v>
      </c>
      <c r="UUS945" s="9" t="s">
        <v>7167</v>
      </c>
      <c r="UUT945" s="9" t="s">
        <v>7168</v>
      </c>
      <c r="UUU945" s="43" t="s">
        <v>7169</v>
      </c>
      <c r="UUV945" s="43" t="s">
        <v>5477</v>
      </c>
      <c r="UUW945" s="43"/>
      <c r="UUX945" s="43">
        <v>1505</v>
      </c>
      <c r="UUY945" s="43">
        <v>2001505</v>
      </c>
      <c r="UUZ945" s="31" t="s">
        <v>7111</v>
      </c>
      <c r="UVA945" s="559" t="s">
        <v>7106</v>
      </c>
      <c r="UVG945" s="31" t="s">
        <v>5660</v>
      </c>
      <c r="UVH945" s="31" t="s">
        <v>7107</v>
      </c>
      <c r="UVI945" s="9" t="s">
        <v>7167</v>
      </c>
      <c r="UVJ945" s="9" t="s">
        <v>7168</v>
      </c>
      <c r="UVK945" s="43" t="s">
        <v>7169</v>
      </c>
      <c r="UVL945" s="43" t="s">
        <v>5477</v>
      </c>
      <c r="UVM945" s="43"/>
      <c r="UVN945" s="43">
        <v>1505</v>
      </c>
      <c r="UVO945" s="43">
        <v>2001505</v>
      </c>
      <c r="UVP945" s="31" t="s">
        <v>7111</v>
      </c>
      <c r="UVQ945" s="559" t="s">
        <v>7106</v>
      </c>
      <c r="UVW945" s="31" t="s">
        <v>5660</v>
      </c>
      <c r="UVX945" s="31" t="s">
        <v>7107</v>
      </c>
      <c r="UVY945" s="9" t="s">
        <v>7167</v>
      </c>
      <c r="UVZ945" s="9" t="s">
        <v>7168</v>
      </c>
      <c r="UWA945" s="43" t="s">
        <v>7169</v>
      </c>
      <c r="UWB945" s="43" t="s">
        <v>5477</v>
      </c>
      <c r="UWC945" s="43"/>
      <c r="UWD945" s="43">
        <v>1505</v>
      </c>
      <c r="UWE945" s="43">
        <v>2001505</v>
      </c>
      <c r="UWF945" s="31" t="s">
        <v>7111</v>
      </c>
      <c r="UWG945" s="559" t="s">
        <v>7106</v>
      </c>
      <c r="UWM945" s="31" t="s">
        <v>5660</v>
      </c>
      <c r="UWN945" s="31" t="s">
        <v>7107</v>
      </c>
      <c r="UWO945" s="9" t="s">
        <v>7167</v>
      </c>
      <c r="UWP945" s="9" t="s">
        <v>7168</v>
      </c>
      <c r="UWQ945" s="43" t="s">
        <v>7169</v>
      </c>
      <c r="UWR945" s="43" t="s">
        <v>5477</v>
      </c>
      <c r="UWS945" s="43"/>
      <c r="UWT945" s="43">
        <v>1505</v>
      </c>
      <c r="UWU945" s="43">
        <v>2001505</v>
      </c>
      <c r="UWV945" s="31" t="s">
        <v>7111</v>
      </c>
      <c r="UWW945" s="559" t="s">
        <v>7106</v>
      </c>
      <c r="UXC945" s="31" t="s">
        <v>5660</v>
      </c>
      <c r="UXD945" s="31" t="s">
        <v>7107</v>
      </c>
      <c r="UXE945" s="9" t="s">
        <v>7167</v>
      </c>
      <c r="UXF945" s="9" t="s">
        <v>7168</v>
      </c>
      <c r="UXG945" s="43" t="s">
        <v>7169</v>
      </c>
      <c r="UXH945" s="43" t="s">
        <v>5477</v>
      </c>
      <c r="UXI945" s="43"/>
      <c r="UXJ945" s="43">
        <v>1505</v>
      </c>
      <c r="UXK945" s="43">
        <v>2001505</v>
      </c>
      <c r="UXL945" s="31" t="s">
        <v>7111</v>
      </c>
      <c r="UXM945" s="559" t="s">
        <v>7106</v>
      </c>
      <c r="UXS945" s="31" t="s">
        <v>5660</v>
      </c>
      <c r="UXT945" s="31" t="s">
        <v>7107</v>
      </c>
      <c r="UXU945" s="9" t="s">
        <v>7167</v>
      </c>
      <c r="UXV945" s="9" t="s">
        <v>7168</v>
      </c>
      <c r="UXW945" s="43" t="s">
        <v>7169</v>
      </c>
      <c r="UXX945" s="43" t="s">
        <v>5477</v>
      </c>
      <c r="UXY945" s="43"/>
      <c r="UXZ945" s="43">
        <v>1505</v>
      </c>
      <c r="UYA945" s="43">
        <v>2001505</v>
      </c>
      <c r="UYB945" s="31" t="s">
        <v>7111</v>
      </c>
      <c r="UYC945" s="559" t="s">
        <v>7106</v>
      </c>
      <c r="UYI945" s="31" t="s">
        <v>5660</v>
      </c>
      <c r="UYJ945" s="31" t="s">
        <v>7107</v>
      </c>
      <c r="UYK945" s="9" t="s">
        <v>7167</v>
      </c>
      <c r="UYL945" s="9" t="s">
        <v>7168</v>
      </c>
      <c r="UYM945" s="43" t="s">
        <v>7169</v>
      </c>
      <c r="UYN945" s="43" t="s">
        <v>5477</v>
      </c>
      <c r="UYO945" s="43"/>
      <c r="UYP945" s="43">
        <v>1505</v>
      </c>
      <c r="UYQ945" s="43">
        <v>2001505</v>
      </c>
      <c r="UYR945" s="31" t="s">
        <v>7111</v>
      </c>
      <c r="UYS945" s="559" t="s">
        <v>7106</v>
      </c>
      <c r="UYY945" s="31" t="s">
        <v>5660</v>
      </c>
      <c r="UYZ945" s="31" t="s">
        <v>7107</v>
      </c>
      <c r="UZA945" s="9" t="s">
        <v>7167</v>
      </c>
      <c r="UZB945" s="9" t="s">
        <v>7168</v>
      </c>
      <c r="UZC945" s="43" t="s">
        <v>7169</v>
      </c>
      <c r="UZD945" s="43" t="s">
        <v>5477</v>
      </c>
      <c r="UZE945" s="43"/>
      <c r="UZF945" s="43">
        <v>1505</v>
      </c>
      <c r="UZG945" s="43">
        <v>2001505</v>
      </c>
      <c r="UZH945" s="31" t="s">
        <v>7111</v>
      </c>
      <c r="UZI945" s="559" t="s">
        <v>7106</v>
      </c>
      <c r="UZO945" s="31" t="s">
        <v>5660</v>
      </c>
      <c r="UZP945" s="31" t="s">
        <v>7107</v>
      </c>
      <c r="UZQ945" s="9" t="s">
        <v>7167</v>
      </c>
      <c r="UZR945" s="9" t="s">
        <v>7168</v>
      </c>
      <c r="UZS945" s="43" t="s">
        <v>7169</v>
      </c>
      <c r="UZT945" s="43" t="s">
        <v>5477</v>
      </c>
      <c r="UZU945" s="43"/>
      <c r="UZV945" s="43">
        <v>1505</v>
      </c>
      <c r="UZW945" s="43">
        <v>2001505</v>
      </c>
      <c r="UZX945" s="31" t="s">
        <v>7111</v>
      </c>
      <c r="UZY945" s="559" t="s">
        <v>7106</v>
      </c>
      <c r="VAE945" s="31" t="s">
        <v>5660</v>
      </c>
      <c r="VAF945" s="31" t="s">
        <v>7107</v>
      </c>
      <c r="VAG945" s="9" t="s">
        <v>7167</v>
      </c>
      <c r="VAH945" s="9" t="s">
        <v>7168</v>
      </c>
      <c r="VAI945" s="43" t="s">
        <v>7169</v>
      </c>
      <c r="VAJ945" s="43" t="s">
        <v>5477</v>
      </c>
      <c r="VAK945" s="43"/>
      <c r="VAL945" s="43">
        <v>1505</v>
      </c>
      <c r="VAM945" s="43">
        <v>2001505</v>
      </c>
      <c r="VAN945" s="31" t="s">
        <v>7111</v>
      </c>
      <c r="VAO945" s="559" t="s">
        <v>7106</v>
      </c>
      <c r="VAU945" s="31" t="s">
        <v>5660</v>
      </c>
      <c r="VAV945" s="31" t="s">
        <v>7107</v>
      </c>
      <c r="VAW945" s="9" t="s">
        <v>7167</v>
      </c>
      <c r="VAX945" s="9" t="s">
        <v>7168</v>
      </c>
      <c r="VAY945" s="43" t="s">
        <v>7169</v>
      </c>
      <c r="VAZ945" s="43" t="s">
        <v>5477</v>
      </c>
      <c r="VBA945" s="43"/>
      <c r="VBB945" s="43">
        <v>1505</v>
      </c>
      <c r="VBC945" s="43">
        <v>2001505</v>
      </c>
      <c r="VBD945" s="31" t="s">
        <v>7111</v>
      </c>
      <c r="VBE945" s="559" t="s">
        <v>7106</v>
      </c>
      <c r="VBK945" s="31" t="s">
        <v>5660</v>
      </c>
      <c r="VBL945" s="31" t="s">
        <v>7107</v>
      </c>
      <c r="VBM945" s="9" t="s">
        <v>7167</v>
      </c>
      <c r="VBN945" s="9" t="s">
        <v>7168</v>
      </c>
      <c r="VBO945" s="43" t="s">
        <v>7169</v>
      </c>
      <c r="VBP945" s="43" t="s">
        <v>5477</v>
      </c>
      <c r="VBQ945" s="43"/>
      <c r="VBR945" s="43">
        <v>1505</v>
      </c>
      <c r="VBS945" s="43">
        <v>2001505</v>
      </c>
      <c r="VBT945" s="31" t="s">
        <v>7111</v>
      </c>
      <c r="VBU945" s="559" t="s">
        <v>7106</v>
      </c>
      <c r="VCA945" s="31" t="s">
        <v>5660</v>
      </c>
      <c r="VCB945" s="31" t="s">
        <v>7107</v>
      </c>
      <c r="VCC945" s="9" t="s">
        <v>7167</v>
      </c>
      <c r="VCD945" s="9" t="s">
        <v>7168</v>
      </c>
      <c r="VCE945" s="43" t="s">
        <v>7169</v>
      </c>
      <c r="VCF945" s="43" t="s">
        <v>5477</v>
      </c>
      <c r="VCG945" s="43"/>
      <c r="VCH945" s="43">
        <v>1505</v>
      </c>
      <c r="VCI945" s="43">
        <v>2001505</v>
      </c>
      <c r="VCJ945" s="31" t="s">
        <v>7111</v>
      </c>
      <c r="VCK945" s="559" t="s">
        <v>7106</v>
      </c>
      <c r="VCQ945" s="31" t="s">
        <v>5660</v>
      </c>
      <c r="VCR945" s="31" t="s">
        <v>7107</v>
      </c>
      <c r="VCS945" s="9" t="s">
        <v>7167</v>
      </c>
      <c r="VCT945" s="9" t="s">
        <v>7168</v>
      </c>
      <c r="VCU945" s="43" t="s">
        <v>7169</v>
      </c>
      <c r="VCV945" s="43" t="s">
        <v>5477</v>
      </c>
      <c r="VCW945" s="43"/>
      <c r="VCX945" s="43">
        <v>1505</v>
      </c>
      <c r="VCY945" s="43">
        <v>2001505</v>
      </c>
      <c r="VCZ945" s="31" t="s">
        <v>7111</v>
      </c>
      <c r="VDA945" s="559" t="s">
        <v>7106</v>
      </c>
      <c r="VDG945" s="31" t="s">
        <v>5660</v>
      </c>
      <c r="VDH945" s="31" t="s">
        <v>7107</v>
      </c>
      <c r="VDI945" s="9" t="s">
        <v>7167</v>
      </c>
      <c r="VDJ945" s="9" t="s">
        <v>7168</v>
      </c>
      <c r="VDK945" s="43" t="s">
        <v>7169</v>
      </c>
      <c r="VDL945" s="43" t="s">
        <v>5477</v>
      </c>
      <c r="VDM945" s="43"/>
      <c r="VDN945" s="43">
        <v>1505</v>
      </c>
      <c r="VDO945" s="43">
        <v>2001505</v>
      </c>
      <c r="VDP945" s="31" t="s">
        <v>7111</v>
      </c>
      <c r="VDQ945" s="559" t="s">
        <v>7106</v>
      </c>
      <c r="VDW945" s="31" t="s">
        <v>5660</v>
      </c>
      <c r="VDX945" s="31" t="s">
        <v>7107</v>
      </c>
      <c r="VDY945" s="9" t="s">
        <v>7167</v>
      </c>
      <c r="VDZ945" s="9" t="s">
        <v>7168</v>
      </c>
      <c r="VEA945" s="43" t="s">
        <v>7169</v>
      </c>
      <c r="VEB945" s="43" t="s">
        <v>5477</v>
      </c>
      <c r="VEC945" s="43"/>
      <c r="VED945" s="43">
        <v>1505</v>
      </c>
      <c r="VEE945" s="43">
        <v>2001505</v>
      </c>
      <c r="VEF945" s="31" t="s">
        <v>7111</v>
      </c>
      <c r="VEG945" s="559" t="s">
        <v>7106</v>
      </c>
      <c r="VEM945" s="31" t="s">
        <v>5660</v>
      </c>
      <c r="VEN945" s="31" t="s">
        <v>7107</v>
      </c>
      <c r="VEO945" s="9" t="s">
        <v>7167</v>
      </c>
      <c r="VEP945" s="9" t="s">
        <v>7168</v>
      </c>
      <c r="VEQ945" s="43" t="s">
        <v>7169</v>
      </c>
      <c r="VER945" s="43" t="s">
        <v>5477</v>
      </c>
      <c r="VES945" s="43"/>
      <c r="VET945" s="43">
        <v>1505</v>
      </c>
      <c r="VEU945" s="43">
        <v>2001505</v>
      </c>
      <c r="VEV945" s="31" t="s">
        <v>7111</v>
      </c>
      <c r="VEW945" s="559" t="s">
        <v>7106</v>
      </c>
      <c r="VFC945" s="31" t="s">
        <v>5660</v>
      </c>
      <c r="VFD945" s="31" t="s">
        <v>7107</v>
      </c>
      <c r="VFE945" s="9" t="s">
        <v>7167</v>
      </c>
      <c r="VFF945" s="9" t="s">
        <v>7168</v>
      </c>
      <c r="VFG945" s="43" t="s">
        <v>7169</v>
      </c>
      <c r="VFH945" s="43" t="s">
        <v>5477</v>
      </c>
      <c r="VFI945" s="43"/>
      <c r="VFJ945" s="43">
        <v>1505</v>
      </c>
      <c r="VFK945" s="43">
        <v>2001505</v>
      </c>
      <c r="VFL945" s="31" t="s">
        <v>7111</v>
      </c>
      <c r="VFM945" s="559" t="s">
        <v>7106</v>
      </c>
      <c r="VFS945" s="31" t="s">
        <v>5660</v>
      </c>
      <c r="VFT945" s="31" t="s">
        <v>7107</v>
      </c>
      <c r="VFU945" s="9" t="s">
        <v>7167</v>
      </c>
      <c r="VFV945" s="9" t="s">
        <v>7168</v>
      </c>
      <c r="VFW945" s="43" t="s">
        <v>7169</v>
      </c>
      <c r="VFX945" s="43" t="s">
        <v>5477</v>
      </c>
      <c r="VFY945" s="43"/>
      <c r="VFZ945" s="43">
        <v>1505</v>
      </c>
      <c r="VGA945" s="43">
        <v>2001505</v>
      </c>
      <c r="VGB945" s="31" t="s">
        <v>7111</v>
      </c>
      <c r="VGC945" s="559" t="s">
        <v>7106</v>
      </c>
      <c r="VGI945" s="31" t="s">
        <v>5660</v>
      </c>
      <c r="VGJ945" s="31" t="s">
        <v>7107</v>
      </c>
      <c r="VGK945" s="9" t="s">
        <v>7167</v>
      </c>
      <c r="VGL945" s="9" t="s">
        <v>7168</v>
      </c>
      <c r="VGM945" s="43" t="s">
        <v>7169</v>
      </c>
      <c r="VGN945" s="43" t="s">
        <v>5477</v>
      </c>
      <c r="VGO945" s="43"/>
      <c r="VGP945" s="43">
        <v>1505</v>
      </c>
      <c r="VGQ945" s="43">
        <v>2001505</v>
      </c>
      <c r="VGR945" s="31" t="s">
        <v>7111</v>
      </c>
      <c r="VGS945" s="559" t="s">
        <v>7106</v>
      </c>
      <c r="VGY945" s="31" t="s">
        <v>5660</v>
      </c>
      <c r="VGZ945" s="31" t="s">
        <v>7107</v>
      </c>
      <c r="VHA945" s="9" t="s">
        <v>7167</v>
      </c>
      <c r="VHB945" s="9" t="s">
        <v>7168</v>
      </c>
      <c r="VHC945" s="43" t="s">
        <v>7169</v>
      </c>
      <c r="VHD945" s="43" t="s">
        <v>5477</v>
      </c>
      <c r="VHE945" s="43"/>
      <c r="VHF945" s="43">
        <v>1505</v>
      </c>
      <c r="VHG945" s="43">
        <v>2001505</v>
      </c>
      <c r="VHH945" s="31" t="s">
        <v>7111</v>
      </c>
      <c r="VHI945" s="559" t="s">
        <v>7106</v>
      </c>
      <c r="VHO945" s="31" t="s">
        <v>5660</v>
      </c>
      <c r="VHP945" s="31" t="s">
        <v>7107</v>
      </c>
      <c r="VHQ945" s="9" t="s">
        <v>7167</v>
      </c>
      <c r="VHR945" s="9" t="s">
        <v>7168</v>
      </c>
      <c r="VHS945" s="43" t="s">
        <v>7169</v>
      </c>
      <c r="VHT945" s="43" t="s">
        <v>5477</v>
      </c>
      <c r="VHU945" s="43"/>
      <c r="VHV945" s="43">
        <v>1505</v>
      </c>
      <c r="VHW945" s="43">
        <v>2001505</v>
      </c>
      <c r="VHX945" s="31" t="s">
        <v>7111</v>
      </c>
      <c r="VHY945" s="559" t="s">
        <v>7106</v>
      </c>
      <c r="VIE945" s="31" t="s">
        <v>5660</v>
      </c>
      <c r="VIF945" s="31" t="s">
        <v>7107</v>
      </c>
      <c r="VIG945" s="9" t="s">
        <v>7167</v>
      </c>
      <c r="VIH945" s="9" t="s">
        <v>7168</v>
      </c>
      <c r="VII945" s="43" t="s">
        <v>7169</v>
      </c>
      <c r="VIJ945" s="43" t="s">
        <v>5477</v>
      </c>
      <c r="VIK945" s="43"/>
      <c r="VIL945" s="43">
        <v>1505</v>
      </c>
      <c r="VIM945" s="43">
        <v>2001505</v>
      </c>
      <c r="VIN945" s="31" t="s">
        <v>7111</v>
      </c>
      <c r="VIO945" s="559" t="s">
        <v>7106</v>
      </c>
      <c r="VIU945" s="31" t="s">
        <v>5660</v>
      </c>
      <c r="VIV945" s="31" t="s">
        <v>7107</v>
      </c>
      <c r="VIW945" s="9" t="s">
        <v>7167</v>
      </c>
      <c r="VIX945" s="9" t="s">
        <v>7168</v>
      </c>
      <c r="VIY945" s="43" t="s">
        <v>7169</v>
      </c>
      <c r="VIZ945" s="43" t="s">
        <v>5477</v>
      </c>
      <c r="VJA945" s="43"/>
      <c r="VJB945" s="43">
        <v>1505</v>
      </c>
      <c r="VJC945" s="43">
        <v>2001505</v>
      </c>
      <c r="VJD945" s="31" t="s">
        <v>7111</v>
      </c>
      <c r="VJE945" s="559" t="s">
        <v>7106</v>
      </c>
      <c r="VJK945" s="31" t="s">
        <v>5660</v>
      </c>
      <c r="VJL945" s="31" t="s">
        <v>7107</v>
      </c>
      <c r="VJM945" s="9" t="s">
        <v>7167</v>
      </c>
      <c r="VJN945" s="9" t="s">
        <v>7168</v>
      </c>
      <c r="VJO945" s="43" t="s">
        <v>7169</v>
      </c>
      <c r="VJP945" s="43" t="s">
        <v>5477</v>
      </c>
      <c r="VJQ945" s="43"/>
      <c r="VJR945" s="43">
        <v>1505</v>
      </c>
      <c r="VJS945" s="43">
        <v>2001505</v>
      </c>
      <c r="VJT945" s="31" t="s">
        <v>7111</v>
      </c>
      <c r="VJU945" s="559" t="s">
        <v>7106</v>
      </c>
      <c r="VKA945" s="31" t="s">
        <v>5660</v>
      </c>
      <c r="VKB945" s="31" t="s">
        <v>7107</v>
      </c>
      <c r="VKC945" s="9" t="s">
        <v>7167</v>
      </c>
      <c r="VKD945" s="9" t="s">
        <v>7168</v>
      </c>
      <c r="VKE945" s="43" t="s">
        <v>7169</v>
      </c>
      <c r="VKF945" s="43" t="s">
        <v>5477</v>
      </c>
      <c r="VKG945" s="43"/>
      <c r="VKH945" s="43">
        <v>1505</v>
      </c>
      <c r="VKI945" s="43">
        <v>2001505</v>
      </c>
      <c r="VKJ945" s="31" t="s">
        <v>7111</v>
      </c>
      <c r="VKK945" s="559" t="s">
        <v>7106</v>
      </c>
      <c r="VKQ945" s="31" t="s">
        <v>5660</v>
      </c>
      <c r="VKR945" s="31" t="s">
        <v>7107</v>
      </c>
      <c r="VKS945" s="9" t="s">
        <v>7167</v>
      </c>
      <c r="VKT945" s="9" t="s">
        <v>7168</v>
      </c>
      <c r="VKU945" s="43" t="s">
        <v>7169</v>
      </c>
      <c r="VKV945" s="43" t="s">
        <v>5477</v>
      </c>
      <c r="VKW945" s="43"/>
      <c r="VKX945" s="43">
        <v>1505</v>
      </c>
      <c r="VKY945" s="43">
        <v>2001505</v>
      </c>
      <c r="VKZ945" s="31" t="s">
        <v>7111</v>
      </c>
      <c r="VLA945" s="559" t="s">
        <v>7106</v>
      </c>
      <c r="VLG945" s="31" t="s">
        <v>5660</v>
      </c>
      <c r="VLH945" s="31" t="s">
        <v>7107</v>
      </c>
      <c r="VLI945" s="9" t="s">
        <v>7167</v>
      </c>
      <c r="VLJ945" s="9" t="s">
        <v>7168</v>
      </c>
      <c r="VLK945" s="43" t="s">
        <v>7169</v>
      </c>
      <c r="VLL945" s="43" t="s">
        <v>5477</v>
      </c>
      <c r="VLM945" s="43"/>
      <c r="VLN945" s="43">
        <v>1505</v>
      </c>
      <c r="VLO945" s="43">
        <v>2001505</v>
      </c>
      <c r="VLP945" s="31" t="s">
        <v>7111</v>
      </c>
      <c r="VLQ945" s="559" t="s">
        <v>7106</v>
      </c>
      <c r="VLW945" s="31" t="s">
        <v>5660</v>
      </c>
      <c r="VLX945" s="31" t="s">
        <v>7107</v>
      </c>
      <c r="VLY945" s="9" t="s">
        <v>7167</v>
      </c>
      <c r="VLZ945" s="9" t="s">
        <v>7168</v>
      </c>
      <c r="VMA945" s="43" t="s">
        <v>7169</v>
      </c>
      <c r="VMB945" s="43" t="s">
        <v>5477</v>
      </c>
      <c r="VMC945" s="43"/>
      <c r="VMD945" s="43">
        <v>1505</v>
      </c>
      <c r="VME945" s="43">
        <v>2001505</v>
      </c>
      <c r="VMF945" s="31" t="s">
        <v>7111</v>
      </c>
      <c r="VMG945" s="559" t="s">
        <v>7106</v>
      </c>
      <c r="VMM945" s="31" t="s">
        <v>5660</v>
      </c>
      <c r="VMN945" s="31" t="s">
        <v>7107</v>
      </c>
      <c r="VMO945" s="9" t="s">
        <v>7167</v>
      </c>
      <c r="VMP945" s="9" t="s">
        <v>7168</v>
      </c>
      <c r="VMQ945" s="43" t="s">
        <v>7169</v>
      </c>
      <c r="VMR945" s="43" t="s">
        <v>5477</v>
      </c>
      <c r="VMS945" s="43"/>
      <c r="VMT945" s="43">
        <v>1505</v>
      </c>
      <c r="VMU945" s="43">
        <v>2001505</v>
      </c>
      <c r="VMV945" s="31" t="s">
        <v>7111</v>
      </c>
      <c r="VMW945" s="559" t="s">
        <v>7106</v>
      </c>
      <c r="VNC945" s="31" t="s">
        <v>5660</v>
      </c>
      <c r="VND945" s="31" t="s">
        <v>7107</v>
      </c>
      <c r="VNE945" s="9" t="s">
        <v>7167</v>
      </c>
      <c r="VNF945" s="9" t="s">
        <v>7168</v>
      </c>
      <c r="VNG945" s="43" t="s">
        <v>7169</v>
      </c>
      <c r="VNH945" s="43" t="s">
        <v>5477</v>
      </c>
      <c r="VNI945" s="43"/>
      <c r="VNJ945" s="43">
        <v>1505</v>
      </c>
      <c r="VNK945" s="43">
        <v>2001505</v>
      </c>
      <c r="VNL945" s="31" t="s">
        <v>7111</v>
      </c>
      <c r="VNM945" s="559" t="s">
        <v>7106</v>
      </c>
      <c r="VNS945" s="31" t="s">
        <v>5660</v>
      </c>
      <c r="VNT945" s="31" t="s">
        <v>7107</v>
      </c>
      <c r="VNU945" s="9" t="s">
        <v>7167</v>
      </c>
      <c r="VNV945" s="9" t="s">
        <v>7168</v>
      </c>
      <c r="VNW945" s="43" t="s">
        <v>7169</v>
      </c>
      <c r="VNX945" s="43" t="s">
        <v>5477</v>
      </c>
      <c r="VNY945" s="43"/>
      <c r="VNZ945" s="43">
        <v>1505</v>
      </c>
      <c r="VOA945" s="43">
        <v>2001505</v>
      </c>
      <c r="VOB945" s="31" t="s">
        <v>7111</v>
      </c>
      <c r="VOC945" s="559" t="s">
        <v>7106</v>
      </c>
      <c r="VOI945" s="31" t="s">
        <v>5660</v>
      </c>
      <c r="VOJ945" s="31" t="s">
        <v>7107</v>
      </c>
      <c r="VOK945" s="9" t="s">
        <v>7167</v>
      </c>
      <c r="VOL945" s="9" t="s">
        <v>7168</v>
      </c>
      <c r="VOM945" s="43" t="s">
        <v>7169</v>
      </c>
      <c r="VON945" s="43" t="s">
        <v>5477</v>
      </c>
      <c r="VOO945" s="43"/>
      <c r="VOP945" s="43">
        <v>1505</v>
      </c>
      <c r="VOQ945" s="43">
        <v>2001505</v>
      </c>
      <c r="VOR945" s="31" t="s">
        <v>7111</v>
      </c>
      <c r="VOS945" s="559" t="s">
        <v>7106</v>
      </c>
      <c r="VOY945" s="31" t="s">
        <v>5660</v>
      </c>
      <c r="VOZ945" s="31" t="s">
        <v>7107</v>
      </c>
      <c r="VPA945" s="9" t="s">
        <v>7167</v>
      </c>
      <c r="VPB945" s="9" t="s">
        <v>7168</v>
      </c>
      <c r="VPC945" s="43" t="s">
        <v>7169</v>
      </c>
      <c r="VPD945" s="43" t="s">
        <v>5477</v>
      </c>
      <c r="VPE945" s="43"/>
      <c r="VPF945" s="43">
        <v>1505</v>
      </c>
      <c r="VPG945" s="43">
        <v>2001505</v>
      </c>
      <c r="VPH945" s="31" t="s">
        <v>7111</v>
      </c>
      <c r="VPI945" s="559" t="s">
        <v>7106</v>
      </c>
      <c r="VPO945" s="31" t="s">
        <v>5660</v>
      </c>
      <c r="VPP945" s="31" t="s">
        <v>7107</v>
      </c>
      <c r="VPQ945" s="9" t="s">
        <v>7167</v>
      </c>
      <c r="VPR945" s="9" t="s">
        <v>7168</v>
      </c>
      <c r="VPS945" s="43" t="s">
        <v>7169</v>
      </c>
      <c r="VPT945" s="43" t="s">
        <v>5477</v>
      </c>
      <c r="VPU945" s="43"/>
      <c r="VPV945" s="43">
        <v>1505</v>
      </c>
      <c r="VPW945" s="43">
        <v>2001505</v>
      </c>
      <c r="VPX945" s="31" t="s">
        <v>7111</v>
      </c>
      <c r="VPY945" s="559" t="s">
        <v>7106</v>
      </c>
      <c r="VQE945" s="31" t="s">
        <v>5660</v>
      </c>
      <c r="VQF945" s="31" t="s">
        <v>7107</v>
      </c>
      <c r="VQG945" s="9" t="s">
        <v>7167</v>
      </c>
      <c r="VQH945" s="9" t="s">
        <v>7168</v>
      </c>
      <c r="VQI945" s="43" t="s">
        <v>7169</v>
      </c>
      <c r="VQJ945" s="43" t="s">
        <v>5477</v>
      </c>
      <c r="VQK945" s="43"/>
      <c r="VQL945" s="43">
        <v>1505</v>
      </c>
      <c r="VQM945" s="43">
        <v>2001505</v>
      </c>
      <c r="VQN945" s="31" t="s">
        <v>7111</v>
      </c>
      <c r="VQO945" s="559" t="s">
        <v>7106</v>
      </c>
      <c r="VQU945" s="31" t="s">
        <v>5660</v>
      </c>
      <c r="VQV945" s="31" t="s">
        <v>7107</v>
      </c>
      <c r="VQW945" s="9" t="s">
        <v>7167</v>
      </c>
      <c r="VQX945" s="9" t="s">
        <v>7168</v>
      </c>
      <c r="VQY945" s="43" t="s">
        <v>7169</v>
      </c>
      <c r="VQZ945" s="43" t="s">
        <v>5477</v>
      </c>
      <c r="VRA945" s="43"/>
      <c r="VRB945" s="43">
        <v>1505</v>
      </c>
      <c r="VRC945" s="43">
        <v>2001505</v>
      </c>
      <c r="VRD945" s="31" t="s">
        <v>7111</v>
      </c>
      <c r="VRE945" s="559" t="s">
        <v>7106</v>
      </c>
      <c r="VRK945" s="31" t="s">
        <v>5660</v>
      </c>
      <c r="VRL945" s="31" t="s">
        <v>7107</v>
      </c>
      <c r="VRM945" s="9" t="s">
        <v>7167</v>
      </c>
      <c r="VRN945" s="9" t="s">
        <v>7168</v>
      </c>
      <c r="VRO945" s="43" t="s">
        <v>7169</v>
      </c>
      <c r="VRP945" s="43" t="s">
        <v>5477</v>
      </c>
      <c r="VRQ945" s="43"/>
      <c r="VRR945" s="43">
        <v>1505</v>
      </c>
      <c r="VRS945" s="43">
        <v>2001505</v>
      </c>
      <c r="VRT945" s="31" t="s">
        <v>7111</v>
      </c>
      <c r="VRU945" s="559" t="s">
        <v>7106</v>
      </c>
      <c r="VSA945" s="31" t="s">
        <v>5660</v>
      </c>
      <c r="VSB945" s="31" t="s">
        <v>7107</v>
      </c>
      <c r="VSC945" s="9" t="s">
        <v>7167</v>
      </c>
      <c r="VSD945" s="9" t="s">
        <v>7168</v>
      </c>
      <c r="VSE945" s="43" t="s">
        <v>7169</v>
      </c>
      <c r="VSF945" s="43" t="s">
        <v>5477</v>
      </c>
      <c r="VSG945" s="43"/>
      <c r="VSH945" s="43">
        <v>1505</v>
      </c>
      <c r="VSI945" s="43">
        <v>2001505</v>
      </c>
      <c r="VSJ945" s="31" t="s">
        <v>7111</v>
      </c>
      <c r="VSK945" s="559" t="s">
        <v>7106</v>
      </c>
      <c r="VSQ945" s="31" t="s">
        <v>5660</v>
      </c>
      <c r="VSR945" s="31" t="s">
        <v>7107</v>
      </c>
      <c r="VSS945" s="9" t="s">
        <v>7167</v>
      </c>
      <c r="VST945" s="9" t="s">
        <v>7168</v>
      </c>
      <c r="VSU945" s="43" t="s">
        <v>7169</v>
      </c>
      <c r="VSV945" s="43" t="s">
        <v>5477</v>
      </c>
      <c r="VSW945" s="43"/>
      <c r="VSX945" s="43">
        <v>1505</v>
      </c>
      <c r="VSY945" s="43">
        <v>2001505</v>
      </c>
      <c r="VSZ945" s="31" t="s">
        <v>7111</v>
      </c>
      <c r="VTA945" s="559" t="s">
        <v>7106</v>
      </c>
      <c r="VTG945" s="31" t="s">
        <v>5660</v>
      </c>
      <c r="VTH945" s="31" t="s">
        <v>7107</v>
      </c>
      <c r="VTI945" s="9" t="s">
        <v>7167</v>
      </c>
      <c r="VTJ945" s="9" t="s">
        <v>7168</v>
      </c>
      <c r="VTK945" s="43" t="s">
        <v>7169</v>
      </c>
      <c r="VTL945" s="43" t="s">
        <v>5477</v>
      </c>
      <c r="VTM945" s="43"/>
      <c r="VTN945" s="43">
        <v>1505</v>
      </c>
      <c r="VTO945" s="43">
        <v>2001505</v>
      </c>
      <c r="VTP945" s="31" t="s">
        <v>7111</v>
      </c>
      <c r="VTQ945" s="559" t="s">
        <v>7106</v>
      </c>
      <c r="VTW945" s="31" t="s">
        <v>5660</v>
      </c>
      <c r="VTX945" s="31" t="s">
        <v>7107</v>
      </c>
      <c r="VTY945" s="9" t="s">
        <v>7167</v>
      </c>
      <c r="VTZ945" s="9" t="s">
        <v>7168</v>
      </c>
      <c r="VUA945" s="43" t="s">
        <v>7169</v>
      </c>
      <c r="VUB945" s="43" t="s">
        <v>5477</v>
      </c>
      <c r="VUC945" s="43"/>
      <c r="VUD945" s="43">
        <v>1505</v>
      </c>
      <c r="VUE945" s="43">
        <v>2001505</v>
      </c>
      <c r="VUF945" s="31" t="s">
        <v>7111</v>
      </c>
      <c r="VUG945" s="559" t="s">
        <v>7106</v>
      </c>
      <c r="VUM945" s="31" t="s">
        <v>5660</v>
      </c>
      <c r="VUN945" s="31" t="s">
        <v>7107</v>
      </c>
      <c r="VUO945" s="9" t="s">
        <v>7167</v>
      </c>
      <c r="VUP945" s="9" t="s">
        <v>7168</v>
      </c>
      <c r="VUQ945" s="43" t="s">
        <v>7169</v>
      </c>
      <c r="VUR945" s="43" t="s">
        <v>5477</v>
      </c>
      <c r="VUS945" s="43"/>
      <c r="VUT945" s="43">
        <v>1505</v>
      </c>
      <c r="VUU945" s="43">
        <v>2001505</v>
      </c>
      <c r="VUV945" s="31" t="s">
        <v>7111</v>
      </c>
      <c r="VUW945" s="559" t="s">
        <v>7106</v>
      </c>
      <c r="VVC945" s="31" t="s">
        <v>5660</v>
      </c>
      <c r="VVD945" s="31" t="s">
        <v>7107</v>
      </c>
      <c r="VVE945" s="9" t="s">
        <v>7167</v>
      </c>
      <c r="VVF945" s="9" t="s">
        <v>7168</v>
      </c>
      <c r="VVG945" s="43" t="s">
        <v>7169</v>
      </c>
      <c r="VVH945" s="43" t="s">
        <v>5477</v>
      </c>
      <c r="VVI945" s="43"/>
      <c r="VVJ945" s="43">
        <v>1505</v>
      </c>
      <c r="VVK945" s="43">
        <v>2001505</v>
      </c>
      <c r="VVL945" s="31" t="s">
        <v>7111</v>
      </c>
      <c r="VVM945" s="559" t="s">
        <v>7106</v>
      </c>
      <c r="VVS945" s="31" t="s">
        <v>5660</v>
      </c>
      <c r="VVT945" s="31" t="s">
        <v>7107</v>
      </c>
      <c r="VVU945" s="9" t="s">
        <v>7167</v>
      </c>
      <c r="VVV945" s="9" t="s">
        <v>7168</v>
      </c>
      <c r="VVW945" s="43" t="s">
        <v>7169</v>
      </c>
      <c r="VVX945" s="43" t="s">
        <v>5477</v>
      </c>
      <c r="VVY945" s="43"/>
      <c r="VVZ945" s="43">
        <v>1505</v>
      </c>
      <c r="VWA945" s="43">
        <v>2001505</v>
      </c>
      <c r="VWB945" s="31" t="s">
        <v>7111</v>
      </c>
      <c r="VWC945" s="559" t="s">
        <v>7106</v>
      </c>
      <c r="VWI945" s="31" t="s">
        <v>5660</v>
      </c>
      <c r="VWJ945" s="31" t="s">
        <v>7107</v>
      </c>
      <c r="VWK945" s="9" t="s">
        <v>7167</v>
      </c>
      <c r="VWL945" s="9" t="s">
        <v>7168</v>
      </c>
      <c r="VWM945" s="43" t="s">
        <v>7169</v>
      </c>
      <c r="VWN945" s="43" t="s">
        <v>5477</v>
      </c>
      <c r="VWO945" s="43"/>
      <c r="VWP945" s="43">
        <v>1505</v>
      </c>
      <c r="VWQ945" s="43">
        <v>2001505</v>
      </c>
      <c r="VWR945" s="31" t="s">
        <v>7111</v>
      </c>
      <c r="VWS945" s="559" t="s">
        <v>7106</v>
      </c>
      <c r="VWY945" s="31" t="s">
        <v>5660</v>
      </c>
      <c r="VWZ945" s="31" t="s">
        <v>7107</v>
      </c>
      <c r="VXA945" s="9" t="s">
        <v>7167</v>
      </c>
      <c r="VXB945" s="9" t="s">
        <v>7168</v>
      </c>
      <c r="VXC945" s="43" t="s">
        <v>7169</v>
      </c>
      <c r="VXD945" s="43" t="s">
        <v>5477</v>
      </c>
      <c r="VXE945" s="43"/>
      <c r="VXF945" s="43">
        <v>1505</v>
      </c>
      <c r="VXG945" s="43">
        <v>2001505</v>
      </c>
      <c r="VXH945" s="31" t="s">
        <v>7111</v>
      </c>
      <c r="VXI945" s="559" t="s">
        <v>7106</v>
      </c>
      <c r="VXO945" s="31" t="s">
        <v>5660</v>
      </c>
      <c r="VXP945" s="31" t="s">
        <v>7107</v>
      </c>
      <c r="VXQ945" s="9" t="s">
        <v>7167</v>
      </c>
      <c r="VXR945" s="9" t="s">
        <v>7168</v>
      </c>
      <c r="VXS945" s="43" t="s">
        <v>7169</v>
      </c>
      <c r="VXT945" s="43" t="s">
        <v>5477</v>
      </c>
      <c r="VXU945" s="43"/>
      <c r="VXV945" s="43">
        <v>1505</v>
      </c>
      <c r="VXW945" s="43">
        <v>2001505</v>
      </c>
      <c r="VXX945" s="31" t="s">
        <v>7111</v>
      </c>
      <c r="VXY945" s="559" t="s">
        <v>7106</v>
      </c>
      <c r="VYE945" s="31" t="s">
        <v>5660</v>
      </c>
      <c r="VYF945" s="31" t="s">
        <v>7107</v>
      </c>
      <c r="VYG945" s="9" t="s">
        <v>7167</v>
      </c>
      <c r="VYH945" s="9" t="s">
        <v>7168</v>
      </c>
      <c r="VYI945" s="43" t="s">
        <v>7169</v>
      </c>
      <c r="VYJ945" s="43" t="s">
        <v>5477</v>
      </c>
      <c r="VYK945" s="43"/>
      <c r="VYL945" s="43">
        <v>1505</v>
      </c>
      <c r="VYM945" s="43">
        <v>2001505</v>
      </c>
      <c r="VYN945" s="31" t="s">
        <v>7111</v>
      </c>
      <c r="VYO945" s="559" t="s">
        <v>7106</v>
      </c>
      <c r="VYU945" s="31" t="s">
        <v>5660</v>
      </c>
      <c r="VYV945" s="31" t="s">
        <v>7107</v>
      </c>
      <c r="VYW945" s="9" t="s">
        <v>7167</v>
      </c>
      <c r="VYX945" s="9" t="s">
        <v>7168</v>
      </c>
      <c r="VYY945" s="43" t="s">
        <v>7169</v>
      </c>
      <c r="VYZ945" s="43" t="s">
        <v>5477</v>
      </c>
      <c r="VZA945" s="43"/>
      <c r="VZB945" s="43">
        <v>1505</v>
      </c>
      <c r="VZC945" s="43">
        <v>2001505</v>
      </c>
      <c r="VZD945" s="31" t="s">
        <v>7111</v>
      </c>
      <c r="VZE945" s="559" t="s">
        <v>7106</v>
      </c>
      <c r="VZK945" s="31" t="s">
        <v>5660</v>
      </c>
      <c r="VZL945" s="31" t="s">
        <v>7107</v>
      </c>
      <c r="VZM945" s="9" t="s">
        <v>7167</v>
      </c>
      <c r="VZN945" s="9" t="s">
        <v>7168</v>
      </c>
      <c r="VZO945" s="43" t="s">
        <v>7169</v>
      </c>
      <c r="VZP945" s="43" t="s">
        <v>5477</v>
      </c>
      <c r="VZQ945" s="43"/>
      <c r="VZR945" s="43">
        <v>1505</v>
      </c>
      <c r="VZS945" s="43">
        <v>2001505</v>
      </c>
      <c r="VZT945" s="31" t="s">
        <v>7111</v>
      </c>
      <c r="VZU945" s="559" t="s">
        <v>7106</v>
      </c>
      <c r="WAA945" s="31" t="s">
        <v>5660</v>
      </c>
      <c r="WAB945" s="31" t="s">
        <v>7107</v>
      </c>
      <c r="WAC945" s="9" t="s">
        <v>7167</v>
      </c>
      <c r="WAD945" s="9" t="s">
        <v>7168</v>
      </c>
      <c r="WAE945" s="43" t="s">
        <v>7169</v>
      </c>
      <c r="WAF945" s="43" t="s">
        <v>5477</v>
      </c>
      <c r="WAG945" s="43"/>
      <c r="WAH945" s="43">
        <v>1505</v>
      </c>
      <c r="WAI945" s="43">
        <v>2001505</v>
      </c>
      <c r="WAJ945" s="31" t="s">
        <v>7111</v>
      </c>
      <c r="WAK945" s="559" t="s">
        <v>7106</v>
      </c>
      <c r="WAQ945" s="31" t="s">
        <v>5660</v>
      </c>
      <c r="WAR945" s="31" t="s">
        <v>7107</v>
      </c>
      <c r="WAS945" s="9" t="s">
        <v>7167</v>
      </c>
      <c r="WAT945" s="9" t="s">
        <v>7168</v>
      </c>
      <c r="WAU945" s="43" t="s">
        <v>7169</v>
      </c>
      <c r="WAV945" s="43" t="s">
        <v>5477</v>
      </c>
      <c r="WAW945" s="43"/>
      <c r="WAX945" s="43">
        <v>1505</v>
      </c>
      <c r="WAY945" s="43">
        <v>2001505</v>
      </c>
      <c r="WAZ945" s="31" t="s">
        <v>7111</v>
      </c>
      <c r="WBA945" s="559" t="s">
        <v>7106</v>
      </c>
      <c r="WBG945" s="31" t="s">
        <v>5660</v>
      </c>
      <c r="WBH945" s="31" t="s">
        <v>7107</v>
      </c>
      <c r="WBI945" s="9" t="s">
        <v>7167</v>
      </c>
      <c r="WBJ945" s="9" t="s">
        <v>7168</v>
      </c>
      <c r="WBK945" s="43" t="s">
        <v>7169</v>
      </c>
      <c r="WBL945" s="43" t="s">
        <v>5477</v>
      </c>
      <c r="WBM945" s="43"/>
      <c r="WBN945" s="43">
        <v>1505</v>
      </c>
      <c r="WBO945" s="43">
        <v>2001505</v>
      </c>
      <c r="WBP945" s="31" t="s">
        <v>7111</v>
      </c>
      <c r="WBQ945" s="559" t="s">
        <v>7106</v>
      </c>
      <c r="WBW945" s="31" t="s">
        <v>5660</v>
      </c>
      <c r="WBX945" s="31" t="s">
        <v>7107</v>
      </c>
      <c r="WBY945" s="9" t="s">
        <v>7167</v>
      </c>
      <c r="WBZ945" s="9" t="s">
        <v>7168</v>
      </c>
      <c r="WCA945" s="43" t="s">
        <v>7169</v>
      </c>
      <c r="WCB945" s="43" t="s">
        <v>5477</v>
      </c>
      <c r="WCC945" s="43"/>
      <c r="WCD945" s="43">
        <v>1505</v>
      </c>
      <c r="WCE945" s="43">
        <v>2001505</v>
      </c>
      <c r="WCF945" s="31" t="s">
        <v>7111</v>
      </c>
      <c r="WCG945" s="559" t="s">
        <v>7106</v>
      </c>
      <c r="WCM945" s="31" t="s">
        <v>5660</v>
      </c>
      <c r="WCN945" s="31" t="s">
        <v>7107</v>
      </c>
      <c r="WCO945" s="9" t="s">
        <v>7167</v>
      </c>
      <c r="WCP945" s="9" t="s">
        <v>7168</v>
      </c>
      <c r="WCQ945" s="43" t="s">
        <v>7169</v>
      </c>
      <c r="WCR945" s="43" t="s">
        <v>5477</v>
      </c>
      <c r="WCS945" s="43"/>
      <c r="WCT945" s="43">
        <v>1505</v>
      </c>
      <c r="WCU945" s="43">
        <v>2001505</v>
      </c>
      <c r="WCV945" s="31" t="s">
        <v>7111</v>
      </c>
      <c r="WCW945" s="559" t="s">
        <v>7106</v>
      </c>
      <c r="WDC945" s="31" t="s">
        <v>5660</v>
      </c>
      <c r="WDD945" s="31" t="s">
        <v>7107</v>
      </c>
      <c r="WDE945" s="9" t="s">
        <v>7167</v>
      </c>
      <c r="WDF945" s="9" t="s">
        <v>7168</v>
      </c>
      <c r="WDG945" s="43" t="s">
        <v>7169</v>
      </c>
      <c r="WDH945" s="43" t="s">
        <v>5477</v>
      </c>
      <c r="WDI945" s="43"/>
      <c r="WDJ945" s="43">
        <v>1505</v>
      </c>
      <c r="WDK945" s="43">
        <v>2001505</v>
      </c>
      <c r="WDL945" s="31" t="s">
        <v>7111</v>
      </c>
      <c r="WDM945" s="559" t="s">
        <v>7106</v>
      </c>
      <c r="WDS945" s="31" t="s">
        <v>5660</v>
      </c>
      <c r="WDT945" s="31" t="s">
        <v>7107</v>
      </c>
      <c r="WDU945" s="9" t="s">
        <v>7167</v>
      </c>
      <c r="WDV945" s="9" t="s">
        <v>7168</v>
      </c>
      <c r="WDW945" s="43" t="s">
        <v>7169</v>
      </c>
      <c r="WDX945" s="43" t="s">
        <v>5477</v>
      </c>
      <c r="WDY945" s="43"/>
      <c r="WDZ945" s="43">
        <v>1505</v>
      </c>
      <c r="WEA945" s="43">
        <v>2001505</v>
      </c>
      <c r="WEB945" s="31" t="s">
        <v>7111</v>
      </c>
      <c r="WEC945" s="559" t="s">
        <v>7106</v>
      </c>
      <c r="WEI945" s="31" t="s">
        <v>5660</v>
      </c>
      <c r="WEJ945" s="31" t="s">
        <v>7107</v>
      </c>
      <c r="WEK945" s="9" t="s">
        <v>7167</v>
      </c>
      <c r="WEL945" s="9" t="s">
        <v>7168</v>
      </c>
      <c r="WEM945" s="43" t="s">
        <v>7169</v>
      </c>
      <c r="WEN945" s="43" t="s">
        <v>5477</v>
      </c>
      <c r="WEO945" s="43"/>
      <c r="WEP945" s="43">
        <v>1505</v>
      </c>
      <c r="WEQ945" s="43">
        <v>2001505</v>
      </c>
      <c r="WER945" s="31" t="s">
        <v>7111</v>
      </c>
      <c r="WES945" s="559" t="s">
        <v>7106</v>
      </c>
      <c r="WEY945" s="31" t="s">
        <v>5660</v>
      </c>
      <c r="WEZ945" s="31" t="s">
        <v>7107</v>
      </c>
      <c r="WFA945" s="9" t="s">
        <v>7167</v>
      </c>
      <c r="WFB945" s="9" t="s">
        <v>7168</v>
      </c>
      <c r="WFC945" s="43" t="s">
        <v>7169</v>
      </c>
      <c r="WFD945" s="43" t="s">
        <v>5477</v>
      </c>
      <c r="WFE945" s="43"/>
      <c r="WFF945" s="43">
        <v>1505</v>
      </c>
      <c r="WFG945" s="43">
        <v>2001505</v>
      </c>
      <c r="WFH945" s="31" t="s">
        <v>7111</v>
      </c>
      <c r="WFI945" s="559" t="s">
        <v>7106</v>
      </c>
      <c r="WFO945" s="31" t="s">
        <v>5660</v>
      </c>
      <c r="WFP945" s="31" t="s">
        <v>7107</v>
      </c>
      <c r="WFQ945" s="9" t="s">
        <v>7167</v>
      </c>
      <c r="WFR945" s="9" t="s">
        <v>7168</v>
      </c>
      <c r="WFS945" s="43" t="s">
        <v>7169</v>
      </c>
      <c r="WFT945" s="43" t="s">
        <v>5477</v>
      </c>
      <c r="WFU945" s="43"/>
      <c r="WFV945" s="43">
        <v>1505</v>
      </c>
      <c r="WFW945" s="43">
        <v>2001505</v>
      </c>
      <c r="WFX945" s="31" t="s">
        <v>7111</v>
      </c>
      <c r="WFY945" s="559" t="s">
        <v>7106</v>
      </c>
      <c r="WGE945" s="31" t="s">
        <v>5660</v>
      </c>
      <c r="WGF945" s="31" t="s">
        <v>7107</v>
      </c>
      <c r="WGG945" s="9" t="s">
        <v>7167</v>
      </c>
      <c r="WGH945" s="9" t="s">
        <v>7168</v>
      </c>
      <c r="WGI945" s="43" t="s">
        <v>7169</v>
      </c>
      <c r="WGJ945" s="43" t="s">
        <v>5477</v>
      </c>
      <c r="WGK945" s="43"/>
      <c r="WGL945" s="43">
        <v>1505</v>
      </c>
      <c r="WGM945" s="43">
        <v>2001505</v>
      </c>
      <c r="WGN945" s="31" t="s">
        <v>7111</v>
      </c>
      <c r="WGO945" s="559" t="s">
        <v>7106</v>
      </c>
      <c r="WGU945" s="31" t="s">
        <v>5660</v>
      </c>
      <c r="WGV945" s="31" t="s">
        <v>7107</v>
      </c>
      <c r="WGW945" s="9" t="s">
        <v>7167</v>
      </c>
      <c r="WGX945" s="9" t="s">
        <v>7168</v>
      </c>
      <c r="WGY945" s="43" t="s">
        <v>7169</v>
      </c>
      <c r="WGZ945" s="43" t="s">
        <v>5477</v>
      </c>
      <c r="WHA945" s="43"/>
      <c r="WHB945" s="43">
        <v>1505</v>
      </c>
      <c r="WHC945" s="43">
        <v>2001505</v>
      </c>
      <c r="WHD945" s="31" t="s">
        <v>7111</v>
      </c>
      <c r="WHE945" s="559" t="s">
        <v>7106</v>
      </c>
      <c r="WHK945" s="31" t="s">
        <v>5660</v>
      </c>
      <c r="WHL945" s="31" t="s">
        <v>7107</v>
      </c>
      <c r="WHM945" s="9" t="s">
        <v>7167</v>
      </c>
      <c r="WHN945" s="9" t="s">
        <v>7168</v>
      </c>
      <c r="WHO945" s="43" t="s">
        <v>7169</v>
      </c>
      <c r="WHP945" s="43" t="s">
        <v>5477</v>
      </c>
      <c r="WHQ945" s="43"/>
      <c r="WHR945" s="43">
        <v>1505</v>
      </c>
      <c r="WHS945" s="43">
        <v>2001505</v>
      </c>
      <c r="WHT945" s="31" t="s">
        <v>7111</v>
      </c>
      <c r="WHU945" s="559" t="s">
        <v>7106</v>
      </c>
      <c r="WIA945" s="31" t="s">
        <v>5660</v>
      </c>
      <c r="WIB945" s="31" t="s">
        <v>7107</v>
      </c>
      <c r="WIC945" s="9" t="s">
        <v>7167</v>
      </c>
      <c r="WID945" s="9" t="s">
        <v>7168</v>
      </c>
      <c r="WIE945" s="43" t="s">
        <v>7169</v>
      </c>
      <c r="WIF945" s="43" t="s">
        <v>5477</v>
      </c>
      <c r="WIG945" s="43"/>
      <c r="WIH945" s="43">
        <v>1505</v>
      </c>
      <c r="WII945" s="43">
        <v>2001505</v>
      </c>
      <c r="WIJ945" s="31" t="s">
        <v>7111</v>
      </c>
      <c r="WIK945" s="559" t="s">
        <v>7106</v>
      </c>
      <c r="WIQ945" s="31" t="s">
        <v>5660</v>
      </c>
      <c r="WIR945" s="31" t="s">
        <v>7107</v>
      </c>
      <c r="WIS945" s="9" t="s">
        <v>7167</v>
      </c>
      <c r="WIT945" s="9" t="s">
        <v>7168</v>
      </c>
      <c r="WIU945" s="43" t="s">
        <v>7169</v>
      </c>
      <c r="WIV945" s="43" t="s">
        <v>5477</v>
      </c>
      <c r="WIW945" s="43"/>
      <c r="WIX945" s="43">
        <v>1505</v>
      </c>
      <c r="WIY945" s="43">
        <v>2001505</v>
      </c>
      <c r="WIZ945" s="31" t="s">
        <v>7111</v>
      </c>
      <c r="WJA945" s="559" t="s">
        <v>7106</v>
      </c>
      <c r="WJG945" s="31" t="s">
        <v>5660</v>
      </c>
      <c r="WJH945" s="31" t="s">
        <v>7107</v>
      </c>
      <c r="WJI945" s="9" t="s">
        <v>7167</v>
      </c>
      <c r="WJJ945" s="9" t="s">
        <v>7168</v>
      </c>
      <c r="WJK945" s="43" t="s">
        <v>7169</v>
      </c>
      <c r="WJL945" s="43" t="s">
        <v>5477</v>
      </c>
      <c r="WJM945" s="43"/>
      <c r="WJN945" s="43">
        <v>1505</v>
      </c>
      <c r="WJO945" s="43">
        <v>2001505</v>
      </c>
      <c r="WJP945" s="31" t="s">
        <v>7111</v>
      </c>
      <c r="WJQ945" s="559" t="s">
        <v>7106</v>
      </c>
      <c r="WJW945" s="31" t="s">
        <v>5660</v>
      </c>
      <c r="WJX945" s="31" t="s">
        <v>7107</v>
      </c>
      <c r="WJY945" s="9" t="s">
        <v>7167</v>
      </c>
      <c r="WJZ945" s="9" t="s">
        <v>7168</v>
      </c>
      <c r="WKA945" s="43" t="s">
        <v>7169</v>
      </c>
      <c r="WKB945" s="43" t="s">
        <v>5477</v>
      </c>
      <c r="WKC945" s="43"/>
      <c r="WKD945" s="43">
        <v>1505</v>
      </c>
      <c r="WKE945" s="43">
        <v>2001505</v>
      </c>
      <c r="WKF945" s="31" t="s">
        <v>7111</v>
      </c>
      <c r="WKG945" s="559" t="s">
        <v>7106</v>
      </c>
      <c r="WKM945" s="31" t="s">
        <v>5660</v>
      </c>
      <c r="WKN945" s="31" t="s">
        <v>7107</v>
      </c>
      <c r="WKO945" s="9" t="s">
        <v>7167</v>
      </c>
      <c r="WKP945" s="9" t="s">
        <v>7168</v>
      </c>
      <c r="WKQ945" s="43" t="s">
        <v>7169</v>
      </c>
      <c r="WKR945" s="43" t="s">
        <v>5477</v>
      </c>
      <c r="WKS945" s="43"/>
      <c r="WKT945" s="43">
        <v>1505</v>
      </c>
      <c r="WKU945" s="43">
        <v>2001505</v>
      </c>
      <c r="WKV945" s="31" t="s">
        <v>7111</v>
      </c>
      <c r="WKW945" s="559" t="s">
        <v>7106</v>
      </c>
      <c r="WLC945" s="31" t="s">
        <v>5660</v>
      </c>
      <c r="WLD945" s="31" t="s">
        <v>7107</v>
      </c>
      <c r="WLE945" s="9" t="s">
        <v>7167</v>
      </c>
      <c r="WLF945" s="9" t="s">
        <v>7168</v>
      </c>
      <c r="WLG945" s="43" t="s">
        <v>7169</v>
      </c>
      <c r="WLH945" s="43" t="s">
        <v>5477</v>
      </c>
      <c r="WLI945" s="43"/>
      <c r="WLJ945" s="43">
        <v>1505</v>
      </c>
      <c r="WLK945" s="43">
        <v>2001505</v>
      </c>
      <c r="WLL945" s="31" t="s">
        <v>7111</v>
      </c>
      <c r="WLM945" s="559" t="s">
        <v>7106</v>
      </c>
      <c r="WLS945" s="31" t="s">
        <v>5660</v>
      </c>
      <c r="WLT945" s="31" t="s">
        <v>7107</v>
      </c>
      <c r="WLU945" s="9" t="s">
        <v>7167</v>
      </c>
      <c r="WLV945" s="9" t="s">
        <v>7168</v>
      </c>
      <c r="WLW945" s="43" t="s">
        <v>7169</v>
      </c>
      <c r="WLX945" s="43" t="s">
        <v>5477</v>
      </c>
      <c r="WLY945" s="43"/>
      <c r="WLZ945" s="43">
        <v>1505</v>
      </c>
      <c r="WMA945" s="43">
        <v>2001505</v>
      </c>
      <c r="WMB945" s="31" t="s">
        <v>7111</v>
      </c>
      <c r="WMC945" s="559" t="s">
        <v>7106</v>
      </c>
      <c r="WMI945" s="31" t="s">
        <v>5660</v>
      </c>
      <c r="WMJ945" s="31" t="s">
        <v>7107</v>
      </c>
      <c r="WMK945" s="9" t="s">
        <v>7167</v>
      </c>
      <c r="WML945" s="9" t="s">
        <v>7168</v>
      </c>
      <c r="WMM945" s="43" t="s">
        <v>7169</v>
      </c>
      <c r="WMN945" s="43" t="s">
        <v>5477</v>
      </c>
      <c r="WMO945" s="43"/>
      <c r="WMP945" s="43">
        <v>1505</v>
      </c>
      <c r="WMQ945" s="43">
        <v>2001505</v>
      </c>
      <c r="WMR945" s="31" t="s">
        <v>7111</v>
      </c>
      <c r="WMS945" s="559" t="s">
        <v>7106</v>
      </c>
      <c r="WMY945" s="31" t="s">
        <v>5660</v>
      </c>
      <c r="WMZ945" s="31" t="s">
        <v>7107</v>
      </c>
      <c r="WNA945" s="9" t="s">
        <v>7167</v>
      </c>
      <c r="WNB945" s="9" t="s">
        <v>7168</v>
      </c>
      <c r="WNC945" s="43" t="s">
        <v>7169</v>
      </c>
      <c r="WND945" s="43" t="s">
        <v>5477</v>
      </c>
      <c r="WNE945" s="43"/>
      <c r="WNF945" s="43">
        <v>1505</v>
      </c>
      <c r="WNG945" s="43">
        <v>2001505</v>
      </c>
      <c r="WNH945" s="31" t="s">
        <v>7111</v>
      </c>
      <c r="WNI945" s="559" t="s">
        <v>7106</v>
      </c>
      <c r="WNO945" s="31" t="s">
        <v>5660</v>
      </c>
      <c r="WNP945" s="31" t="s">
        <v>7107</v>
      </c>
      <c r="WNQ945" s="9" t="s">
        <v>7167</v>
      </c>
      <c r="WNR945" s="9" t="s">
        <v>7168</v>
      </c>
      <c r="WNS945" s="43" t="s">
        <v>7169</v>
      </c>
      <c r="WNT945" s="43" t="s">
        <v>5477</v>
      </c>
      <c r="WNU945" s="43"/>
      <c r="WNV945" s="43">
        <v>1505</v>
      </c>
      <c r="WNW945" s="43">
        <v>2001505</v>
      </c>
      <c r="WNX945" s="31" t="s">
        <v>7111</v>
      </c>
      <c r="WNY945" s="559" t="s">
        <v>7106</v>
      </c>
      <c r="WOE945" s="31" t="s">
        <v>5660</v>
      </c>
      <c r="WOF945" s="31" t="s">
        <v>7107</v>
      </c>
      <c r="WOG945" s="9" t="s">
        <v>7167</v>
      </c>
      <c r="WOH945" s="9" t="s">
        <v>7168</v>
      </c>
      <c r="WOI945" s="43" t="s">
        <v>7169</v>
      </c>
      <c r="WOJ945" s="43" t="s">
        <v>5477</v>
      </c>
      <c r="WOK945" s="43"/>
      <c r="WOL945" s="43">
        <v>1505</v>
      </c>
      <c r="WOM945" s="43">
        <v>2001505</v>
      </c>
      <c r="WON945" s="31" t="s">
        <v>7111</v>
      </c>
      <c r="WOO945" s="559" t="s">
        <v>7106</v>
      </c>
      <c r="WOU945" s="31" t="s">
        <v>5660</v>
      </c>
      <c r="WOV945" s="31" t="s">
        <v>7107</v>
      </c>
      <c r="WOW945" s="9" t="s">
        <v>7167</v>
      </c>
      <c r="WOX945" s="9" t="s">
        <v>7168</v>
      </c>
      <c r="WOY945" s="43" t="s">
        <v>7169</v>
      </c>
      <c r="WOZ945" s="43" t="s">
        <v>5477</v>
      </c>
      <c r="WPA945" s="43"/>
      <c r="WPB945" s="43">
        <v>1505</v>
      </c>
      <c r="WPC945" s="43">
        <v>2001505</v>
      </c>
      <c r="WPD945" s="31" t="s">
        <v>7111</v>
      </c>
      <c r="WPE945" s="559" t="s">
        <v>7106</v>
      </c>
      <c r="WPK945" s="31" t="s">
        <v>5660</v>
      </c>
      <c r="WPL945" s="31" t="s">
        <v>7107</v>
      </c>
      <c r="WPM945" s="9" t="s">
        <v>7167</v>
      </c>
      <c r="WPN945" s="9" t="s">
        <v>7168</v>
      </c>
      <c r="WPO945" s="43" t="s">
        <v>7169</v>
      </c>
      <c r="WPP945" s="43" t="s">
        <v>5477</v>
      </c>
      <c r="WPQ945" s="43"/>
      <c r="WPR945" s="43">
        <v>1505</v>
      </c>
      <c r="WPS945" s="43">
        <v>2001505</v>
      </c>
      <c r="WPT945" s="31" t="s">
        <v>7111</v>
      </c>
      <c r="WPU945" s="559" t="s">
        <v>7106</v>
      </c>
      <c r="WQA945" s="31" t="s">
        <v>5660</v>
      </c>
      <c r="WQB945" s="31" t="s">
        <v>7107</v>
      </c>
      <c r="WQC945" s="9" t="s">
        <v>7167</v>
      </c>
      <c r="WQD945" s="9" t="s">
        <v>7168</v>
      </c>
      <c r="WQE945" s="43" t="s">
        <v>7169</v>
      </c>
      <c r="WQF945" s="43" t="s">
        <v>5477</v>
      </c>
      <c r="WQG945" s="43"/>
      <c r="WQH945" s="43">
        <v>1505</v>
      </c>
      <c r="WQI945" s="43">
        <v>2001505</v>
      </c>
      <c r="WQJ945" s="31" t="s">
        <v>7111</v>
      </c>
      <c r="WQK945" s="559" t="s">
        <v>7106</v>
      </c>
      <c r="WQQ945" s="31" t="s">
        <v>5660</v>
      </c>
      <c r="WQR945" s="31" t="s">
        <v>7107</v>
      </c>
      <c r="WQS945" s="9" t="s">
        <v>7167</v>
      </c>
      <c r="WQT945" s="9" t="s">
        <v>7168</v>
      </c>
      <c r="WQU945" s="43" t="s">
        <v>7169</v>
      </c>
      <c r="WQV945" s="43" t="s">
        <v>5477</v>
      </c>
      <c r="WQW945" s="43"/>
      <c r="WQX945" s="43">
        <v>1505</v>
      </c>
      <c r="WQY945" s="43">
        <v>2001505</v>
      </c>
      <c r="WQZ945" s="31" t="s">
        <v>7111</v>
      </c>
      <c r="WRA945" s="559" t="s">
        <v>7106</v>
      </c>
      <c r="WRG945" s="31" t="s">
        <v>5660</v>
      </c>
      <c r="WRH945" s="31" t="s">
        <v>7107</v>
      </c>
      <c r="WRI945" s="9" t="s">
        <v>7167</v>
      </c>
      <c r="WRJ945" s="9" t="s">
        <v>7168</v>
      </c>
      <c r="WRK945" s="43" t="s">
        <v>7169</v>
      </c>
      <c r="WRL945" s="43" t="s">
        <v>5477</v>
      </c>
      <c r="WRM945" s="43"/>
      <c r="WRN945" s="43">
        <v>1505</v>
      </c>
      <c r="WRO945" s="43">
        <v>2001505</v>
      </c>
      <c r="WRP945" s="31" t="s">
        <v>7111</v>
      </c>
      <c r="WRQ945" s="559" t="s">
        <v>7106</v>
      </c>
      <c r="WRW945" s="31" t="s">
        <v>5660</v>
      </c>
      <c r="WRX945" s="31" t="s">
        <v>7107</v>
      </c>
      <c r="WRY945" s="9" t="s">
        <v>7167</v>
      </c>
      <c r="WRZ945" s="9" t="s">
        <v>7168</v>
      </c>
      <c r="WSA945" s="43" t="s">
        <v>7169</v>
      </c>
      <c r="WSB945" s="43" t="s">
        <v>5477</v>
      </c>
      <c r="WSC945" s="43"/>
      <c r="WSD945" s="43">
        <v>1505</v>
      </c>
      <c r="WSE945" s="43">
        <v>2001505</v>
      </c>
      <c r="WSF945" s="31" t="s">
        <v>7111</v>
      </c>
      <c r="WSG945" s="559" t="s">
        <v>7106</v>
      </c>
      <c r="WSM945" s="31" t="s">
        <v>5660</v>
      </c>
      <c r="WSN945" s="31" t="s">
        <v>7107</v>
      </c>
      <c r="WSO945" s="9" t="s">
        <v>7167</v>
      </c>
      <c r="WSP945" s="9" t="s">
        <v>7168</v>
      </c>
      <c r="WSQ945" s="43" t="s">
        <v>7169</v>
      </c>
      <c r="WSR945" s="43" t="s">
        <v>5477</v>
      </c>
      <c r="WSS945" s="43"/>
      <c r="WST945" s="43">
        <v>1505</v>
      </c>
      <c r="WSU945" s="43">
        <v>2001505</v>
      </c>
      <c r="WSV945" s="31" t="s">
        <v>7111</v>
      </c>
      <c r="WSW945" s="559" t="s">
        <v>7106</v>
      </c>
      <c r="WTC945" s="31" t="s">
        <v>5660</v>
      </c>
      <c r="WTD945" s="31" t="s">
        <v>7107</v>
      </c>
      <c r="WTE945" s="9" t="s">
        <v>7167</v>
      </c>
      <c r="WTF945" s="9" t="s">
        <v>7168</v>
      </c>
      <c r="WTG945" s="43" t="s">
        <v>7169</v>
      </c>
      <c r="WTH945" s="43" t="s">
        <v>5477</v>
      </c>
      <c r="WTI945" s="43"/>
      <c r="WTJ945" s="43">
        <v>1505</v>
      </c>
      <c r="WTK945" s="43">
        <v>2001505</v>
      </c>
      <c r="WTL945" s="31" t="s">
        <v>7111</v>
      </c>
      <c r="WTM945" s="559" t="s">
        <v>7106</v>
      </c>
      <c r="WTS945" s="31" t="s">
        <v>5660</v>
      </c>
      <c r="WTT945" s="31" t="s">
        <v>7107</v>
      </c>
      <c r="WTU945" s="9" t="s">
        <v>7167</v>
      </c>
      <c r="WTV945" s="9" t="s">
        <v>7168</v>
      </c>
      <c r="WTW945" s="43" t="s">
        <v>7169</v>
      </c>
      <c r="WTX945" s="43" t="s">
        <v>5477</v>
      </c>
      <c r="WTY945" s="43"/>
      <c r="WTZ945" s="43">
        <v>1505</v>
      </c>
      <c r="WUA945" s="43">
        <v>2001505</v>
      </c>
      <c r="WUB945" s="31" t="s">
        <v>7111</v>
      </c>
      <c r="WUC945" s="559" t="s">
        <v>7106</v>
      </c>
      <c r="WUI945" s="31" t="s">
        <v>5660</v>
      </c>
      <c r="WUJ945" s="31" t="s">
        <v>7107</v>
      </c>
      <c r="WUK945" s="9" t="s">
        <v>7167</v>
      </c>
      <c r="WUL945" s="9" t="s">
        <v>7168</v>
      </c>
      <c r="WUM945" s="43" t="s">
        <v>7169</v>
      </c>
      <c r="WUN945" s="43" t="s">
        <v>5477</v>
      </c>
      <c r="WUO945" s="43"/>
      <c r="WUP945" s="43">
        <v>1505</v>
      </c>
      <c r="WUQ945" s="43">
        <v>2001505</v>
      </c>
      <c r="WUR945" s="31" t="s">
        <v>7111</v>
      </c>
      <c r="WUS945" s="559" t="s">
        <v>7106</v>
      </c>
      <c r="WUY945" s="31" t="s">
        <v>5660</v>
      </c>
      <c r="WUZ945" s="31" t="s">
        <v>7107</v>
      </c>
      <c r="WVA945" s="9" t="s">
        <v>7167</v>
      </c>
      <c r="WVB945" s="9" t="s">
        <v>7168</v>
      </c>
      <c r="WVC945" s="43" t="s">
        <v>7169</v>
      </c>
      <c r="WVD945" s="43" t="s">
        <v>5477</v>
      </c>
      <c r="WVE945" s="43"/>
      <c r="WVF945" s="43">
        <v>1505</v>
      </c>
      <c r="WVG945" s="43">
        <v>2001505</v>
      </c>
      <c r="WVH945" s="31" t="s">
        <v>7111</v>
      </c>
      <c r="WVI945" s="559" t="s">
        <v>7106</v>
      </c>
      <c r="WVO945" s="31" t="s">
        <v>5660</v>
      </c>
      <c r="WVP945" s="31" t="s">
        <v>7107</v>
      </c>
      <c r="WVQ945" s="9" t="s">
        <v>7167</v>
      </c>
      <c r="WVR945" s="9" t="s">
        <v>7168</v>
      </c>
      <c r="WVS945" s="43" t="s">
        <v>7169</v>
      </c>
      <c r="WVT945" s="43" t="s">
        <v>5477</v>
      </c>
      <c r="WVU945" s="43"/>
      <c r="WVV945" s="43">
        <v>1505</v>
      </c>
      <c r="WVW945" s="43">
        <v>2001505</v>
      </c>
      <c r="WVX945" s="31" t="s">
        <v>7111</v>
      </c>
      <c r="WVY945" s="559" t="s">
        <v>7106</v>
      </c>
      <c r="WWE945" s="31" t="s">
        <v>5660</v>
      </c>
      <c r="WWF945" s="31" t="s">
        <v>7107</v>
      </c>
      <c r="WWG945" s="9" t="s">
        <v>7167</v>
      </c>
      <c r="WWH945" s="9" t="s">
        <v>7168</v>
      </c>
      <c r="WWI945" s="43" t="s">
        <v>7169</v>
      </c>
      <c r="WWJ945" s="43" t="s">
        <v>5477</v>
      </c>
      <c r="WWK945" s="43"/>
      <c r="WWL945" s="43">
        <v>1505</v>
      </c>
      <c r="WWM945" s="43">
        <v>2001505</v>
      </c>
      <c r="WWN945" s="31" t="s">
        <v>7111</v>
      </c>
      <c r="WWO945" s="559" t="s">
        <v>7106</v>
      </c>
      <c r="WWU945" s="31" t="s">
        <v>5660</v>
      </c>
      <c r="WWV945" s="31" t="s">
        <v>7107</v>
      </c>
      <c r="WWW945" s="9" t="s">
        <v>7167</v>
      </c>
      <c r="WWX945" s="9" t="s">
        <v>7168</v>
      </c>
      <c r="WWY945" s="43" t="s">
        <v>7169</v>
      </c>
      <c r="WWZ945" s="43" t="s">
        <v>5477</v>
      </c>
      <c r="WXA945" s="43"/>
      <c r="WXB945" s="43">
        <v>1505</v>
      </c>
      <c r="WXC945" s="43">
        <v>2001505</v>
      </c>
      <c r="WXD945" s="31" t="s">
        <v>7111</v>
      </c>
      <c r="WXE945" s="559" t="s">
        <v>7106</v>
      </c>
      <c r="WXK945" s="31" t="s">
        <v>5660</v>
      </c>
      <c r="WXL945" s="31" t="s">
        <v>7107</v>
      </c>
      <c r="WXM945" s="9" t="s">
        <v>7167</v>
      </c>
      <c r="WXN945" s="9" t="s">
        <v>7168</v>
      </c>
      <c r="WXO945" s="43" t="s">
        <v>7169</v>
      </c>
      <c r="WXP945" s="43" t="s">
        <v>5477</v>
      </c>
      <c r="WXQ945" s="43"/>
      <c r="WXR945" s="43">
        <v>1505</v>
      </c>
      <c r="WXS945" s="43">
        <v>2001505</v>
      </c>
      <c r="WXT945" s="31" t="s">
        <v>7111</v>
      </c>
      <c r="WXU945" s="559" t="s">
        <v>7106</v>
      </c>
      <c r="WYA945" s="31" t="s">
        <v>5660</v>
      </c>
      <c r="WYB945" s="31" t="s">
        <v>7107</v>
      </c>
      <c r="WYC945" s="9" t="s">
        <v>7167</v>
      </c>
      <c r="WYD945" s="9" t="s">
        <v>7168</v>
      </c>
      <c r="WYE945" s="43" t="s">
        <v>7169</v>
      </c>
      <c r="WYF945" s="43" t="s">
        <v>5477</v>
      </c>
      <c r="WYG945" s="43"/>
      <c r="WYH945" s="43">
        <v>1505</v>
      </c>
      <c r="WYI945" s="43">
        <v>2001505</v>
      </c>
      <c r="WYJ945" s="31" t="s">
        <v>7111</v>
      </c>
      <c r="WYK945" s="559" t="s">
        <v>7106</v>
      </c>
      <c r="WYQ945" s="31" t="s">
        <v>5660</v>
      </c>
      <c r="WYR945" s="31" t="s">
        <v>7107</v>
      </c>
      <c r="WYS945" s="9" t="s">
        <v>7167</v>
      </c>
      <c r="WYT945" s="9" t="s">
        <v>7168</v>
      </c>
      <c r="WYU945" s="43" t="s">
        <v>7169</v>
      </c>
      <c r="WYV945" s="43" t="s">
        <v>5477</v>
      </c>
      <c r="WYW945" s="43"/>
      <c r="WYX945" s="43">
        <v>1505</v>
      </c>
      <c r="WYY945" s="43">
        <v>2001505</v>
      </c>
      <c r="WYZ945" s="31" t="s">
        <v>7111</v>
      </c>
      <c r="WZA945" s="559" t="s">
        <v>7106</v>
      </c>
      <c r="WZG945" s="31" t="s">
        <v>5660</v>
      </c>
      <c r="WZH945" s="31" t="s">
        <v>7107</v>
      </c>
      <c r="WZI945" s="9" t="s">
        <v>7167</v>
      </c>
      <c r="WZJ945" s="9" t="s">
        <v>7168</v>
      </c>
      <c r="WZK945" s="43" t="s">
        <v>7169</v>
      </c>
      <c r="WZL945" s="43" t="s">
        <v>5477</v>
      </c>
      <c r="WZM945" s="43"/>
      <c r="WZN945" s="43">
        <v>1505</v>
      </c>
      <c r="WZO945" s="43">
        <v>2001505</v>
      </c>
      <c r="WZP945" s="31" t="s">
        <v>7111</v>
      </c>
      <c r="WZQ945" s="559" t="s">
        <v>7106</v>
      </c>
      <c r="WZW945" s="31" t="s">
        <v>5660</v>
      </c>
      <c r="WZX945" s="31" t="s">
        <v>7107</v>
      </c>
      <c r="WZY945" s="9" t="s">
        <v>7167</v>
      </c>
      <c r="WZZ945" s="9" t="s">
        <v>7168</v>
      </c>
      <c r="XAA945" s="43" t="s">
        <v>7169</v>
      </c>
      <c r="XAB945" s="43" t="s">
        <v>5477</v>
      </c>
      <c r="XAC945" s="43"/>
      <c r="XAD945" s="43">
        <v>1505</v>
      </c>
      <c r="XAE945" s="43">
        <v>2001505</v>
      </c>
      <c r="XAF945" s="31" t="s">
        <v>7111</v>
      </c>
      <c r="XAG945" s="559" t="s">
        <v>7106</v>
      </c>
      <c r="XAM945" s="31" t="s">
        <v>5660</v>
      </c>
      <c r="XAN945" s="31" t="s">
        <v>7107</v>
      </c>
      <c r="XAO945" s="9" t="s">
        <v>7167</v>
      </c>
      <c r="XAP945" s="9" t="s">
        <v>7168</v>
      </c>
      <c r="XAQ945" s="43" t="s">
        <v>7169</v>
      </c>
      <c r="XAR945" s="43" t="s">
        <v>5477</v>
      </c>
      <c r="XAS945" s="43"/>
      <c r="XAT945" s="43">
        <v>1505</v>
      </c>
      <c r="XAU945" s="43">
        <v>2001505</v>
      </c>
      <c r="XAV945" s="31" t="s">
        <v>7111</v>
      </c>
      <c r="XAW945" s="559" t="s">
        <v>7106</v>
      </c>
      <c r="XBC945" s="31" t="s">
        <v>5660</v>
      </c>
      <c r="XBD945" s="31" t="s">
        <v>7107</v>
      </c>
      <c r="XBE945" s="9" t="s">
        <v>7167</v>
      </c>
      <c r="XBF945" s="9" t="s">
        <v>7168</v>
      </c>
      <c r="XBG945" s="43" t="s">
        <v>7169</v>
      </c>
      <c r="XBH945" s="43" t="s">
        <v>5477</v>
      </c>
      <c r="XBI945" s="43"/>
      <c r="XBJ945" s="43">
        <v>1505</v>
      </c>
      <c r="XBK945" s="43">
        <v>2001505</v>
      </c>
      <c r="XBL945" s="31" t="s">
        <v>7111</v>
      </c>
      <c r="XBM945" s="559" t="s">
        <v>7106</v>
      </c>
      <c r="XBS945" s="31" t="s">
        <v>5660</v>
      </c>
      <c r="XBT945" s="31" t="s">
        <v>7107</v>
      </c>
      <c r="XBU945" s="9" t="s">
        <v>7167</v>
      </c>
      <c r="XBV945" s="9" t="s">
        <v>7168</v>
      </c>
      <c r="XBW945" s="43" t="s">
        <v>7169</v>
      </c>
      <c r="XBX945" s="43" t="s">
        <v>5477</v>
      </c>
      <c r="XBY945" s="43"/>
      <c r="XBZ945" s="43">
        <v>1505</v>
      </c>
      <c r="XCA945" s="43">
        <v>2001505</v>
      </c>
      <c r="XCB945" s="31" t="s">
        <v>7111</v>
      </c>
      <c r="XCC945" s="559" t="s">
        <v>7106</v>
      </c>
      <c r="XCI945" s="31" t="s">
        <v>5660</v>
      </c>
      <c r="XCJ945" s="31" t="s">
        <v>7107</v>
      </c>
      <c r="XCK945" s="9" t="s">
        <v>7167</v>
      </c>
      <c r="XCL945" s="9" t="s">
        <v>7168</v>
      </c>
      <c r="XCM945" s="43" t="s">
        <v>7169</v>
      </c>
      <c r="XCN945" s="43" t="s">
        <v>5477</v>
      </c>
      <c r="XCO945" s="43"/>
      <c r="XCP945" s="43">
        <v>1505</v>
      </c>
      <c r="XCQ945" s="43">
        <v>2001505</v>
      </c>
      <c r="XCR945" s="31" t="s">
        <v>7111</v>
      </c>
      <c r="XCS945" s="559" t="s">
        <v>7106</v>
      </c>
      <c r="XCY945" s="31" t="s">
        <v>5660</v>
      </c>
      <c r="XCZ945" s="31" t="s">
        <v>7107</v>
      </c>
      <c r="XDA945" s="9" t="s">
        <v>7167</v>
      </c>
      <c r="XDB945" s="9" t="s">
        <v>7168</v>
      </c>
      <c r="XDC945" s="43" t="s">
        <v>7169</v>
      </c>
      <c r="XDD945" s="43" t="s">
        <v>5477</v>
      </c>
      <c r="XDE945" s="43"/>
      <c r="XDF945" s="43">
        <v>1505</v>
      </c>
      <c r="XDG945" s="43">
        <v>2001505</v>
      </c>
      <c r="XDH945" s="31" t="s">
        <v>7111</v>
      </c>
      <c r="XDI945" s="559" t="s">
        <v>7106</v>
      </c>
      <c r="XDO945" s="31" t="s">
        <v>5660</v>
      </c>
      <c r="XDP945" s="31" t="s">
        <v>7107</v>
      </c>
      <c r="XDQ945" s="9" t="s">
        <v>7167</v>
      </c>
      <c r="XDR945" s="9" t="s">
        <v>7168</v>
      </c>
      <c r="XDS945" s="43" t="s">
        <v>7169</v>
      </c>
      <c r="XDT945" s="43" t="s">
        <v>5477</v>
      </c>
      <c r="XDU945" s="43"/>
      <c r="XDV945" s="43">
        <v>1505</v>
      </c>
      <c r="XDW945" s="43">
        <v>2001505</v>
      </c>
      <c r="XDX945" s="31" t="s">
        <v>7111</v>
      </c>
      <c r="XDY945" s="559" t="s">
        <v>7106</v>
      </c>
      <c r="XEE945" s="31" t="s">
        <v>5660</v>
      </c>
      <c r="XEF945" s="31" t="s">
        <v>7107</v>
      </c>
      <c r="XEG945" s="9" t="s">
        <v>7167</v>
      </c>
      <c r="XEH945" s="9" t="s">
        <v>7168</v>
      </c>
      <c r="XEI945" s="43" t="s">
        <v>7169</v>
      </c>
      <c r="XEJ945" s="43" t="s">
        <v>5477</v>
      </c>
      <c r="XEK945" s="43"/>
      <c r="XEL945" s="43">
        <v>1505</v>
      </c>
      <c r="XEM945" s="43">
        <v>2001505</v>
      </c>
      <c r="XEN945" s="31" t="s">
        <v>7111</v>
      </c>
      <c r="XEO945" s="559" t="s">
        <v>7106</v>
      </c>
      <c r="XEU945" s="31" t="s">
        <v>5660</v>
      </c>
      <c r="XEV945" s="31" t="s">
        <v>7107</v>
      </c>
      <c r="XEW945" s="9" t="s">
        <v>7167</v>
      </c>
      <c r="XEX945" s="9" t="s">
        <v>7168</v>
      </c>
      <c r="XEY945" s="43" t="s">
        <v>7169</v>
      </c>
      <c r="XEZ945" s="43" t="s">
        <v>5477</v>
      </c>
      <c r="XFA945" s="43"/>
      <c r="XFB945" s="43">
        <v>1505</v>
      </c>
      <c r="XFC945" s="43">
        <v>2001505</v>
      </c>
      <c r="XFD945" s="31" t="s">
        <v>7111</v>
      </c>
    </row>
    <row r="946" spans="1:16384" ht="15" customHeight="1">
      <c r="A946" s="559"/>
      <c r="Q946" s="559"/>
      <c r="R946" s="31"/>
      <c r="S946" s="31"/>
      <c r="T946" s="31"/>
      <c r="U946" s="31"/>
      <c r="V946" s="31"/>
      <c r="W946" s="31"/>
      <c r="X946" s="31"/>
      <c r="Y946" s="9"/>
      <c r="Z946" s="9"/>
      <c r="AA946" s="43"/>
      <c r="AB946" s="43"/>
      <c r="AC946" s="43"/>
      <c r="AD946" s="43"/>
      <c r="AE946" s="43"/>
      <c r="AF946" s="31"/>
      <c r="AG946" s="559"/>
      <c r="AH946" s="31"/>
      <c r="AI946" s="31"/>
      <c r="AJ946" s="31"/>
      <c r="AK946" s="31"/>
      <c r="AL946" s="31"/>
      <c r="AM946" s="31"/>
      <c r="AN946" s="31"/>
      <c r="AO946" s="9"/>
      <c r="AP946" s="9"/>
      <c r="AQ946" s="43"/>
      <c r="AR946" s="43"/>
      <c r="AS946" s="43"/>
      <c r="AT946" s="43"/>
      <c r="AU946" s="43"/>
      <c r="AV946" s="31"/>
      <c r="AW946" s="559"/>
      <c r="AX946" s="31"/>
      <c r="AY946" s="31"/>
      <c r="AZ946" s="31"/>
      <c r="BA946" s="31"/>
      <c r="BB946" s="31"/>
      <c r="BC946" s="31"/>
      <c r="BD946" s="31"/>
      <c r="BE946" s="9"/>
      <c r="BF946" s="9"/>
      <c r="BG946" s="43"/>
      <c r="BH946" s="43"/>
      <c r="BI946" s="43"/>
      <c r="BJ946" s="43"/>
      <c r="BK946" s="43"/>
      <c r="BL946" s="31"/>
      <c r="BM946" s="559"/>
      <c r="BN946" s="31"/>
      <c r="BO946" s="31"/>
      <c r="BP946" s="31"/>
      <c r="BQ946" s="31"/>
      <c r="BR946" s="31"/>
      <c r="BS946" s="31"/>
      <c r="BT946" s="31"/>
      <c r="BU946" s="9"/>
      <c r="BV946" s="9"/>
      <c r="BW946" s="43"/>
      <c r="BX946" s="43"/>
      <c r="BY946" s="43"/>
      <c r="BZ946" s="43"/>
      <c r="CA946" s="43"/>
      <c r="CB946" s="31"/>
      <c r="CC946" s="559"/>
      <c r="CD946" s="31"/>
      <c r="CE946" s="31"/>
      <c r="CF946" s="31"/>
      <c r="CG946" s="31"/>
      <c r="CH946" s="31"/>
      <c r="CI946" s="31"/>
      <c r="CJ946" s="31"/>
      <c r="CK946" s="9"/>
      <c r="CL946" s="9"/>
      <c r="CM946" s="43"/>
      <c r="CN946" s="43"/>
      <c r="CO946" s="43"/>
      <c r="CP946" s="43"/>
      <c r="CQ946" s="43"/>
      <c r="CR946" s="31"/>
      <c r="CS946" s="559"/>
      <c r="CT946" s="31"/>
      <c r="CU946" s="31"/>
      <c r="CV946" s="31"/>
      <c r="CW946" s="31"/>
      <c r="CX946" s="31"/>
      <c r="CY946" s="31"/>
      <c r="CZ946" s="31"/>
      <c r="DA946" s="9"/>
      <c r="DB946" s="9"/>
      <c r="DC946" s="43"/>
      <c r="DD946" s="43"/>
      <c r="DE946" s="43"/>
      <c r="DF946" s="43"/>
      <c r="DG946" s="43"/>
      <c r="DH946" s="31"/>
      <c r="DI946" s="559"/>
      <c r="DJ946" s="31"/>
      <c r="DK946" s="31"/>
      <c r="DL946" s="31"/>
      <c r="DM946" s="31"/>
      <c r="DN946" s="31"/>
      <c r="DO946" s="31"/>
      <c r="DP946" s="31"/>
      <c r="DQ946" s="9"/>
      <c r="DR946" s="9"/>
      <c r="DS946" s="43"/>
      <c r="DT946" s="43"/>
      <c r="DU946" s="43"/>
      <c r="DV946" s="43"/>
      <c r="DW946" s="43"/>
      <c r="DX946" s="31"/>
      <c r="DY946" s="559"/>
      <c r="DZ946" s="31"/>
      <c r="EA946" s="31"/>
      <c r="EB946" s="31"/>
      <c r="EC946" s="31"/>
      <c r="ED946" s="31"/>
      <c r="EE946" s="31"/>
      <c r="EF946" s="31"/>
      <c r="EG946" s="9"/>
      <c r="EH946" s="9"/>
      <c r="EI946" s="43"/>
      <c r="EJ946" s="43"/>
      <c r="EK946" s="43"/>
      <c r="EL946" s="43"/>
      <c r="EM946" s="43"/>
      <c r="EN946" s="31"/>
      <c r="EO946" s="559"/>
      <c r="EP946" s="31"/>
      <c r="EQ946" s="31"/>
      <c r="ER946" s="31"/>
      <c r="ES946" s="31"/>
      <c r="ET946" s="31"/>
      <c r="EU946" s="31"/>
      <c r="EV946" s="31"/>
      <c r="EW946" s="9"/>
      <c r="EX946" s="9"/>
      <c r="EY946" s="43"/>
      <c r="EZ946" s="43"/>
      <c r="FA946" s="43"/>
      <c r="FB946" s="43"/>
      <c r="FC946" s="43"/>
      <c r="FD946" s="31"/>
      <c r="FE946" s="559"/>
      <c r="FF946" s="31"/>
      <c r="FG946" s="31"/>
      <c r="FH946" s="31"/>
      <c r="FI946" s="31"/>
      <c r="FJ946" s="31"/>
      <c r="FK946" s="31"/>
      <c r="FL946" s="31"/>
      <c r="FM946" s="9"/>
      <c r="FN946" s="9"/>
      <c r="FO946" s="43"/>
      <c r="FP946" s="43"/>
      <c r="FQ946" s="43"/>
      <c r="FR946" s="43"/>
      <c r="FS946" s="43"/>
      <c r="FT946" s="31"/>
      <c r="FU946" s="559"/>
      <c r="FV946" s="31"/>
      <c r="FW946" s="31"/>
      <c r="FX946" s="31"/>
      <c r="FY946" s="31"/>
      <c r="FZ946" s="31"/>
      <c r="GA946" s="31"/>
      <c r="GB946" s="31"/>
      <c r="GC946" s="9"/>
      <c r="GD946" s="9"/>
      <c r="GE946" s="43"/>
      <c r="GF946" s="43"/>
      <c r="GG946" s="43"/>
      <c r="GH946" s="43"/>
      <c r="GI946" s="43"/>
      <c r="GJ946" s="31"/>
      <c r="GK946" s="559"/>
      <c r="GL946" s="31"/>
      <c r="GM946" s="31"/>
      <c r="GN946" s="31"/>
      <c r="GO946" s="31"/>
      <c r="GP946" s="31"/>
      <c r="GQ946" s="31"/>
      <c r="GR946" s="31"/>
      <c r="GS946" s="9"/>
      <c r="GT946" s="9"/>
      <c r="GU946" s="43"/>
      <c r="GV946" s="43"/>
      <c r="GW946" s="43"/>
      <c r="GX946" s="43"/>
      <c r="GY946" s="43"/>
      <c r="GZ946" s="31"/>
      <c r="HA946" s="559"/>
      <c r="HB946" s="31"/>
      <c r="HC946" s="31"/>
      <c r="HD946" s="31"/>
      <c r="HE946" s="31"/>
      <c r="HF946" s="31"/>
      <c r="HG946" s="31"/>
      <c r="HH946" s="31"/>
      <c r="HI946" s="9"/>
      <c r="HJ946" s="9"/>
      <c r="HK946" s="43"/>
      <c r="HL946" s="43"/>
      <c r="HM946" s="43"/>
      <c r="HN946" s="43"/>
      <c r="HO946" s="43"/>
      <c r="HP946" s="31"/>
      <c r="HQ946" s="559"/>
      <c r="HR946" s="31"/>
      <c r="HS946" s="31"/>
      <c r="HT946" s="31"/>
      <c r="HU946" s="31"/>
      <c r="HV946" s="31"/>
      <c r="HW946" s="31"/>
      <c r="HX946" s="31"/>
      <c r="HY946" s="9"/>
      <c r="HZ946" s="9"/>
      <c r="IA946" s="43"/>
      <c r="IB946" s="43"/>
      <c r="IC946" s="43"/>
      <c r="ID946" s="43"/>
      <c r="IE946" s="43"/>
      <c r="IF946" s="31"/>
      <c r="IG946" s="559"/>
      <c r="IH946" s="31"/>
      <c r="II946" s="31"/>
      <c r="IJ946" s="31"/>
      <c r="IK946" s="31"/>
      <c r="IL946" s="31"/>
      <c r="IM946" s="31"/>
      <c r="IN946" s="31"/>
      <c r="IO946" s="9"/>
      <c r="IP946" s="9"/>
      <c r="IQ946" s="43"/>
      <c r="IR946" s="43"/>
      <c r="IS946" s="43"/>
      <c r="IT946" s="43"/>
      <c r="IU946" s="43"/>
      <c r="IV946" s="31"/>
      <c r="IW946" s="559"/>
      <c r="IX946" s="31"/>
      <c r="IY946" s="31"/>
      <c r="IZ946" s="31"/>
      <c r="JA946" s="31"/>
      <c r="JB946" s="31"/>
      <c r="JC946" s="31"/>
      <c r="JD946" s="31"/>
      <c r="JE946" s="9"/>
      <c r="JF946" s="9"/>
      <c r="JG946" s="43"/>
      <c r="JH946" s="43"/>
      <c r="JI946" s="43"/>
      <c r="JJ946" s="43"/>
      <c r="JK946" s="43"/>
      <c r="JL946" s="31"/>
      <c r="JM946" s="559"/>
      <c r="JN946" s="31"/>
      <c r="JO946" s="31"/>
      <c r="JP946" s="31"/>
      <c r="JQ946" s="31"/>
      <c r="JR946" s="31"/>
      <c r="JS946" s="31"/>
      <c r="JT946" s="31"/>
      <c r="JU946" s="9"/>
      <c r="JV946" s="9"/>
      <c r="JW946" s="43"/>
      <c r="JX946" s="43"/>
      <c r="JY946" s="43"/>
      <c r="JZ946" s="43"/>
      <c r="KA946" s="43"/>
      <c r="KB946" s="31"/>
      <c r="KC946" s="559"/>
      <c r="KD946" s="31"/>
      <c r="KE946" s="31"/>
      <c r="KF946" s="31"/>
      <c r="KG946" s="31"/>
      <c r="KH946" s="31"/>
      <c r="KI946" s="31"/>
      <c r="KJ946" s="31"/>
      <c r="KK946" s="9"/>
      <c r="KL946" s="9"/>
      <c r="KM946" s="43"/>
      <c r="KN946" s="43"/>
      <c r="KO946" s="43"/>
      <c r="KP946" s="43"/>
      <c r="KQ946" s="43"/>
      <c r="KR946" s="31"/>
      <c r="KS946" s="559"/>
      <c r="KT946" s="31"/>
      <c r="KU946" s="31"/>
      <c r="KV946" s="31"/>
      <c r="KW946" s="31"/>
      <c r="KX946" s="31"/>
      <c r="KY946" s="31"/>
      <c r="KZ946" s="31"/>
      <c r="LA946" s="9"/>
      <c r="LB946" s="9"/>
      <c r="LC946" s="43"/>
      <c r="LD946" s="43"/>
      <c r="LE946" s="43"/>
      <c r="LF946" s="43"/>
      <c r="LG946" s="43"/>
      <c r="LH946" s="31"/>
      <c r="LI946" s="559"/>
      <c r="LJ946" s="31"/>
      <c r="LK946" s="31"/>
      <c r="LL946" s="31"/>
      <c r="LM946" s="31"/>
      <c r="LN946" s="31"/>
      <c r="LO946" s="31"/>
      <c r="LP946" s="31"/>
      <c r="LQ946" s="9"/>
      <c r="LR946" s="9"/>
      <c r="LS946" s="43"/>
      <c r="LT946" s="43"/>
      <c r="LU946" s="43"/>
      <c r="LV946" s="43"/>
      <c r="LW946" s="43"/>
      <c r="LX946" s="31"/>
      <c r="LY946" s="559"/>
      <c r="LZ946" s="31"/>
      <c r="MA946" s="31"/>
      <c r="MB946" s="31"/>
      <c r="MC946" s="31"/>
      <c r="MD946" s="31"/>
      <c r="ME946" s="31"/>
      <c r="MF946" s="31"/>
      <c r="MG946" s="9"/>
      <c r="MH946" s="9"/>
      <c r="MI946" s="43"/>
      <c r="MJ946" s="43"/>
      <c r="MK946" s="43"/>
      <c r="ML946" s="43"/>
      <c r="MM946" s="43"/>
      <c r="MN946" s="31"/>
      <c r="MO946" s="559"/>
      <c r="MP946" s="31"/>
      <c r="MQ946" s="31"/>
      <c r="MR946" s="31"/>
      <c r="MS946" s="31"/>
      <c r="MT946" s="31"/>
      <c r="MU946" s="31"/>
      <c r="MV946" s="31"/>
      <c r="MW946" s="9"/>
      <c r="MX946" s="9"/>
      <c r="MY946" s="43"/>
      <c r="MZ946" s="43"/>
      <c r="NA946" s="43"/>
      <c r="NB946" s="43"/>
      <c r="NC946" s="43"/>
      <c r="ND946" s="31"/>
      <c r="NE946" s="559"/>
      <c r="NF946" s="31"/>
      <c r="NG946" s="31"/>
      <c r="NH946" s="31"/>
      <c r="NI946" s="31"/>
      <c r="NJ946" s="31"/>
      <c r="NK946" s="31"/>
      <c r="NL946" s="31"/>
      <c r="NM946" s="9"/>
      <c r="NN946" s="9"/>
      <c r="NO946" s="43"/>
      <c r="NP946" s="43"/>
      <c r="NQ946" s="43"/>
      <c r="NR946" s="43"/>
      <c r="NS946" s="43"/>
      <c r="NT946" s="31"/>
      <c r="NU946" s="559"/>
      <c r="NV946" s="31"/>
      <c r="NW946" s="31"/>
      <c r="NX946" s="31"/>
      <c r="NY946" s="31"/>
      <c r="NZ946" s="31"/>
      <c r="OA946" s="31"/>
      <c r="OB946" s="31"/>
      <c r="OC946" s="9"/>
      <c r="OD946" s="9"/>
      <c r="OE946" s="43"/>
      <c r="OF946" s="43"/>
      <c r="OG946" s="43"/>
      <c r="OH946" s="43"/>
      <c r="OI946" s="43"/>
      <c r="OJ946" s="31"/>
      <c r="OK946" s="559"/>
      <c r="OL946" s="31"/>
      <c r="OM946" s="31"/>
      <c r="ON946" s="31"/>
      <c r="OO946" s="31"/>
      <c r="OP946" s="31"/>
      <c r="OQ946" s="31"/>
      <c r="OR946" s="31"/>
      <c r="OS946" s="9"/>
      <c r="OT946" s="9"/>
      <c r="OU946" s="43"/>
      <c r="OV946" s="43"/>
      <c r="OW946" s="43"/>
      <c r="OX946" s="43"/>
      <c r="OY946" s="43"/>
      <c r="OZ946" s="31"/>
      <c r="PA946" s="559"/>
      <c r="PB946" s="31"/>
      <c r="PC946" s="31"/>
      <c r="PD946" s="31"/>
      <c r="PE946" s="31"/>
      <c r="PF946" s="31"/>
      <c r="PG946" s="31"/>
      <c r="PH946" s="31"/>
      <c r="PI946" s="9"/>
      <c r="PJ946" s="9"/>
      <c r="PK946" s="43"/>
      <c r="PL946" s="43"/>
      <c r="PM946" s="43"/>
      <c r="PN946" s="43"/>
      <c r="PO946" s="43"/>
      <c r="PP946" s="31"/>
      <c r="PQ946" s="559"/>
      <c r="PR946" s="31"/>
      <c r="PS946" s="31"/>
      <c r="PT946" s="31"/>
      <c r="PU946" s="31"/>
      <c r="PV946" s="31"/>
      <c r="PW946" s="31"/>
      <c r="PX946" s="31"/>
      <c r="PY946" s="9"/>
      <c r="PZ946" s="9"/>
      <c r="QA946" s="43"/>
      <c r="QB946" s="43"/>
      <c r="QC946" s="43"/>
      <c r="QD946" s="43"/>
      <c r="QE946" s="43"/>
      <c r="QF946" s="31"/>
      <c r="QG946" s="559"/>
      <c r="QH946" s="31"/>
      <c r="QI946" s="31"/>
      <c r="QJ946" s="31"/>
      <c r="QK946" s="31"/>
      <c r="QL946" s="31"/>
      <c r="QM946" s="31"/>
      <c r="QN946" s="31"/>
      <c r="QO946" s="9"/>
      <c r="QP946" s="9"/>
      <c r="QQ946" s="43"/>
      <c r="QR946" s="43"/>
      <c r="QS946" s="43"/>
      <c r="QT946" s="43"/>
      <c r="QU946" s="43"/>
      <c r="QV946" s="31"/>
      <c r="QW946" s="559"/>
      <c r="QX946" s="31"/>
      <c r="QY946" s="31"/>
      <c r="QZ946" s="31"/>
      <c r="RA946" s="31"/>
      <c r="RB946" s="31"/>
      <c r="RC946" s="31"/>
      <c r="RD946" s="31"/>
      <c r="RE946" s="9"/>
      <c r="RF946" s="9"/>
      <c r="RG946" s="43"/>
      <c r="RH946" s="43"/>
      <c r="RI946" s="43"/>
      <c r="RJ946" s="43"/>
      <c r="RK946" s="43"/>
      <c r="RL946" s="31"/>
      <c r="RM946" s="559"/>
      <c r="RN946" s="31"/>
      <c r="RO946" s="31"/>
      <c r="RP946" s="31"/>
      <c r="RQ946" s="31"/>
      <c r="RR946" s="31"/>
      <c r="RS946" s="31"/>
      <c r="RT946" s="31"/>
      <c r="RU946" s="9"/>
      <c r="RV946" s="9"/>
      <c r="RW946" s="43"/>
      <c r="RX946" s="43"/>
      <c r="RY946" s="43"/>
      <c r="RZ946" s="43"/>
      <c r="SA946" s="43"/>
      <c r="SB946" s="31"/>
      <c r="SC946" s="559"/>
      <c r="SD946" s="31"/>
      <c r="SE946" s="31"/>
      <c r="SF946" s="31"/>
      <c r="SG946" s="31"/>
      <c r="SH946" s="31"/>
      <c r="SI946" s="31"/>
      <c r="SJ946" s="31"/>
      <c r="SK946" s="9"/>
      <c r="SL946" s="9"/>
      <c r="SM946" s="43"/>
      <c r="SN946" s="43"/>
      <c r="SO946" s="43"/>
      <c r="SP946" s="43"/>
      <c r="SQ946" s="43"/>
      <c r="SR946" s="31"/>
      <c r="SS946" s="559"/>
      <c r="ST946" s="31"/>
      <c r="SU946" s="31"/>
      <c r="SV946" s="31"/>
      <c r="SW946" s="31"/>
      <c r="SX946" s="31"/>
      <c r="SY946" s="31"/>
      <c r="SZ946" s="31"/>
      <c r="TA946" s="9"/>
      <c r="TB946" s="9"/>
      <c r="TC946" s="43"/>
      <c r="TD946" s="43"/>
      <c r="TE946" s="43"/>
      <c r="TF946" s="43"/>
      <c r="TG946" s="43"/>
      <c r="TH946" s="31"/>
      <c r="TI946" s="559"/>
      <c r="TJ946" s="31"/>
      <c r="TK946" s="31"/>
      <c r="TL946" s="31"/>
      <c r="TM946" s="31"/>
      <c r="TN946" s="31"/>
      <c r="TO946" s="31"/>
      <c r="TP946" s="31"/>
      <c r="TQ946" s="9"/>
      <c r="TR946" s="9"/>
      <c r="TS946" s="43"/>
      <c r="TT946" s="43"/>
      <c r="TU946" s="43"/>
      <c r="TV946" s="43"/>
      <c r="TW946" s="43"/>
      <c r="TX946" s="31"/>
      <c r="TY946" s="559"/>
      <c r="TZ946" s="31"/>
      <c r="UA946" s="31"/>
      <c r="UB946" s="31"/>
      <c r="UC946" s="31"/>
      <c r="UD946" s="31"/>
      <c r="UE946" s="31"/>
      <c r="UF946" s="31"/>
      <c r="UG946" s="9"/>
      <c r="UH946" s="9"/>
      <c r="UI946" s="43"/>
      <c r="UJ946" s="43"/>
      <c r="UK946" s="43"/>
      <c r="UL946" s="43"/>
      <c r="UM946" s="43"/>
      <c r="UN946" s="31"/>
      <c r="UO946" s="559"/>
      <c r="UP946" s="31"/>
      <c r="UQ946" s="31"/>
      <c r="UR946" s="31"/>
      <c r="US946" s="31"/>
      <c r="UT946" s="31"/>
      <c r="UU946" s="31"/>
      <c r="UV946" s="31"/>
      <c r="UW946" s="9"/>
      <c r="UX946" s="9"/>
      <c r="UY946" s="43"/>
      <c r="UZ946" s="43"/>
      <c r="VA946" s="43"/>
      <c r="VB946" s="43"/>
      <c r="VC946" s="43"/>
      <c r="VD946" s="31"/>
      <c r="VE946" s="559"/>
      <c r="VF946" s="31"/>
      <c r="VG946" s="31"/>
      <c r="VH946" s="31"/>
      <c r="VI946" s="31"/>
      <c r="VJ946" s="31"/>
      <c r="VK946" s="31"/>
      <c r="VL946" s="31"/>
      <c r="VM946" s="9"/>
      <c r="VN946" s="9"/>
      <c r="VO946" s="43"/>
      <c r="VP946" s="43"/>
      <c r="VQ946" s="43"/>
      <c r="VR946" s="43"/>
      <c r="VS946" s="43"/>
      <c r="VT946" s="31"/>
      <c r="VU946" s="559"/>
      <c r="VV946" s="31"/>
      <c r="VW946" s="31"/>
      <c r="VX946" s="31"/>
      <c r="VY946" s="31"/>
      <c r="VZ946" s="31"/>
      <c r="WA946" s="31"/>
      <c r="WB946" s="31"/>
      <c r="WC946" s="9"/>
      <c r="WD946" s="9"/>
      <c r="WE946" s="43"/>
      <c r="WF946" s="43"/>
      <c r="WG946" s="43"/>
      <c r="WH946" s="43"/>
      <c r="WI946" s="43"/>
      <c r="WJ946" s="31"/>
      <c r="WK946" s="559"/>
      <c r="WL946" s="31"/>
      <c r="WM946" s="31"/>
      <c r="WN946" s="31"/>
      <c r="WO946" s="31"/>
      <c r="WP946" s="31"/>
      <c r="WQ946" s="31"/>
      <c r="WR946" s="31"/>
      <c r="WS946" s="9"/>
      <c r="WT946" s="9"/>
      <c r="WU946" s="43"/>
      <c r="WV946" s="43"/>
      <c r="WW946" s="43"/>
      <c r="WX946" s="43"/>
      <c r="WY946" s="43"/>
      <c r="WZ946" s="31"/>
      <c r="XA946" s="559"/>
      <c r="XB946" s="31"/>
      <c r="XC946" s="31"/>
      <c r="XD946" s="31"/>
      <c r="XE946" s="31"/>
      <c r="XF946" s="31"/>
      <c r="XG946" s="31"/>
      <c r="XH946" s="31"/>
      <c r="XI946" s="9"/>
      <c r="XJ946" s="9"/>
      <c r="XK946" s="43"/>
      <c r="XL946" s="43"/>
      <c r="XM946" s="43"/>
      <c r="XN946" s="43"/>
      <c r="XO946" s="43"/>
      <c r="XP946" s="31"/>
      <c r="XQ946" s="559"/>
      <c r="XR946" s="31"/>
      <c r="XS946" s="31"/>
      <c r="XT946" s="31"/>
      <c r="XU946" s="31"/>
      <c r="XV946" s="31"/>
      <c r="XW946" s="31"/>
      <c r="XX946" s="31"/>
      <c r="XY946" s="9"/>
      <c r="XZ946" s="9"/>
      <c r="YA946" s="43"/>
      <c r="YB946" s="43"/>
      <c r="YC946" s="43"/>
      <c r="YD946" s="43"/>
      <c r="YE946" s="43"/>
      <c r="YF946" s="31"/>
      <c r="YG946" s="559"/>
      <c r="YH946" s="31"/>
      <c r="YI946" s="31"/>
      <c r="YJ946" s="31"/>
      <c r="YK946" s="31"/>
      <c r="YL946" s="31"/>
      <c r="YM946" s="31"/>
      <c r="YN946" s="31"/>
      <c r="YO946" s="9"/>
      <c r="YP946" s="9"/>
      <c r="YQ946" s="43"/>
      <c r="YR946" s="43"/>
      <c r="YS946" s="43"/>
      <c r="YT946" s="43"/>
      <c r="YU946" s="43"/>
      <c r="YV946" s="31"/>
      <c r="YW946" s="559"/>
      <c r="YX946" s="31"/>
      <c r="YY946" s="31"/>
      <c r="YZ946" s="31"/>
      <c r="ZA946" s="31"/>
      <c r="ZB946" s="31"/>
      <c r="ZC946" s="31"/>
      <c r="ZD946" s="31"/>
      <c r="ZE946" s="9"/>
      <c r="ZF946" s="9"/>
      <c r="ZG946" s="43"/>
      <c r="ZH946" s="43"/>
      <c r="ZI946" s="43"/>
      <c r="ZJ946" s="43"/>
      <c r="ZK946" s="43"/>
      <c r="ZL946" s="31"/>
      <c r="ZM946" s="559"/>
      <c r="ZN946" s="31"/>
      <c r="ZO946" s="31"/>
      <c r="ZP946" s="31"/>
      <c r="ZQ946" s="31"/>
      <c r="ZR946" s="31"/>
      <c r="ZS946" s="31"/>
      <c r="ZT946" s="31"/>
      <c r="ZU946" s="9"/>
      <c r="ZV946" s="9"/>
      <c r="ZW946" s="43"/>
      <c r="ZX946" s="43"/>
      <c r="ZY946" s="43"/>
      <c r="ZZ946" s="43"/>
      <c r="AAA946" s="43"/>
      <c r="AAB946" s="31"/>
      <c r="AAC946" s="559"/>
      <c r="AAD946" s="31"/>
      <c r="AAE946" s="31"/>
      <c r="AAF946" s="31"/>
      <c r="AAG946" s="31"/>
      <c r="AAH946" s="31"/>
      <c r="AAI946" s="31"/>
      <c r="AAJ946" s="31"/>
      <c r="AAK946" s="9"/>
      <c r="AAL946" s="9"/>
      <c r="AAM946" s="43"/>
      <c r="AAN946" s="43"/>
      <c r="AAO946" s="43"/>
      <c r="AAP946" s="43"/>
      <c r="AAQ946" s="43"/>
      <c r="AAR946" s="31"/>
      <c r="AAS946" s="559"/>
      <c r="AAT946" s="31"/>
      <c r="AAU946" s="31"/>
      <c r="AAV946" s="31"/>
      <c r="AAW946" s="31"/>
      <c r="AAX946" s="31"/>
      <c r="AAY946" s="31"/>
      <c r="AAZ946" s="31"/>
      <c r="ABA946" s="9"/>
      <c r="ABB946" s="9"/>
      <c r="ABC946" s="43"/>
      <c r="ABD946" s="43"/>
      <c r="ABE946" s="43"/>
      <c r="ABF946" s="43"/>
      <c r="ABG946" s="43"/>
      <c r="ABH946" s="31"/>
      <c r="ABI946" s="559"/>
      <c r="ABJ946" s="31"/>
      <c r="ABK946" s="31"/>
      <c r="ABL946" s="31"/>
      <c r="ABM946" s="31"/>
      <c r="ABN946" s="31"/>
      <c r="ABO946" s="31"/>
      <c r="ABP946" s="31"/>
      <c r="ABQ946" s="9"/>
      <c r="ABR946" s="9"/>
      <c r="ABS946" s="43"/>
      <c r="ABT946" s="43"/>
      <c r="ABU946" s="43"/>
      <c r="ABV946" s="43"/>
      <c r="ABW946" s="43"/>
      <c r="ABX946" s="31"/>
      <c r="ABY946" s="559"/>
      <c r="ABZ946" s="31"/>
      <c r="ACA946" s="31"/>
      <c r="ACB946" s="31"/>
      <c r="ACC946" s="31"/>
      <c r="ACD946" s="31"/>
      <c r="ACE946" s="31"/>
      <c r="ACF946" s="31"/>
      <c r="ACG946" s="9"/>
      <c r="ACH946" s="9"/>
      <c r="ACI946" s="43"/>
      <c r="ACJ946" s="43"/>
      <c r="ACK946" s="43"/>
      <c r="ACL946" s="43"/>
      <c r="ACM946" s="43"/>
      <c r="ACN946" s="31"/>
      <c r="ACO946" s="559"/>
      <c r="ACP946" s="31"/>
      <c r="ACQ946" s="31"/>
      <c r="ACR946" s="31"/>
      <c r="ACS946" s="31"/>
      <c r="ACT946" s="31"/>
      <c r="ACU946" s="31"/>
      <c r="ACV946" s="31"/>
      <c r="ACW946" s="9"/>
      <c r="ACX946" s="9"/>
      <c r="ACY946" s="43"/>
      <c r="ACZ946" s="43"/>
      <c r="ADA946" s="43"/>
      <c r="ADB946" s="43"/>
      <c r="ADC946" s="43"/>
      <c r="ADD946" s="31"/>
      <c r="ADE946" s="559"/>
      <c r="ADF946" s="31"/>
      <c r="ADG946" s="31"/>
      <c r="ADH946" s="31"/>
      <c r="ADI946" s="31"/>
      <c r="ADJ946" s="31"/>
      <c r="ADK946" s="31"/>
      <c r="ADL946" s="31"/>
      <c r="ADM946" s="9"/>
      <c r="ADN946" s="9"/>
      <c r="ADO946" s="43"/>
      <c r="ADP946" s="43"/>
      <c r="ADQ946" s="43"/>
      <c r="ADR946" s="43"/>
      <c r="ADS946" s="43"/>
      <c r="ADT946" s="31"/>
      <c r="ADU946" s="559"/>
      <c r="ADV946" s="31"/>
      <c r="ADW946" s="31"/>
      <c r="ADX946" s="31"/>
      <c r="ADY946" s="31"/>
      <c r="ADZ946" s="31"/>
      <c r="AEA946" s="31"/>
      <c r="AEB946" s="31"/>
      <c r="AEC946" s="9"/>
      <c r="AED946" s="9"/>
      <c r="AEE946" s="43"/>
      <c r="AEF946" s="43"/>
      <c r="AEG946" s="43"/>
      <c r="AEH946" s="43"/>
      <c r="AEI946" s="43"/>
      <c r="AEJ946" s="31"/>
      <c r="AEK946" s="559"/>
      <c r="AEL946" s="31"/>
      <c r="AEM946" s="31"/>
      <c r="AEN946" s="31"/>
      <c r="AEO946" s="31"/>
      <c r="AEP946" s="31"/>
      <c r="AEQ946" s="31"/>
      <c r="AER946" s="31"/>
      <c r="AES946" s="9"/>
      <c r="AET946" s="9"/>
      <c r="AEU946" s="43"/>
      <c r="AEV946" s="43"/>
      <c r="AEW946" s="43"/>
      <c r="AEX946" s="43"/>
      <c r="AEY946" s="43"/>
      <c r="AEZ946" s="31"/>
      <c r="AFA946" s="559"/>
      <c r="AFB946" s="31"/>
      <c r="AFC946" s="31"/>
      <c r="AFD946" s="31"/>
      <c r="AFE946" s="31"/>
      <c r="AFF946" s="31"/>
      <c r="AFG946" s="31"/>
      <c r="AFH946" s="31"/>
      <c r="AFI946" s="9"/>
      <c r="AFJ946" s="9"/>
      <c r="AFK946" s="43"/>
      <c r="AFL946" s="43"/>
      <c r="AFM946" s="43"/>
      <c r="AFN946" s="43"/>
      <c r="AFO946" s="43"/>
      <c r="AFP946" s="31"/>
      <c r="AFQ946" s="559"/>
      <c r="AFR946" s="31"/>
      <c r="AFS946" s="31"/>
      <c r="AFT946" s="31"/>
      <c r="AFU946" s="31"/>
      <c r="AFV946" s="31"/>
      <c r="AFW946" s="31"/>
      <c r="AFX946" s="31"/>
      <c r="AFY946" s="9"/>
      <c r="AFZ946" s="9"/>
      <c r="AGA946" s="43"/>
      <c r="AGB946" s="43"/>
      <c r="AGC946" s="43"/>
      <c r="AGD946" s="43"/>
      <c r="AGE946" s="43"/>
      <c r="AGF946" s="31"/>
      <c r="AGG946" s="559"/>
      <c r="AGH946" s="31"/>
      <c r="AGI946" s="31"/>
      <c r="AGJ946" s="31"/>
      <c r="AGK946" s="31"/>
      <c r="AGL946" s="31"/>
      <c r="AGM946" s="31"/>
      <c r="AGN946" s="31"/>
      <c r="AGO946" s="9"/>
      <c r="AGP946" s="9"/>
      <c r="AGQ946" s="43"/>
      <c r="AGR946" s="43"/>
      <c r="AGS946" s="43"/>
      <c r="AGT946" s="43"/>
      <c r="AGU946" s="43"/>
      <c r="AGV946" s="31"/>
      <c r="AGW946" s="559"/>
      <c r="AGX946" s="31"/>
      <c r="AGY946" s="31"/>
      <c r="AGZ946" s="31"/>
      <c r="AHA946" s="31"/>
      <c r="AHB946" s="31"/>
      <c r="AHC946" s="31"/>
      <c r="AHD946" s="31"/>
      <c r="AHE946" s="9"/>
      <c r="AHF946" s="9"/>
      <c r="AHG946" s="43"/>
      <c r="AHH946" s="43"/>
      <c r="AHI946" s="43"/>
      <c r="AHJ946" s="43"/>
      <c r="AHK946" s="43"/>
      <c r="AHL946" s="31"/>
      <c r="AHM946" s="559"/>
      <c r="AHN946" s="31"/>
      <c r="AHO946" s="31"/>
      <c r="AHP946" s="31"/>
      <c r="AHQ946" s="31"/>
      <c r="AHR946" s="31"/>
      <c r="AHS946" s="31"/>
      <c r="AHT946" s="31"/>
      <c r="AHU946" s="9"/>
      <c r="AHV946" s="9"/>
      <c r="AHW946" s="43"/>
      <c r="AHX946" s="43"/>
      <c r="AHY946" s="43"/>
      <c r="AHZ946" s="43"/>
      <c r="AIA946" s="43"/>
      <c r="AIB946" s="31"/>
      <c r="AIC946" s="559"/>
      <c r="AID946" s="31"/>
      <c r="AIE946" s="31"/>
      <c r="AIF946" s="31"/>
      <c r="AIG946" s="31"/>
      <c r="AIH946" s="31"/>
      <c r="AII946" s="31"/>
      <c r="AIJ946" s="31"/>
      <c r="AIK946" s="9"/>
      <c r="AIL946" s="9"/>
      <c r="AIM946" s="43"/>
      <c r="AIN946" s="43"/>
      <c r="AIO946" s="43"/>
      <c r="AIP946" s="43"/>
      <c r="AIQ946" s="43"/>
      <c r="AIR946" s="31"/>
      <c r="AIS946" s="559"/>
      <c r="AIT946" s="31"/>
      <c r="AIU946" s="31"/>
      <c r="AIV946" s="31"/>
      <c r="AIW946" s="31"/>
      <c r="AIX946" s="31"/>
      <c r="AIY946" s="31"/>
      <c r="AIZ946" s="31"/>
      <c r="AJA946" s="9"/>
      <c r="AJB946" s="9"/>
      <c r="AJC946" s="43"/>
      <c r="AJD946" s="43"/>
      <c r="AJE946" s="43"/>
      <c r="AJF946" s="43"/>
      <c r="AJG946" s="43"/>
      <c r="AJH946" s="31"/>
      <c r="AJI946" s="559"/>
      <c r="AJJ946" s="31"/>
      <c r="AJK946" s="31"/>
      <c r="AJL946" s="31"/>
      <c r="AJM946" s="31"/>
      <c r="AJN946" s="31"/>
      <c r="AJO946" s="31"/>
      <c r="AJP946" s="31"/>
      <c r="AJQ946" s="9"/>
      <c r="AJR946" s="9"/>
      <c r="AJS946" s="43"/>
      <c r="AJT946" s="43"/>
      <c r="AJU946" s="43"/>
      <c r="AJV946" s="43"/>
      <c r="AJW946" s="43"/>
      <c r="AJX946" s="31"/>
      <c r="AJY946" s="559"/>
      <c r="AJZ946" s="31"/>
      <c r="AKA946" s="31"/>
      <c r="AKB946" s="31"/>
      <c r="AKC946" s="31"/>
      <c r="AKD946" s="31"/>
      <c r="AKE946" s="31"/>
      <c r="AKF946" s="31"/>
      <c r="AKG946" s="9"/>
      <c r="AKH946" s="9"/>
      <c r="AKI946" s="43"/>
      <c r="AKJ946" s="43"/>
      <c r="AKK946" s="43"/>
      <c r="AKL946" s="43"/>
      <c r="AKM946" s="43"/>
      <c r="AKN946" s="31"/>
      <c r="AKO946" s="559"/>
      <c r="AKP946" s="31"/>
      <c r="AKQ946" s="31"/>
      <c r="AKR946" s="31"/>
      <c r="AKS946" s="31"/>
      <c r="AKT946" s="31"/>
      <c r="AKU946" s="31"/>
      <c r="AKV946" s="31"/>
      <c r="AKW946" s="9"/>
      <c r="AKX946" s="9"/>
      <c r="AKY946" s="43"/>
      <c r="AKZ946" s="43"/>
      <c r="ALA946" s="43"/>
      <c r="ALB946" s="43"/>
      <c r="ALC946" s="43"/>
      <c r="ALD946" s="31"/>
      <c r="ALE946" s="559"/>
      <c r="ALF946" s="31"/>
      <c r="ALG946" s="31"/>
      <c r="ALH946" s="31"/>
      <c r="ALI946" s="31"/>
      <c r="ALJ946" s="31"/>
      <c r="ALK946" s="31"/>
      <c r="ALL946" s="31"/>
      <c r="ALM946" s="9"/>
      <c r="ALN946" s="9"/>
      <c r="ALO946" s="43"/>
      <c r="ALP946" s="43"/>
      <c r="ALQ946" s="43"/>
      <c r="ALR946" s="43"/>
      <c r="ALS946" s="43"/>
      <c r="ALT946" s="31"/>
      <c r="ALU946" s="559"/>
      <c r="ALV946" s="31"/>
      <c r="ALW946" s="31"/>
      <c r="ALX946" s="31"/>
      <c r="ALY946" s="31"/>
      <c r="ALZ946" s="31"/>
      <c r="AMA946" s="31"/>
      <c r="AMB946" s="31"/>
      <c r="AMC946" s="9"/>
      <c r="AMD946" s="9"/>
      <c r="AME946" s="43"/>
      <c r="AMF946" s="43"/>
      <c r="AMG946" s="43"/>
      <c r="AMH946" s="43"/>
      <c r="AMI946" s="43"/>
      <c r="AMJ946" s="31"/>
      <c r="AMK946" s="559"/>
      <c r="AML946" s="31"/>
      <c r="AMM946" s="31"/>
      <c r="AMN946" s="31"/>
      <c r="AMO946" s="31"/>
      <c r="AMP946" s="31"/>
      <c r="AMQ946" s="31"/>
      <c r="AMR946" s="31"/>
      <c r="AMS946" s="9"/>
      <c r="AMT946" s="9"/>
      <c r="AMU946" s="43"/>
      <c r="AMV946" s="43"/>
      <c r="AMW946" s="43"/>
      <c r="AMX946" s="43"/>
      <c r="AMY946" s="43"/>
      <c r="AMZ946" s="31"/>
      <c r="ANA946" s="559"/>
      <c r="ANB946" s="31"/>
      <c r="ANC946" s="31"/>
      <c r="AND946" s="31"/>
      <c r="ANE946" s="31"/>
      <c r="ANF946" s="31"/>
      <c r="ANG946" s="31"/>
      <c r="ANH946" s="31"/>
      <c r="ANI946" s="9"/>
      <c r="ANJ946" s="9"/>
      <c r="ANK946" s="43"/>
      <c r="ANL946" s="43"/>
      <c r="ANM946" s="43"/>
      <c r="ANN946" s="43"/>
      <c r="ANO946" s="43"/>
      <c r="ANP946" s="31"/>
      <c r="ANQ946" s="559"/>
      <c r="ANR946" s="31"/>
      <c r="ANS946" s="31"/>
      <c r="ANT946" s="31"/>
      <c r="ANU946" s="31"/>
      <c r="ANV946" s="31"/>
      <c r="ANW946" s="31"/>
      <c r="ANX946" s="31"/>
      <c r="ANY946" s="9"/>
      <c r="ANZ946" s="9"/>
      <c r="AOA946" s="43"/>
      <c r="AOB946" s="43"/>
      <c r="AOC946" s="43"/>
      <c r="AOD946" s="43"/>
      <c r="AOE946" s="43"/>
      <c r="AOF946" s="31"/>
      <c r="AOG946" s="559"/>
      <c r="AOH946" s="31"/>
      <c r="AOI946" s="31"/>
      <c r="AOJ946" s="31"/>
      <c r="AOK946" s="31"/>
      <c r="AOL946" s="31"/>
      <c r="AOM946" s="31"/>
      <c r="AON946" s="31"/>
      <c r="AOO946" s="9"/>
      <c r="AOP946" s="9"/>
      <c r="AOQ946" s="43"/>
      <c r="AOR946" s="43"/>
      <c r="AOS946" s="43"/>
      <c r="AOT946" s="43"/>
      <c r="AOU946" s="43"/>
      <c r="AOV946" s="31"/>
      <c r="AOW946" s="559"/>
      <c r="AOX946" s="31"/>
      <c r="AOY946" s="31"/>
      <c r="AOZ946" s="31"/>
      <c r="APA946" s="31"/>
      <c r="APB946" s="31"/>
      <c r="APC946" s="31"/>
      <c r="APD946" s="31"/>
      <c r="APE946" s="9"/>
      <c r="APF946" s="9"/>
      <c r="APG946" s="43"/>
      <c r="APH946" s="43"/>
      <c r="API946" s="43"/>
      <c r="APJ946" s="43"/>
      <c r="APK946" s="43"/>
      <c r="APL946" s="31"/>
      <c r="APM946" s="559"/>
      <c r="APN946" s="31"/>
      <c r="APO946" s="31"/>
      <c r="APP946" s="31"/>
      <c r="APQ946" s="31"/>
      <c r="APR946" s="31"/>
      <c r="APS946" s="31"/>
      <c r="APT946" s="31"/>
      <c r="APU946" s="9"/>
      <c r="APV946" s="9"/>
      <c r="APW946" s="43"/>
      <c r="APX946" s="43"/>
      <c r="APY946" s="43"/>
      <c r="APZ946" s="43"/>
      <c r="AQA946" s="43"/>
      <c r="AQB946" s="31"/>
      <c r="AQC946" s="559"/>
      <c r="AQD946" s="31"/>
      <c r="AQE946" s="31"/>
      <c r="AQF946" s="31"/>
      <c r="AQG946" s="31"/>
      <c r="AQH946" s="31"/>
      <c r="AQI946" s="31"/>
      <c r="AQJ946" s="31"/>
      <c r="AQK946" s="9"/>
      <c r="AQL946" s="9"/>
      <c r="AQM946" s="43"/>
      <c r="AQN946" s="43"/>
      <c r="AQO946" s="43"/>
      <c r="AQP946" s="43"/>
      <c r="AQQ946" s="43"/>
      <c r="AQR946" s="31"/>
      <c r="AQS946" s="559"/>
      <c r="AQT946" s="31"/>
      <c r="AQU946" s="31"/>
      <c r="AQV946" s="31"/>
      <c r="AQW946" s="31"/>
      <c r="AQX946" s="31"/>
      <c r="AQY946" s="31"/>
      <c r="AQZ946" s="31"/>
      <c r="ARA946" s="9"/>
      <c r="ARB946" s="9"/>
      <c r="ARC946" s="43"/>
      <c r="ARD946" s="43"/>
      <c r="ARE946" s="43"/>
      <c r="ARF946" s="43"/>
      <c r="ARG946" s="43"/>
      <c r="ARH946" s="31"/>
      <c r="ARI946" s="559"/>
      <c r="ARJ946" s="31"/>
      <c r="ARK946" s="31"/>
      <c r="ARL946" s="31"/>
      <c r="ARM946" s="31"/>
      <c r="ARN946" s="31"/>
      <c r="ARO946" s="31"/>
      <c r="ARP946" s="31"/>
      <c r="ARQ946" s="9"/>
      <c r="ARR946" s="9"/>
      <c r="ARS946" s="43"/>
      <c r="ART946" s="43"/>
      <c r="ARU946" s="43"/>
      <c r="ARV946" s="43"/>
      <c r="ARW946" s="43"/>
      <c r="ARX946" s="31"/>
      <c r="ARY946" s="559"/>
      <c r="ARZ946" s="31"/>
      <c r="ASA946" s="31"/>
      <c r="ASB946" s="31"/>
      <c r="ASC946" s="31"/>
      <c r="ASD946" s="31"/>
      <c r="ASE946" s="31"/>
      <c r="ASF946" s="31"/>
      <c r="ASG946" s="9"/>
      <c r="ASH946" s="9"/>
      <c r="ASI946" s="43"/>
      <c r="ASJ946" s="43"/>
      <c r="ASK946" s="43"/>
      <c r="ASL946" s="43"/>
      <c r="ASM946" s="43"/>
      <c r="ASN946" s="31"/>
      <c r="ASO946" s="559"/>
      <c r="ASP946" s="31"/>
      <c r="ASQ946" s="31"/>
      <c r="ASR946" s="31"/>
      <c r="ASS946" s="31"/>
      <c r="AST946" s="31"/>
      <c r="ASU946" s="31"/>
      <c r="ASV946" s="31"/>
      <c r="ASW946" s="9"/>
      <c r="ASX946" s="9"/>
      <c r="ASY946" s="43"/>
      <c r="ASZ946" s="43"/>
      <c r="ATA946" s="43"/>
      <c r="ATB946" s="43"/>
      <c r="ATC946" s="43"/>
      <c r="ATD946" s="31"/>
      <c r="ATE946" s="559"/>
      <c r="ATF946" s="31"/>
      <c r="ATG946" s="31"/>
      <c r="ATH946" s="31"/>
      <c r="ATI946" s="31"/>
      <c r="ATJ946" s="31"/>
      <c r="ATK946" s="31"/>
      <c r="ATL946" s="31"/>
      <c r="ATM946" s="9"/>
      <c r="ATN946" s="9"/>
      <c r="ATO946" s="43"/>
      <c r="ATP946" s="43"/>
      <c r="ATQ946" s="43"/>
      <c r="ATR946" s="43"/>
      <c r="ATS946" s="43"/>
      <c r="ATT946" s="31"/>
      <c r="ATU946" s="559"/>
      <c r="ATV946" s="31"/>
      <c r="ATW946" s="31"/>
      <c r="ATX946" s="31"/>
      <c r="ATY946" s="31"/>
      <c r="ATZ946" s="31"/>
      <c r="AUA946" s="31"/>
      <c r="AUB946" s="31"/>
      <c r="AUC946" s="9"/>
      <c r="AUD946" s="9"/>
      <c r="AUE946" s="43"/>
      <c r="AUF946" s="43"/>
      <c r="AUG946" s="43"/>
      <c r="AUH946" s="43"/>
      <c r="AUI946" s="43"/>
      <c r="AUJ946" s="31"/>
      <c r="AUK946" s="559"/>
      <c r="AUL946" s="31"/>
      <c r="AUM946" s="31"/>
      <c r="AUN946" s="31"/>
      <c r="AUO946" s="31"/>
      <c r="AUP946" s="31"/>
      <c r="AUQ946" s="31"/>
      <c r="AUR946" s="31"/>
      <c r="AUS946" s="9"/>
      <c r="AUT946" s="9"/>
      <c r="AUU946" s="43"/>
      <c r="AUV946" s="43"/>
      <c r="AUW946" s="43"/>
      <c r="AUX946" s="43"/>
      <c r="AUY946" s="43"/>
      <c r="AUZ946" s="31"/>
      <c r="AVA946" s="559"/>
      <c r="AVB946" s="31"/>
      <c r="AVC946" s="31"/>
      <c r="AVD946" s="31"/>
      <c r="AVE946" s="31"/>
      <c r="AVF946" s="31"/>
      <c r="AVG946" s="31"/>
      <c r="AVH946" s="31"/>
      <c r="AVI946" s="9"/>
      <c r="AVJ946" s="9"/>
      <c r="AVK946" s="43"/>
      <c r="AVL946" s="43"/>
      <c r="AVM946" s="43"/>
      <c r="AVN946" s="43"/>
      <c r="AVO946" s="43"/>
      <c r="AVP946" s="31"/>
      <c r="AVQ946" s="559"/>
      <c r="AVR946" s="31"/>
      <c r="AVS946" s="31"/>
      <c r="AVT946" s="31"/>
      <c r="AVU946" s="31"/>
      <c r="AVV946" s="31"/>
      <c r="AVW946" s="31"/>
      <c r="AVX946" s="31"/>
      <c r="AVY946" s="9"/>
      <c r="AVZ946" s="9"/>
      <c r="AWA946" s="43"/>
      <c r="AWB946" s="43"/>
      <c r="AWC946" s="43"/>
      <c r="AWD946" s="43"/>
      <c r="AWE946" s="43"/>
      <c r="AWF946" s="31"/>
      <c r="AWG946" s="559"/>
      <c r="AWH946" s="31"/>
      <c r="AWI946" s="31"/>
      <c r="AWJ946" s="31"/>
      <c r="AWK946" s="31"/>
      <c r="AWL946" s="31"/>
      <c r="AWM946" s="31"/>
      <c r="AWN946" s="31"/>
      <c r="AWO946" s="9"/>
      <c r="AWP946" s="9"/>
      <c r="AWQ946" s="43"/>
      <c r="AWR946" s="43"/>
      <c r="AWS946" s="43"/>
      <c r="AWT946" s="43"/>
      <c r="AWU946" s="43"/>
      <c r="AWV946" s="31"/>
      <c r="AWW946" s="559"/>
      <c r="AWX946" s="31"/>
      <c r="AWY946" s="31"/>
      <c r="AWZ946" s="31"/>
      <c r="AXA946" s="31"/>
      <c r="AXB946" s="31"/>
      <c r="AXC946" s="31"/>
      <c r="AXD946" s="31"/>
      <c r="AXE946" s="9"/>
      <c r="AXF946" s="9"/>
      <c r="AXG946" s="43"/>
      <c r="AXH946" s="43"/>
      <c r="AXI946" s="43"/>
      <c r="AXJ946" s="43"/>
      <c r="AXK946" s="43"/>
      <c r="AXL946" s="31"/>
      <c r="AXM946" s="559"/>
      <c r="AXN946" s="31"/>
      <c r="AXO946" s="31"/>
      <c r="AXP946" s="31"/>
      <c r="AXQ946" s="31"/>
      <c r="AXR946" s="31"/>
      <c r="AXS946" s="31"/>
      <c r="AXT946" s="31"/>
      <c r="AXU946" s="9"/>
      <c r="AXV946" s="9"/>
      <c r="AXW946" s="43"/>
      <c r="AXX946" s="43"/>
      <c r="AXY946" s="43"/>
      <c r="AXZ946" s="43"/>
      <c r="AYA946" s="43"/>
      <c r="AYB946" s="31"/>
      <c r="AYC946" s="559"/>
      <c r="AYD946" s="31"/>
      <c r="AYE946" s="31"/>
      <c r="AYF946" s="31"/>
      <c r="AYG946" s="31"/>
      <c r="AYH946" s="31"/>
      <c r="AYI946" s="31"/>
      <c r="AYJ946" s="31"/>
      <c r="AYK946" s="9"/>
      <c r="AYL946" s="9"/>
      <c r="AYM946" s="43"/>
      <c r="AYN946" s="43"/>
      <c r="AYO946" s="43"/>
      <c r="AYP946" s="43"/>
      <c r="AYQ946" s="43"/>
      <c r="AYR946" s="31"/>
      <c r="AYS946" s="559"/>
      <c r="AYT946" s="31"/>
      <c r="AYU946" s="31"/>
      <c r="AYV946" s="31"/>
      <c r="AYW946" s="31"/>
      <c r="AYX946" s="31"/>
      <c r="AYY946" s="31"/>
      <c r="AYZ946" s="31"/>
      <c r="AZA946" s="9"/>
      <c r="AZB946" s="9"/>
      <c r="AZC946" s="43"/>
      <c r="AZD946" s="43"/>
      <c r="AZE946" s="43"/>
      <c r="AZF946" s="43"/>
      <c r="AZG946" s="43"/>
      <c r="AZH946" s="31"/>
      <c r="AZI946" s="559"/>
      <c r="AZJ946" s="31"/>
      <c r="AZK946" s="31"/>
      <c r="AZL946" s="31"/>
      <c r="AZM946" s="31"/>
      <c r="AZN946" s="31"/>
      <c r="AZO946" s="31"/>
      <c r="AZP946" s="31"/>
      <c r="AZQ946" s="9"/>
      <c r="AZR946" s="9"/>
      <c r="AZS946" s="43"/>
      <c r="AZT946" s="43"/>
      <c r="AZU946" s="43"/>
      <c r="AZV946" s="43"/>
      <c r="AZW946" s="43"/>
      <c r="AZX946" s="31"/>
      <c r="AZY946" s="559"/>
      <c r="AZZ946" s="31"/>
      <c r="BAA946" s="31"/>
      <c r="BAB946" s="31"/>
      <c r="BAC946" s="31"/>
      <c r="BAD946" s="31"/>
      <c r="BAE946" s="31"/>
      <c r="BAF946" s="31"/>
      <c r="BAG946" s="9"/>
      <c r="BAH946" s="9"/>
      <c r="BAI946" s="43"/>
      <c r="BAJ946" s="43"/>
      <c r="BAK946" s="43"/>
      <c r="BAL946" s="43"/>
      <c r="BAM946" s="43"/>
      <c r="BAN946" s="31"/>
      <c r="BAO946" s="559"/>
      <c r="BAP946" s="31"/>
      <c r="BAQ946" s="31"/>
      <c r="BAR946" s="31"/>
      <c r="BAS946" s="31"/>
      <c r="BAT946" s="31"/>
      <c r="BAU946" s="31"/>
      <c r="BAV946" s="31"/>
      <c r="BAW946" s="9"/>
      <c r="BAX946" s="9"/>
      <c r="BAY946" s="43"/>
      <c r="BAZ946" s="43"/>
      <c r="BBA946" s="43"/>
      <c r="BBB946" s="43"/>
      <c r="BBC946" s="43"/>
      <c r="BBD946" s="31"/>
      <c r="BBE946" s="559"/>
      <c r="BBF946" s="31"/>
      <c r="BBG946" s="31"/>
      <c r="BBH946" s="31"/>
      <c r="BBI946" s="31"/>
      <c r="BBJ946" s="31"/>
      <c r="BBK946" s="31"/>
      <c r="BBL946" s="31"/>
      <c r="BBM946" s="9"/>
      <c r="BBN946" s="9"/>
      <c r="BBO946" s="43"/>
      <c r="BBP946" s="43"/>
      <c r="BBQ946" s="43"/>
      <c r="BBR946" s="43"/>
      <c r="BBS946" s="43"/>
      <c r="BBT946" s="31"/>
      <c r="BBU946" s="559"/>
      <c r="BBV946" s="31"/>
      <c r="BBW946" s="31"/>
      <c r="BBX946" s="31"/>
      <c r="BBY946" s="31"/>
      <c r="BBZ946" s="31"/>
      <c r="BCA946" s="31"/>
      <c r="BCB946" s="31"/>
      <c r="BCC946" s="9"/>
      <c r="BCD946" s="9"/>
      <c r="BCE946" s="43"/>
      <c r="BCF946" s="43"/>
      <c r="BCG946" s="43"/>
      <c r="BCH946" s="43"/>
      <c r="BCI946" s="43"/>
      <c r="BCJ946" s="31"/>
      <c r="BCK946" s="559"/>
      <c r="BCL946" s="31"/>
      <c r="BCM946" s="31"/>
      <c r="BCN946" s="31"/>
      <c r="BCO946" s="31"/>
      <c r="BCP946" s="31"/>
      <c r="BCQ946" s="31"/>
      <c r="BCR946" s="31"/>
      <c r="BCS946" s="9"/>
      <c r="BCT946" s="9"/>
      <c r="BCU946" s="43"/>
      <c r="BCV946" s="43"/>
      <c r="BCW946" s="43"/>
      <c r="BCX946" s="43"/>
      <c r="BCY946" s="43"/>
      <c r="BCZ946" s="31"/>
      <c r="BDA946" s="559"/>
      <c r="BDB946" s="31"/>
      <c r="BDC946" s="31"/>
      <c r="BDD946" s="31"/>
      <c r="BDE946" s="31"/>
      <c r="BDF946" s="31"/>
      <c r="BDG946" s="31"/>
      <c r="BDH946" s="31"/>
      <c r="BDI946" s="9"/>
      <c r="BDJ946" s="9"/>
      <c r="BDK946" s="43"/>
      <c r="BDL946" s="43"/>
      <c r="BDM946" s="43"/>
      <c r="BDN946" s="43"/>
      <c r="BDO946" s="43"/>
      <c r="BDP946" s="31"/>
      <c r="BDQ946" s="559"/>
      <c r="BDR946" s="31"/>
      <c r="BDS946" s="31"/>
      <c r="BDT946" s="31"/>
      <c r="BDU946" s="31"/>
      <c r="BDV946" s="31"/>
      <c r="BDW946" s="31"/>
      <c r="BDX946" s="31"/>
      <c r="BDY946" s="9"/>
      <c r="BDZ946" s="9"/>
      <c r="BEA946" s="43"/>
      <c r="BEB946" s="43"/>
      <c r="BEC946" s="43"/>
      <c r="BED946" s="43"/>
      <c r="BEE946" s="43"/>
      <c r="BEF946" s="31"/>
      <c r="BEG946" s="559"/>
      <c r="BEH946" s="31"/>
      <c r="BEI946" s="31"/>
      <c r="BEJ946" s="31"/>
      <c r="BEK946" s="31"/>
      <c r="BEL946" s="31"/>
      <c r="BEM946" s="31"/>
      <c r="BEN946" s="31"/>
      <c r="BEO946" s="9"/>
      <c r="BEP946" s="9"/>
      <c r="BEQ946" s="43"/>
      <c r="BER946" s="43"/>
      <c r="BES946" s="43"/>
      <c r="BET946" s="43"/>
      <c r="BEU946" s="43"/>
      <c r="BEV946" s="31"/>
      <c r="BEW946" s="559"/>
      <c r="BEX946" s="31"/>
      <c r="BEY946" s="31"/>
      <c r="BEZ946" s="31"/>
      <c r="BFA946" s="31"/>
      <c r="BFB946" s="31"/>
      <c r="BFC946" s="31"/>
      <c r="BFD946" s="31"/>
      <c r="BFE946" s="9"/>
      <c r="BFF946" s="9"/>
      <c r="BFG946" s="43"/>
      <c r="BFH946" s="43"/>
      <c r="BFI946" s="43"/>
      <c r="BFJ946" s="43"/>
      <c r="BFK946" s="43"/>
      <c r="BFL946" s="31"/>
      <c r="BFM946" s="559"/>
      <c r="BFN946" s="31"/>
      <c r="BFO946" s="31"/>
      <c r="BFP946" s="31"/>
      <c r="BFQ946" s="31"/>
      <c r="BFR946" s="31"/>
      <c r="BFS946" s="31"/>
      <c r="BFT946" s="31"/>
      <c r="BFU946" s="9"/>
      <c r="BFV946" s="9"/>
      <c r="BFW946" s="43"/>
      <c r="BFX946" s="43"/>
      <c r="BFY946" s="43"/>
      <c r="BFZ946" s="43"/>
      <c r="BGA946" s="43"/>
      <c r="BGB946" s="31"/>
      <c r="BGC946" s="559"/>
      <c r="BGD946" s="31"/>
      <c r="BGE946" s="31"/>
      <c r="BGF946" s="31"/>
      <c r="BGG946" s="31"/>
      <c r="BGH946" s="31"/>
      <c r="BGI946" s="31"/>
      <c r="BGJ946" s="31"/>
      <c r="BGK946" s="9"/>
      <c r="BGL946" s="9"/>
      <c r="BGM946" s="43"/>
      <c r="BGN946" s="43"/>
      <c r="BGO946" s="43"/>
      <c r="BGP946" s="43"/>
      <c r="BGQ946" s="43"/>
      <c r="BGR946" s="31"/>
      <c r="BGS946" s="559"/>
      <c r="BGT946" s="31"/>
      <c r="BGU946" s="31"/>
      <c r="BGV946" s="31"/>
      <c r="BGW946" s="31"/>
      <c r="BGX946" s="31"/>
      <c r="BGY946" s="31"/>
      <c r="BGZ946" s="31"/>
      <c r="BHA946" s="9"/>
      <c r="BHB946" s="9"/>
      <c r="BHC946" s="43"/>
      <c r="BHD946" s="43"/>
      <c r="BHE946" s="43"/>
      <c r="BHF946" s="43"/>
      <c r="BHG946" s="43"/>
      <c r="BHH946" s="31"/>
      <c r="BHI946" s="559"/>
      <c r="BHJ946" s="31"/>
      <c r="BHK946" s="31"/>
      <c r="BHL946" s="31"/>
      <c r="BHM946" s="31"/>
      <c r="BHN946" s="31"/>
      <c r="BHO946" s="31"/>
      <c r="BHP946" s="31"/>
      <c r="BHQ946" s="9"/>
      <c r="BHR946" s="9"/>
      <c r="BHS946" s="43"/>
      <c r="BHT946" s="43"/>
      <c r="BHU946" s="43"/>
      <c r="BHV946" s="43"/>
      <c r="BHW946" s="43"/>
      <c r="BHX946" s="31"/>
      <c r="BHY946" s="559"/>
      <c r="BHZ946" s="31"/>
      <c r="BIA946" s="31"/>
      <c r="BIB946" s="31"/>
      <c r="BIC946" s="31"/>
      <c r="BID946" s="31"/>
      <c r="BIE946" s="31"/>
      <c r="BIF946" s="31"/>
      <c r="BIG946" s="9"/>
      <c r="BIH946" s="9"/>
      <c r="BII946" s="43"/>
      <c r="BIJ946" s="43"/>
      <c r="BIK946" s="43"/>
      <c r="BIL946" s="43"/>
      <c r="BIM946" s="43"/>
      <c r="BIN946" s="31"/>
      <c r="BIO946" s="559"/>
      <c r="BIP946" s="31"/>
      <c r="BIQ946" s="31"/>
      <c r="BIR946" s="31"/>
      <c r="BIS946" s="31"/>
      <c r="BIT946" s="31"/>
      <c r="BIU946" s="31"/>
      <c r="BIV946" s="31"/>
      <c r="BIW946" s="9"/>
      <c r="BIX946" s="9"/>
      <c r="BIY946" s="43"/>
      <c r="BIZ946" s="43"/>
      <c r="BJA946" s="43"/>
      <c r="BJB946" s="43"/>
      <c r="BJC946" s="43"/>
      <c r="BJD946" s="31"/>
      <c r="BJE946" s="559"/>
      <c r="BJF946" s="31"/>
      <c r="BJG946" s="31"/>
      <c r="BJH946" s="31"/>
      <c r="BJI946" s="31"/>
      <c r="BJJ946" s="31"/>
      <c r="BJK946" s="31"/>
      <c r="BJL946" s="31"/>
      <c r="BJM946" s="9"/>
      <c r="BJN946" s="9"/>
      <c r="BJO946" s="43"/>
      <c r="BJP946" s="43"/>
      <c r="BJQ946" s="43"/>
      <c r="BJR946" s="43"/>
      <c r="BJS946" s="43"/>
      <c r="BJT946" s="31"/>
      <c r="BJU946" s="559"/>
      <c r="BJV946" s="31"/>
      <c r="BJW946" s="31"/>
      <c r="BJX946" s="31"/>
      <c r="BJY946" s="31"/>
      <c r="BJZ946" s="31"/>
      <c r="BKA946" s="31"/>
      <c r="BKB946" s="31"/>
      <c r="BKC946" s="9"/>
      <c r="BKD946" s="9"/>
      <c r="BKE946" s="43"/>
      <c r="BKF946" s="43"/>
      <c r="BKG946" s="43"/>
      <c r="BKH946" s="43"/>
      <c r="BKI946" s="43"/>
      <c r="BKJ946" s="31"/>
      <c r="BKK946" s="559"/>
      <c r="BKL946" s="31"/>
      <c r="BKM946" s="31"/>
      <c r="BKN946" s="31"/>
      <c r="BKO946" s="31"/>
      <c r="BKP946" s="31"/>
      <c r="BKQ946" s="31"/>
      <c r="BKR946" s="31"/>
      <c r="BKS946" s="9"/>
      <c r="BKT946" s="9"/>
      <c r="BKU946" s="43"/>
      <c r="BKV946" s="43"/>
      <c r="BKW946" s="43"/>
      <c r="BKX946" s="43"/>
      <c r="BKY946" s="43"/>
      <c r="BKZ946" s="31"/>
      <c r="BLA946" s="559"/>
      <c r="BLB946" s="31"/>
      <c r="BLC946" s="31"/>
      <c r="BLD946" s="31"/>
      <c r="BLE946" s="31"/>
      <c r="BLF946" s="31"/>
      <c r="BLG946" s="31"/>
      <c r="BLH946" s="31"/>
      <c r="BLI946" s="9"/>
      <c r="BLJ946" s="9"/>
      <c r="BLK946" s="43"/>
      <c r="BLL946" s="43"/>
      <c r="BLM946" s="43"/>
      <c r="BLN946" s="43"/>
      <c r="BLO946" s="43"/>
      <c r="BLP946" s="31"/>
      <c r="BLQ946" s="559"/>
      <c r="BLR946" s="31"/>
      <c r="BLS946" s="31"/>
      <c r="BLT946" s="31"/>
      <c r="BLU946" s="31"/>
      <c r="BLV946" s="31"/>
      <c r="BLW946" s="31"/>
      <c r="BLX946" s="31"/>
      <c r="BLY946" s="9"/>
      <c r="BLZ946" s="9"/>
      <c r="BMA946" s="43"/>
      <c r="BMB946" s="43"/>
      <c r="BMC946" s="43"/>
      <c r="BMD946" s="43"/>
      <c r="BME946" s="43"/>
      <c r="BMF946" s="31"/>
      <c r="BMG946" s="559"/>
      <c r="BMH946" s="31"/>
      <c r="BMI946" s="31"/>
      <c r="BMJ946" s="31"/>
      <c r="BMK946" s="31"/>
      <c r="BML946" s="31"/>
      <c r="BMM946" s="31"/>
      <c r="BMN946" s="31"/>
      <c r="BMO946" s="9"/>
      <c r="BMP946" s="9"/>
      <c r="BMQ946" s="43"/>
      <c r="BMR946" s="43"/>
      <c r="BMS946" s="43"/>
      <c r="BMT946" s="43"/>
      <c r="BMU946" s="43"/>
      <c r="BMV946" s="31"/>
      <c r="BMW946" s="559"/>
      <c r="BMX946" s="31"/>
      <c r="BMY946" s="31"/>
      <c r="BMZ946" s="31"/>
      <c r="BNA946" s="31"/>
      <c r="BNB946" s="31"/>
      <c r="BNC946" s="31"/>
      <c r="BND946" s="31"/>
      <c r="BNE946" s="9"/>
      <c r="BNF946" s="9"/>
      <c r="BNG946" s="43"/>
      <c r="BNH946" s="43"/>
      <c r="BNI946" s="43"/>
      <c r="BNJ946" s="43"/>
      <c r="BNK946" s="43"/>
      <c r="BNL946" s="31"/>
      <c r="BNM946" s="559"/>
      <c r="BNN946" s="31"/>
      <c r="BNO946" s="31"/>
      <c r="BNP946" s="31"/>
      <c r="BNQ946" s="31"/>
      <c r="BNR946" s="31"/>
      <c r="BNS946" s="31"/>
      <c r="BNT946" s="31"/>
      <c r="BNU946" s="9"/>
      <c r="BNV946" s="9"/>
      <c r="BNW946" s="43"/>
      <c r="BNX946" s="43"/>
      <c r="BNY946" s="43"/>
      <c r="BNZ946" s="43"/>
      <c r="BOA946" s="43"/>
      <c r="BOB946" s="31"/>
      <c r="BOC946" s="559"/>
      <c r="BOD946" s="31"/>
      <c r="BOE946" s="31"/>
      <c r="BOF946" s="31"/>
      <c r="BOG946" s="31"/>
      <c r="BOH946" s="31"/>
      <c r="BOI946" s="31"/>
      <c r="BOJ946" s="31"/>
      <c r="BOK946" s="9"/>
      <c r="BOL946" s="9"/>
      <c r="BOM946" s="43"/>
      <c r="BON946" s="43"/>
      <c r="BOO946" s="43"/>
      <c r="BOP946" s="43"/>
      <c r="BOQ946" s="43"/>
      <c r="BOR946" s="31"/>
      <c r="BOS946" s="559"/>
      <c r="BOT946" s="31"/>
      <c r="BOU946" s="31"/>
      <c r="BOV946" s="31"/>
      <c r="BOW946" s="31"/>
      <c r="BOX946" s="31"/>
      <c r="BOY946" s="31"/>
      <c r="BOZ946" s="31"/>
      <c r="BPA946" s="9"/>
      <c r="BPB946" s="9"/>
      <c r="BPC946" s="43"/>
      <c r="BPD946" s="43"/>
      <c r="BPE946" s="43"/>
      <c r="BPF946" s="43"/>
      <c r="BPG946" s="43"/>
      <c r="BPH946" s="31"/>
      <c r="BPI946" s="559"/>
      <c r="BPJ946" s="31"/>
      <c r="BPK946" s="31"/>
      <c r="BPL946" s="31"/>
      <c r="BPM946" s="31"/>
      <c r="BPN946" s="31"/>
      <c r="BPO946" s="31"/>
      <c r="BPP946" s="31"/>
      <c r="BPQ946" s="9"/>
      <c r="BPR946" s="9"/>
      <c r="BPS946" s="43"/>
      <c r="BPT946" s="43"/>
      <c r="BPU946" s="43"/>
      <c r="BPV946" s="43"/>
      <c r="BPW946" s="43"/>
      <c r="BPX946" s="31"/>
      <c r="BPY946" s="559"/>
      <c r="BPZ946" s="31"/>
      <c r="BQA946" s="31"/>
      <c r="BQB946" s="31"/>
      <c r="BQC946" s="31"/>
      <c r="BQD946" s="31"/>
      <c r="BQE946" s="31"/>
      <c r="BQF946" s="31"/>
      <c r="BQG946" s="9"/>
      <c r="BQH946" s="9"/>
      <c r="BQI946" s="43"/>
      <c r="BQJ946" s="43"/>
      <c r="BQK946" s="43"/>
      <c r="BQL946" s="43"/>
      <c r="BQM946" s="43"/>
      <c r="BQN946" s="31"/>
      <c r="BQO946" s="559"/>
      <c r="BQP946" s="31"/>
      <c r="BQQ946" s="31"/>
      <c r="BQR946" s="31"/>
      <c r="BQS946" s="31"/>
      <c r="BQT946" s="31"/>
      <c r="BQU946" s="31"/>
      <c r="BQV946" s="31"/>
      <c r="BQW946" s="9"/>
      <c r="BQX946" s="9"/>
      <c r="BQY946" s="43"/>
      <c r="BQZ946" s="43"/>
      <c r="BRA946" s="43"/>
      <c r="BRB946" s="43"/>
      <c r="BRC946" s="43"/>
      <c r="BRD946" s="31"/>
      <c r="BRE946" s="559"/>
      <c r="BRF946" s="31"/>
      <c r="BRG946" s="31"/>
      <c r="BRH946" s="31"/>
      <c r="BRI946" s="31"/>
      <c r="BRJ946" s="31"/>
      <c r="BRK946" s="31"/>
      <c r="BRL946" s="31"/>
      <c r="BRM946" s="9"/>
      <c r="BRN946" s="9"/>
      <c r="BRO946" s="43"/>
      <c r="BRP946" s="43"/>
      <c r="BRQ946" s="43"/>
      <c r="BRR946" s="43"/>
      <c r="BRS946" s="43"/>
      <c r="BRT946" s="31"/>
      <c r="BRU946" s="559"/>
      <c r="BRV946" s="31"/>
      <c r="BRW946" s="31"/>
      <c r="BRX946" s="31"/>
      <c r="BRY946" s="31"/>
      <c r="BRZ946" s="31"/>
      <c r="BSA946" s="31"/>
      <c r="BSB946" s="31"/>
      <c r="BSC946" s="9"/>
      <c r="BSD946" s="9"/>
      <c r="BSE946" s="43"/>
      <c r="BSF946" s="43"/>
      <c r="BSG946" s="43"/>
      <c r="BSH946" s="43"/>
      <c r="BSI946" s="43"/>
      <c r="BSJ946" s="31"/>
      <c r="BSK946" s="559"/>
      <c r="BSL946" s="31"/>
      <c r="BSM946" s="31"/>
      <c r="BSN946" s="31"/>
      <c r="BSO946" s="31"/>
      <c r="BSP946" s="31"/>
      <c r="BSQ946" s="31"/>
      <c r="BSR946" s="31"/>
      <c r="BSS946" s="9"/>
      <c r="BST946" s="9"/>
      <c r="BSU946" s="43"/>
      <c r="BSV946" s="43"/>
      <c r="BSW946" s="43"/>
      <c r="BSX946" s="43"/>
      <c r="BSY946" s="43"/>
      <c r="BSZ946" s="31"/>
      <c r="BTA946" s="559"/>
      <c r="BTB946" s="31"/>
      <c r="BTC946" s="31"/>
      <c r="BTD946" s="31"/>
      <c r="BTE946" s="31"/>
      <c r="BTF946" s="31"/>
      <c r="BTG946" s="31"/>
      <c r="BTH946" s="31"/>
      <c r="BTI946" s="9"/>
      <c r="BTJ946" s="9"/>
      <c r="BTK946" s="43"/>
      <c r="BTL946" s="43"/>
      <c r="BTM946" s="43"/>
      <c r="BTN946" s="43"/>
      <c r="BTO946" s="43"/>
      <c r="BTP946" s="31"/>
      <c r="BTQ946" s="559"/>
      <c r="BTR946" s="31"/>
      <c r="BTS946" s="31"/>
      <c r="BTT946" s="31"/>
      <c r="BTU946" s="31"/>
      <c r="BTV946" s="31"/>
      <c r="BTW946" s="31"/>
      <c r="BTX946" s="31"/>
      <c r="BTY946" s="9"/>
      <c r="BTZ946" s="9"/>
      <c r="BUA946" s="43"/>
      <c r="BUB946" s="43"/>
      <c r="BUC946" s="43"/>
      <c r="BUD946" s="43"/>
      <c r="BUE946" s="43"/>
      <c r="BUF946" s="31"/>
      <c r="BUG946" s="559"/>
      <c r="BUH946" s="31"/>
      <c r="BUI946" s="31"/>
      <c r="BUJ946" s="31"/>
      <c r="BUK946" s="31"/>
      <c r="BUL946" s="31"/>
      <c r="BUM946" s="31"/>
      <c r="BUN946" s="31"/>
      <c r="BUO946" s="9"/>
      <c r="BUP946" s="9"/>
      <c r="BUQ946" s="43"/>
      <c r="BUR946" s="43"/>
      <c r="BUS946" s="43"/>
      <c r="BUT946" s="43"/>
      <c r="BUU946" s="43"/>
      <c r="BUV946" s="31"/>
      <c r="BUW946" s="559"/>
      <c r="BUX946" s="31"/>
      <c r="BUY946" s="31"/>
      <c r="BUZ946" s="31"/>
      <c r="BVA946" s="31"/>
      <c r="BVB946" s="31"/>
      <c r="BVC946" s="31"/>
      <c r="BVD946" s="31"/>
      <c r="BVE946" s="9"/>
      <c r="BVF946" s="9"/>
      <c r="BVG946" s="43"/>
      <c r="BVH946" s="43"/>
      <c r="BVI946" s="43"/>
      <c r="BVJ946" s="43"/>
      <c r="BVK946" s="43"/>
      <c r="BVL946" s="31"/>
      <c r="BVM946" s="559"/>
      <c r="BVN946" s="31"/>
      <c r="BVO946" s="31"/>
      <c r="BVP946" s="31"/>
      <c r="BVQ946" s="31"/>
      <c r="BVR946" s="31"/>
      <c r="BVS946" s="31"/>
      <c r="BVT946" s="31"/>
      <c r="BVU946" s="9"/>
      <c r="BVV946" s="9"/>
      <c r="BVW946" s="43"/>
      <c r="BVX946" s="43"/>
      <c r="BVY946" s="43"/>
      <c r="BVZ946" s="43"/>
      <c r="BWA946" s="43"/>
      <c r="BWB946" s="31"/>
      <c r="BWC946" s="559"/>
      <c r="BWD946" s="31"/>
      <c r="BWE946" s="31"/>
      <c r="BWF946" s="31"/>
      <c r="BWG946" s="31"/>
      <c r="BWH946" s="31"/>
      <c r="BWI946" s="31"/>
      <c r="BWJ946" s="31"/>
      <c r="BWK946" s="9"/>
      <c r="BWL946" s="9"/>
      <c r="BWM946" s="43"/>
      <c r="BWN946" s="43"/>
      <c r="BWO946" s="43"/>
      <c r="BWP946" s="43"/>
      <c r="BWQ946" s="43"/>
      <c r="BWR946" s="31"/>
      <c r="BWS946" s="559"/>
      <c r="BWT946" s="31"/>
      <c r="BWU946" s="31"/>
      <c r="BWV946" s="31"/>
      <c r="BWW946" s="31"/>
      <c r="BWX946" s="31"/>
      <c r="BWY946" s="31"/>
      <c r="BWZ946" s="31"/>
      <c r="BXA946" s="9"/>
      <c r="BXB946" s="9"/>
      <c r="BXC946" s="43"/>
      <c r="BXD946" s="43"/>
      <c r="BXE946" s="43"/>
      <c r="BXF946" s="43"/>
      <c r="BXG946" s="43"/>
      <c r="BXH946" s="31"/>
      <c r="BXI946" s="559"/>
      <c r="BXJ946" s="31"/>
      <c r="BXK946" s="31"/>
      <c r="BXL946" s="31"/>
      <c r="BXM946" s="31"/>
      <c r="BXN946" s="31"/>
      <c r="BXO946" s="31"/>
      <c r="BXP946" s="31"/>
      <c r="BXQ946" s="9"/>
      <c r="BXR946" s="9"/>
      <c r="BXS946" s="43"/>
      <c r="BXT946" s="43"/>
      <c r="BXU946" s="43"/>
      <c r="BXV946" s="43"/>
      <c r="BXW946" s="43"/>
      <c r="BXX946" s="31"/>
      <c r="BXY946" s="559"/>
      <c r="BXZ946" s="31"/>
      <c r="BYA946" s="31"/>
      <c r="BYB946" s="31"/>
      <c r="BYC946" s="31"/>
      <c r="BYD946" s="31"/>
      <c r="BYE946" s="31"/>
      <c r="BYF946" s="31"/>
      <c r="BYG946" s="9"/>
      <c r="BYH946" s="9"/>
      <c r="BYI946" s="43"/>
      <c r="BYJ946" s="43"/>
      <c r="BYK946" s="43"/>
      <c r="BYL946" s="43"/>
      <c r="BYM946" s="43"/>
      <c r="BYN946" s="31"/>
      <c r="BYO946" s="559"/>
      <c r="BYP946" s="31"/>
      <c r="BYQ946" s="31"/>
      <c r="BYR946" s="31"/>
      <c r="BYS946" s="31"/>
      <c r="BYT946" s="31"/>
      <c r="BYU946" s="31"/>
      <c r="BYV946" s="31"/>
      <c r="BYW946" s="9"/>
      <c r="BYX946" s="9"/>
      <c r="BYY946" s="43"/>
      <c r="BYZ946" s="43"/>
      <c r="BZA946" s="43"/>
      <c r="BZB946" s="43"/>
      <c r="BZC946" s="43"/>
      <c r="BZD946" s="31"/>
      <c r="BZE946" s="559"/>
      <c r="BZF946" s="31"/>
      <c r="BZG946" s="31"/>
      <c r="BZH946" s="31"/>
      <c r="BZI946" s="31"/>
      <c r="BZJ946" s="31"/>
      <c r="BZK946" s="31"/>
      <c r="BZL946" s="31"/>
      <c r="BZM946" s="9"/>
      <c r="BZN946" s="9"/>
      <c r="BZO946" s="43"/>
      <c r="BZP946" s="43"/>
      <c r="BZQ946" s="43"/>
      <c r="BZR946" s="43"/>
      <c r="BZS946" s="43"/>
      <c r="BZT946" s="31"/>
      <c r="BZU946" s="559"/>
      <c r="BZV946" s="31"/>
      <c r="BZW946" s="31"/>
      <c r="BZX946" s="31"/>
      <c r="BZY946" s="31"/>
      <c r="BZZ946" s="31"/>
      <c r="CAA946" s="31"/>
      <c r="CAB946" s="31"/>
      <c r="CAC946" s="9"/>
      <c r="CAD946" s="9"/>
      <c r="CAE946" s="43"/>
      <c r="CAF946" s="43"/>
      <c r="CAG946" s="43"/>
      <c r="CAH946" s="43"/>
      <c r="CAI946" s="43"/>
      <c r="CAJ946" s="31"/>
      <c r="CAK946" s="559"/>
      <c r="CAL946" s="31"/>
      <c r="CAM946" s="31"/>
      <c r="CAN946" s="31"/>
      <c r="CAO946" s="31"/>
      <c r="CAP946" s="31"/>
      <c r="CAQ946" s="31"/>
      <c r="CAR946" s="31"/>
      <c r="CAS946" s="9"/>
      <c r="CAT946" s="9"/>
      <c r="CAU946" s="43"/>
      <c r="CAV946" s="43"/>
      <c r="CAW946" s="43"/>
      <c r="CAX946" s="43"/>
      <c r="CAY946" s="43"/>
      <c r="CAZ946" s="31"/>
      <c r="CBA946" s="559"/>
      <c r="CBB946" s="31"/>
      <c r="CBC946" s="31"/>
      <c r="CBD946" s="31"/>
      <c r="CBE946" s="31"/>
      <c r="CBF946" s="31"/>
      <c r="CBG946" s="31"/>
      <c r="CBH946" s="31"/>
      <c r="CBI946" s="9"/>
      <c r="CBJ946" s="9"/>
      <c r="CBK946" s="43"/>
      <c r="CBL946" s="43"/>
      <c r="CBM946" s="43"/>
      <c r="CBN946" s="43"/>
      <c r="CBO946" s="43"/>
      <c r="CBP946" s="31"/>
      <c r="CBQ946" s="559"/>
      <c r="CBR946" s="31"/>
      <c r="CBS946" s="31"/>
      <c r="CBT946" s="31"/>
      <c r="CBU946" s="31"/>
      <c r="CBV946" s="31"/>
      <c r="CBW946" s="31"/>
      <c r="CBX946" s="31"/>
      <c r="CBY946" s="9"/>
      <c r="CBZ946" s="9"/>
      <c r="CCA946" s="43"/>
      <c r="CCB946" s="43"/>
      <c r="CCC946" s="43"/>
      <c r="CCD946" s="43"/>
      <c r="CCE946" s="43"/>
      <c r="CCF946" s="31"/>
      <c r="CCG946" s="559"/>
      <c r="CCH946" s="31"/>
      <c r="CCI946" s="31"/>
      <c r="CCJ946" s="31"/>
      <c r="CCK946" s="31"/>
      <c r="CCL946" s="31"/>
      <c r="CCM946" s="31"/>
      <c r="CCN946" s="31"/>
      <c r="CCO946" s="9"/>
      <c r="CCP946" s="9"/>
      <c r="CCQ946" s="43"/>
      <c r="CCR946" s="43"/>
      <c r="CCS946" s="43"/>
      <c r="CCT946" s="43"/>
      <c r="CCU946" s="43"/>
      <c r="CCV946" s="31"/>
      <c r="CCW946" s="559"/>
      <c r="CCX946" s="31"/>
      <c r="CCY946" s="31"/>
      <c r="CCZ946" s="31"/>
      <c r="CDA946" s="31"/>
      <c r="CDB946" s="31"/>
      <c r="CDC946" s="31"/>
      <c r="CDD946" s="31"/>
      <c r="CDE946" s="9"/>
      <c r="CDF946" s="9"/>
      <c r="CDG946" s="43"/>
      <c r="CDH946" s="43"/>
      <c r="CDI946" s="43"/>
      <c r="CDJ946" s="43"/>
      <c r="CDK946" s="43"/>
      <c r="CDL946" s="31"/>
      <c r="CDM946" s="559"/>
      <c r="CDN946" s="31"/>
      <c r="CDO946" s="31"/>
      <c r="CDP946" s="31"/>
      <c r="CDQ946" s="31"/>
      <c r="CDR946" s="31"/>
      <c r="CDS946" s="31"/>
      <c r="CDT946" s="31"/>
      <c r="CDU946" s="9"/>
      <c r="CDV946" s="9"/>
      <c r="CDW946" s="43"/>
      <c r="CDX946" s="43"/>
      <c r="CDY946" s="43"/>
      <c r="CDZ946" s="43"/>
      <c r="CEA946" s="43"/>
      <c r="CEB946" s="31"/>
      <c r="CEC946" s="559"/>
      <c r="CED946" s="31"/>
      <c r="CEE946" s="31"/>
      <c r="CEF946" s="31"/>
      <c r="CEG946" s="31"/>
      <c r="CEH946" s="31"/>
      <c r="CEI946" s="31"/>
      <c r="CEJ946" s="31"/>
      <c r="CEK946" s="9"/>
      <c r="CEL946" s="9"/>
      <c r="CEM946" s="43"/>
      <c r="CEN946" s="43"/>
      <c r="CEO946" s="43"/>
      <c r="CEP946" s="43"/>
      <c r="CEQ946" s="43"/>
      <c r="CER946" s="31"/>
      <c r="CES946" s="559"/>
      <c r="CET946" s="31"/>
      <c r="CEU946" s="31"/>
      <c r="CEV946" s="31"/>
      <c r="CEW946" s="31"/>
      <c r="CEX946" s="31"/>
      <c r="CEY946" s="31"/>
      <c r="CEZ946" s="31"/>
      <c r="CFA946" s="9"/>
      <c r="CFB946" s="9"/>
      <c r="CFC946" s="43"/>
      <c r="CFD946" s="43"/>
      <c r="CFE946" s="43"/>
      <c r="CFF946" s="43"/>
      <c r="CFG946" s="43"/>
      <c r="CFH946" s="31"/>
      <c r="CFI946" s="559"/>
      <c r="CFJ946" s="31"/>
      <c r="CFK946" s="31"/>
      <c r="CFL946" s="31"/>
      <c r="CFM946" s="31"/>
      <c r="CFN946" s="31"/>
      <c r="CFO946" s="31"/>
      <c r="CFP946" s="31"/>
      <c r="CFQ946" s="9"/>
      <c r="CFR946" s="9"/>
      <c r="CFS946" s="43"/>
      <c r="CFT946" s="43"/>
      <c r="CFU946" s="43"/>
      <c r="CFV946" s="43"/>
      <c r="CFW946" s="43"/>
      <c r="CFX946" s="31"/>
      <c r="CFY946" s="559"/>
      <c r="CFZ946" s="31"/>
      <c r="CGA946" s="31"/>
      <c r="CGB946" s="31"/>
      <c r="CGC946" s="31"/>
      <c r="CGD946" s="31"/>
      <c r="CGE946" s="31"/>
      <c r="CGF946" s="31"/>
      <c r="CGG946" s="9"/>
      <c r="CGH946" s="9"/>
      <c r="CGI946" s="43"/>
      <c r="CGJ946" s="43"/>
      <c r="CGK946" s="43"/>
      <c r="CGL946" s="43"/>
      <c r="CGM946" s="43"/>
      <c r="CGN946" s="31"/>
      <c r="CGO946" s="559"/>
      <c r="CGP946" s="31"/>
      <c r="CGQ946" s="31"/>
      <c r="CGR946" s="31"/>
      <c r="CGS946" s="31"/>
      <c r="CGT946" s="31"/>
      <c r="CGU946" s="31"/>
      <c r="CGV946" s="31"/>
      <c r="CGW946" s="9"/>
      <c r="CGX946" s="9"/>
      <c r="CGY946" s="43"/>
      <c r="CGZ946" s="43"/>
      <c r="CHA946" s="43"/>
      <c r="CHB946" s="43"/>
      <c r="CHC946" s="43"/>
      <c r="CHD946" s="31"/>
      <c r="CHE946" s="559"/>
      <c r="CHF946" s="31"/>
      <c r="CHG946" s="31"/>
      <c r="CHH946" s="31"/>
      <c r="CHI946" s="31"/>
      <c r="CHJ946" s="31"/>
      <c r="CHK946" s="31"/>
      <c r="CHL946" s="31"/>
      <c r="CHM946" s="9"/>
      <c r="CHN946" s="9"/>
      <c r="CHO946" s="43"/>
      <c r="CHP946" s="43"/>
      <c r="CHQ946" s="43"/>
      <c r="CHR946" s="43"/>
      <c r="CHS946" s="43"/>
      <c r="CHT946" s="31"/>
      <c r="CHU946" s="559"/>
      <c r="CHV946" s="31"/>
      <c r="CHW946" s="31"/>
      <c r="CHX946" s="31"/>
      <c r="CHY946" s="31"/>
      <c r="CHZ946" s="31"/>
      <c r="CIA946" s="31"/>
      <c r="CIB946" s="31"/>
      <c r="CIC946" s="9"/>
      <c r="CID946" s="9"/>
      <c r="CIE946" s="43"/>
      <c r="CIF946" s="43"/>
      <c r="CIG946" s="43"/>
      <c r="CIH946" s="43"/>
      <c r="CII946" s="43"/>
      <c r="CIJ946" s="31"/>
      <c r="CIK946" s="559"/>
      <c r="CIL946" s="31"/>
      <c r="CIM946" s="31"/>
      <c r="CIN946" s="31"/>
      <c r="CIO946" s="31"/>
      <c r="CIP946" s="31"/>
      <c r="CIQ946" s="31"/>
      <c r="CIR946" s="31"/>
      <c r="CIS946" s="9"/>
      <c r="CIT946" s="9"/>
      <c r="CIU946" s="43"/>
      <c r="CIV946" s="43"/>
      <c r="CIW946" s="43"/>
      <c r="CIX946" s="43"/>
      <c r="CIY946" s="43"/>
      <c r="CIZ946" s="31"/>
      <c r="CJA946" s="559"/>
      <c r="CJB946" s="31"/>
      <c r="CJC946" s="31"/>
      <c r="CJD946" s="31"/>
      <c r="CJE946" s="31"/>
      <c r="CJF946" s="31"/>
      <c r="CJG946" s="31"/>
      <c r="CJH946" s="31"/>
      <c r="CJI946" s="9"/>
      <c r="CJJ946" s="9"/>
      <c r="CJK946" s="43"/>
      <c r="CJL946" s="43"/>
      <c r="CJM946" s="43"/>
      <c r="CJN946" s="43"/>
      <c r="CJO946" s="43"/>
      <c r="CJP946" s="31"/>
      <c r="CJQ946" s="559"/>
      <c r="CJR946" s="31"/>
      <c r="CJS946" s="31"/>
      <c r="CJT946" s="31"/>
      <c r="CJU946" s="31"/>
      <c r="CJV946" s="31"/>
      <c r="CJW946" s="31"/>
      <c r="CJX946" s="31"/>
      <c r="CJY946" s="9"/>
      <c r="CJZ946" s="9"/>
      <c r="CKA946" s="43"/>
      <c r="CKB946" s="43"/>
      <c r="CKC946" s="43"/>
      <c r="CKD946" s="43"/>
      <c r="CKE946" s="43"/>
      <c r="CKF946" s="31"/>
      <c r="CKG946" s="559"/>
      <c r="CKH946" s="31"/>
      <c r="CKI946" s="31"/>
      <c r="CKJ946" s="31"/>
      <c r="CKK946" s="31"/>
      <c r="CKL946" s="31"/>
      <c r="CKM946" s="31"/>
      <c r="CKN946" s="31"/>
      <c r="CKO946" s="9"/>
      <c r="CKP946" s="9"/>
      <c r="CKQ946" s="43"/>
      <c r="CKR946" s="43"/>
      <c r="CKS946" s="43"/>
      <c r="CKT946" s="43"/>
      <c r="CKU946" s="43"/>
      <c r="CKV946" s="31"/>
      <c r="CKW946" s="559"/>
      <c r="CKX946" s="31"/>
      <c r="CKY946" s="31"/>
      <c r="CKZ946" s="31"/>
      <c r="CLA946" s="31"/>
      <c r="CLB946" s="31"/>
      <c r="CLC946" s="31"/>
      <c r="CLD946" s="31"/>
      <c r="CLE946" s="9"/>
      <c r="CLF946" s="9"/>
      <c r="CLG946" s="43"/>
      <c r="CLH946" s="43"/>
      <c r="CLI946" s="43"/>
      <c r="CLJ946" s="43"/>
      <c r="CLK946" s="43"/>
      <c r="CLL946" s="31"/>
      <c r="CLM946" s="559"/>
      <c r="CLN946" s="31"/>
      <c r="CLO946" s="31"/>
      <c r="CLP946" s="31"/>
      <c r="CLQ946" s="31"/>
      <c r="CLR946" s="31"/>
      <c r="CLS946" s="31"/>
      <c r="CLT946" s="31"/>
      <c r="CLU946" s="9"/>
      <c r="CLV946" s="9"/>
      <c r="CLW946" s="43"/>
      <c r="CLX946" s="43"/>
      <c r="CLY946" s="43"/>
      <c r="CLZ946" s="43"/>
      <c r="CMA946" s="43"/>
      <c r="CMB946" s="31"/>
      <c r="CMC946" s="559"/>
      <c r="CMD946" s="31"/>
      <c r="CME946" s="31"/>
      <c r="CMF946" s="31"/>
      <c r="CMG946" s="31"/>
      <c r="CMH946" s="31"/>
      <c r="CMI946" s="31"/>
      <c r="CMJ946" s="31"/>
      <c r="CMK946" s="9"/>
      <c r="CML946" s="9"/>
      <c r="CMM946" s="43"/>
      <c r="CMN946" s="43"/>
      <c r="CMO946" s="43"/>
      <c r="CMP946" s="43"/>
      <c r="CMQ946" s="43"/>
      <c r="CMR946" s="31"/>
      <c r="CMS946" s="559"/>
      <c r="CMT946" s="31"/>
      <c r="CMU946" s="31"/>
      <c r="CMV946" s="31"/>
      <c r="CMW946" s="31"/>
      <c r="CMX946" s="31"/>
      <c r="CMY946" s="31"/>
      <c r="CMZ946" s="31"/>
      <c r="CNA946" s="9"/>
      <c r="CNB946" s="9"/>
      <c r="CNC946" s="43"/>
      <c r="CND946" s="43"/>
      <c r="CNE946" s="43"/>
      <c r="CNF946" s="43"/>
      <c r="CNG946" s="43"/>
      <c r="CNH946" s="31"/>
      <c r="CNI946" s="559"/>
      <c r="CNJ946" s="31"/>
      <c r="CNK946" s="31"/>
      <c r="CNL946" s="31"/>
      <c r="CNM946" s="31"/>
      <c r="CNN946" s="31"/>
      <c r="CNO946" s="31"/>
      <c r="CNP946" s="31"/>
      <c r="CNQ946" s="9"/>
      <c r="CNR946" s="9"/>
      <c r="CNS946" s="43"/>
      <c r="CNT946" s="43"/>
      <c r="CNU946" s="43"/>
      <c r="CNV946" s="43"/>
      <c r="CNW946" s="43"/>
      <c r="CNX946" s="31"/>
      <c r="CNY946" s="559"/>
      <c r="CNZ946" s="31"/>
      <c r="COA946" s="31"/>
      <c r="COB946" s="31"/>
      <c r="COC946" s="31"/>
      <c r="COD946" s="31"/>
      <c r="COE946" s="31"/>
      <c r="COF946" s="31"/>
      <c r="COG946" s="9"/>
      <c r="COH946" s="9"/>
      <c r="COI946" s="43"/>
      <c r="COJ946" s="43"/>
      <c r="COK946" s="43"/>
      <c r="COL946" s="43"/>
      <c r="COM946" s="43"/>
      <c r="CON946" s="31"/>
      <c r="COO946" s="559"/>
      <c r="COP946" s="31"/>
      <c r="COQ946" s="31"/>
      <c r="COR946" s="31"/>
      <c r="COS946" s="31"/>
      <c r="COT946" s="31"/>
      <c r="COU946" s="31"/>
      <c r="COV946" s="31"/>
      <c r="COW946" s="9"/>
      <c r="COX946" s="9"/>
      <c r="COY946" s="43"/>
      <c r="COZ946" s="43"/>
      <c r="CPA946" s="43"/>
      <c r="CPB946" s="43"/>
      <c r="CPC946" s="43"/>
      <c r="CPD946" s="31"/>
      <c r="CPE946" s="559"/>
      <c r="CPF946" s="31"/>
      <c r="CPG946" s="31"/>
      <c r="CPH946" s="31"/>
      <c r="CPI946" s="31"/>
      <c r="CPJ946" s="31"/>
      <c r="CPK946" s="31"/>
      <c r="CPL946" s="31"/>
      <c r="CPM946" s="9"/>
      <c r="CPN946" s="9"/>
      <c r="CPO946" s="43"/>
      <c r="CPP946" s="43"/>
      <c r="CPQ946" s="43"/>
      <c r="CPR946" s="43"/>
      <c r="CPS946" s="43"/>
      <c r="CPT946" s="31"/>
      <c r="CPU946" s="559"/>
      <c r="CPV946" s="31"/>
      <c r="CPW946" s="31"/>
      <c r="CPX946" s="31"/>
      <c r="CPY946" s="31"/>
      <c r="CPZ946" s="31"/>
      <c r="CQA946" s="31"/>
      <c r="CQB946" s="31"/>
      <c r="CQC946" s="9"/>
      <c r="CQD946" s="9"/>
      <c r="CQE946" s="43"/>
      <c r="CQF946" s="43"/>
      <c r="CQG946" s="43"/>
      <c r="CQH946" s="43"/>
      <c r="CQI946" s="43"/>
      <c r="CQJ946" s="31"/>
      <c r="CQK946" s="559"/>
      <c r="CQL946" s="31"/>
      <c r="CQM946" s="31"/>
      <c r="CQN946" s="31"/>
      <c r="CQO946" s="31"/>
      <c r="CQP946" s="31"/>
      <c r="CQQ946" s="31"/>
      <c r="CQR946" s="31"/>
      <c r="CQS946" s="9"/>
      <c r="CQT946" s="9"/>
      <c r="CQU946" s="43"/>
      <c r="CQV946" s="43"/>
      <c r="CQW946" s="43"/>
      <c r="CQX946" s="43"/>
      <c r="CQY946" s="43"/>
      <c r="CQZ946" s="31"/>
      <c r="CRA946" s="559"/>
      <c r="CRB946" s="31"/>
      <c r="CRC946" s="31"/>
      <c r="CRD946" s="31"/>
      <c r="CRE946" s="31"/>
      <c r="CRF946" s="31"/>
      <c r="CRG946" s="31"/>
      <c r="CRH946" s="31"/>
      <c r="CRI946" s="9"/>
      <c r="CRJ946" s="9"/>
      <c r="CRK946" s="43"/>
      <c r="CRL946" s="43"/>
      <c r="CRM946" s="43"/>
      <c r="CRN946" s="43"/>
      <c r="CRO946" s="43"/>
      <c r="CRP946" s="31"/>
      <c r="CRQ946" s="559"/>
      <c r="CRR946" s="31"/>
      <c r="CRS946" s="31"/>
      <c r="CRT946" s="31"/>
      <c r="CRU946" s="31"/>
      <c r="CRV946" s="31"/>
      <c r="CRW946" s="31"/>
      <c r="CRX946" s="31"/>
      <c r="CRY946" s="9"/>
      <c r="CRZ946" s="9"/>
      <c r="CSA946" s="43"/>
      <c r="CSB946" s="43"/>
      <c r="CSC946" s="43"/>
      <c r="CSD946" s="43"/>
      <c r="CSE946" s="43"/>
      <c r="CSF946" s="31"/>
      <c r="CSG946" s="559"/>
      <c r="CSH946" s="31"/>
      <c r="CSI946" s="31"/>
      <c r="CSJ946" s="31"/>
      <c r="CSK946" s="31"/>
      <c r="CSL946" s="31"/>
      <c r="CSM946" s="31"/>
      <c r="CSN946" s="31"/>
      <c r="CSO946" s="9"/>
      <c r="CSP946" s="9"/>
      <c r="CSQ946" s="43"/>
      <c r="CSR946" s="43"/>
      <c r="CSS946" s="43"/>
      <c r="CST946" s="43"/>
      <c r="CSU946" s="43"/>
      <c r="CSV946" s="31"/>
      <c r="CSW946" s="559"/>
      <c r="CSX946" s="31"/>
      <c r="CSY946" s="31"/>
      <c r="CSZ946" s="31"/>
      <c r="CTA946" s="31"/>
      <c r="CTB946" s="31"/>
      <c r="CTC946" s="31"/>
      <c r="CTD946" s="31"/>
      <c r="CTE946" s="9"/>
      <c r="CTF946" s="9"/>
      <c r="CTG946" s="43"/>
      <c r="CTH946" s="43"/>
      <c r="CTI946" s="43"/>
      <c r="CTJ946" s="43"/>
      <c r="CTK946" s="43"/>
      <c r="CTL946" s="31"/>
      <c r="CTM946" s="559"/>
      <c r="CTN946" s="31"/>
      <c r="CTO946" s="31"/>
      <c r="CTP946" s="31"/>
      <c r="CTQ946" s="31"/>
      <c r="CTR946" s="31"/>
      <c r="CTS946" s="31"/>
      <c r="CTT946" s="31"/>
      <c r="CTU946" s="9"/>
      <c r="CTV946" s="9"/>
      <c r="CTW946" s="43"/>
      <c r="CTX946" s="43"/>
      <c r="CTY946" s="43"/>
      <c r="CTZ946" s="43"/>
      <c r="CUA946" s="43"/>
      <c r="CUB946" s="31"/>
      <c r="CUC946" s="559"/>
      <c r="CUD946" s="31"/>
      <c r="CUE946" s="31"/>
      <c r="CUF946" s="31"/>
      <c r="CUG946" s="31"/>
      <c r="CUH946" s="31"/>
      <c r="CUI946" s="31"/>
      <c r="CUJ946" s="31"/>
      <c r="CUK946" s="9"/>
      <c r="CUL946" s="9"/>
      <c r="CUM946" s="43"/>
      <c r="CUN946" s="43"/>
      <c r="CUO946" s="43"/>
      <c r="CUP946" s="43"/>
      <c r="CUQ946" s="43"/>
      <c r="CUR946" s="31"/>
      <c r="CUS946" s="559"/>
      <c r="CUT946" s="31"/>
      <c r="CUU946" s="31"/>
      <c r="CUV946" s="31"/>
      <c r="CUW946" s="31"/>
      <c r="CUX946" s="31"/>
      <c r="CUY946" s="31"/>
      <c r="CUZ946" s="31"/>
      <c r="CVA946" s="9"/>
      <c r="CVB946" s="9"/>
      <c r="CVC946" s="43"/>
      <c r="CVD946" s="43"/>
      <c r="CVE946" s="43"/>
      <c r="CVF946" s="43"/>
      <c r="CVG946" s="43"/>
      <c r="CVH946" s="31"/>
      <c r="CVI946" s="559"/>
      <c r="CVJ946" s="31"/>
      <c r="CVK946" s="31"/>
      <c r="CVL946" s="31"/>
      <c r="CVM946" s="31"/>
      <c r="CVN946" s="31"/>
      <c r="CVO946" s="31"/>
      <c r="CVP946" s="31"/>
      <c r="CVQ946" s="9"/>
      <c r="CVR946" s="9"/>
      <c r="CVS946" s="43"/>
      <c r="CVT946" s="43"/>
      <c r="CVU946" s="43"/>
      <c r="CVV946" s="43"/>
      <c r="CVW946" s="43"/>
      <c r="CVX946" s="31"/>
      <c r="CVY946" s="559"/>
      <c r="CVZ946" s="31"/>
      <c r="CWA946" s="31"/>
      <c r="CWB946" s="31"/>
      <c r="CWC946" s="31"/>
      <c r="CWD946" s="31"/>
      <c r="CWE946" s="31"/>
      <c r="CWF946" s="31"/>
      <c r="CWG946" s="9"/>
      <c r="CWH946" s="9"/>
      <c r="CWI946" s="43"/>
      <c r="CWJ946" s="43"/>
      <c r="CWK946" s="43"/>
      <c r="CWL946" s="43"/>
      <c r="CWM946" s="43"/>
      <c r="CWN946" s="31"/>
      <c r="CWO946" s="559"/>
      <c r="CWP946" s="31"/>
      <c r="CWQ946" s="31"/>
      <c r="CWR946" s="31"/>
      <c r="CWS946" s="31"/>
      <c r="CWT946" s="31"/>
      <c r="CWU946" s="31"/>
      <c r="CWV946" s="31"/>
      <c r="CWW946" s="9"/>
      <c r="CWX946" s="9"/>
      <c r="CWY946" s="43"/>
      <c r="CWZ946" s="43"/>
      <c r="CXA946" s="43"/>
      <c r="CXB946" s="43"/>
      <c r="CXC946" s="43"/>
      <c r="CXD946" s="31"/>
      <c r="CXE946" s="559"/>
      <c r="CXF946" s="31"/>
      <c r="CXG946" s="31"/>
      <c r="CXH946" s="31"/>
      <c r="CXI946" s="31"/>
      <c r="CXJ946" s="31"/>
      <c r="CXK946" s="31"/>
      <c r="CXL946" s="31"/>
      <c r="CXM946" s="9"/>
      <c r="CXN946" s="9"/>
      <c r="CXO946" s="43"/>
      <c r="CXP946" s="43"/>
      <c r="CXQ946" s="43"/>
      <c r="CXR946" s="43"/>
      <c r="CXS946" s="43"/>
      <c r="CXT946" s="31"/>
      <c r="CXU946" s="559"/>
      <c r="CXV946" s="31"/>
      <c r="CXW946" s="31"/>
      <c r="CXX946" s="31"/>
      <c r="CXY946" s="31"/>
      <c r="CXZ946" s="31"/>
      <c r="CYA946" s="31"/>
      <c r="CYB946" s="31"/>
      <c r="CYC946" s="9"/>
      <c r="CYD946" s="9"/>
      <c r="CYE946" s="43"/>
      <c r="CYF946" s="43"/>
      <c r="CYG946" s="43"/>
      <c r="CYH946" s="43"/>
      <c r="CYI946" s="43"/>
      <c r="CYJ946" s="31"/>
      <c r="CYK946" s="559"/>
      <c r="CYL946" s="31"/>
      <c r="CYM946" s="31"/>
      <c r="CYN946" s="31"/>
      <c r="CYO946" s="31"/>
      <c r="CYP946" s="31"/>
      <c r="CYQ946" s="31"/>
      <c r="CYR946" s="31"/>
      <c r="CYS946" s="9"/>
      <c r="CYT946" s="9"/>
      <c r="CYU946" s="43"/>
      <c r="CYV946" s="43"/>
      <c r="CYW946" s="43"/>
      <c r="CYX946" s="43"/>
      <c r="CYY946" s="43"/>
      <c r="CYZ946" s="31"/>
      <c r="CZA946" s="559"/>
      <c r="CZB946" s="31"/>
      <c r="CZC946" s="31"/>
      <c r="CZD946" s="31"/>
      <c r="CZE946" s="31"/>
      <c r="CZF946" s="31"/>
      <c r="CZG946" s="31"/>
      <c r="CZH946" s="31"/>
      <c r="CZI946" s="9"/>
      <c r="CZJ946" s="9"/>
      <c r="CZK946" s="43"/>
      <c r="CZL946" s="43"/>
      <c r="CZM946" s="43"/>
      <c r="CZN946" s="43"/>
      <c r="CZO946" s="43"/>
      <c r="CZP946" s="31"/>
      <c r="CZQ946" s="559"/>
      <c r="CZR946" s="31"/>
      <c r="CZS946" s="31"/>
      <c r="CZT946" s="31"/>
      <c r="CZU946" s="31"/>
      <c r="CZV946" s="31"/>
      <c r="CZW946" s="31"/>
      <c r="CZX946" s="31"/>
      <c r="CZY946" s="9"/>
      <c r="CZZ946" s="9"/>
      <c r="DAA946" s="43"/>
      <c r="DAB946" s="43"/>
      <c r="DAC946" s="43"/>
      <c r="DAD946" s="43"/>
      <c r="DAE946" s="43"/>
      <c r="DAF946" s="31"/>
      <c r="DAG946" s="559"/>
      <c r="DAH946" s="31"/>
      <c r="DAI946" s="31"/>
      <c r="DAJ946" s="31"/>
      <c r="DAK946" s="31"/>
      <c r="DAL946" s="31"/>
      <c r="DAM946" s="31"/>
      <c r="DAN946" s="31"/>
      <c r="DAO946" s="9"/>
      <c r="DAP946" s="9"/>
      <c r="DAQ946" s="43"/>
      <c r="DAR946" s="43"/>
      <c r="DAS946" s="43"/>
      <c r="DAT946" s="43"/>
      <c r="DAU946" s="43"/>
      <c r="DAV946" s="31"/>
      <c r="DAW946" s="559"/>
      <c r="DAX946" s="31"/>
      <c r="DAY946" s="31"/>
      <c r="DAZ946" s="31"/>
      <c r="DBA946" s="31"/>
      <c r="DBB946" s="31"/>
      <c r="DBC946" s="31"/>
      <c r="DBD946" s="31"/>
      <c r="DBE946" s="9"/>
      <c r="DBF946" s="9"/>
      <c r="DBG946" s="43"/>
      <c r="DBH946" s="43"/>
      <c r="DBI946" s="43"/>
      <c r="DBJ946" s="43"/>
      <c r="DBK946" s="43"/>
      <c r="DBL946" s="31"/>
      <c r="DBM946" s="559"/>
      <c r="DBN946" s="31"/>
      <c r="DBO946" s="31"/>
      <c r="DBP946" s="31"/>
      <c r="DBQ946" s="31"/>
      <c r="DBR946" s="31"/>
      <c r="DBS946" s="31"/>
      <c r="DBT946" s="31"/>
      <c r="DBU946" s="9"/>
      <c r="DBV946" s="9"/>
      <c r="DBW946" s="43"/>
      <c r="DBX946" s="43"/>
      <c r="DBY946" s="43"/>
      <c r="DBZ946" s="43"/>
      <c r="DCA946" s="43"/>
      <c r="DCB946" s="31"/>
      <c r="DCC946" s="559"/>
      <c r="DCD946" s="31"/>
      <c r="DCE946" s="31"/>
      <c r="DCF946" s="31"/>
      <c r="DCG946" s="31"/>
      <c r="DCH946" s="31"/>
      <c r="DCI946" s="31"/>
      <c r="DCJ946" s="31"/>
      <c r="DCK946" s="9"/>
      <c r="DCL946" s="9"/>
      <c r="DCM946" s="43"/>
      <c r="DCN946" s="43"/>
      <c r="DCO946" s="43"/>
      <c r="DCP946" s="43"/>
      <c r="DCQ946" s="43"/>
      <c r="DCR946" s="31"/>
      <c r="DCS946" s="559"/>
      <c r="DCT946" s="31"/>
      <c r="DCU946" s="31"/>
      <c r="DCV946" s="31"/>
      <c r="DCW946" s="31"/>
      <c r="DCX946" s="31"/>
      <c r="DCY946" s="31"/>
      <c r="DCZ946" s="31"/>
      <c r="DDA946" s="9"/>
      <c r="DDB946" s="9"/>
      <c r="DDC946" s="43"/>
      <c r="DDD946" s="43"/>
      <c r="DDE946" s="43"/>
      <c r="DDF946" s="43"/>
      <c r="DDG946" s="43"/>
      <c r="DDH946" s="31"/>
      <c r="DDI946" s="559"/>
      <c r="DDJ946" s="31"/>
      <c r="DDK946" s="31"/>
      <c r="DDL946" s="31"/>
      <c r="DDM946" s="31"/>
      <c r="DDN946" s="31"/>
      <c r="DDO946" s="31"/>
      <c r="DDP946" s="31"/>
      <c r="DDQ946" s="9"/>
      <c r="DDR946" s="9"/>
      <c r="DDS946" s="43"/>
      <c r="DDT946" s="43"/>
      <c r="DDU946" s="43"/>
      <c r="DDV946" s="43"/>
      <c r="DDW946" s="43"/>
      <c r="DDX946" s="31"/>
      <c r="DDY946" s="559"/>
      <c r="DDZ946" s="31"/>
      <c r="DEA946" s="31"/>
      <c r="DEB946" s="31"/>
      <c r="DEC946" s="31"/>
      <c r="DED946" s="31"/>
      <c r="DEE946" s="31"/>
      <c r="DEF946" s="31"/>
      <c r="DEG946" s="9"/>
      <c r="DEH946" s="9"/>
      <c r="DEI946" s="43"/>
      <c r="DEJ946" s="43"/>
      <c r="DEK946" s="43"/>
      <c r="DEL946" s="43"/>
      <c r="DEM946" s="43"/>
      <c r="DEN946" s="31"/>
      <c r="DEO946" s="559"/>
      <c r="DEP946" s="31"/>
      <c r="DEQ946" s="31"/>
      <c r="DER946" s="31"/>
      <c r="DES946" s="31"/>
      <c r="DET946" s="31"/>
      <c r="DEU946" s="31"/>
      <c r="DEV946" s="31"/>
      <c r="DEW946" s="9"/>
      <c r="DEX946" s="9"/>
      <c r="DEY946" s="43"/>
      <c r="DEZ946" s="43"/>
      <c r="DFA946" s="43"/>
      <c r="DFB946" s="43"/>
      <c r="DFC946" s="43"/>
      <c r="DFD946" s="31"/>
      <c r="DFE946" s="559"/>
      <c r="DFF946" s="31"/>
      <c r="DFG946" s="31"/>
      <c r="DFH946" s="31"/>
      <c r="DFI946" s="31"/>
      <c r="DFJ946" s="31"/>
      <c r="DFK946" s="31"/>
      <c r="DFL946" s="31"/>
      <c r="DFM946" s="9"/>
      <c r="DFN946" s="9"/>
      <c r="DFO946" s="43"/>
      <c r="DFP946" s="43"/>
      <c r="DFQ946" s="43"/>
      <c r="DFR946" s="43"/>
      <c r="DFS946" s="43"/>
      <c r="DFT946" s="31"/>
      <c r="DFU946" s="559"/>
      <c r="DFV946" s="31"/>
      <c r="DFW946" s="31"/>
      <c r="DFX946" s="31"/>
      <c r="DFY946" s="31"/>
      <c r="DFZ946" s="31"/>
      <c r="DGA946" s="31"/>
      <c r="DGB946" s="31"/>
      <c r="DGC946" s="9"/>
      <c r="DGD946" s="9"/>
      <c r="DGE946" s="43"/>
      <c r="DGF946" s="43"/>
      <c r="DGG946" s="43"/>
      <c r="DGH946" s="43"/>
      <c r="DGI946" s="43"/>
      <c r="DGJ946" s="31"/>
      <c r="DGK946" s="559"/>
      <c r="DGL946" s="31"/>
      <c r="DGM946" s="31"/>
      <c r="DGN946" s="31"/>
      <c r="DGO946" s="31"/>
      <c r="DGP946" s="31"/>
      <c r="DGQ946" s="31"/>
      <c r="DGR946" s="31"/>
      <c r="DGS946" s="9"/>
      <c r="DGT946" s="9"/>
      <c r="DGU946" s="43"/>
      <c r="DGV946" s="43"/>
      <c r="DGW946" s="43"/>
      <c r="DGX946" s="43"/>
      <c r="DGY946" s="43"/>
      <c r="DGZ946" s="31"/>
      <c r="DHA946" s="559"/>
      <c r="DHB946" s="31"/>
      <c r="DHC946" s="31"/>
      <c r="DHD946" s="31"/>
      <c r="DHE946" s="31"/>
      <c r="DHF946" s="31"/>
      <c r="DHG946" s="31"/>
      <c r="DHH946" s="31"/>
      <c r="DHI946" s="9"/>
      <c r="DHJ946" s="9"/>
      <c r="DHK946" s="43"/>
      <c r="DHL946" s="43"/>
      <c r="DHM946" s="43"/>
      <c r="DHN946" s="43"/>
      <c r="DHO946" s="43"/>
      <c r="DHP946" s="31"/>
      <c r="DHQ946" s="559"/>
      <c r="DHR946" s="31"/>
      <c r="DHS946" s="31"/>
      <c r="DHT946" s="31"/>
      <c r="DHU946" s="31"/>
      <c r="DHV946" s="31"/>
      <c r="DHW946" s="31"/>
      <c r="DHX946" s="31"/>
      <c r="DHY946" s="9"/>
      <c r="DHZ946" s="9"/>
      <c r="DIA946" s="43"/>
      <c r="DIB946" s="43"/>
      <c r="DIC946" s="43"/>
      <c r="DID946" s="43"/>
      <c r="DIE946" s="43"/>
      <c r="DIF946" s="31"/>
      <c r="DIG946" s="559"/>
      <c r="DIH946" s="31"/>
      <c r="DII946" s="31"/>
      <c r="DIJ946" s="31"/>
      <c r="DIK946" s="31"/>
      <c r="DIL946" s="31"/>
      <c r="DIM946" s="31"/>
      <c r="DIN946" s="31"/>
      <c r="DIO946" s="9"/>
      <c r="DIP946" s="9"/>
      <c r="DIQ946" s="43"/>
      <c r="DIR946" s="43"/>
      <c r="DIS946" s="43"/>
      <c r="DIT946" s="43"/>
      <c r="DIU946" s="43"/>
      <c r="DIV946" s="31"/>
      <c r="DIW946" s="559"/>
      <c r="DIX946" s="31"/>
      <c r="DIY946" s="31"/>
      <c r="DIZ946" s="31"/>
      <c r="DJA946" s="31"/>
      <c r="DJB946" s="31"/>
      <c r="DJC946" s="31"/>
      <c r="DJD946" s="31"/>
      <c r="DJE946" s="9"/>
      <c r="DJF946" s="9"/>
      <c r="DJG946" s="43"/>
      <c r="DJH946" s="43"/>
      <c r="DJI946" s="43"/>
      <c r="DJJ946" s="43"/>
      <c r="DJK946" s="43"/>
      <c r="DJL946" s="31"/>
      <c r="DJM946" s="559"/>
      <c r="DJN946" s="31"/>
      <c r="DJO946" s="31"/>
      <c r="DJP946" s="31"/>
      <c r="DJQ946" s="31"/>
      <c r="DJR946" s="31"/>
      <c r="DJS946" s="31"/>
      <c r="DJT946" s="31"/>
      <c r="DJU946" s="9"/>
      <c r="DJV946" s="9"/>
      <c r="DJW946" s="43"/>
      <c r="DJX946" s="43"/>
      <c r="DJY946" s="43"/>
      <c r="DJZ946" s="43"/>
      <c r="DKA946" s="43"/>
      <c r="DKB946" s="31"/>
      <c r="DKC946" s="559"/>
      <c r="DKD946" s="31"/>
      <c r="DKE946" s="31"/>
      <c r="DKF946" s="31"/>
      <c r="DKG946" s="31"/>
      <c r="DKH946" s="31"/>
      <c r="DKI946" s="31"/>
      <c r="DKJ946" s="31"/>
      <c r="DKK946" s="9"/>
      <c r="DKL946" s="9"/>
      <c r="DKM946" s="43"/>
      <c r="DKN946" s="43"/>
      <c r="DKO946" s="43"/>
      <c r="DKP946" s="43"/>
      <c r="DKQ946" s="43"/>
      <c r="DKR946" s="31"/>
      <c r="DKS946" s="559"/>
      <c r="DKT946" s="31"/>
      <c r="DKU946" s="31"/>
      <c r="DKV946" s="31"/>
      <c r="DKW946" s="31"/>
      <c r="DKX946" s="31"/>
      <c r="DKY946" s="31"/>
      <c r="DKZ946" s="31"/>
      <c r="DLA946" s="9"/>
      <c r="DLB946" s="9"/>
      <c r="DLC946" s="43"/>
      <c r="DLD946" s="43"/>
      <c r="DLE946" s="43"/>
      <c r="DLF946" s="43"/>
      <c r="DLG946" s="43"/>
      <c r="DLH946" s="31"/>
      <c r="DLI946" s="559"/>
      <c r="DLJ946" s="31"/>
      <c r="DLK946" s="31"/>
      <c r="DLL946" s="31"/>
      <c r="DLM946" s="31"/>
      <c r="DLN946" s="31"/>
      <c r="DLO946" s="31"/>
      <c r="DLP946" s="31"/>
      <c r="DLQ946" s="9"/>
      <c r="DLR946" s="9"/>
      <c r="DLS946" s="43"/>
      <c r="DLT946" s="43"/>
      <c r="DLU946" s="43"/>
      <c r="DLV946" s="43"/>
      <c r="DLW946" s="43"/>
      <c r="DLX946" s="31"/>
      <c r="DLY946" s="559"/>
      <c r="DLZ946" s="31"/>
      <c r="DMA946" s="31"/>
      <c r="DMB946" s="31"/>
      <c r="DMC946" s="31"/>
      <c r="DMD946" s="31"/>
      <c r="DME946" s="31"/>
      <c r="DMF946" s="31"/>
      <c r="DMG946" s="9"/>
      <c r="DMH946" s="9"/>
      <c r="DMI946" s="43"/>
      <c r="DMJ946" s="43"/>
      <c r="DMK946" s="43"/>
      <c r="DML946" s="43"/>
      <c r="DMM946" s="43"/>
      <c r="DMN946" s="31"/>
      <c r="DMO946" s="559"/>
      <c r="DMP946" s="31"/>
      <c r="DMQ946" s="31"/>
      <c r="DMR946" s="31"/>
      <c r="DMS946" s="31"/>
      <c r="DMT946" s="31"/>
      <c r="DMU946" s="31"/>
      <c r="DMV946" s="31"/>
      <c r="DMW946" s="9"/>
      <c r="DMX946" s="9"/>
      <c r="DMY946" s="43"/>
      <c r="DMZ946" s="43"/>
      <c r="DNA946" s="43"/>
      <c r="DNB946" s="43"/>
      <c r="DNC946" s="43"/>
      <c r="DND946" s="31"/>
      <c r="DNE946" s="559"/>
      <c r="DNF946" s="31"/>
      <c r="DNG946" s="31"/>
      <c r="DNH946" s="31"/>
      <c r="DNI946" s="31"/>
      <c r="DNJ946" s="31"/>
      <c r="DNK946" s="31"/>
      <c r="DNL946" s="31"/>
      <c r="DNM946" s="9"/>
      <c r="DNN946" s="9"/>
      <c r="DNO946" s="43"/>
      <c r="DNP946" s="43"/>
      <c r="DNQ946" s="43"/>
      <c r="DNR946" s="43"/>
      <c r="DNS946" s="43"/>
      <c r="DNT946" s="31"/>
      <c r="DNU946" s="559"/>
      <c r="DNV946" s="31"/>
      <c r="DNW946" s="31"/>
      <c r="DNX946" s="31"/>
      <c r="DNY946" s="31"/>
      <c r="DNZ946" s="31"/>
      <c r="DOA946" s="31"/>
      <c r="DOB946" s="31"/>
      <c r="DOC946" s="9"/>
      <c r="DOD946" s="9"/>
      <c r="DOE946" s="43"/>
      <c r="DOF946" s="43"/>
      <c r="DOG946" s="43"/>
      <c r="DOH946" s="43"/>
      <c r="DOI946" s="43"/>
      <c r="DOJ946" s="31"/>
      <c r="DOK946" s="559"/>
      <c r="DOL946" s="31"/>
      <c r="DOM946" s="31"/>
      <c r="DON946" s="31"/>
      <c r="DOO946" s="31"/>
      <c r="DOP946" s="31"/>
      <c r="DOQ946" s="31"/>
      <c r="DOR946" s="31"/>
      <c r="DOS946" s="9"/>
      <c r="DOT946" s="9"/>
      <c r="DOU946" s="43"/>
      <c r="DOV946" s="43"/>
      <c r="DOW946" s="43"/>
      <c r="DOX946" s="43"/>
      <c r="DOY946" s="43"/>
      <c r="DOZ946" s="31"/>
      <c r="DPA946" s="559"/>
      <c r="DPB946" s="31"/>
      <c r="DPC946" s="31"/>
      <c r="DPD946" s="31"/>
      <c r="DPE946" s="31"/>
      <c r="DPF946" s="31"/>
      <c r="DPG946" s="31"/>
      <c r="DPH946" s="31"/>
      <c r="DPI946" s="9"/>
      <c r="DPJ946" s="9"/>
      <c r="DPK946" s="43"/>
      <c r="DPL946" s="43"/>
      <c r="DPM946" s="43"/>
      <c r="DPN946" s="43"/>
      <c r="DPO946" s="43"/>
      <c r="DPP946" s="31"/>
      <c r="DPQ946" s="559"/>
      <c r="DPR946" s="31"/>
      <c r="DPS946" s="31"/>
      <c r="DPT946" s="31"/>
      <c r="DPU946" s="31"/>
      <c r="DPV946" s="31"/>
      <c r="DPW946" s="31"/>
      <c r="DPX946" s="31"/>
      <c r="DPY946" s="9"/>
      <c r="DPZ946" s="9"/>
      <c r="DQA946" s="43"/>
      <c r="DQB946" s="43"/>
      <c r="DQC946" s="43"/>
      <c r="DQD946" s="43"/>
      <c r="DQE946" s="43"/>
      <c r="DQF946" s="31"/>
      <c r="DQG946" s="559"/>
      <c r="DQH946" s="31"/>
      <c r="DQI946" s="31"/>
      <c r="DQJ946" s="31"/>
      <c r="DQK946" s="31"/>
      <c r="DQL946" s="31"/>
      <c r="DQM946" s="31"/>
      <c r="DQN946" s="31"/>
      <c r="DQO946" s="9"/>
      <c r="DQP946" s="9"/>
      <c r="DQQ946" s="43"/>
      <c r="DQR946" s="43"/>
      <c r="DQS946" s="43"/>
      <c r="DQT946" s="43"/>
      <c r="DQU946" s="43"/>
      <c r="DQV946" s="31"/>
      <c r="DQW946" s="559"/>
      <c r="DQX946" s="31"/>
      <c r="DQY946" s="31"/>
      <c r="DQZ946" s="31"/>
      <c r="DRA946" s="31"/>
      <c r="DRB946" s="31"/>
      <c r="DRC946" s="31"/>
      <c r="DRD946" s="31"/>
      <c r="DRE946" s="9"/>
      <c r="DRF946" s="9"/>
      <c r="DRG946" s="43"/>
      <c r="DRH946" s="43"/>
      <c r="DRI946" s="43"/>
      <c r="DRJ946" s="43"/>
      <c r="DRK946" s="43"/>
      <c r="DRL946" s="31"/>
      <c r="DRM946" s="559"/>
      <c r="DRN946" s="31"/>
      <c r="DRO946" s="31"/>
      <c r="DRP946" s="31"/>
      <c r="DRQ946" s="31"/>
      <c r="DRR946" s="31"/>
      <c r="DRS946" s="31"/>
      <c r="DRT946" s="31"/>
      <c r="DRU946" s="9"/>
      <c r="DRV946" s="9"/>
      <c r="DRW946" s="43"/>
      <c r="DRX946" s="43"/>
      <c r="DRY946" s="43"/>
      <c r="DRZ946" s="43"/>
      <c r="DSA946" s="43"/>
      <c r="DSB946" s="31"/>
      <c r="DSC946" s="559"/>
      <c r="DSD946" s="31"/>
      <c r="DSE946" s="31"/>
      <c r="DSF946" s="31"/>
      <c r="DSG946" s="31"/>
      <c r="DSH946" s="31"/>
      <c r="DSI946" s="31"/>
      <c r="DSJ946" s="31"/>
      <c r="DSK946" s="9"/>
      <c r="DSL946" s="9"/>
      <c r="DSM946" s="43"/>
      <c r="DSN946" s="43"/>
      <c r="DSO946" s="43"/>
      <c r="DSP946" s="43"/>
      <c r="DSQ946" s="43"/>
      <c r="DSR946" s="31"/>
      <c r="DSS946" s="559"/>
      <c r="DST946" s="31"/>
      <c r="DSU946" s="31"/>
      <c r="DSV946" s="31"/>
      <c r="DSW946" s="31"/>
      <c r="DSX946" s="31"/>
      <c r="DSY946" s="31"/>
      <c r="DSZ946" s="31"/>
      <c r="DTA946" s="9"/>
      <c r="DTB946" s="9"/>
      <c r="DTC946" s="43"/>
      <c r="DTD946" s="43"/>
      <c r="DTE946" s="43"/>
      <c r="DTF946" s="43"/>
      <c r="DTG946" s="43"/>
      <c r="DTH946" s="31"/>
      <c r="DTI946" s="559"/>
      <c r="DTJ946" s="31"/>
      <c r="DTK946" s="31"/>
      <c r="DTL946" s="31"/>
      <c r="DTM946" s="31"/>
      <c r="DTN946" s="31"/>
      <c r="DTO946" s="31"/>
      <c r="DTP946" s="31"/>
      <c r="DTQ946" s="9"/>
      <c r="DTR946" s="9"/>
      <c r="DTS946" s="43"/>
      <c r="DTT946" s="43"/>
      <c r="DTU946" s="43"/>
      <c r="DTV946" s="43"/>
      <c r="DTW946" s="43"/>
      <c r="DTX946" s="31"/>
      <c r="DTY946" s="559"/>
      <c r="DTZ946" s="31"/>
      <c r="DUA946" s="31"/>
      <c r="DUB946" s="31"/>
      <c r="DUC946" s="31"/>
      <c r="DUD946" s="31"/>
      <c r="DUE946" s="31"/>
      <c r="DUF946" s="31"/>
      <c r="DUG946" s="9"/>
      <c r="DUH946" s="9"/>
      <c r="DUI946" s="43"/>
      <c r="DUJ946" s="43"/>
      <c r="DUK946" s="43"/>
      <c r="DUL946" s="43"/>
      <c r="DUM946" s="43"/>
      <c r="DUN946" s="31"/>
      <c r="DUO946" s="559"/>
      <c r="DUP946" s="31"/>
      <c r="DUQ946" s="31"/>
      <c r="DUR946" s="31"/>
      <c r="DUS946" s="31"/>
      <c r="DUT946" s="31"/>
      <c r="DUU946" s="31"/>
      <c r="DUV946" s="31"/>
      <c r="DUW946" s="9"/>
      <c r="DUX946" s="9"/>
      <c r="DUY946" s="43"/>
      <c r="DUZ946" s="43"/>
      <c r="DVA946" s="43"/>
      <c r="DVB946" s="43"/>
      <c r="DVC946" s="43"/>
      <c r="DVD946" s="31"/>
      <c r="DVE946" s="559"/>
      <c r="DVF946" s="31"/>
      <c r="DVG946" s="31"/>
      <c r="DVH946" s="31"/>
      <c r="DVI946" s="31"/>
      <c r="DVJ946" s="31"/>
      <c r="DVK946" s="31"/>
      <c r="DVL946" s="31"/>
      <c r="DVM946" s="9"/>
      <c r="DVN946" s="9"/>
      <c r="DVO946" s="43"/>
      <c r="DVP946" s="43"/>
      <c r="DVQ946" s="43"/>
      <c r="DVR946" s="43"/>
      <c r="DVS946" s="43"/>
      <c r="DVT946" s="31"/>
      <c r="DVU946" s="559"/>
      <c r="DVV946" s="31"/>
      <c r="DVW946" s="31"/>
      <c r="DVX946" s="31"/>
      <c r="DVY946" s="31"/>
      <c r="DVZ946" s="31"/>
      <c r="DWA946" s="31"/>
      <c r="DWB946" s="31"/>
      <c r="DWC946" s="9"/>
      <c r="DWD946" s="9"/>
      <c r="DWE946" s="43"/>
      <c r="DWF946" s="43"/>
      <c r="DWG946" s="43"/>
      <c r="DWH946" s="43"/>
      <c r="DWI946" s="43"/>
      <c r="DWJ946" s="31"/>
      <c r="DWK946" s="559"/>
      <c r="DWL946" s="31"/>
      <c r="DWM946" s="31"/>
      <c r="DWN946" s="31"/>
      <c r="DWO946" s="31"/>
      <c r="DWP946" s="31"/>
      <c r="DWQ946" s="31"/>
      <c r="DWR946" s="31"/>
      <c r="DWS946" s="9"/>
      <c r="DWT946" s="9"/>
      <c r="DWU946" s="43"/>
      <c r="DWV946" s="43"/>
      <c r="DWW946" s="43"/>
      <c r="DWX946" s="43"/>
      <c r="DWY946" s="43"/>
      <c r="DWZ946" s="31"/>
      <c r="DXA946" s="559"/>
      <c r="DXB946" s="31"/>
      <c r="DXC946" s="31"/>
      <c r="DXD946" s="31"/>
      <c r="DXE946" s="31"/>
      <c r="DXF946" s="31"/>
      <c r="DXG946" s="31"/>
      <c r="DXH946" s="31"/>
      <c r="DXI946" s="9"/>
      <c r="DXJ946" s="9"/>
      <c r="DXK946" s="43"/>
      <c r="DXL946" s="43"/>
      <c r="DXM946" s="43"/>
      <c r="DXN946" s="43"/>
      <c r="DXO946" s="43"/>
      <c r="DXP946" s="31"/>
      <c r="DXQ946" s="559"/>
      <c r="DXR946" s="31"/>
      <c r="DXS946" s="31"/>
      <c r="DXT946" s="31"/>
      <c r="DXU946" s="31"/>
      <c r="DXV946" s="31"/>
      <c r="DXW946" s="31"/>
      <c r="DXX946" s="31"/>
      <c r="DXY946" s="9"/>
      <c r="DXZ946" s="9"/>
      <c r="DYA946" s="43"/>
      <c r="DYB946" s="43"/>
      <c r="DYC946" s="43"/>
      <c r="DYD946" s="43"/>
      <c r="DYE946" s="43"/>
      <c r="DYF946" s="31"/>
      <c r="DYG946" s="559"/>
      <c r="DYH946" s="31"/>
      <c r="DYI946" s="31"/>
      <c r="DYJ946" s="31"/>
      <c r="DYK946" s="31"/>
      <c r="DYL946" s="31"/>
      <c r="DYM946" s="31"/>
      <c r="DYN946" s="31"/>
      <c r="DYO946" s="9"/>
      <c r="DYP946" s="9"/>
      <c r="DYQ946" s="43"/>
      <c r="DYR946" s="43"/>
      <c r="DYS946" s="43"/>
      <c r="DYT946" s="43"/>
      <c r="DYU946" s="43"/>
      <c r="DYV946" s="31"/>
      <c r="DYW946" s="559"/>
      <c r="DYX946" s="31"/>
      <c r="DYY946" s="31"/>
      <c r="DYZ946" s="31"/>
      <c r="DZA946" s="31"/>
      <c r="DZB946" s="31"/>
      <c r="DZC946" s="31"/>
      <c r="DZD946" s="31"/>
      <c r="DZE946" s="9"/>
      <c r="DZF946" s="9"/>
      <c r="DZG946" s="43"/>
      <c r="DZH946" s="43"/>
      <c r="DZI946" s="43"/>
      <c r="DZJ946" s="43"/>
      <c r="DZK946" s="43"/>
      <c r="DZL946" s="31"/>
      <c r="DZM946" s="559"/>
      <c r="DZN946" s="31"/>
      <c r="DZO946" s="31"/>
      <c r="DZP946" s="31"/>
      <c r="DZQ946" s="31"/>
      <c r="DZR946" s="31"/>
      <c r="DZS946" s="31"/>
      <c r="DZT946" s="31"/>
      <c r="DZU946" s="9"/>
      <c r="DZV946" s="9"/>
      <c r="DZW946" s="43"/>
      <c r="DZX946" s="43"/>
      <c r="DZY946" s="43"/>
      <c r="DZZ946" s="43"/>
      <c r="EAA946" s="43"/>
      <c r="EAB946" s="31"/>
      <c r="EAC946" s="559"/>
      <c r="EAD946" s="31"/>
      <c r="EAE946" s="31"/>
      <c r="EAF946" s="31"/>
      <c r="EAG946" s="31"/>
      <c r="EAH946" s="31"/>
      <c r="EAI946" s="31"/>
      <c r="EAJ946" s="31"/>
      <c r="EAK946" s="9"/>
      <c r="EAL946" s="9"/>
      <c r="EAM946" s="43"/>
      <c r="EAN946" s="43"/>
      <c r="EAO946" s="43"/>
      <c r="EAP946" s="43"/>
      <c r="EAQ946" s="43"/>
      <c r="EAR946" s="31"/>
      <c r="EAS946" s="559"/>
      <c r="EAT946" s="31"/>
      <c r="EAU946" s="31"/>
      <c r="EAV946" s="31"/>
      <c r="EAW946" s="31"/>
      <c r="EAX946" s="31"/>
      <c r="EAY946" s="31"/>
      <c r="EAZ946" s="31"/>
      <c r="EBA946" s="9"/>
      <c r="EBB946" s="9"/>
      <c r="EBC946" s="43"/>
      <c r="EBD946" s="43"/>
      <c r="EBE946" s="43"/>
      <c r="EBF946" s="43"/>
      <c r="EBG946" s="43"/>
      <c r="EBH946" s="31"/>
      <c r="EBI946" s="559"/>
      <c r="EBJ946" s="31"/>
      <c r="EBK946" s="31"/>
      <c r="EBL946" s="31"/>
      <c r="EBM946" s="31"/>
      <c r="EBN946" s="31"/>
      <c r="EBO946" s="31"/>
      <c r="EBP946" s="31"/>
      <c r="EBQ946" s="9"/>
      <c r="EBR946" s="9"/>
      <c r="EBS946" s="43"/>
      <c r="EBT946" s="43"/>
      <c r="EBU946" s="43"/>
      <c r="EBV946" s="43"/>
      <c r="EBW946" s="43"/>
      <c r="EBX946" s="31"/>
      <c r="EBY946" s="559"/>
      <c r="EBZ946" s="31"/>
      <c r="ECA946" s="31"/>
      <c r="ECB946" s="31"/>
      <c r="ECC946" s="31"/>
      <c r="ECD946" s="31"/>
      <c r="ECE946" s="31"/>
      <c r="ECF946" s="31"/>
      <c r="ECG946" s="9"/>
      <c r="ECH946" s="9"/>
      <c r="ECI946" s="43"/>
      <c r="ECJ946" s="43"/>
      <c r="ECK946" s="43"/>
      <c r="ECL946" s="43"/>
      <c r="ECM946" s="43"/>
      <c r="ECN946" s="31"/>
      <c r="ECO946" s="559"/>
      <c r="ECP946" s="31"/>
      <c r="ECQ946" s="31"/>
      <c r="ECR946" s="31"/>
      <c r="ECS946" s="31"/>
      <c r="ECT946" s="31"/>
      <c r="ECU946" s="31"/>
      <c r="ECV946" s="31"/>
      <c r="ECW946" s="9"/>
      <c r="ECX946" s="9"/>
      <c r="ECY946" s="43"/>
      <c r="ECZ946" s="43"/>
      <c r="EDA946" s="43"/>
      <c r="EDB946" s="43"/>
      <c r="EDC946" s="43"/>
      <c r="EDD946" s="31"/>
      <c r="EDE946" s="559"/>
      <c r="EDF946" s="31"/>
      <c r="EDG946" s="31"/>
      <c r="EDH946" s="31"/>
      <c r="EDI946" s="31"/>
      <c r="EDJ946" s="31"/>
      <c r="EDK946" s="31"/>
      <c r="EDL946" s="31"/>
      <c r="EDM946" s="9"/>
      <c r="EDN946" s="9"/>
      <c r="EDO946" s="43"/>
      <c r="EDP946" s="43"/>
      <c r="EDQ946" s="43"/>
      <c r="EDR946" s="43"/>
      <c r="EDS946" s="43"/>
      <c r="EDT946" s="31"/>
      <c r="EDU946" s="559"/>
      <c r="EDV946" s="31"/>
      <c r="EDW946" s="31"/>
      <c r="EDX946" s="31"/>
      <c r="EDY946" s="31"/>
      <c r="EDZ946" s="31"/>
      <c r="EEA946" s="31"/>
      <c r="EEB946" s="31"/>
      <c r="EEC946" s="9"/>
      <c r="EED946" s="9"/>
      <c r="EEE946" s="43"/>
      <c r="EEF946" s="43"/>
      <c r="EEG946" s="43"/>
      <c r="EEH946" s="43"/>
      <c r="EEI946" s="43"/>
      <c r="EEJ946" s="31"/>
      <c r="EEK946" s="559"/>
      <c r="EEL946" s="31"/>
      <c r="EEM946" s="31"/>
      <c r="EEN946" s="31"/>
      <c r="EEO946" s="31"/>
      <c r="EEP946" s="31"/>
      <c r="EEQ946" s="31"/>
      <c r="EER946" s="31"/>
      <c r="EES946" s="9"/>
      <c r="EET946" s="9"/>
      <c r="EEU946" s="43"/>
      <c r="EEV946" s="43"/>
      <c r="EEW946" s="43"/>
      <c r="EEX946" s="43"/>
      <c r="EEY946" s="43"/>
      <c r="EEZ946" s="31"/>
      <c r="EFA946" s="559"/>
      <c r="EFB946" s="31"/>
      <c r="EFC946" s="31"/>
      <c r="EFD946" s="31"/>
      <c r="EFE946" s="31"/>
      <c r="EFF946" s="31"/>
      <c r="EFG946" s="31"/>
      <c r="EFH946" s="31"/>
      <c r="EFI946" s="9"/>
      <c r="EFJ946" s="9"/>
      <c r="EFK946" s="43"/>
      <c r="EFL946" s="43"/>
      <c r="EFM946" s="43"/>
      <c r="EFN946" s="43"/>
      <c r="EFO946" s="43"/>
      <c r="EFP946" s="31"/>
      <c r="EFQ946" s="559"/>
      <c r="EFR946" s="31"/>
      <c r="EFS946" s="31"/>
      <c r="EFT946" s="31"/>
      <c r="EFU946" s="31"/>
      <c r="EFV946" s="31"/>
      <c r="EFW946" s="31"/>
      <c r="EFX946" s="31"/>
      <c r="EFY946" s="9"/>
      <c r="EFZ946" s="9"/>
      <c r="EGA946" s="43"/>
      <c r="EGB946" s="43"/>
      <c r="EGC946" s="43"/>
      <c r="EGD946" s="43"/>
      <c r="EGE946" s="43"/>
      <c r="EGF946" s="31"/>
      <c r="EGG946" s="559"/>
      <c r="EGH946" s="31"/>
      <c r="EGI946" s="31"/>
      <c r="EGJ946" s="31"/>
      <c r="EGK946" s="31"/>
      <c r="EGL946" s="31"/>
      <c r="EGM946" s="31"/>
      <c r="EGN946" s="31"/>
      <c r="EGO946" s="9"/>
      <c r="EGP946" s="9"/>
      <c r="EGQ946" s="43"/>
      <c r="EGR946" s="43"/>
      <c r="EGS946" s="43"/>
      <c r="EGT946" s="43"/>
      <c r="EGU946" s="43"/>
      <c r="EGV946" s="31"/>
      <c r="EGW946" s="559"/>
      <c r="EGX946" s="31"/>
      <c r="EGY946" s="31"/>
      <c r="EGZ946" s="31"/>
      <c r="EHA946" s="31"/>
      <c r="EHB946" s="31"/>
      <c r="EHC946" s="31"/>
      <c r="EHD946" s="31"/>
      <c r="EHE946" s="9"/>
      <c r="EHF946" s="9"/>
      <c r="EHG946" s="43"/>
      <c r="EHH946" s="43"/>
      <c r="EHI946" s="43"/>
      <c r="EHJ946" s="43"/>
      <c r="EHK946" s="43"/>
      <c r="EHL946" s="31"/>
      <c r="EHM946" s="559"/>
      <c r="EHN946" s="31"/>
      <c r="EHO946" s="31"/>
      <c r="EHP946" s="31"/>
      <c r="EHQ946" s="31"/>
      <c r="EHR946" s="31"/>
      <c r="EHS946" s="31"/>
      <c r="EHT946" s="31"/>
      <c r="EHU946" s="9"/>
      <c r="EHV946" s="9"/>
      <c r="EHW946" s="43"/>
      <c r="EHX946" s="43"/>
      <c r="EHY946" s="43"/>
      <c r="EHZ946" s="43"/>
      <c r="EIA946" s="43"/>
      <c r="EIB946" s="31"/>
      <c r="EIC946" s="559"/>
      <c r="EID946" s="31"/>
      <c r="EIE946" s="31"/>
      <c r="EIF946" s="31"/>
      <c r="EIG946" s="31"/>
      <c r="EIH946" s="31"/>
      <c r="EII946" s="31"/>
      <c r="EIJ946" s="31"/>
      <c r="EIK946" s="9"/>
      <c r="EIL946" s="9"/>
      <c r="EIM946" s="43"/>
      <c r="EIN946" s="43"/>
      <c r="EIO946" s="43"/>
      <c r="EIP946" s="43"/>
      <c r="EIQ946" s="43"/>
      <c r="EIR946" s="31"/>
      <c r="EIS946" s="559"/>
      <c r="EIT946" s="31"/>
      <c r="EIU946" s="31"/>
      <c r="EIV946" s="31"/>
      <c r="EIW946" s="31"/>
      <c r="EIX946" s="31"/>
      <c r="EIY946" s="31"/>
      <c r="EIZ946" s="31"/>
      <c r="EJA946" s="9"/>
      <c r="EJB946" s="9"/>
      <c r="EJC946" s="43"/>
      <c r="EJD946" s="43"/>
      <c r="EJE946" s="43"/>
      <c r="EJF946" s="43"/>
      <c r="EJG946" s="43"/>
      <c r="EJH946" s="31"/>
      <c r="EJI946" s="559"/>
      <c r="EJJ946" s="31"/>
      <c r="EJK946" s="31"/>
      <c r="EJL946" s="31"/>
      <c r="EJM946" s="31"/>
      <c r="EJN946" s="31"/>
      <c r="EJO946" s="31"/>
      <c r="EJP946" s="31"/>
      <c r="EJQ946" s="9"/>
      <c r="EJR946" s="9"/>
      <c r="EJS946" s="43"/>
      <c r="EJT946" s="43"/>
      <c r="EJU946" s="43"/>
      <c r="EJV946" s="43"/>
      <c r="EJW946" s="43"/>
      <c r="EJX946" s="31"/>
      <c r="EJY946" s="559"/>
      <c r="EJZ946" s="31"/>
      <c r="EKA946" s="31"/>
      <c r="EKB946" s="31"/>
      <c r="EKC946" s="31"/>
      <c r="EKD946" s="31"/>
      <c r="EKE946" s="31"/>
      <c r="EKF946" s="31"/>
      <c r="EKG946" s="9"/>
      <c r="EKH946" s="9"/>
      <c r="EKI946" s="43"/>
      <c r="EKJ946" s="43"/>
      <c r="EKK946" s="43"/>
      <c r="EKL946" s="43"/>
      <c r="EKM946" s="43"/>
      <c r="EKN946" s="31"/>
      <c r="EKO946" s="559"/>
      <c r="EKP946" s="31"/>
      <c r="EKQ946" s="31"/>
      <c r="EKR946" s="31"/>
      <c r="EKS946" s="31"/>
      <c r="EKT946" s="31"/>
      <c r="EKU946" s="31"/>
      <c r="EKV946" s="31"/>
      <c r="EKW946" s="9"/>
      <c r="EKX946" s="9"/>
      <c r="EKY946" s="43"/>
      <c r="EKZ946" s="43"/>
      <c r="ELA946" s="43"/>
      <c r="ELB946" s="43"/>
      <c r="ELC946" s="43"/>
      <c r="ELD946" s="31"/>
      <c r="ELE946" s="559"/>
      <c r="ELF946" s="31"/>
      <c r="ELG946" s="31"/>
      <c r="ELH946" s="31"/>
      <c r="ELI946" s="31"/>
      <c r="ELJ946" s="31"/>
      <c r="ELK946" s="31"/>
      <c r="ELL946" s="31"/>
      <c r="ELM946" s="9"/>
      <c r="ELN946" s="9"/>
      <c r="ELO946" s="43"/>
      <c r="ELP946" s="43"/>
      <c r="ELQ946" s="43"/>
      <c r="ELR946" s="43"/>
      <c r="ELS946" s="43"/>
      <c r="ELT946" s="31"/>
      <c r="ELU946" s="559"/>
      <c r="ELV946" s="31"/>
      <c r="ELW946" s="31"/>
      <c r="ELX946" s="31"/>
      <c r="ELY946" s="31"/>
      <c r="ELZ946" s="31"/>
      <c r="EMA946" s="31"/>
      <c r="EMB946" s="31"/>
      <c r="EMC946" s="9"/>
      <c r="EMD946" s="9"/>
      <c r="EME946" s="43"/>
      <c r="EMF946" s="43"/>
      <c r="EMG946" s="43"/>
      <c r="EMH946" s="43"/>
      <c r="EMI946" s="43"/>
      <c r="EMJ946" s="31"/>
      <c r="EMK946" s="559"/>
      <c r="EML946" s="31"/>
      <c r="EMM946" s="31"/>
      <c r="EMN946" s="31"/>
      <c r="EMO946" s="31"/>
      <c r="EMP946" s="31"/>
      <c r="EMQ946" s="31"/>
      <c r="EMR946" s="31"/>
      <c r="EMS946" s="9"/>
      <c r="EMT946" s="9"/>
      <c r="EMU946" s="43"/>
      <c r="EMV946" s="43"/>
      <c r="EMW946" s="43"/>
      <c r="EMX946" s="43"/>
      <c r="EMY946" s="43"/>
      <c r="EMZ946" s="31"/>
      <c r="ENA946" s="559"/>
      <c r="ENB946" s="31"/>
      <c r="ENC946" s="31"/>
      <c r="END946" s="31"/>
      <c r="ENE946" s="31"/>
      <c r="ENF946" s="31"/>
      <c r="ENG946" s="31"/>
      <c r="ENH946" s="31"/>
      <c r="ENI946" s="9"/>
      <c r="ENJ946" s="9"/>
      <c r="ENK946" s="43"/>
      <c r="ENL946" s="43"/>
      <c r="ENM946" s="43"/>
      <c r="ENN946" s="43"/>
      <c r="ENO946" s="43"/>
      <c r="ENP946" s="31"/>
      <c r="ENQ946" s="559"/>
      <c r="ENR946" s="31"/>
      <c r="ENS946" s="31"/>
      <c r="ENT946" s="31"/>
      <c r="ENU946" s="31"/>
      <c r="ENV946" s="31"/>
      <c r="ENW946" s="31"/>
      <c r="ENX946" s="31"/>
      <c r="ENY946" s="9"/>
      <c r="ENZ946" s="9"/>
      <c r="EOA946" s="43"/>
      <c r="EOB946" s="43"/>
      <c r="EOC946" s="43"/>
      <c r="EOD946" s="43"/>
      <c r="EOE946" s="43"/>
      <c r="EOF946" s="31"/>
      <c r="EOG946" s="559"/>
      <c r="EOH946" s="31"/>
      <c r="EOI946" s="31"/>
      <c r="EOJ946" s="31"/>
      <c r="EOK946" s="31"/>
      <c r="EOL946" s="31"/>
      <c r="EOM946" s="31"/>
      <c r="EON946" s="31"/>
      <c r="EOO946" s="9"/>
      <c r="EOP946" s="9"/>
      <c r="EOQ946" s="43"/>
      <c r="EOR946" s="43"/>
      <c r="EOS946" s="43"/>
      <c r="EOT946" s="43"/>
      <c r="EOU946" s="43"/>
      <c r="EOV946" s="31"/>
      <c r="EOW946" s="559"/>
      <c r="EOX946" s="31"/>
      <c r="EOY946" s="31"/>
      <c r="EOZ946" s="31"/>
      <c r="EPA946" s="31"/>
      <c r="EPB946" s="31"/>
      <c r="EPC946" s="31"/>
      <c r="EPD946" s="31"/>
      <c r="EPE946" s="9"/>
      <c r="EPF946" s="9"/>
      <c r="EPG946" s="43"/>
      <c r="EPH946" s="43"/>
      <c r="EPI946" s="43"/>
      <c r="EPJ946" s="43"/>
      <c r="EPK946" s="43"/>
      <c r="EPL946" s="31"/>
      <c r="EPM946" s="559"/>
      <c r="EPN946" s="31"/>
      <c r="EPO946" s="31"/>
      <c r="EPP946" s="31"/>
      <c r="EPQ946" s="31"/>
      <c r="EPR946" s="31"/>
      <c r="EPS946" s="31"/>
      <c r="EPT946" s="31"/>
      <c r="EPU946" s="9"/>
      <c r="EPV946" s="9"/>
      <c r="EPW946" s="43"/>
      <c r="EPX946" s="43"/>
      <c r="EPY946" s="43"/>
      <c r="EPZ946" s="43"/>
      <c r="EQA946" s="43"/>
      <c r="EQB946" s="31"/>
      <c r="EQC946" s="559"/>
      <c r="EQD946" s="31"/>
      <c r="EQE946" s="31"/>
      <c r="EQF946" s="31"/>
      <c r="EQG946" s="31"/>
      <c r="EQH946" s="31"/>
      <c r="EQI946" s="31"/>
      <c r="EQJ946" s="31"/>
      <c r="EQK946" s="9"/>
      <c r="EQL946" s="9"/>
      <c r="EQM946" s="43"/>
      <c r="EQN946" s="43"/>
      <c r="EQO946" s="43"/>
      <c r="EQP946" s="43"/>
      <c r="EQQ946" s="43"/>
      <c r="EQR946" s="31"/>
      <c r="EQS946" s="559"/>
      <c r="EQT946" s="31"/>
      <c r="EQU946" s="31"/>
      <c r="EQV946" s="31"/>
      <c r="EQW946" s="31"/>
      <c r="EQX946" s="31"/>
      <c r="EQY946" s="31"/>
      <c r="EQZ946" s="31"/>
      <c r="ERA946" s="9"/>
      <c r="ERB946" s="9"/>
      <c r="ERC946" s="43"/>
      <c r="ERD946" s="43"/>
      <c r="ERE946" s="43"/>
      <c r="ERF946" s="43"/>
      <c r="ERG946" s="43"/>
      <c r="ERH946" s="31"/>
      <c r="ERI946" s="559"/>
      <c r="ERJ946" s="31"/>
      <c r="ERK946" s="31"/>
      <c r="ERL946" s="31"/>
      <c r="ERM946" s="31"/>
      <c r="ERN946" s="31"/>
      <c r="ERO946" s="31"/>
      <c r="ERP946" s="31"/>
      <c r="ERQ946" s="9"/>
      <c r="ERR946" s="9"/>
      <c r="ERS946" s="43"/>
      <c r="ERT946" s="43"/>
      <c r="ERU946" s="43"/>
      <c r="ERV946" s="43"/>
      <c r="ERW946" s="43"/>
      <c r="ERX946" s="31"/>
      <c r="ERY946" s="559"/>
      <c r="ERZ946" s="31"/>
      <c r="ESA946" s="31"/>
      <c r="ESB946" s="31"/>
      <c r="ESC946" s="31"/>
      <c r="ESD946" s="31"/>
      <c r="ESE946" s="31"/>
      <c r="ESF946" s="31"/>
      <c r="ESG946" s="9"/>
      <c r="ESH946" s="9"/>
      <c r="ESI946" s="43"/>
      <c r="ESJ946" s="43"/>
      <c r="ESK946" s="43"/>
      <c r="ESL946" s="43"/>
      <c r="ESM946" s="43"/>
      <c r="ESN946" s="31"/>
      <c r="ESO946" s="559"/>
      <c r="ESP946" s="31"/>
      <c r="ESQ946" s="31"/>
      <c r="ESR946" s="31"/>
      <c r="ESS946" s="31"/>
      <c r="EST946" s="31"/>
      <c r="ESU946" s="31"/>
      <c r="ESV946" s="31"/>
      <c r="ESW946" s="9"/>
      <c r="ESX946" s="9"/>
      <c r="ESY946" s="43"/>
      <c r="ESZ946" s="43"/>
      <c r="ETA946" s="43"/>
      <c r="ETB946" s="43"/>
      <c r="ETC946" s="43"/>
      <c r="ETD946" s="31"/>
      <c r="ETE946" s="559"/>
      <c r="ETF946" s="31"/>
      <c r="ETG946" s="31"/>
      <c r="ETH946" s="31"/>
      <c r="ETI946" s="31"/>
      <c r="ETJ946" s="31"/>
      <c r="ETK946" s="31"/>
      <c r="ETL946" s="31"/>
      <c r="ETM946" s="9"/>
      <c r="ETN946" s="9"/>
      <c r="ETO946" s="43"/>
      <c r="ETP946" s="43"/>
      <c r="ETQ946" s="43"/>
      <c r="ETR946" s="43"/>
      <c r="ETS946" s="43"/>
      <c r="ETT946" s="31"/>
      <c r="ETU946" s="559"/>
      <c r="ETV946" s="31"/>
      <c r="ETW946" s="31"/>
      <c r="ETX946" s="31"/>
      <c r="ETY946" s="31"/>
      <c r="ETZ946" s="31"/>
      <c r="EUA946" s="31"/>
      <c r="EUB946" s="31"/>
      <c r="EUC946" s="9"/>
      <c r="EUD946" s="9"/>
      <c r="EUE946" s="43"/>
      <c r="EUF946" s="43"/>
      <c r="EUG946" s="43"/>
      <c r="EUH946" s="43"/>
      <c r="EUI946" s="43"/>
      <c r="EUJ946" s="31"/>
      <c r="EUK946" s="559"/>
      <c r="EUL946" s="31"/>
      <c r="EUM946" s="31"/>
      <c r="EUN946" s="31"/>
      <c r="EUO946" s="31"/>
      <c r="EUP946" s="31"/>
      <c r="EUQ946" s="31"/>
      <c r="EUR946" s="31"/>
      <c r="EUS946" s="9"/>
      <c r="EUT946" s="9"/>
      <c r="EUU946" s="43"/>
      <c r="EUV946" s="43"/>
      <c r="EUW946" s="43"/>
      <c r="EUX946" s="43"/>
      <c r="EUY946" s="43"/>
      <c r="EUZ946" s="31"/>
      <c r="EVA946" s="559"/>
      <c r="EVB946" s="31"/>
      <c r="EVC946" s="31"/>
      <c r="EVD946" s="31"/>
      <c r="EVE946" s="31"/>
      <c r="EVF946" s="31"/>
      <c r="EVG946" s="31"/>
      <c r="EVH946" s="31"/>
      <c r="EVI946" s="9"/>
      <c r="EVJ946" s="9"/>
      <c r="EVK946" s="43"/>
      <c r="EVL946" s="43"/>
      <c r="EVM946" s="43"/>
      <c r="EVN946" s="43"/>
      <c r="EVO946" s="43"/>
      <c r="EVP946" s="31"/>
      <c r="EVQ946" s="559"/>
      <c r="EVR946" s="31"/>
      <c r="EVS946" s="31"/>
      <c r="EVT946" s="31"/>
      <c r="EVU946" s="31"/>
      <c r="EVV946" s="31"/>
      <c r="EVW946" s="31"/>
      <c r="EVX946" s="31"/>
      <c r="EVY946" s="9"/>
      <c r="EVZ946" s="9"/>
      <c r="EWA946" s="43"/>
      <c r="EWB946" s="43"/>
      <c r="EWC946" s="43"/>
      <c r="EWD946" s="43"/>
      <c r="EWE946" s="43"/>
      <c r="EWF946" s="31"/>
      <c r="EWG946" s="559"/>
      <c r="EWH946" s="31"/>
      <c r="EWI946" s="31"/>
      <c r="EWJ946" s="31"/>
      <c r="EWK946" s="31"/>
      <c r="EWL946" s="31"/>
      <c r="EWM946" s="31"/>
      <c r="EWN946" s="31"/>
      <c r="EWO946" s="9"/>
      <c r="EWP946" s="9"/>
      <c r="EWQ946" s="43"/>
      <c r="EWR946" s="43"/>
      <c r="EWS946" s="43"/>
      <c r="EWT946" s="43"/>
      <c r="EWU946" s="43"/>
      <c r="EWV946" s="31"/>
      <c r="EWW946" s="559"/>
      <c r="EWX946" s="31"/>
      <c r="EWY946" s="31"/>
      <c r="EWZ946" s="31"/>
      <c r="EXA946" s="31"/>
      <c r="EXB946" s="31"/>
      <c r="EXC946" s="31"/>
      <c r="EXD946" s="31"/>
      <c r="EXE946" s="9"/>
      <c r="EXF946" s="9"/>
      <c r="EXG946" s="43"/>
      <c r="EXH946" s="43"/>
      <c r="EXI946" s="43"/>
      <c r="EXJ946" s="43"/>
      <c r="EXK946" s="43"/>
      <c r="EXL946" s="31"/>
      <c r="EXM946" s="559"/>
      <c r="EXN946" s="31"/>
      <c r="EXO946" s="31"/>
      <c r="EXP946" s="31"/>
      <c r="EXQ946" s="31"/>
      <c r="EXR946" s="31"/>
      <c r="EXS946" s="31"/>
      <c r="EXT946" s="31"/>
      <c r="EXU946" s="9"/>
      <c r="EXV946" s="9"/>
      <c r="EXW946" s="43"/>
      <c r="EXX946" s="43"/>
      <c r="EXY946" s="43"/>
      <c r="EXZ946" s="43"/>
      <c r="EYA946" s="43"/>
      <c r="EYB946" s="31"/>
      <c r="EYC946" s="559"/>
      <c r="EYD946" s="31"/>
      <c r="EYE946" s="31"/>
      <c r="EYF946" s="31"/>
      <c r="EYG946" s="31"/>
      <c r="EYH946" s="31"/>
      <c r="EYI946" s="31"/>
      <c r="EYJ946" s="31"/>
      <c r="EYK946" s="9"/>
      <c r="EYL946" s="9"/>
      <c r="EYM946" s="43"/>
      <c r="EYN946" s="43"/>
      <c r="EYO946" s="43"/>
      <c r="EYP946" s="43"/>
      <c r="EYQ946" s="43"/>
      <c r="EYR946" s="31"/>
      <c r="EYS946" s="559"/>
      <c r="EYT946" s="31"/>
      <c r="EYU946" s="31"/>
      <c r="EYV946" s="31"/>
      <c r="EYW946" s="31"/>
      <c r="EYX946" s="31"/>
      <c r="EYY946" s="31"/>
      <c r="EYZ946" s="31"/>
      <c r="EZA946" s="9"/>
      <c r="EZB946" s="9"/>
      <c r="EZC946" s="43"/>
      <c r="EZD946" s="43"/>
      <c r="EZE946" s="43"/>
      <c r="EZF946" s="43"/>
      <c r="EZG946" s="43"/>
      <c r="EZH946" s="31"/>
      <c r="EZI946" s="559"/>
      <c r="EZJ946" s="31"/>
      <c r="EZK946" s="31"/>
      <c r="EZL946" s="31"/>
      <c r="EZM946" s="31"/>
      <c r="EZN946" s="31"/>
      <c r="EZO946" s="31"/>
      <c r="EZP946" s="31"/>
      <c r="EZQ946" s="9"/>
      <c r="EZR946" s="9"/>
      <c r="EZS946" s="43"/>
      <c r="EZT946" s="43"/>
      <c r="EZU946" s="43"/>
      <c r="EZV946" s="43"/>
      <c r="EZW946" s="43"/>
      <c r="EZX946" s="31"/>
      <c r="EZY946" s="559"/>
      <c r="EZZ946" s="31"/>
      <c r="FAA946" s="31"/>
      <c r="FAB946" s="31"/>
      <c r="FAC946" s="31"/>
      <c r="FAD946" s="31"/>
      <c r="FAE946" s="31"/>
      <c r="FAF946" s="31"/>
      <c r="FAG946" s="9"/>
      <c r="FAH946" s="9"/>
      <c r="FAI946" s="43"/>
      <c r="FAJ946" s="43"/>
      <c r="FAK946" s="43"/>
      <c r="FAL946" s="43"/>
      <c r="FAM946" s="43"/>
      <c r="FAN946" s="31"/>
      <c r="FAO946" s="559"/>
      <c r="FAP946" s="31"/>
      <c r="FAQ946" s="31"/>
      <c r="FAR946" s="31"/>
      <c r="FAS946" s="31"/>
      <c r="FAT946" s="31"/>
      <c r="FAU946" s="31"/>
      <c r="FAV946" s="31"/>
      <c r="FAW946" s="9"/>
      <c r="FAX946" s="9"/>
      <c r="FAY946" s="43"/>
      <c r="FAZ946" s="43"/>
      <c r="FBA946" s="43"/>
      <c r="FBB946" s="43"/>
      <c r="FBC946" s="43"/>
      <c r="FBD946" s="31"/>
      <c r="FBE946" s="559"/>
      <c r="FBF946" s="31"/>
      <c r="FBG946" s="31"/>
      <c r="FBH946" s="31"/>
      <c r="FBI946" s="31"/>
      <c r="FBJ946" s="31"/>
      <c r="FBK946" s="31"/>
      <c r="FBL946" s="31"/>
      <c r="FBM946" s="9"/>
      <c r="FBN946" s="9"/>
      <c r="FBO946" s="43"/>
      <c r="FBP946" s="43"/>
      <c r="FBQ946" s="43"/>
      <c r="FBR946" s="43"/>
      <c r="FBS946" s="43"/>
      <c r="FBT946" s="31"/>
      <c r="FBU946" s="559"/>
      <c r="FBV946" s="31"/>
      <c r="FBW946" s="31"/>
      <c r="FBX946" s="31"/>
      <c r="FBY946" s="31"/>
      <c r="FBZ946" s="31"/>
      <c r="FCA946" s="31"/>
      <c r="FCB946" s="31"/>
      <c r="FCC946" s="9"/>
      <c r="FCD946" s="9"/>
      <c r="FCE946" s="43"/>
      <c r="FCF946" s="43"/>
      <c r="FCG946" s="43"/>
      <c r="FCH946" s="43"/>
      <c r="FCI946" s="43"/>
      <c r="FCJ946" s="31"/>
      <c r="FCK946" s="559"/>
      <c r="FCL946" s="31"/>
      <c r="FCM946" s="31"/>
      <c r="FCN946" s="31"/>
      <c r="FCO946" s="31"/>
      <c r="FCP946" s="31"/>
      <c r="FCQ946" s="31"/>
      <c r="FCR946" s="31"/>
      <c r="FCS946" s="9"/>
      <c r="FCT946" s="9"/>
      <c r="FCU946" s="43"/>
      <c r="FCV946" s="43"/>
      <c r="FCW946" s="43"/>
      <c r="FCX946" s="43"/>
      <c r="FCY946" s="43"/>
      <c r="FCZ946" s="31"/>
      <c r="FDA946" s="559"/>
      <c r="FDB946" s="31"/>
      <c r="FDC946" s="31"/>
      <c r="FDD946" s="31"/>
      <c r="FDE946" s="31"/>
      <c r="FDF946" s="31"/>
      <c r="FDG946" s="31"/>
      <c r="FDH946" s="31"/>
      <c r="FDI946" s="9"/>
      <c r="FDJ946" s="9"/>
      <c r="FDK946" s="43"/>
      <c r="FDL946" s="43"/>
      <c r="FDM946" s="43"/>
      <c r="FDN946" s="43"/>
      <c r="FDO946" s="43"/>
      <c r="FDP946" s="31"/>
      <c r="FDQ946" s="559"/>
      <c r="FDR946" s="31"/>
      <c r="FDS946" s="31"/>
      <c r="FDT946" s="31"/>
      <c r="FDU946" s="31"/>
      <c r="FDV946" s="31"/>
      <c r="FDW946" s="31"/>
      <c r="FDX946" s="31"/>
      <c r="FDY946" s="9"/>
      <c r="FDZ946" s="9"/>
      <c r="FEA946" s="43"/>
      <c r="FEB946" s="43"/>
      <c r="FEC946" s="43"/>
      <c r="FED946" s="43"/>
      <c r="FEE946" s="43"/>
      <c r="FEF946" s="31"/>
      <c r="FEG946" s="559"/>
      <c r="FEH946" s="31"/>
      <c r="FEI946" s="31"/>
      <c r="FEJ946" s="31"/>
      <c r="FEK946" s="31"/>
      <c r="FEL946" s="31"/>
      <c r="FEM946" s="31"/>
      <c r="FEN946" s="31"/>
      <c r="FEO946" s="9"/>
      <c r="FEP946" s="9"/>
      <c r="FEQ946" s="43"/>
      <c r="FER946" s="43"/>
      <c r="FES946" s="43"/>
      <c r="FET946" s="43"/>
      <c r="FEU946" s="43"/>
      <c r="FEV946" s="31"/>
      <c r="FEW946" s="559"/>
      <c r="FEX946" s="31"/>
      <c r="FEY946" s="31"/>
      <c r="FEZ946" s="31"/>
      <c r="FFA946" s="31"/>
      <c r="FFB946" s="31"/>
      <c r="FFC946" s="31"/>
      <c r="FFD946" s="31"/>
      <c r="FFE946" s="9"/>
      <c r="FFF946" s="9"/>
      <c r="FFG946" s="43"/>
      <c r="FFH946" s="43"/>
      <c r="FFI946" s="43"/>
      <c r="FFJ946" s="43"/>
      <c r="FFK946" s="43"/>
      <c r="FFL946" s="31"/>
      <c r="FFM946" s="559"/>
      <c r="FFN946" s="31"/>
      <c r="FFO946" s="31"/>
      <c r="FFP946" s="31"/>
      <c r="FFQ946" s="31"/>
      <c r="FFR946" s="31"/>
      <c r="FFS946" s="31"/>
      <c r="FFT946" s="31"/>
      <c r="FFU946" s="9"/>
      <c r="FFV946" s="9"/>
      <c r="FFW946" s="43"/>
      <c r="FFX946" s="43"/>
      <c r="FFY946" s="43"/>
      <c r="FFZ946" s="43"/>
      <c r="FGA946" s="43"/>
      <c r="FGB946" s="31"/>
      <c r="FGC946" s="559"/>
      <c r="FGD946" s="31"/>
      <c r="FGE946" s="31"/>
      <c r="FGF946" s="31"/>
      <c r="FGG946" s="31"/>
      <c r="FGH946" s="31"/>
      <c r="FGI946" s="31"/>
      <c r="FGJ946" s="31"/>
      <c r="FGK946" s="9"/>
      <c r="FGL946" s="9"/>
      <c r="FGM946" s="43"/>
      <c r="FGN946" s="43"/>
      <c r="FGO946" s="43"/>
      <c r="FGP946" s="43"/>
      <c r="FGQ946" s="43"/>
      <c r="FGR946" s="31"/>
      <c r="FGS946" s="559"/>
      <c r="FGT946" s="31"/>
      <c r="FGU946" s="31"/>
      <c r="FGV946" s="31"/>
      <c r="FGW946" s="31"/>
      <c r="FGX946" s="31"/>
      <c r="FGY946" s="31"/>
      <c r="FGZ946" s="31"/>
      <c r="FHA946" s="9"/>
      <c r="FHB946" s="9"/>
      <c r="FHC946" s="43"/>
      <c r="FHD946" s="43"/>
      <c r="FHE946" s="43"/>
      <c r="FHF946" s="43"/>
      <c r="FHG946" s="43"/>
      <c r="FHH946" s="31"/>
      <c r="FHI946" s="559"/>
      <c r="FHJ946" s="31"/>
      <c r="FHK946" s="31"/>
      <c r="FHL946" s="31"/>
      <c r="FHM946" s="31"/>
      <c r="FHN946" s="31"/>
      <c r="FHO946" s="31"/>
      <c r="FHP946" s="31"/>
      <c r="FHQ946" s="9"/>
      <c r="FHR946" s="9"/>
      <c r="FHS946" s="43"/>
      <c r="FHT946" s="43"/>
      <c r="FHU946" s="43"/>
      <c r="FHV946" s="43"/>
      <c r="FHW946" s="43"/>
      <c r="FHX946" s="31"/>
      <c r="FHY946" s="559"/>
      <c r="FHZ946" s="31"/>
      <c r="FIA946" s="31"/>
      <c r="FIB946" s="31"/>
      <c r="FIC946" s="31"/>
      <c r="FID946" s="31"/>
      <c r="FIE946" s="31"/>
      <c r="FIF946" s="31"/>
      <c r="FIG946" s="9"/>
      <c r="FIH946" s="9"/>
      <c r="FII946" s="43"/>
      <c r="FIJ946" s="43"/>
      <c r="FIK946" s="43"/>
      <c r="FIL946" s="43"/>
      <c r="FIM946" s="43"/>
      <c r="FIN946" s="31"/>
      <c r="FIO946" s="559"/>
      <c r="FIP946" s="31"/>
      <c r="FIQ946" s="31"/>
      <c r="FIR946" s="31"/>
      <c r="FIS946" s="31"/>
      <c r="FIT946" s="31"/>
      <c r="FIU946" s="31"/>
      <c r="FIV946" s="31"/>
      <c r="FIW946" s="9"/>
      <c r="FIX946" s="9"/>
      <c r="FIY946" s="43"/>
      <c r="FIZ946" s="43"/>
      <c r="FJA946" s="43"/>
      <c r="FJB946" s="43"/>
      <c r="FJC946" s="43"/>
      <c r="FJD946" s="31"/>
      <c r="FJE946" s="559"/>
      <c r="FJF946" s="31"/>
      <c r="FJG946" s="31"/>
      <c r="FJH946" s="31"/>
      <c r="FJI946" s="31"/>
      <c r="FJJ946" s="31"/>
      <c r="FJK946" s="31"/>
      <c r="FJL946" s="31"/>
      <c r="FJM946" s="9"/>
      <c r="FJN946" s="9"/>
      <c r="FJO946" s="43"/>
      <c r="FJP946" s="43"/>
      <c r="FJQ946" s="43"/>
      <c r="FJR946" s="43"/>
      <c r="FJS946" s="43"/>
      <c r="FJT946" s="31"/>
      <c r="FJU946" s="559"/>
      <c r="FJV946" s="31"/>
      <c r="FJW946" s="31"/>
      <c r="FJX946" s="31"/>
      <c r="FJY946" s="31"/>
      <c r="FJZ946" s="31"/>
      <c r="FKA946" s="31"/>
      <c r="FKB946" s="31"/>
      <c r="FKC946" s="9"/>
      <c r="FKD946" s="9"/>
      <c r="FKE946" s="43"/>
      <c r="FKF946" s="43"/>
      <c r="FKG946" s="43"/>
      <c r="FKH946" s="43"/>
      <c r="FKI946" s="43"/>
      <c r="FKJ946" s="31"/>
      <c r="FKK946" s="559"/>
      <c r="FKL946" s="31"/>
      <c r="FKM946" s="31"/>
      <c r="FKN946" s="31"/>
      <c r="FKO946" s="31"/>
      <c r="FKP946" s="31"/>
      <c r="FKQ946" s="31"/>
      <c r="FKR946" s="31"/>
      <c r="FKS946" s="9"/>
      <c r="FKT946" s="9"/>
      <c r="FKU946" s="43"/>
      <c r="FKV946" s="43"/>
      <c r="FKW946" s="43"/>
      <c r="FKX946" s="43"/>
      <c r="FKY946" s="43"/>
      <c r="FKZ946" s="31"/>
      <c r="FLA946" s="559"/>
      <c r="FLB946" s="31"/>
      <c r="FLC946" s="31"/>
      <c r="FLD946" s="31"/>
      <c r="FLE946" s="31"/>
      <c r="FLF946" s="31"/>
      <c r="FLG946" s="31"/>
      <c r="FLH946" s="31"/>
      <c r="FLI946" s="9"/>
      <c r="FLJ946" s="9"/>
      <c r="FLK946" s="43"/>
      <c r="FLL946" s="43"/>
      <c r="FLM946" s="43"/>
      <c r="FLN946" s="43"/>
      <c r="FLO946" s="43"/>
      <c r="FLP946" s="31"/>
      <c r="FLQ946" s="559"/>
      <c r="FLR946" s="31"/>
      <c r="FLS946" s="31"/>
      <c r="FLT946" s="31"/>
      <c r="FLU946" s="31"/>
      <c r="FLV946" s="31"/>
      <c r="FLW946" s="31"/>
      <c r="FLX946" s="31"/>
      <c r="FLY946" s="9"/>
      <c r="FLZ946" s="9"/>
      <c r="FMA946" s="43"/>
      <c r="FMB946" s="43"/>
      <c r="FMC946" s="43"/>
      <c r="FMD946" s="43"/>
      <c r="FME946" s="43"/>
      <c r="FMF946" s="31"/>
      <c r="FMG946" s="559"/>
      <c r="FMH946" s="31"/>
      <c r="FMI946" s="31"/>
      <c r="FMJ946" s="31"/>
      <c r="FMK946" s="31"/>
      <c r="FML946" s="31"/>
      <c r="FMM946" s="31"/>
      <c r="FMN946" s="31"/>
      <c r="FMO946" s="9"/>
      <c r="FMP946" s="9"/>
      <c r="FMQ946" s="43"/>
      <c r="FMR946" s="43"/>
      <c r="FMS946" s="43"/>
      <c r="FMT946" s="43"/>
      <c r="FMU946" s="43"/>
      <c r="FMV946" s="31"/>
      <c r="FMW946" s="559"/>
      <c r="FMX946" s="31"/>
      <c r="FMY946" s="31"/>
      <c r="FMZ946" s="31"/>
      <c r="FNA946" s="31"/>
      <c r="FNB946" s="31"/>
      <c r="FNC946" s="31"/>
      <c r="FND946" s="31"/>
      <c r="FNE946" s="9"/>
      <c r="FNF946" s="9"/>
      <c r="FNG946" s="43"/>
      <c r="FNH946" s="43"/>
      <c r="FNI946" s="43"/>
      <c r="FNJ946" s="43"/>
      <c r="FNK946" s="43"/>
      <c r="FNL946" s="31"/>
      <c r="FNM946" s="559"/>
      <c r="FNN946" s="31"/>
      <c r="FNO946" s="31"/>
      <c r="FNP946" s="31"/>
      <c r="FNQ946" s="31"/>
      <c r="FNR946" s="31"/>
      <c r="FNS946" s="31"/>
      <c r="FNT946" s="31"/>
      <c r="FNU946" s="9"/>
      <c r="FNV946" s="9"/>
      <c r="FNW946" s="43"/>
      <c r="FNX946" s="43"/>
      <c r="FNY946" s="43"/>
      <c r="FNZ946" s="43"/>
      <c r="FOA946" s="43"/>
      <c r="FOB946" s="31"/>
      <c r="FOC946" s="559"/>
      <c r="FOD946" s="31"/>
      <c r="FOE946" s="31"/>
      <c r="FOF946" s="31"/>
      <c r="FOG946" s="31"/>
      <c r="FOH946" s="31"/>
      <c r="FOI946" s="31"/>
      <c r="FOJ946" s="31"/>
      <c r="FOK946" s="9"/>
      <c r="FOL946" s="9"/>
      <c r="FOM946" s="43"/>
      <c r="FON946" s="43"/>
      <c r="FOO946" s="43"/>
      <c r="FOP946" s="43"/>
      <c r="FOQ946" s="43"/>
      <c r="FOR946" s="31"/>
      <c r="FOS946" s="559"/>
      <c r="FOT946" s="31"/>
      <c r="FOU946" s="31"/>
      <c r="FOV946" s="31"/>
      <c r="FOW946" s="31"/>
      <c r="FOX946" s="31"/>
      <c r="FOY946" s="31"/>
      <c r="FOZ946" s="31"/>
      <c r="FPA946" s="9"/>
      <c r="FPB946" s="9"/>
      <c r="FPC946" s="43"/>
      <c r="FPD946" s="43"/>
      <c r="FPE946" s="43"/>
      <c r="FPF946" s="43"/>
      <c r="FPG946" s="43"/>
      <c r="FPH946" s="31"/>
      <c r="FPI946" s="559"/>
      <c r="FPJ946" s="31"/>
      <c r="FPK946" s="31"/>
      <c r="FPL946" s="31"/>
      <c r="FPM946" s="31"/>
      <c r="FPN946" s="31"/>
      <c r="FPO946" s="31"/>
      <c r="FPP946" s="31"/>
      <c r="FPQ946" s="9"/>
      <c r="FPR946" s="9"/>
      <c r="FPS946" s="43"/>
      <c r="FPT946" s="43"/>
      <c r="FPU946" s="43"/>
      <c r="FPV946" s="43"/>
      <c r="FPW946" s="43"/>
      <c r="FPX946" s="31"/>
      <c r="FPY946" s="559"/>
      <c r="FPZ946" s="31"/>
      <c r="FQA946" s="31"/>
      <c r="FQB946" s="31"/>
      <c r="FQC946" s="31"/>
      <c r="FQD946" s="31"/>
      <c r="FQE946" s="31"/>
      <c r="FQF946" s="31"/>
      <c r="FQG946" s="9"/>
      <c r="FQH946" s="9"/>
      <c r="FQI946" s="43"/>
      <c r="FQJ946" s="43"/>
      <c r="FQK946" s="43"/>
      <c r="FQL946" s="43"/>
      <c r="FQM946" s="43"/>
      <c r="FQN946" s="31"/>
      <c r="FQO946" s="559"/>
      <c r="FQP946" s="31"/>
      <c r="FQQ946" s="31"/>
      <c r="FQR946" s="31"/>
      <c r="FQS946" s="31"/>
      <c r="FQT946" s="31"/>
      <c r="FQU946" s="31"/>
      <c r="FQV946" s="31"/>
      <c r="FQW946" s="9"/>
      <c r="FQX946" s="9"/>
      <c r="FQY946" s="43"/>
      <c r="FQZ946" s="43"/>
      <c r="FRA946" s="43"/>
      <c r="FRB946" s="43"/>
      <c r="FRC946" s="43"/>
      <c r="FRD946" s="31"/>
      <c r="FRE946" s="559"/>
      <c r="FRF946" s="31"/>
      <c r="FRG946" s="31"/>
      <c r="FRH946" s="31"/>
      <c r="FRI946" s="31"/>
      <c r="FRJ946" s="31"/>
      <c r="FRK946" s="31"/>
      <c r="FRL946" s="31"/>
      <c r="FRM946" s="9"/>
      <c r="FRN946" s="9"/>
      <c r="FRO946" s="43"/>
      <c r="FRP946" s="43"/>
      <c r="FRQ946" s="43"/>
      <c r="FRR946" s="43"/>
      <c r="FRS946" s="43"/>
      <c r="FRT946" s="31"/>
      <c r="FRU946" s="559"/>
      <c r="FRV946" s="31"/>
      <c r="FRW946" s="31"/>
      <c r="FRX946" s="31"/>
      <c r="FRY946" s="31"/>
      <c r="FRZ946" s="31"/>
      <c r="FSA946" s="31"/>
      <c r="FSB946" s="31"/>
      <c r="FSC946" s="9"/>
      <c r="FSD946" s="9"/>
      <c r="FSE946" s="43"/>
      <c r="FSF946" s="43"/>
      <c r="FSG946" s="43"/>
      <c r="FSH946" s="43"/>
      <c r="FSI946" s="43"/>
      <c r="FSJ946" s="31"/>
      <c r="FSK946" s="559"/>
      <c r="FSL946" s="31"/>
      <c r="FSM946" s="31"/>
      <c r="FSN946" s="31"/>
      <c r="FSO946" s="31"/>
      <c r="FSP946" s="31"/>
      <c r="FSQ946" s="31"/>
      <c r="FSR946" s="31"/>
      <c r="FSS946" s="9"/>
      <c r="FST946" s="9"/>
      <c r="FSU946" s="43"/>
      <c r="FSV946" s="43"/>
      <c r="FSW946" s="43"/>
      <c r="FSX946" s="43"/>
      <c r="FSY946" s="43"/>
      <c r="FSZ946" s="31"/>
      <c r="FTA946" s="559"/>
      <c r="FTB946" s="31"/>
      <c r="FTC946" s="31"/>
      <c r="FTD946" s="31"/>
      <c r="FTE946" s="31"/>
      <c r="FTF946" s="31"/>
      <c r="FTG946" s="31"/>
      <c r="FTH946" s="31"/>
      <c r="FTI946" s="9"/>
      <c r="FTJ946" s="9"/>
      <c r="FTK946" s="43"/>
      <c r="FTL946" s="43"/>
      <c r="FTM946" s="43"/>
      <c r="FTN946" s="43"/>
      <c r="FTO946" s="43"/>
      <c r="FTP946" s="31"/>
      <c r="FTQ946" s="559"/>
      <c r="FTR946" s="31"/>
      <c r="FTS946" s="31"/>
      <c r="FTT946" s="31"/>
      <c r="FTU946" s="31"/>
      <c r="FTV946" s="31"/>
      <c r="FTW946" s="31"/>
      <c r="FTX946" s="31"/>
      <c r="FTY946" s="9"/>
      <c r="FTZ946" s="9"/>
      <c r="FUA946" s="43"/>
      <c r="FUB946" s="43"/>
      <c r="FUC946" s="43"/>
      <c r="FUD946" s="43"/>
      <c r="FUE946" s="43"/>
      <c r="FUF946" s="31"/>
      <c r="FUG946" s="559"/>
      <c r="FUH946" s="31"/>
      <c r="FUI946" s="31"/>
      <c r="FUJ946" s="31"/>
      <c r="FUK946" s="31"/>
      <c r="FUL946" s="31"/>
      <c r="FUM946" s="31"/>
      <c r="FUN946" s="31"/>
      <c r="FUO946" s="9"/>
      <c r="FUP946" s="9"/>
      <c r="FUQ946" s="43"/>
      <c r="FUR946" s="43"/>
      <c r="FUS946" s="43"/>
      <c r="FUT946" s="43"/>
      <c r="FUU946" s="43"/>
      <c r="FUV946" s="31"/>
      <c r="FUW946" s="559"/>
      <c r="FUX946" s="31"/>
      <c r="FUY946" s="31"/>
      <c r="FUZ946" s="31"/>
      <c r="FVA946" s="31"/>
      <c r="FVB946" s="31"/>
      <c r="FVC946" s="31"/>
      <c r="FVD946" s="31"/>
      <c r="FVE946" s="9"/>
      <c r="FVF946" s="9"/>
      <c r="FVG946" s="43"/>
      <c r="FVH946" s="43"/>
      <c r="FVI946" s="43"/>
      <c r="FVJ946" s="43"/>
      <c r="FVK946" s="43"/>
      <c r="FVL946" s="31"/>
      <c r="FVM946" s="559"/>
      <c r="FVN946" s="31"/>
      <c r="FVO946" s="31"/>
      <c r="FVP946" s="31"/>
      <c r="FVQ946" s="31"/>
      <c r="FVR946" s="31"/>
      <c r="FVS946" s="31"/>
      <c r="FVT946" s="31"/>
      <c r="FVU946" s="9"/>
      <c r="FVV946" s="9"/>
      <c r="FVW946" s="43"/>
      <c r="FVX946" s="43"/>
      <c r="FVY946" s="43"/>
      <c r="FVZ946" s="43"/>
      <c r="FWA946" s="43"/>
      <c r="FWB946" s="31"/>
      <c r="FWC946" s="559"/>
      <c r="FWD946" s="31"/>
      <c r="FWE946" s="31"/>
      <c r="FWF946" s="31"/>
      <c r="FWG946" s="31"/>
      <c r="FWH946" s="31"/>
      <c r="FWI946" s="31"/>
      <c r="FWJ946" s="31"/>
      <c r="FWK946" s="9"/>
      <c r="FWL946" s="9"/>
      <c r="FWM946" s="43"/>
      <c r="FWN946" s="43"/>
      <c r="FWO946" s="43"/>
      <c r="FWP946" s="43"/>
      <c r="FWQ946" s="43"/>
      <c r="FWR946" s="31"/>
      <c r="FWS946" s="559"/>
      <c r="FWT946" s="31"/>
      <c r="FWU946" s="31"/>
      <c r="FWV946" s="31"/>
      <c r="FWW946" s="31"/>
      <c r="FWX946" s="31"/>
      <c r="FWY946" s="31"/>
      <c r="FWZ946" s="31"/>
      <c r="FXA946" s="9"/>
      <c r="FXB946" s="9"/>
      <c r="FXC946" s="43"/>
      <c r="FXD946" s="43"/>
      <c r="FXE946" s="43"/>
      <c r="FXF946" s="43"/>
      <c r="FXG946" s="43"/>
      <c r="FXH946" s="31"/>
      <c r="FXI946" s="559"/>
      <c r="FXJ946" s="31"/>
      <c r="FXK946" s="31"/>
      <c r="FXL946" s="31"/>
      <c r="FXM946" s="31"/>
      <c r="FXN946" s="31"/>
      <c r="FXO946" s="31"/>
      <c r="FXP946" s="31"/>
      <c r="FXQ946" s="9"/>
      <c r="FXR946" s="9"/>
      <c r="FXS946" s="43"/>
      <c r="FXT946" s="43"/>
      <c r="FXU946" s="43"/>
      <c r="FXV946" s="43"/>
      <c r="FXW946" s="43"/>
      <c r="FXX946" s="31"/>
      <c r="FXY946" s="559"/>
      <c r="FXZ946" s="31"/>
      <c r="FYA946" s="31"/>
      <c r="FYB946" s="31"/>
      <c r="FYC946" s="31"/>
      <c r="FYD946" s="31"/>
      <c r="FYE946" s="31"/>
      <c r="FYF946" s="31"/>
      <c r="FYG946" s="9"/>
      <c r="FYH946" s="9"/>
      <c r="FYI946" s="43"/>
      <c r="FYJ946" s="43"/>
      <c r="FYK946" s="43"/>
      <c r="FYL946" s="43"/>
      <c r="FYM946" s="43"/>
      <c r="FYN946" s="31"/>
      <c r="FYO946" s="559"/>
      <c r="FYP946" s="31"/>
      <c r="FYQ946" s="31"/>
      <c r="FYR946" s="31"/>
      <c r="FYS946" s="31"/>
      <c r="FYT946" s="31"/>
      <c r="FYU946" s="31"/>
      <c r="FYV946" s="31"/>
      <c r="FYW946" s="9"/>
      <c r="FYX946" s="9"/>
      <c r="FYY946" s="43"/>
      <c r="FYZ946" s="43"/>
      <c r="FZA946" s="43"/>
      <c r="FZB946" s="43"/>
      <c r="FZC946" s="43"/>
      <c r="FZD946" s="31"/>
      <c r="FZE946" s="559"/>
      <c r="FZF946" s="31"/>
      <c r="FZG946" s="31"/>
      <c r="FZH946" s="31"/>
      <c r="FZI946" s="31"/>
      <c r="FZJ946" s="31"/>
      <c r="FZK946" s="31"/>
      <c r="FZL946" s="31"/>
      <c r="FZM946" s="9"/>
      <c r="FZN946" s="9"/>
      <c r="FZO946" s="43"/>
      <c r="FZP946" s="43"/>
      <c r="FZQ946" s="43"/>
      <c r="FZR946" s="43"/>
      <c r="FZS946" s="43"/>
      <c r="FZT946" s="31"/>
      <c r="FZU946" s="559"/>
      <c r="FZV946" s="31"/>
      <c r="FZW946" s="31"/>
      <c r="FZX946" s="31"/>
      <c r="FZY946" s="31"/>
      <c r="FZZ946" s="31"/>
      <c r="GAA946" s="31"/>
      <c r="GAB946" s="31"/>
      <c r="GAC946" s="9"/>
      <c r="GAD946" s="9"/>
      <c r="GAE946" s="43"/>
      <c r="GAF946" s="43"/>
      <c r="GAG946" s="43"/>
      <c r="GAH946" s="43"/>
      <c r="GAI946" s="43"/>
      <c r="GAJ946" s="31"/>
      <c r="GAK946" s="559"/>
      <c r="GAL946" s="31"/>
      <c r="GAM946" s="31"/>
      <c r="GAN946" s="31"/>
      <c r="GAO946" s="31"/>
      <c r="GAP946" s="31"/>
      <c r="GAQ946" s="31"/>
      <c r="GAR946" s="31"/>
      <c r="GAS946" s="9"/>
      <c r="GAT946" s="9"/>
      <c r="GAU946" s="43"/>
      <c r="GAV946" s="43"/>
      <c r="GAW946" s="43"/>
      <c r="GAX946" s="43"/>
      <c r="GAY946" s="43"/>
      <c r="GAZ946" s="31"/>
      <c r="GBA946" s="559"/>
      <c r="GBB946" s="31"/>
      <c r="GBC946" s="31"/>
      <c r="GBD946" s="31"/>
      <c r="GBE946" s="31"/>
      <c r="GBF946" s="31"/>
      <c r="GBG946" s="31"/>
      <c r="GBH946" s="31"/>
      <c r="GBI946" s="9"/>
      <c r="GBJ946" s="9"/>
      <c r="GBK946" s="43"/>
      <c r="GBL946" s="43"/>
      <c r="GBM946" s="43"/>
      <c r="GBN946" s="43"/>
      <c r="GBO946" s="43"/>
      <c r="GBP946" s="31"/>
      <c r="GBQ946" s="559"/>
      <c r="GBR946" s="31"/>
      <c r="GBS946" s="31"/>
      <c r="GBT946" s="31"/>
      <c r="GBU946" s="31"/>
      <c r="GBV946" s="31"/>
      <c r="GBW946" s="31"/>
      <c r="GBX946" s="31"/>
      <c r="GBY946" s="9"/>
      <c r="GBZ946" s="9"/>
      <c r="GCA946" s="43"/>
      <c r="GCB946" s="43"/>
      <c r="GCC946" s="43"/>
      <c r="GCD946" s="43"/>
      <c r="GCE946" s="43"/>
      <c r="GCF946" s="31"/>
      <c r="GCG946" s="559"/>
      <c r="GCH946" s="31"/>
      <c r="GCI946" s="31"/>
      <c r="GCJ946" s="31"/>
      <c r="GCK946" s="31"/>
      <c r="GCL946" s="31"/>
      <c r="GCM946" s="31"/>
      <c r="GCN946" s="31"/>
      <c r="GCO946" s="9"/>
      <c r="GCP946" s="9"/>
      <c r="GCQ946" s="43"/>
      <c r="GCR946" s="43"/>
      <c r="GCS946" s="43"/>
      <c r="GCT946" s="43"/>
      <c r="GCU946" s="43"/>
      <c r="GCV946" s="31"/>
      <c r="GCW946" s="559"/>
      <c r="GCX946" s="31"/>
      <c r="GCY946" s="31"/>
      <c r="GCZ946" s="31"/>
      <c r="GDA946" s="31"/>
      <c r="GDB946" s="31"/>
      <c r="GDC946" s="31"/>
      <c r="GDD946" s="31"/>
      <c r="GDE946" s="9"/>
      <c r="GDF946" s="9"/>
      <c r="GDG946" s="43"/>
      <c r="GDH946" s="43"/>
      <c r="GDI946" s="43"/>
      <c r="GDJ946" s="43"/>
      <c r="GDK946" s="43"/>
      <c r="GDL946" s="31"/>
      <c r="GDM946" s="559"/>
      <c r="GDN946" s="31"/>
      <c r="GDO946" s="31"/>
      <c r="GDP946" s="31"/>
      <c r="GDQ946" s="31"/>
      <c r="GDR946" s="31"/>
      <c r="GDS946" s="31"/>
      <c r="GDT946" s="31"/>
      <c r="GDU946" s="9"/>
      <c r="GDV946" s="9"/>
      <c r="GDW946" s="43"/>
      <c r="GDX946" s="43"/>
      <c r="GDY946" s="43"/>
      <c r="GDZ946" s="43"/>
      <c r="GEA946" s="43"/>
      <c r="GEB946" s="31"/>
      <c r="GEC946" s="559"/>
      <c r="GED946" s="31"/>
      <c r="GEE946" s="31"/>
      <c r="GEF946" s="31"/>
      <c r="GEG946" s="31"/>
      <c r="GEH946" s="31"/>
      <c r="GEI946" s="31"/>
      <c r="GEJ946" s="31"/>
      <c r="GEK946" s="9"/>
      <c r="GEL946" s="9"/>
      <c r="GEM946" s="43"/>
      <c r="GEN946" s="43"/>
      <c r="GEO946" s="43"/>
      <c r="GEP946" s="43"/>
      <c r="GEQ946" s="43"/>
      <c r="GER946" s="31"/>
      <c r="GES946" s="559"/>
      <c r="GET946" s="31"/>
      <c r="GEU946" s="31"/>
      <c r="GEV946" s="31"/>
      <c r="GEW946" s="31"/>
      <c r="GEX946" s="31"/>
      <c r="GEY946" s="31"/>
      <c r="GEZ946" s="31"/>
      <c r="GFA946" s="9"/>
      <c r="GFB946" s="9"/>
      <c r="GFC946" s="43"/>
      <c r="GFD946" s="43"/>
      <c r="GFE946" s="43"/>
      <c r="GFF946" s="43"/>
      <c r="GFG946" s="43"/>
      <c r="GFH946" s="31"/>
      <c r="GFI946" s="559"/>
      <c r="GFJ946" s="31"/>
      <c r="GFK946" s="31"/>
      <c r="GFL946" s="31"/>
      <c r="GFM946" s="31"/>
      <c r="GFN946" s="31"/>
      <c r="GFO946" s="31"/>
      <c r="GFP946" s="31"/>
      <c r="GFQ946" s="9"/>
      <c r="GFR946" s="9"/>
      <c r="GFS946" s="43"/>
      <c r="GFT946" s="43"/>
      <c r="GFU946" s="43"/>
      <c r="GFV946" s="43"/>
      <c r="GFW946" s="43"/>
      <c r="GFX946" s="31"/>
      <c r="GFY946" s="559"/>
      <c r="GFZ946" s="31"/>
      <c r="GGA946" s="31"/>
      <c r="GGB946" s="31"/>
      <c r="GGC946" s="31"/>
      <c r="GGD946" s="31"/>
      <c r="GGE946" s="31"/>
      <c r="GGF946" s="31"/>
      <c r="GGG946" s="9"/>
      <c r="GGH946" s="9"/>
      <c r="GGI946" s="43"/>
      <c r="GGJ946" s="43"/>
      <c r="GGK946" s="43"/>
      <c r="GGL946" s="43"/>
      <c r="GGM946" s="43"/>
      <c r="GGN946" s="31"/>
      <c r="GGO946" s="559"/>
      <c r="GGP946" s="31"/>
      <c r="GGQ946" s="31"/>
      <c r="GGR946" s="31"/>
      <c r="GGS946" s="31"/>
      <c r="GGT946" s="31"/>
      <c r="GGU946" s="31"/>
      <c r="GGV946" s="31"/>
      <c r="GGW946" s="9"/>
      <c r="GGX946" s="9"/>
      <c r="GGY946" s="43"/>
      <c r="GGZ946" s="43"/>
      <c r="GHA946" s="43"/>
      <c r="GHB946" s="43"/>
      <c r="GHC946" s="43"/>
      <c r="GHD946" s="31"/>
      <c r="GHE946" s="559"/>
      <c r="GHF946" s="31"/>
      <c r="GHG946" s="31"/>
      <c r="GHH946" s="31"/>
      <c r="GHI946" s="31"/>
      <c r="GHJ946" s="31"/>
      <c r="GHK946" s="31"/>
      <c r="GHL946" s="31"/>
      <c r="GHM946" s="9"/>
      <c r="GHN946" s="9"/>
      <c r="GHO946" s="43"/>
      <c r="GHP946" s="43"/>
      <c r="GHQ946" s="43"/>
      <c r="GHR946" s="43"/>
      <c r="GHS946" s="43"/>
      <c r="GHT946" s="31"/>
      <c r="GHU946" s="559"/>
      <c r="GHV946" s="31"/>
      <c r="GHW946" s="31"/>
      <c r="GHX946" s="31"/>
      <c r="GHY946" s="31"/>
      <c r="GHZ946" s="31"/>
      <c r="GIA946" s="31"/>
      <c r="GIB946" s="31"/>
      <c r="GIC946" s="9"/>
      <c r="GID946" s="9"/>
      <c r="GIE946" s="43"/>
      <c r="GIF946" s="43"/>
      <c r="GIG946" s="43"/>
      <c r="GIH946" s="43"/>
      <c r="GII946" s="43"/>
      <c r="GIJ946" s="31"/>
      <c r="GIK946" s="559"/>
      <c r="GIL946" s="31"/>
      <c r="GIM946" s="31"/>
      <c r="GIN946" s="31"/>
      <c r="GIO946" s="31"/>
      <c r="GIP946" s="31"/>
      <c r="GIQ946" s="31"/>
      <c r="GIR946" s="31"/>
      <c r="GIS946" s="9"/>
      <c r="GIT946" s="9"/>
      <c r="GIU946" s="43"/>
      <c r="GIV946" s="43"/>
      <c r="GIW946" s="43"/>
      <c r="GIX946" s="43"/>
      <c r="GIY946" s="43"/>
      <c r="GIZ946" s="31"/>
      <c r="GJA946" s="559"/>
      <c r="GJB946" s="31"/>
      <c r="GJC946" s="31"/>
      <c r="GJD946" s="31"/>
      <c r="GJE946" s="31"/>
      <c r="GJF946" s="31"/>
      <c r="GJG946" s="31"/>
      <c r="GJH946" s="31"/>
      <c r="GJI946" s="9"/>
      <c r="GJJ946" s="9"/>
      <c r="GJK946" s="43"/>
      <c r="GJL946" s="43"/>
      <c r="GJM946" s="43"/>
      <c r="GJN946" s="43"/>
      <c r="GJO946" s="43"/>
      <c r="GJP946" s="31"/>
      <c r="GJQ946" s="559"/>
      <c r="GJR946" s="31"/>
      <c r="GJS946" s="31"/>
      <c r="GJT946" s="31"/>
      <c r="GJU946" s="31"/>
      <c r="GJV946" s="31"/>
      <c r="GJW946" s="31"/>
      <c r="GJX946" s="31"/>
      <c r="GJY946" s="9"/>
      <c r="GJZ946" s="9"/>
      <c r="GKA946" s="43"/>
      <c r="GKB946" s="43"/>
      <c r="GKC946" s="43"/>
      <c r="GKD946" s="43"/>
      <c r="GKE946" s="43"/>
      <c r="GKF946" s="31"/>
      <c r="GKG946" s="559"/>
      <c r="GKH946" s="31"/>
      <c r="GKI946" s="31"/>
      <c r="GKJ946" s="31"/>
      <c r="GKK946" s="31"/>
      <c r="GKL946" s="31"/>
      <c r="GKM946" s="31"/>
      <c r="GKN946" s="31"/>
      <c r="GKO946" s="9"/>
      <c r="GKP946" s="9"/>
      <c r="GKQ946" s="43"/>
      <c r="GKR946" s="43"/>
      <c r="GKS946" s="43"/>
      <c r="GKT946" s="43"/>
      <c r="GKU946" s="43"/>
      <c r="GKV946" s="31"/>
      <c r="GKW946" s="559"/>
      <c r="GKX946" s="31"/>
      <c r="GKY946" s="31"/>
      <c r="GKZ946" s="31"/>
      <c r="GLA946" s="31"/>
      <c r="GLB946" s="31"/>
      <c r="GLC946" s="31"/>
      <c r="GLD946" s="31"/>
      <c r="GLE946" s="9"/>
      <c r="GLF946" s="9"/>
      <c r="GLG946" s="43"/>
      <c r="GLH946" s="43"/>
      <c r="GLI946" s="43"/>
      <c r="GLJ946" s="43"/>
      <c r="GLK946" s="43"/>
      <c r="GLL946" s="31"/>
      <c r="GLM946" s="559"/>
      <c r="GLN946" s="31"/>
      <c r="GLO946" s="31"/>
      <c r="GLP946" s="31"/>
      <c r="GLQ946" s="31"/>
      <c r="GLR946" s="31"/>
      <c r="GLS946" s="31"/>
      <c r="GLT946" s="31"/>
      <c r="GLU946" s="9"/>
      <c r="GLV946" s="9"/>
      <c r="GLW946" s="43"/>
      <c r="GLX946" s="43"/>
      <c r="GLY946" s="43"/>
      <c r="GLZ946" s="43"/>
      <c r="GMA946" s="43"/>
      <c r="GMB946" s="31"/>
      <c r="GMC946" s="559"/>
      <c r="GMD946" s="31"/>
      <c r="GME946" s="31"/>
      <c r="GMF946" s="31"/>
      <c r="GMG946" s="31"/>
      <c r="GMH946" s="31"/>
      <c r="GMI946" s="31"/>
      <c r="GMJ946" s="31"/>
      <c r="GMK946" s="9"/>
      <c r="GML946" s="9"/>
      <c r="GMM946" s="43"/>
      <c r="GMN946" s="43"/>
      <c r="GMO946" s="43"/>
      <c r="GMP946" s="43"/>
      <c r="GMQ946" s="43"/>
      <c r="GMR946" s="31"/>
      <c r="GMS946" s="559"/>
      <c r="GMT946" s="31"/>
      <c r="GMU946" s="31"/>
      <c r="GMV946" s="31"/>
      <c r="GMW946" s="31"/>
      <c r="GMX946" s="31"/>
      <c r="GMY946" s="31"/>
      <c r="GMZ946" s="31"/>
      <c r="GNA946" s="9"/>
      <c r="GNB946" s="9"/>
      <c r="GNC946" s="43"/>
      <c r="GND946" s="43"/>
      <c r="GNE946" s="43"/>
      <c r="GNF946" s="43"/>
      <c r="GNG946" s="43"/>
      <c r="GNH946" s="31"/>
      <c r="GNI946" s="559"/>
      <c r="GNJ946" s="31"/>
      <c r="GNK946" s="31"/>
      <c r="GNL946" s="31"/>
      <c r="GNM946" s="31"/>
      <c r="GNN946" s="31"/>
      <c r="GNO946" s="31"/>
      <c r="GNP946" s="31"/>
      <c r="GNQ946" s="9"/>
      <c r="GNR946" s="9"/>
      <c r="GNS946" s="43"/>
      <c r="GNT946" s="43"/>
      <c r="GNU946" s="43"/>
      <c r="GNV946" s="43"/>
      <c r="GNW946" s="43"/>
      <c r="GNX946" s="31"/>
      <c r="GNY946" s="559"/>
      <c r="GNZ946" s="31"/>
      <c r="GOA946" s="31"/>
      <c r="GOB946" s="31"/>
      <c r="GOC946" s="31"/>
      <c r="GOD946" s="31"/>
      <c r="GOE946" s="31"/>
      <c r="GOF946" s="31"/>
      <c r="GOG946" s="9"/>
      <c r="GOH946" s="9"/>
      <c r="GOI946" s="43"/>
      <c r="GOJ946" s="43"/>
      <c r="GOK946" s="43"/>
      <c r="GOL946" s="43"/>
      <c r="GOM946" s="43"/>
      <c r="GON946" s="31"/>
      <c r="GOO946" s="559"/>
      <c r="GOP946" s="31"/>
      <c r="GOQ946" s="31"/>
      <c r="GOR946" s="31"/>
      <c r="GOS946" s="31"/>
      <c r="GOT946" s="31"/>
      <c r="GOU946" s="31"/>
      <c r="GOV946" s="31"/>
      <c r="GOW946" s="9"/>
      <c r="GOX946" s="9"/>
      <c r="GOY946" s="43"/>
      <c r="GOZ946" s="43"/>
      <c r="GPA946" s="43"/>
      <c r="GPB946" s="43"/>
      <c r="GPC946" s="43"/>
      <c r="GPD946" s="31"/>
      <c r="GPE946" s="559"/>
      <c r="GPF946" s="31"/>
      <c r="GPG946" s="31"/>
      <c r="GPH946" s="31"/>
      <c r="GPI946" s="31"/>
      <c r="GPJ946" s="31"/>
      <c r="GPK946" s="31"/>
      <c r="GPL946" s="31"/>
      <c r="GPM946" s="9"/>
      <c r="GPN946" s="9"/>
      <c r="GPO946" s="43"/>
      <c r="GPP946" s="43"/>
      <c r="GPQ946" s="43"/>
      <c r="GPR946" s="43"/>
      <c r="GPS946" s="43"/>
      <c r="GPT946" s="31"/>
      <c r="GPU946" s="559"/>
      <c r="GPV946" s="31"/>
      <c r="GPW946" s="31"/>
      <c r="GPX946" s="31"/>
      <c r="GPY946" s="31"/>
      <c r="GPZ946" s="31"/>
      <c r="GQA946" s="31"/>
      <c r="GQB946" s="31"/>
      <c r="GQC946" s="9"/>
      <c r="GQD946" s="9"/>
      <c r="GQE946" s="43"/>
      <c r="GQF946" s="43"/>
      <c r="GQG946" s="43"/>
      <c r="GQH946" s="43"/>
      <c r="GQI946" s="43"/>
      <c r="GQJ946" s="31"/>
      <c r="GQK946" s="559"/>
      <c r="GQL946" s="31"/>
      <c r="GQM946" s="31"/>
      <c r="GQN946" s="31"/>
      <c r="GQO946" s="31"/>
      <c r="GQP946" s="31"/>
      <c r="GQQ946" s="31"/>
      <c r="GQR946" s="31"/>
      <c r="GQS946" s="9"/>
      <c r="GQT946" s="9"/>
      <c r="GQU946" s="43"/>
      <c r="GQV946" s="43"/>
      <c r="GQW946" s="43"/>
      <c r="GQX946" s="43"/>
      <c r="GQY946" s="43"/>
      <c r="GQZ946" s="31"/>
      <c r="GRA946" s="559"/>
      <c r="GRB946" s="31"/>
      <c r="GRC946" s="31"/>
      <c r="GRD946" s="31"/>
      <c r="GRE946" s="31"/>
      <c r="GRF946" s="31"/>
      <c r="GRG946" s="31"/>
      <c r="GRH946" s="31"/>
      <c r="GRI946" s="9"/>
      <c r="GRJ946" s="9"/>
      <c r="GRK946" s="43"/>
      <c r="GRL946" s="43"/>
      <c r="GRM946" s="43"/>
      <c r="GRN946" s="43"/>
      <c r="GRO946" s="43"/>
      <c r="GRP946" s="31"/>
      <c r="GRQ946" s="559"/>
      <c r="GRR946" s="31"/>
      <c r="GRS946" s="31"/>
      <c r="GRT946" s="31"/>
      <c r="GRU946" s="31"/>
      <c r="GRV946" s="31"/>
      <c r="GRW946" s="31"/>
      <c r="GRX946" s="31"/>
      <c r="GRY946" s="9"/>
      <c r="GRZ946" s="9"/>
      <c r="GSA946" s="43"/>
      <c r="GSB946" s="43"/>
      <c r="GSC946" s="43"/>
      <c r="GSD946" s="43"/>
      <c r="GSE946" s="43"/>
      <c r="GSF946" s="31"/>
      <c r="GSG946" s="559"/>
      <c r="GSH946" s="31"/>
      <c r="GSI946" s="31"/>
      <c r="GSJ946" s="31"/>
      <c r="GSK946" s="31"/>
      <c r="GSL946" s="31"/>
      <c r="GSM946" s="31"/>
      <c r="GSN946" s="31"/>
      <c r="GSO946" s="9"/>
      <c r="GSP946" s="9"/>
      <c r="GSQ946" s="43"/>
      <c r="GSR946" s="43"/>
      <c r="GSS946" s="43"/>
      <c r="GST946" s="43"/>
      <c r="GSU946" s="43"/>
      <c r="GSV946" s="31"/>
      <c r="GSW946" s="559"/>
      <c r="GSX946" s="31"/>
      <c r="GSY946" s="31"/>
      <c r="GSZ946" s="31"/>
      <c r="GTA946" s="31"/>
      <c r="GTB946" s="31"/>
      <c r="GTC946" s="31"/>
      <c r="GTD946" s="31"/>
      <c r="GTE946" s="9"/>
      <c r="GTF946" s="9"/>
      <c r="GTG946" s="43"/>
      <c r="GTH946" s="43"/>
      <c r="GTI946" s="43"/>
      <c r="GTJ946" s="43"/>
      <c r="GTK946" s="43"/>
      <c r="GTL946" s="31"/>
      <c r="GTM946" s="559"/>
      <c r="GTN946" s="31"/>
      <c r="GTO946" s="31"/>
      <c r="GTP946" s="31"/>
      <c r="GTQ946" s="31"/>
      <c r="GTR946" s="31"/>
      <c r="GTS946" s="31"/>
      <c r="GTT946" s="31"/>
      <c r="GTU946" s="9"/>
      <c r="GTV946" s="9"/>
      <c r="GTW946" s="43"/>
      <c r="GTX946" s="43"/>
      <c r="GTY946" s="43"/>
      <c r="GTZ946" s="43"/>
      <c r="GUA946" s="43"/>
      <c r="GUB946" s="31"/>
      <c r="GUC946" s="559"/>
      <c r="GUD946" s="31"/>
      <c r="GUE946" s="31"/>
      <c r="GUF946" s="31"/>
      <c r="GUG946" s="31"/>
      <c r="GUH946" s="31"/>
      <c r="GUI946" s="31"/>
      <c r="GUJ946" s="31"/>
      <c r="GUK946" s="9"/>
      <c r="GUL946" s="9"/>
      <c r="GUM946" s="43"/>
      <c r="GUN946" s="43"/>
      <c r="GUO946" s="43"/>
      <c r="GUP946" s="43"/>
      <c r="GUQ946" s="43"/>
      <c r="GUR946" s="31"/>
      <c r="GUS946" s="559"/>
      <c r="GUT946" s="31"/>
      <c r="GUU946" s="31"/>
      <c r="GUV946" s="31"/>
      <c r="GUW946" s="31"/>
      <c r="GUX946" s="31"/>
      <c r="GUY946" s="31"/>
      <c r="GUZ946" s="31"/>
      <c r="GVA946" s="9"/>
      <c r="GVB946" s="9"/>
      <c r="GVC946" s="43"/>
      <c r="GVD946" s="43"/>
      <c r="GVE946" s="43"/>
      <c r="GVF946" s="43"/>
      <c r="GVG946" s="43"/>
      <c r="GVH946" s="31"/>
      <c r="GVI946" s="559"/>
      <c r="GVJ946" s="31"/>
      <c r="GVK946" s="31"/>
      <c r="GVL946" s="31"/>
      <c r="GVM946" s="31"/>
      <c r="GVN946" s="31"/>
      <c r="GVO946" s="31"/>
      <c r="GVP946" s="31"/>
      <c r="GVQ946" s="9"/>
      <c r="GVR946" s="9"/>
      <c r="GVS946" s="43"/>
      <c r="GVT946" s="43"/>
      <c r="GVU946" s="43"/>
      <c r="GVV946" s="43"/>
      <c r="GVW946" s="43"/>
      <c r="GVX946" s="31"/>
      <c r="GVY946" s="559"/>
      <c r="GVZ946" s="31"/>
      <c r="GWA946" s="31"/>
      <c r="GWB946" s="31"/>
      <c r="GWC946" s="31"/>
      <c r="GWD946" s="31"/>
      <c r="GWE946" s="31"/>
      <c r="GWF946" s="31"/>
      <c r="GWG946" s="9"/>
      <c r="GWH946" s="9"/>
      <c r="GWI946" s="43"/>
      <c r="GWJ946" s="43"/>
      <c r="GWK946" s="43"/>
      <c r="GWL946" s="43"/>
      <c r="GWM946" s="43"/>
      <c r="GWN946" s="31"/>
      <c r="GWO946" s="559"/>
      <c r="GWP946" s="31"/>
      <c r="GWQ946" s="31"/>
      <c r="GWR946" s="31"/>
      <c r="GWS946" s="31"/>
      <c r="GWT946" s="31"/>
      <c r="GWU946" s="31"/>
      <c r="GWV946" s="31"/>
      <c r="GWW946" s="9"/>
      <c r="GWX946" s="9"/>
      <c r="GWY946" s="43"/>
      <c r="GWZ946" s="43"/>
      <c r="GXA946" s="43"/>
      <c r="GXB946" s="43"/>
      <c r="GXC946" s="43"/>
      <c r="GXD946" s="31"/>
      <c r="GXE946" s="559"/>
      <c r="GXF946" s="31"/>
      <c r="GXG946" s="31"/>
      <c r="GXH946" s="31"/>
      <c r="GXI946" s="31"/>
      <c r="GXJ946" s="31"/>
      <c r="GXK946" s="31"/>
      <c r="GXL946" s="31"/>
      <c r="GXM946" s="9"/>
      <c r="GXN946" s="9"/>
      <c r="GXO946" s="43"/>
      <c r="GXP946" s="43"/>
      <c r="GXQ946" s="43"/>
      <c r="GXR946" s="43"/>
      <c r="GXS946" s="43"/>
      <c r="GXT946" s="31"/>
      <c r="GXU946" s="559"/>
      <c r="GXV946" s="31"/>
      <c r="GXW946" s="31"/>
      <c r="GXX946" s="31"/>
      <c r="GXY946" s="31"/>
      <c r="GXZ946" s="31"/>
      <c r="GYA946" s="31"/>
      <c r="GYB946" s="31"/>
      <c r="GYC946" s="9"/>
      <c r="GYD946" s="9"/>
      <c r="GYE946" s="43"/>
      <c r="GYF946" s="43"/>
      <c r="GYG946" s="43"/>
      <c r="GYH946" s="43"/>
      <c r="GYI946" s="43"/>
      <c r="GYJ946" s="31"/>
      <c r="GYK946" s="559"/>
      <c r="GYL946" s="31"/>
      <c r="GYM946" s="31"/>
      <c r="GYN946" s="31"/>
      <c r="GYO946" s="31"/>
      <c r="GYP946" s="31"/>
      <c r="GYQ946" s="31"/>
      <c r="GYR946" s="31"/>
      <c r="GYS946" s="9"/>
      <c r="GYT946" s="9"/>
      <c r="GYU946" s="43"/>
      <c r="GYV946" s="43"/>
      <c r="GYW946" s="43"/>
      <c r="GYX946" s="43"/>
      <c r="GYY946" s="43"/>
      <c r="GYZ946" s="31"/>
      <c r="GZA946" s="559"/>
      <c r="GZB946" s="31"/>
      <c r="GZC946" s="31"/>
      <c r="GZD946" s="31"/>
      <c r="GZE946" s="31"/>
      <c r="GZF946" s="31"/>
      <c r="GZG946" s="31"/>
      <c r="GZH946" s="31"/>
      <c r="GZI946" s="9"/>
      <c r="GZJ946" s="9"/>
      <c r="GZK946" s="43"/>
      <c r="GZL946" s="43"/>
      <c r="GZM946" s="43"/>
      <c r="GZN946" s="43"/>
      <c r="GZO946" s="43"/>
      <c r="GZP946" s="31"/>
      <c r="GZQ946" s="559"/>
      <c r="GZR946" s="31"/>
      <c r="GZS946" s="31"/>
      <c r="GZT946" s="31"/>
      <c r="GZU946" s="31"/>
      <c r="GZV946" s="31"/>
      <c r="GZW946" s="31"/>
      <c r="GZX946" s="31"/>
      <c r="GZY946" s="9"/>
      <c r="GZZ946" s="9"/>
      <c r="HAA946" s="43"/>
      <c r="HAB946" s="43"/>
      <c r="HAC946" s="43"/>
      <c r="HAD946" s="43"/>
      <c r="HAE946" s="43"/>
      <c r="HAF946" s="31"/>
      <c r="HAG946" s="559"/>
      <c r="HAH946" s="31"/>
      <c r="HAI946" s="31"/>
      <c r="HAJ946" s="31"/>
      <c r="HAK946" s="31"/>
      <c r="HAL946" s="31"/>
      <c r="HAM946" s="31"/>
      <c r="HAN946" s="31"/>
      <c r="HAO946" s="9"/>
      <c r="HAP946" s="9"/>
      <c r="HAQ946" s="43"/>
      <c r="HAR946" s="43"/>
      <c r="HAS946" s="43"/>
      <c r="HAT946" s="43"/>
      <c r="HAU946" s="43"/>
      <c r="HAV946" s="31"/>
      <c r="HAW946" s="559"/>
      <c r="HAX946" s="31"/>
      <c r="HAY946" s="31"/>
      <c r="HAZ946" s="31"/>
      <c r="HBA946" s="31"/>
      <c r="HBB946" s="31"/>
      <c r="HBC946" s="31"/>
      <c r="HBD946" s="31"/>
      <c r="HBE946" s="9"/>
      <c r="HBF946" s="9"/>
      <c r="HBG946" s="43"/>
      <c r="HBH946" s="43"/>
      <c r="HBI946" s="43"/>
      <c r="HBJ946" s="43"/>
      <c r="HBK946" s="43"/>
      <c r="HBL946" s="31"/>
      <c r="HBM946" s="559"/>
      <c r="HBN946" s="31"/>
      <c r="HBO946" s="31"/>
      <c r="HBP946" s="31"/>
      <c r="HBQ946" s="31"/>
      <c r="HBR946" s="31"/>
      <c r="HBS946" s="31"/>
      <c r="HBT946" s="31"/>
      <c r="HBU946" s="9"/>
      <c r="HBV946" s="9"/>
      <c r="HBW946" s="43"/>
      <c r="HBX946" s="43"/>
      <c r="HBY946" s="43"/>
      <c r="HBZ946" s="43"/>
      <c r="HCA946" s="43"/>
      <c r="HCB946" s="31"/>
      <c r="HCC946" s="559"/>
      <c r="HCD946" s="31"/>
      <c r="HCE946" s="31"/>
      <c r="HCF946" s="31"/>
      <c r="HCG946" s="31"/>
      <c r="HCH946" s="31"/>
      <c r="HCI946" s="31"/>
      <c r="HCJ946" s="31"/>
      <c r="HCK946" s="9"/>
      <c r="HCL946" s="9"/>
      <c r="HCM946" s="43"/>
      <c r="HCN946" s="43"/>
      <c r="HCO946" s="43"/>
      <c r="HCP946" s="43"/>
      <c r="HCQ946" s="43"/>
      <c r="HCR946" s="31"/>
      <c r="HCS946" s="559"/>
      <c r="HCT946" s="31"/>
      <c r="HCU946" s="31"/>
      <c r="HCV946" s="31"/>
      <c r="HCW946" s="31"/>
      <c r="HCX946" s="31"/>
      <c r="HCY946" s="31"/>
      <c r="HCZ946" s="31"/>
      <c r="HDA946" s="9"/>
      <c r="HDB946" s="9"/>
      <c r="HDC946" s="43"/>
      <c r="HDD946" s="43"/>
      <c r="HDE946" s="43"/>
      <c r="HDF946" s="43"/>
      <c r="HDG946" s="43"/>
      <c r="HDH946" s="31"/>
      <c r="HDI946" s="559"/>
      <c r="HDJ946" s="31"/>
      <c r="HDK946" s="31"/>
      <c r="HDL946" s="31"/>
      <c r="HDM946" s="31"/>
      <c r="HDN946" s="31"/>
      <c r="HDO946" s="31"/>
      <c r="HDP946" s="31"/>
      <c r="HDQ946" s="9"/>
      <c r="HDR946" s="9"/>
      <c r="HDS946" s="43"/>
      <c r="HDT946" s="43"/>
      <c r="HDU946" s="43"/>
      <c r="HDV946" s="43"/>
      <c r="HDW946" s="43"/>
      <c r="HDX946" s="31"/>
      <c r="HDY946" s="559"/>
      <c r="HDZ946" s="31"/>
      <c r="HEA946" s="31"/>
      <c r="HEB946" s="31"/>
      <c r="HEC946" s="31"/>
      <c r="HED946" s="31"/>
      <c r="HEE946" s="31"/>
      <c r="HEF946" s="31"/>
      <c r="HEG946" s="9"/>
      <c r="HEH946" s="9"/>
      <c r="HEI946" s="43"/>
      <c r="HEJ946" s="43"/>
      <c r="HEK946" s="43"/>
      <c r="HEL946" s="43"/>
      <c r="HEM946" s="43"/>
      <c r="HEN946" s="31"/>
      <c r="HEO946" s="559"/>
      <c r="HEP946" s="31"/>
      <c r="HEQ946" s="31"/>
      <c r="HER946" s="31"/>
      <c r="HES946" s="31"/>
      <c r="HET946" s="31"/>
      <c r="HEU946" s="31"/>
      <c r="HEV946" s="31"/>
      <c r="HEW946" s="9"/>
      <c r="HEX946" s="9"/>
      <c r="HEY946" s="43"/>
      <c r="HEZ946" s="43"/>
      <c r="HFA946" s="43"/>
      <c r="HFB946" s="43"/>
      <c r="HFC946" s="43"/>
      <c r="HFD946" s="31"/>
      <c r="HFE946" s="559"/>
      <c r="HFF946" s="31"/>
      <c r="HFG946" s="31"/>
      <c r="HFH946" s="31"/>
      <c r="HFI946" s="31"/>
      <c r="HFJ946" s="31"/>
      <c r="HFK946" s="31"/>
      <c r="HFL946" s="31"/>
      <c r="HFM946" s="9"/>
      <c r="HFN946" s="9"/>
      <c r="HFO946" s="43"/>
      <c r="HFP946" s="43"/>
      <c r="HFQ946" s="43"/>
      <c r="HFR946" s="43"/>
      <c r="HFS946" s="43"/>
      <c r="HFT946" s="31"/>
      <c r="HFU946" s="559"/>
      <c r="HFV946" s="31"/>
      <c r="HFW946" s="31"/>
      <c r="HFX946" s="31"/>
      <c r="HFY946" s="31"/>
      <c r="HFZ946" s="31"/>
      <c r="HGA946" s="31"/>
      <c r="HGB946" s="31"/>
      <c r="HGC946" s="9"/>
      <c r="HGD946" s="9"/>
      <c r="HGE946" s="43"/>
      <c r="HGF946" s="43"/>
      <c r="HGG946" s="43"/>
      <c r="HGH946" s="43"/>
      <c r="HGI946" s="43"/>
      <c r="HGJ946" s="31"/>
      <c r="HGK946" s="559"/>
      <c r="HGL946" s="31"/>
      <c r="HGM946" s="31"/>
      <c r="HGN946" s="31"/>
      <c r="HGO946" s="31"/>
      <c r="HGP946" s="31"/>
      <c r="HGQ946" s="31"/>
      <c r="HGR946" s="31"/>
      <c r="HGS946" s="9"/>
      <c r="HGT946" s="9"/>
      <c r="HGU946" s="43"/>
      <c r="HGV946" s="43"/>
      <c r="HGW946" s="43"/>
      <c r="HGX946" s="43"/>
      <c r="HGY946" s="43"/>
      <c r="HGZ946" s="31"/>
      <c r="HHA946" s="559"/>
      <c r="HHB946" s="31"/>
      <c r="HHC946" s="31"/>
      <c r="HHD946" s="31"/>
      <c r="HHE946" s="31"/>
      <c r="HHF946" s="31"/>
      <c r="HHG946" s="31"/>
      <c r="HHH946" s="31"/>
      <c r="HHI946" s="9"/>
      <c r="HHJ946" s="9"/>
      <c r="HHK946" s="43"/>
      <c r="HHL946" s="43"/>
      <c r="HHM946" s="43"/>
      <c r="HHN946" s="43"/>
      <c r="HHO946" s="43"/>
      <c r="HHP946" s="31"/>
      <c r="HHQ946" s="559"/>
      <c r="HHR946" s="31"/>
      <c r="HHS946" s="31"/>
      <c r="HHT946" s="31"/>
      <c r="HHU946" s="31"/>
      <c r="HHV946" s="31"/>
      <c r="HHW946" s="31"/>
      <c r="HHX946" s="31"/>
      <c r="HHY946" s="9"/>
      <c r="HHZ946" s="9"/>
      <c r="HIA946" s="43"/>
      <c r="HIB946" s="43"/>
      <c r="HIC946" s="43"/>
      <c r="HID946" s="43"/>
      <c r="HIE946" s="43"/>
      <c r="HIF946" s="31"/>
      <c r="HIG946" s="559"/>
      <c r="HIH946" s="31"/>
      <c r="HII946" s="31"/>
      <c r="HIJ946" s="31"/>
      <c r="HIK946" s="31"/>
      <c r="HIL946" s="31"/>
      <c r="HIM946" s="31"/>
      <c r="HIN946" s="31"/>
      <c r="HIO946" s="9"/>
      <c r="HIP946" s="9"/>
      <c r="HIQ946" s="43"/>
      <c r="HIR946" s="43"/>
      <c r="HIS946" s="43"/>
      <c r="HIT946" s="43"/>
      <c r="HIU946" s="43"/>
      <c r="HIV946" s="31"/>
      <c r="HIW946" s="559"/>
      <c r="HIX946" s="31"/>
      <c r="HIY946" s="31"/>
      <c r="HIZ946" s="31"/>
      <c r="HJA946" s="31"/>
      <c r="HJB946" s="31"/>
      <c r="HJC946" s="31"/>
      <c r="HJD946" s="31"/>
      <c r="HJE946" s="9"/>
      <c r="HJF946" s="9"/>
      <c r="HJG946" s="43"/>
      <c r="HJH946" s="43"/>
      <c r="HJI946" s="43"/>
      <c r="HJJ946" s="43"/>
      <c r="HJK946" s="43"/>
      <c r="HJL946" s="31"/>
      <c r="HJM946" s="559"/>
      <c r="HJN946" s="31"/>
      <c r="HJO946" s="31"/>
      <c r="HJP946" s="31"/>
      <c r="HJQ946" s="31"/>
      <c r="HJR946" s="31"/>
      <c r="HJS946" s="31"/>
      <c r="HJT946" s="31"/>
      <c r="HJU946" s="9"/>
      <c r="HJV946" s="9"/>
      <c r="HJW946" s="43"/>
      <c r="HJX946" s="43"/>
      <c r="HJY946" s="43"/>
      <c r="HJZ946" s="43"/>
      <c r="HKA946" s="43"/>
      <c r="HKB946" s="31"/>
      <c r="HKC946" s="559"/>
      <c r="HKD946" s="31"/>
      <c r="HKE946" s="31"/>
      <c r="HKF946" s="31"/>
      <c r="HKG946" s="31"/>
      <c r="HKH946" s="31"/>
      <c r="HKI946" s="31"/>
      <c r="HKJ946" s="31"/>
      <c r="HKK946" s="9"/>
      <c r="HKL946" s="9"/>
      <c r="HKM946" s="43"/>
      <c r="HKN946" s="43"/>
      <c r="HKO946" s="43"/>
      <c r="HKP946" s="43"/>
      <c r="HKQ946" s="43"/>
      <c r="HKR946" s="31"/>
      <c r="HKS946" s="559"/>
      <c r="HKT946" s="31"/>
      <c r="HKU946" s="31"/>
      <c r="HKV946" s="31"/>
      <c r="HKW946" s="31"/>
      <c r="HKX946" s="31"/>
      <c r="HKY946" s="31"/>
      <c r="HKZ946" s="31"/>
      <c r="HLA946" s="9"/>
      <c r="HLB946" s="9"/>
      <c r="HLC946" s="43"/>
      <c r="HLD946" s="43"/>
      <c r="HLE946" s="43"/>
      <c r="HLF946" s="43"/>
      <c r="HLG946" s="43"/>
      <c r="HLH946" s="31"/>
      <c r="HLI946" s="559"/>
      <c r="HLJ946" s="31"/>
      <c r="HLK946" s="31"/>
      <c r="HLL946" s="31"/>
      <c r="HLM946" s="31"/>
      <c r="HLN946" s="31"/>
      <c r="HLO946" s="31"/>
      <c r="HLP946" s="31"/>
      <c r="HLQ946" s="9"/>
      <c r="HLR946" s="9"/>
      <c r="HLS946" s="43"/>
      <c r="HLT946" s="43"/>
      <c r="HLU946" s="43"/>
      <c r="HLV946" s="43"/>
      <c r="HLW946" s="43"/>
      <c r="HLX946" s="31"/>
      <c r="HLY946" s="559"/>
      <c r="HLZ946" s="31"/>
      <c r="HMA946" s="31"/>
      <c r="HMB946" s="31"/>
      <c r="HMC946" s="31"/>
      <c r="HMD946" s="31"/>
      <c r="HME946" s="31"/>
      <c r="HMF946" s="31"/>
      <c r="HMG946" s="9"/>
      <c r="HMH946" s="9"/>
      <c r="HMI946" s="43"/>
      <c r="HMJ946" s="43"/>
      <c r="HMK946" s="43"/>
      <c r="HML946" s="43"/>
      <c r="HMM946" s="43"/>
      <c r="HMN946" s="31"/>
      <c r="HMO946" s="559"/>
      <c r="HMP946" s="31"/>
      <c r="HMQ946" s="31"/>
      <c r="HMR946" s="31"/>
      <c r="HMS946" s="31"/>
      <c r="HMT946" s="31"/>
      <c r="HMU946" s="31"/>
      <c r="HMV946" s="31"/>
      <c r="HMW946" s="9"/>
      <c r="HMX946" s="9"/>
      <c r="HMY946" s="43"/>
      <c r="HMZ946" s="43"/>
      <c r="HNA946" s="43"/>
      <c r="HNB946" s="43"/>
      <c r="HNC946" s="43"/>
      <c r="HND946" s="31"/>
      <c r="HNE946" s="559"/>
      <c r="HNF946" s="31"/>
      <c r="HNG946" s="31"/>
      <c r="HNH946" s="31"/>
      <c r="HNI946" s="31"/>
      <c r="HNJ946" s="31"/>
      <c r="HNK946" s="31"/>
      <c r="HNL946" s="31"/>
      <c r="HNM946" s="9"/>
      <c r="HNN946" s="9"/>
      <c r="HNO946" s="43"/>
      <c r="HNP946" s="43"/>
      <c r="HNQ946" s="43"/>
      <c r="HNR946" s="43"/>
      <c r="HNS946" s="43"/>
      <c r="HNT946" s="31"/>
      <c r="HNU946" s="559"/>
      <c r="HNV946" s="31"/>
      <c r="HNW946" s="31"/>
      <c r="HNX946" s="31"/>
      <c r="HNY946" s="31"/>
      <c r="HNZ946" s="31"/>
      <c r="HOA946" s="31"/>
      <c r="HOB946" s="31"/>
      <c r="HOC946" s="9"/>
      <c r="HOD946" s="9"/>
      <c r="HOE946" s="43"/>
      <c r="HOF946" s="43"/>
      <c r="HOG946" s="43"/>
      <c r="HOH946" s="43"/>
      <c r="HOI946" s="43"/>
      <c r="HOJ946" s="31"/>
      <c r="HOK946" s="559"/>
      <c r="HOL946" s="31"/>
      <c r="HOM946" s="31"/>
      <c r="HON946" s="31"/>
      <c r="HOO946" s="31"/>
      <c r="HOP946" s="31"/>
      <c r="HOQ946" s="31"/>
      <c r="HOR946" s="31"/>
      <c r="HOS946" s="9"/>
      <c r="HOT946" s="9"/>
      <c r="HOU946" s="43"/>
      <c r="HOV946" s="43"/>
      <c r="HOW946" s="43"/>
      <c r="HOX946" s="43"/>
      <c r="HOY946" s="43"/>
      <c r="HOZ946" s="31"/>
      <c r="HPA946" s="559"/>
      <c r="HPB946" s="31"/>
      <c r="HPC946" s="31"/>
      <c r="HPD946" s="31"/>
      <c r="HPE946" s="31"/>
      <c r="HPF946" s="31"/>
      <c r="HPG946" s="31"/>
      <c r="HPH946" s="31"/>
      <c r="HPI946" s="9"/>
      <c r="HPJ946" s="9"/>
      <c r="HPK946" s="43"/>
      <c r="HPL946" s="43"/>
      <c r="HPM946" s="43"/>
      <c r="HPN946" s="43"/>
      <c r="HPO946" s="43"/>
      <c r="HPP946" s="31"/>
      <c r="HPQ946" s="559"/>
      <c r="HPR946" s="31"/>
      <c r="HPS946" s="31"/>
      <c r="HPT946" s="31"/>
      <c r="HPU946" s="31"/>
      <c r="HPV946" s="31"/>
      <c r="HPW946" s="31"/>
      <c r="HPX946" s="31"/>
      <c r="HPY946" s="9"/>
      <c r="HPZ946" s="9"/>
      <c r="HQA946" s="43"/>
      <c r="HQB946" s="43"/>
      <c r="HQC946" s="43"/>
      <c r="HQD946" s="43"/>
      <c r="HQE946" s="43"/>
      <c r="HQF946" s="31"/>
      <c r="HQG946" s="559"/>
      <c r="HQH946" s="31"/>
      <c r="HQI946" s="31"/>
      <c r="HQJ946" s="31"/>
      <c r="HQK946" s="31"/>
      <c r="HQL946" s="31"/>
      <c r="HQM946" s="31"/>
      <c r="HQN946" s="31"/>
      <c r="HQO946" s="9"/>
      <c r="HQP946" s="9"/>
      <c r="HQQ946" s="43"/>
      <c r="HQR946" s="43"/>
      <c r="HQS946" s="43"/>
      <c r="HQT946" s="43"/>
      <c r="HQU946" s="43"/>
      <c r="HQV946" s="31"/>
      <c r="HQW946" s="559"/>
      <c r="HQX946" s="31"/>
      <c r="HQY946" s="31"/>
      <c r="HQZ946" s="31"/>
      <c r="HRA946" s="31"/>
      <c r="HRB946" s="31"/>
      <c r="HRC946" s="31"/>
      <c r="HRD946" s="31"/>
      <c r="HRE946" s="9"/>
      <c r="HRF946" s="9"/>
      <c r="HRG946" s="43"/>
      <c r="HRH946" s="43"/>
      <c r="HRI946" s="43"/>
      <c r="HRJ946" s="43"/>
      <c r="HRK946" s="43"/>
      <c r="HRL946" s="31"/>
      <c r="HRM946" s="559"/>
      <c r="HRN946" s="31"/>
      <c r="HRO946" s="31"/>
      <c r="HRP946" s="31"/>
      <c r="HRQ946" s="31"/>
      <c r="HRR946" s="31"/>
      <c r="HRS946" s="31"/>
      <c r="HRT946" s="31"/>
      <c r="HRU946" s="9"/>
      <c r="HRV946" s="9"/>
      <c r="HRW946" s="43"/>
      <c r="HRX946" s="43"/>
      <c r="HRY946" s="43"/>
      <c r="HRZ946" s="43"/>
      <c r="HSA946" s="43"/>
      <c r="HSB946" s="31"/>
      <c r="HSC946" s="559"/>
      <c r="HSD946" s="31"/>
      <c r="HSE946" s="31"/>
      <c r="HSF946" s="31"/>
      <c r="HSG946" s="31"/>
      <c r="HSH946" s="31"/>
      <c r="HSI946" s="31"/>
      <c r="HSJ946" s="31"/>
      <c r="HSK946" s="9"/>
      <c r="HSL946" s="9"/>
      <c r="HSM946" s="43"/>
      <c r="HSN946" s="43"/>
      <c r="HSO946" s="43"/>
      <c r="HSP946" s="43"/>
      <c r="HSQ946" s="43"/>
      <c r="HSR946" s="31"/>
      <c r="HSS946" s="559"/>
      <c r="HST946" s="31"/>
      <c r="HSU946" s="31"/>
      <c r="HSV946" s="31"/>
      <c r="HSW946" s="31"/>
      <c r="HSX946" s="31"/>
      <c r="HSY946" s="31"/>
      <c r="HSZ946" s="31"/>
      <c r="HTA946" s="9"/>
      <c r="HTB946" s="9"/>
      <c r="HTC946" s="43"/>
      <c r="HTD946" s="43"/>
      <c r="HTE946" s="43"/>
      <c r="HTF946" s="43"/>
      <c r="HTG946" s="43"/>
      <c r="HTH946" s="31"/>
      <c r="HTI946" s="559"/>
      <c r="HTJ946" s="31"/>
      <c r="HTK946" s="31"/>
      <c r="HTL946" s="31"/>
      <c r="HTM946" s="31"/>
      <c r="HTN946" s="31"/>
      <c r="HTO946" s="31"/>
      <c r="HTP946" s="31"/>
      <c r="HTQ946" s="9"/>
      <c r="HTR946" s="9"/>
      <c r="HTS946" s="43"/>
      <c r="HTT946" s="43"/>
      <c r="HTU946" s="43"/>
      <c r="HTV946" s="43"/>
      <c r="HTW946" s="43"/>
      <c r="HTX946" s="31"/>
      <c r="HTY946" s="559"/>
      <c r="HTZ946" s="31"/>
      <c r="HUA946" s="31"/>
      <c r="HUB946" s="31"/>
      <c r="HUC946" s="31"/>
      <c r="HUD946" s="31"/>
      <c r="HUE946" s="31"/>
      <c r="HUF946" s="31"/>
      <c r="HUG946" s="9"/>
      <c r="HUH946" s="9"/>
      <c r="HUI946" s="43"/>
      <c r="HUJ946" s="43"/>
      <c r="HUK946" s="43"/>
      <c r="HUL946" s="43"/>
      <c r="HUM946" s="43"/>
      <c r="HUN946" s="31"/>
      <c r="HUO946" s="559"/>
      <c r="HUP946" s="31"/>
      <c r="HUQ946" s="31"/>
      <c r="HUR946" s="31"/>
      <c r="HUS946" s="31"/>
      <c r="HUT946" s="31"/>
      <c r="HUU946" s="31"/>
      <c r="HUV946" s="31"/>
      <c r="HUW946" s="9"/>
      <c r="HUX946" s="9"/>
      <c r="HUY946" s="43"/>
      <c r="HUZ946" s="43"/>
      <c r="HVA946" s="43"/>
      <c r="HVB946" s="43"/>
      <c r="HVC946" s="43"/>
      <c r="HVD946" s="31"/>
      <c r="HVE946" s="559"/>
      <c r="HVF946" s="31"/>
      <c r="HVG946" s="31"/>
      <c r="HVH946" s="31"/>
      <c r="HVI946" s="31"/>
      <c r="HVJ946" s="31"/>
      <c r="HVK946" s="31"/>
      <c r="HVL946" s="31"/>
      <c r="HVM946" s="9"/>
      <c r="HVN946" s="9"/>
      <c r="HVO946" s="43"/>
      <c r="HVP946" s="43"/>
      <c r="HVQ946" s="43"/>
      <c r="HVR946" s="43"/>
      <c r="HVS946" s="43"/>
      <c r="HVT946" s="31"/>
      <c r="HVU946" s="559"/>
      <c r="HVV946" s="31"/>
      <c r="HVW946" s="31"/>
      <c r="HVX946" s="31"/>
      <c r="HVY946" s="31"/>
      <c r="HVZ946" s="31"/>
      <c r="HWA946" s="31"/>
      <c r="HWB946" s="31"/>
      <c r="HWC946" s="9"/>
      <c r="HWD946" s="9"/>
      <c r="HWE946" s="43"/>
      <c r="HWF946" s="43"/>
      <c r="HWG946" s="43"/>
      <c r="HWH946" s="43"/>
      <c r="HWI946" s="43"/>
      <c r="HWJ946" s="31"/>
      <c r="HWK946" s="559"/>
      <c r="HWL946" s="31"/>
      <c r="HWM946" s="31"/>
      <c r="HWN946" s="31"/>
      <c r="HWO946" s="31"/>
      <c r="HWP946" s="31"/>
      <c r="HWQ946" s="31"/>
      <c r="HWR946" s="31"/>
      <c r="HWS946" s="9"/>
      <c r="HWT946" s="9"/>
      <c r="HWU946" s="43"/>
      <c r="HWV946" s="43"/>
      <c r="HWW946" s="43"/>
      <c r="HWX946" s="43"/>
      <c r="HWY946" s="43"/>
      <c r="HWZ946" s="31"/>
      <c r="HXA946" s="559"/>
      <c r="HXB946" s="31"/>
      <c r="HXC946" s="31"/>
      <c r="HXD946" s="31"/>
      <c r="HXE946" s="31"/>
      <c r="HXF946" s="31"/>
      <c r="HXG946" s="31"/>
      <c r="HXH946" s="31"/>
      <c r="HXI946" s="9"/>
      <c r="HXJ946" s="9"/>
      <c r="HXK946" s="43"/>
      <c r="HXL946" s="43"/>
      <c r="HXM946" s="43"/>
      <c r="HXN946" s="43"/>
      <c r="HXO946" s="43"/>
      <c r="HXP946" s="31"/>
      <c r="HXQ946" s="559"/>
      <c r="HXR946" s="31"/>
      <c r="HXS946" s="31"/>
      <c r="HXT946" s="31"/>
      <c r="HXU946" s="31"/>
      <c r="HXV946" s="31"/>
      <c r="HXW946" s="31"/>
      <c r="HXX946" s="31"/>
      <c r="HXY946" s="9"/>
      <c r="HXZ946" s="9"/>
      <c r="HYA946" s="43"/>
      <c r="HYB946" s="43"/>
      <c r="HYC946" s="43"/>
      <c r="HYD946" s="43"/>
      <c r="HYE946" s="43"/>
      <c r="HYF946" s="31"/>
      <c r="HYG946" s="559"/>
      <c r="HYH946" s="31"/>
      <c r="HYI946" s="31"/>
      <c r="HYJ946" s="31"/>
      <c r="HYK946" s="31"/>
      <c r="HYL946" s="31"/>
      <c r="HYM946" s="31"/>
      <c r="HYN946" s="31"/>
      <c r="HYO946" s="9"/>
      <c r="HYP946" s="9"/>
      <c r="HYQ946" s="43"/>
      <c r="HYR946" s="43"/>
      <c r="HYS946" s="43"/>
      <c r="HYT946" s="43"/>
      <c r="HYU946" s="43"/>
      <c r="HYV946" s="31"/>
      <c r="HYW946" s="559"/>
      <c r="HYX946" s="31"/>
      <c r="HYY946" s="31"/>
      <c r="HYZ946" s="31"/>
      <c r="HZA946" s="31"/>
      <c r="HZB946" s="31"/>
      <c r="HZC946" s="31"/>
      <c r="HZD946" s="31"/>
      <c r="HZE946" s="9"/>
      <c r="HZF946" s="9"/>
      <c r="HZG946" s="43"/>
      <c r="HZH946" s="43"/>
      <c r="HZI946" s="43"/>
      <c r="HZJ946" s="43"/>
      <c r="HZK946" s="43"/>
      <c r="HZL946" s="31"/>
      <c r="HZM946" s="559"/>
      <c r="HZN946" s="31"/>
      <c r="HZO946" s="31"/>
      <c r="HZP946" s="31"/>
      <c r="HZQ946" s="31"/>
      <c r="HZR946" s="31"/>
      <c r="HZS946" s="31"/>
      <c r="HZT946" s="31"/>
      <c r="HZU946" s="9"/>
      <c r="HZV946" s="9"/>
      <c r="HZW946" s="43"/>
      <c r="HZX946" s="43"/>
      <c r="HZY946" s="43"/>
      <c r="HZZ946" s="43"/>
      <c r="IAA946" s="43"/>
      <c r="IAB946" s="31"/>
      <c r="IAC946" s="559"/>
      <c r="IAD946" s="31"/>
      <c r="IAE946" s="31"/>
      <c r="IAF946" s="31"/>
      <c r="IAG946" s="31"/>
      <c r="IAH946" s="31"/>
      <c r="IAI946" s="31"/>
      <c r="IAJ946" s="31"/>
      <c r="IAK946" s="9"/>
      <c r="IAL946" s="9"/>
      <c r="IAM946" s="43"/>
      <c r="IAN946" s="43"/>
      <c r="IAO946" s="43"/>
      <c r="IAP946" s="43"/>
      <c r="IAQ946" s="43"/>
      <c r="IAR946" s="31"/>
      <c r="IAS946" s="559"/>
      <c r="IAT946" s="31"/>
      <c r="IAU946" s="31"/>
      <c r="IAV946" s="31"/>
      <c r="IAW946" s="31"/>
      <c r="IAX946" s="31"/>
      <c r="IAY946" s="31"/>
      <c r="IAZ946" s="31"/>
      <c r="IBA946" s="9"/>
      <c r="IBB946" s="9"/>
      <c r="IBC946" s="43"/>
      <c r="IBD946" s="43"/>
      <c r="IBE946" s="43"/>
      <c r="IBF946" s="43"/>
      <c r="IBG946" s="43"/>
      <c r="IBH946" s="31"/>
      <c r="IBI946" s="559"/>
      <c r="IBJ946" s="31"/>
      <c r="IBK946" s="31"/>
      <c r="IBL946" s="31"/>
      <c r="IBM946" s="31"/>
      <c r="IBN946" s="31"/>
      <c r="IBO946" s="31"/>
      <c r="IBP946" s="31"/>
      <c r="IBQ946" s="9"/>
      <c r="IBR946" s="9"/>
      <c r="IBS946" s="43"/>
      <c r="IBT946" s="43"/>
      <c r="IBU946" s="43"/>
      <c r="IBV946" s="43"/>
      <c r="IBW946" s="43"/>
      <c r="IBX946" s="31"/>
      <c r="IBY946" s="559"/>
      <c r="IBZ946" s="31"/>
      <c r="ICA946" s="31"/>
      <c r="ICB946" s="31"/>
      <c r="ICC946" s="31"/>
      <c r="ICD946" s="31"/>
      <c r="ICE946" s="31"/>
      <c r="ICF946" s="31"/>
      <c r="ICG946" s="9"/>
      <c r="ICH946" s="9"/>
      <c r="ICI946" s="43"/>
      <c r="ICJ946" s="43"/>
      <c r="ICK946" s="43"/>
      <c r="ICL946" s="43"/>
      <c r="ICM946" s="43"/>
      <c r="ICN946" s="31"/>
      <c r="ICO946" s="559"/>
      <c r="ICP946" s="31"/>
      <c r="ICQ946" s="31"/>
      <c r="ICR946" s="31"/>
      <c r="ICS946" s="31"/>
      <c r="ICT946" s="31"/>
      <c r="ICU946" s="31"/>
      <c r="ICV946" s="31"/>
      <c r="ICW946" s="9"/>
      <c r="ICX946" s="9"/>
      <c r="ICY946" s="43"/>
      <c r="ICZ946" s="43"/>
      <c r="IDA946" s="43"/>
      <c r="IDB946" s="43"/>
      <c r="IDC946" s="43"/>
      <c r="IDD946" s="31"/>
      <c r="IDE946" s="559"/>
      <c r="IDF946" s="31"/>
      <c r="IDG946" s="31"/>
      <c r="IDH946" s="31"/>
      <c r="IDI946" s="31"/>
      <c r="IDJ946" s="31"/>
      <c r="IDK946" s="31"/>
      <c r="IDL946" s="31"/>
      <c r="IDM946" s="9"/>
      <c r="IDN946" s="9"/>
      <c r="IDO946" s="43"/>
      <c r="IDP946" s="43"/>
      <c r="IDQ946" s="43"/>
      <c r="IDR946" s="43"/>
      <c r="IDS946" s="43"/>
      <c r="IDT946" s="31"/>
      <c r="IDU946" s="559"/>
      <c r="IDV946" s="31"/>
      <c r="IDW946" s="31"/>
      <c r="IDX946" s="31"/>
      <c r="IDY946" s="31"/>
      <c r="IDZ946" s="31"/>
      <c r="IEA946" s="31"/>
      <c r="IEB946" s="31"/>
      <c r="IEC946" s="9"/>
      <c r="IED946" s="9"/>
      <c r="IEE946" s="43"/>
      <c r="IEF946" s="43"/>
      <c r="IEG946" s="43"/>
      <c r="IEH946" s="43"/>
      <c r="IEI946" s="43"/>
      <c r="IEJ946" s="31"/>
      <c r="IEK946" s="559"/>
      <c r="IEL946" s="31"/>
      <c r="IEM946" s="31"/>
      <c r="IEN946" s="31"/>
      <c r="IEO946" s="31"/>
      <c r="IEP946" s="31"/>
      <c r="IEQ946" s="31"/>
      <c r="IER946" s="31"/>
      <c r="IES946" s="9"/>
      <c r="IET946" s="9"/>
      <c r="IEU946" s="43"/>
      <c r="IEV946" s="43"/>
      <c r="IEW946" s="43"/>
      <c r="IEX946" s="43"/>
      <c r="IEY946" s="43"/>
      <c r="IEZ946" s="31"/>
      <c r="IFA946" s="559"/>
      <c r="IFB946" s="31"/>
      <c r="IFC946" s="31"/>
      <c r="IFD946" s="31"/>
      <c r="IFE946" s="31"/>
      <c r="IFF946" s="31"/>
      <c r="IFG946" s="31"/>
      <c r="IFH946" s="31"/>
      <c r="IFI946" s="9"/>
      <c r="IFJ946" s="9"/>
      <c r="IFK946" s="43"/>
      <c r="IFL946" s="43"/>
      <c r="IFM946" s="43"/>
      <c r="IFN946" s="43"/>
      <c r="IFO946" s="43"/>
      <c r="IFP946" s="31"/>
      <c r="IFQ946" s="559"/>
      <c r="IFR946" s="31"/>
      <c r="IFS946" s="31"/>
      <c r="IFT946" s="31"/>
      <c r="IFU946" s="31"/>
      <c r="IFV946" s="31"/>
      <c r="IFW946" s="31"/>
      <c r="IFX946" s="31"/>
      <c r="IFY946" s="9"/>
      <c r="IFZ946" s="9"/>
      <c r="IGA946" s="43"/>
      <c r="IGB946" s="43"/>
      <c r="IGC946" s="43"/>
      <c r="IGD946" s="43"/>
      <c r="IGE946" s="43"/>
      <c r="IGF946" s="31"/>
      <c r="IGG946" s="559"/>
      <c r="IGH946" s="31"/>
      <c r="IGI946" s="31"/>
      <c r="IGJ946" s="31"/>
      <c r="IGK946" s="31"/>
      <c r="IGL946" s="31"/>
      <c r="IGM946" s="31"/>
      <c r="IGN946" s="31"/>
      <c r="IGO946" s="9"/>
      <c r="IGP946" s="9"/>
      <c r="IGQ946" s="43"/>
      <c r="IGR946" s="43"/>
      <c r="IGS946" s="43"/>
      <c r="IGT946" s="43"/>
      <c r="IGU946" s="43"/>
      <c r="IGV946" s="31"/>
      <c r="IGW946" s="559"/>
      <c r="IGX946" s="31"/>
      <c r="IGY946" s="31"/>
      <c r="IGZ946" s="31"/>
      <c r="IHA946" s="31"/>
      <c r="IHB946" s="31"/>
      <c r="IHC946" s="31"/>
      <c r="IHD946" s="31"/>
      <c r="IHE946" s="9"/>
      <c r="IHF946" s="9"/>
      <c r="IHG946" s="43"/>
      <c r="IHH946" s="43"/>
      <c r="IHI946" s="43"/>
      <c r="IHJ946" s="43"/>
      <c r="IHK946" s="43"/>
      <c r="IHL946" s="31"/>
      <c r="IHM946" s="559"/>
      <c r="IHN946" s="31"/>
      <c r="IHO946" s="31"/>
      <c r="IHP946" s="31"/>
      <c r="IHQ946" s="31"/>
      <c r="IHR946" s="31"/>
      <c r="IHS946" s="31"/>
      <c r="IHT946" s="31"/>
      <c r="IHU946" s="9"/>
      <c r="IHV946" s="9"/>
      <c r="IHW946" s="43"/>
      <c r="IHX946" s="43"/>
      <c r="IHY946" s="43"/>
      <c r="IHZ946" s="43"/>
      <c r="IIA946" s="43"/>
      <c r="IIB946" s="31"/>
      <c r="IIC946" s="559"/>
      <c r="IID946" s="31"/>
      <c r="IIE946" s="31"/>
      <c r="IIF946" s="31"/>
      <c r="IIG946" s="31"/>
      <c r="IIH946" s="31"/>
      <c r="III946" s="31"/>
      <c r="IIJ946" s="31"/>
      <c r="IIK946" s="9"/>
      <c r="IIL946" s="9"/>
      <c r="IIM946" s="43"/>
      <c r="IIN946" s="43"/>
      <c r="IIO946" s="43"/>
      <c r="IIP946" s="43"/>
      <c r="IIQ946" s="43"/>
      <c r="IIR946" s="31"/>
      <c r="IIS946" s="559"/>
      <c r="IIT946" s="31"/>
      <c r="IIU946" s="31"/>
      <c r="IIV946" s="31"/>
      <c r="IIW946" s="31"/>
      <c r="IIX946" s="31"/>
      <c r="IIY946" s="31"/>
      <c r="IIZ946" s="31"/>
      <c r="IJA946" s="9"/>
      <c r="IJB946" s="9"/>
      <c r="IJC946" s="43"/>
      <c r="IJD946" s="43"/>
      <c r="IJE946" s="43"/>
      <c r="IJF946" s="43"/>
      <c r="IJG946" s="43"/>
      <c r="IJH946" s="31"/>
      <c r="IJI946" s="559"/>
      <c r="IJJ946" s="31"/>
      <c r="IJK946" s="31"/>
      <c r="IJL946" s="31"/>
      <c r="IJM946" s="31"/>
      <c r="IJN946" s="31"/>
      <c r="IJO946" s="31"/>
      <c r="IJP946" s="31"/>
      <c r="IJQ946" s="9"/>
      <c r="IJR946" s="9"/>
      <c r="IJS946" s="43"/>
      <c r="IJT946" s="43"/>
      <c r="IJU946" s="43"/>
      <c r="IJV946" s="43"/>
      <c r="IJW946" s="43"/>
      <c r="IJX946" s="31"/>
      <c r="IJY946" s="559"/>
      <c r="IJZ946" s="31"/>
      <c r="IKA946" s="31"/>
      <c r="IKB946" s="31"/>
      <c r="IKC946" s="31"/>
      <c r="IKD946" s="31"/>
      <c r="IKE946" s="31"/>
      <c r="IKF946" s="31"/>
      <c r="IKG946" s="9"/>
      <c r="IKH946" s="9"/>
      <c r="IKI946" s="43"/>
      <c r="IKJ946" s="43"/>
      <c r="IKK946" s="43"/>
      <c r="IKL946" s="43"/>
      <c r="IKM946" s="43"/>
      <c r="IKN946" s="31"/>
      <c r="IKO946" s="559"/>
      <c r="IKP946" s="31"/>
      <c r="IKQ946" s="31"/>
      <c r="IKR946" s="31"/>
      <c r="IKS946" s="31"/>
      <c r="IKT946" s="31"/>
      <c r="IKU946" s="31"/>
      <c r="IKV946" s="31"/>
      <c r="IKW946" s="9"/>
      <c r="IKX946" s="9"/>
      <c r="IKY946" s="43"/>
      <c r="IKZ946" s="43"/>
      <c r="ILA946" s="43"/>
      <c r="ILB946" s="43"/>
      <c r="ILC946" s="43"/>
      <c r="ILD946" s="31"/>
      <c r="ILE946" s="559"/>
      <c r="ILF946" s="31"/>
      <c r="ILG946" s="31"/>
      <c r="ILH946" s="31"/>
      <c r="ILI946" s="31"/>
      <c r="ILJ946" s="31"/>
      <c r="ILK946" s="31"/>
      <c r="ILL946" s="31"/>
      <c r="ILM946" s="9"/>
      <c r="ILN946" s="9"/>
      <c r="ILO946" s="43"/>
      <c r="ILP946" s="43"/>
      <c r="ILQ946" s="43"/>
      <c r="ILR946" s="43"/>
      <c r="ILS946" s="43"/>
      <c r="ILT946" s="31"/>
      <c r="ILU946" s="559"/>
      <c r="ILV946" s="31"/>
      <c r="ILW946" s="31"/>
      <c r="ILX946" s="31"/>
      <c r="ILY946" s="31"/>
      <c r="ILZ946" s="31"/>
      <c r="IMA946" s="31"/>
      <c r="IMB946" s="31"/>
      <c r="IMC946" s="9"/>
      <c r="IMD946" s="9"/>
      <c r="IME946" s="43"/>
      <c r="IMF946" s="43"/>
      <c r="IMG946" s="43"/>
      <c r="IMH946" s="43"/>
      <c r="IMI946" s="43"/>
      <c r="IMJ946" s="31"/>
      <c r="IMK946" s="559"/>
      <c r="IML946" s="31"/>
      <c r="IMM946" s="31"/>
      <c r="IMN946" s="31"/>
      <c r="IMO946" s="31"/>
      <c r="IMP946" s="31"/>
      <c r="IMQ946" s="31"/>
      <c r="IMR946" s="31"/>
      <c r="IMS946" s="9"/>
      <c r="IMT946" s="9"/>
      <c r="IMU946" s="43"/>
      <c r="IMV946" s="43"/>
      <c r="IMW946" s="43"/>
      <c r="IMX946" s="43"/>
      <c r="IMY946" s="43"/>
      <c r="IMZ946" s="31"/>
      <c r="INA946" s="559"/>
      <c r="INB946" s="31"/>
      <c r="INC946" s="31"/>
      <c r="IND946" s="31"/>
      <c r="INE946" s="31"/>
      <c r="INF946" s="31"/>
      <c r="ING946" s="31"/>
      <c r="INH946" s="31"/>
      <c r="INI946" s="9"/>
      <c r="INJ946" s="9"/>
      <c r="INK946" s="43"/>
      <c r="INL946" s="43"/>
      <c r="INM946" s="43"/>
      <c r="INN946" s="43"/>
      <c r="INO946" s="43"/>
      <c r="INP946" s="31"/>
      <c r="INQ946" s="559"/>
      <c r="INR946" s="31"/>
      <c r="INS946" s="31"/>
      <c r="INT946" s="31"/>
      <c r="INU946" s="31"/>
      <c r="INV946" s="31"/>
      <c r="INW946" s="31"/>
      <c r="INX946" s="31"/>
      <c r="INY946" s="9"/>
      <c r="INZ946" s="9"/>
      <c r="IOA946" s="43"/>
      <c r="IOB946" s="43"/>
      <c r="IOC946" s="43"/>
      <c r="IOD946" s="43"/>
      <c r="IOE946" s="43"/>
      <c r="IOF946" s="31"/>
      <c r="IOG946" s="559"/>
      <c r="IOH946" s="31"/>
      <c r="IOI946" s="31"/>
      <c r="IOJ946" s="31"/>
      <c r="IOK946" s="31"/>
      <c r="IOL946" s="31"/>
      <c r="IOM946" s="31"/>
      <c r="ION946" s="31"/>
      <c r="IOO946" s="9"/>
      <c r="IOP946" s="9"/>
      <c r="IOQ946" s="43"/>
      <c r="IOR946" s="43"/>
      <c r="IOS946" s="43"/>
      <c r="IOT946" s="43"/>
      <c r="IOU946" s="43"/>
      <c r="IOV946" s="31"/>
      <c r="IOW946" s="559"/>
      <c r="IOX946" s="31"/>
      <c r="IOY946" s="31"/>
      <c r="IOZ946" s="31"/>
      <c r="IPA946" s="31"/>
      <c r="IPB946" s="31"/>
      <c r="IPC946" s="31"/>
      <c r="IPD946" s="31"/>
      <c r="IPE946" s="9"/>
      <c r="IPF946" s="9"/>
      <c r="IPG946" s="43"/>
      <c r="IPH946" s="43"/>
      <c r="IPI946" s="43"/>
      <c r="IPJ946" s="43"/>
      <c r="IPK946" s="43"/>
      <c r="IPL946" s="31"/>
      <c r="IPM946" s="559"/>
      <c r="IPN946" s="31"/>
      <c r="IPO946" s="31"/>
      <c r="IPP946" s="31"/>
      <c r="IPQ946" s="31"/>
      <c r="IPR946" s="31"/>
      <c r="IPS946" s="31"/>
      <c r="IPT946" s="31"/>
      <c r="IPU946" s="9"/>
      <c r="IPV946" s="9"/>
      <c r="IPW946" s="43"/>
      <c r="IPX946" s="43"/>
      <c r="IPY946" s="43"/>
      <c r="IPZ946" s="43"/>
      <c r="IQA946" s="43"/>
      <c r="IQB946" s="31"/>
      <c r="IQC946" s="559"/>
      <c r="IQD946" s="31"/>
      <c r="IQE946" s="31"/>
      <c r="IQF946" s="31"/>
      <c r="IQG946" s="31"/>
      <c r="IQH946" s="31"/>
      <c r="IQI946" s="31"/>
      <c r="IQJ946" s="31"/>
      <c r="IQK946" s="9"/>
      <c r="IQL946" s="9"/>
      <c r="IQM946" s="43"/>
      <c r="IQN946" s="43"/>
      <c r="IQO946" s="43"/>
      <c r="IQP946" s="43"/>
      <c r="IQQ946" s="43"/>
      <c r="IQR946" s="31"/>
      <c r="IQS946" s="559"/>
      <c r="IQT946" s="31"/>
      <c r="IQU946" s="31"/>
      <c r="IQV946" s="31"/>
      <c r="IQW946" s="31"/>
      <c r="IQX946" s="31"/>
      <c r="IQY946" s="31"/>
      <c r="IQZ946" s="31"/>
      <c r="IRA946" s="9"/>
      <c r="IRB946" s="9"/>
      <c r="IRC946" s="43"/>
      <c r="IRD946" s="43"/>
      <c r="IRE946" s="43"/>
      <c r="IRF946" s="43"/>
      <c r="IRG946" s="43"/>
      <c r="IRH946" s="31"/>
      <c r="IRI946" s="559"/>
      <c r="IRJ946" s="31"/>
      <c r="IRK946" s="31"/>
      <c r="IRL946" s="31"/>
      <c r="IRM946" s="31"/>
      <c r="IRN946" s="31"/>
      <c r="IRO946" s="31"/>
      <c r="IRP946" s="31"/>
      <c r="IRQ946" s="9"/>
      <c r="IRR946" s="9"/>
      <c r="IRS946" s="43"/>
      <c r="IRT946" s="43"/>
      <c r="IRU946" s="43"/>
      <c r="IRV946" s="43"/>
      <c r="IRW946" s="43"/>
      <c r="IRX946" s="31"/>
      <c r="IRY946" s="559"/>
      <c r="IRZ946" s="31"/>
      <c r="ISA946" s="31"/>
      <c r="ISB946" s="31"/>
      <c r="ISC946" s="31"/>
      <c r="ISD946" s="31"/>
      <c r="ISE946" s="31"/>
      <c r="ISF946" s="31"/>
      <c r="ISG946" s="9"/>
      <c r="ISH946" s="9"/>
      <c r="ISI946" s="43"/>
      <c r="ISJ946" s="43"/>
      <c r="ISK946" s="43"/>
      <c r="ISL946" s="43"/>
      <c r="ISM946" s="43"/>
      <c r="ISN946" s="31"/>
      <c r="ISO946" s="559"/>
      <c r="ISP946" s="31"/>
      <c r="ISQ946" s="31"/>
      <c r="ISR946" s="31"/>
      <c r="ISS946" s="31"/>
      <c r="IST946" s="31"/>
      <c r="ISU946" s="31"/>
      <c r="ISV946" s="31"/>
      <c r="ISW946" s="9"/>
      <c r="ISX946" s="9"/>
      <c r="ISY946" s="43"/>
      <c r="ISZ946" s="43"/>
      <c r="ITA946" s="43"/>
      <c r="ITB946" s="43"/>
      <c r="ITC946" s="43"/>
      <c r="ITD946" s="31"/>
      <c r="ITE946" s="559"/>
      <c r="ITF946" s="31"/>
      <c r="ITG946" s="31"/>
      <c r="ITH946" s="31"/>
      <c r="ITI946" s="31"/>
      <c r="ITJ946" s="31"/>
      <c r="ITK946" s="31"/>
      <c r="ITL946" s="31"/>
      <c r="ITM946" s="9"/>
      <c r="ITN946" s="9"/>
      <c r="ITO946" s="43"/>
      <c r="ITP946" s="43"/>
      <c r="ITQ946" s="43"/>
      <c r="ITR946" s="43"/>
      <c r="ITS946" s="43"/>
      <c r="ITT946" s="31"/>
      <c r="ITU946" s="559"/>
      <c r="ITV946" s="31"/>
      <c r="ITW946" s="31"/>
      <c r="ITX946" s="31"/>
      <c r="ITY946" s="31"/>
      <c r="ITZ946" s="31"/>
      <c r="IUA946" s="31"/>
      <c r="IUB946" s="31"/>
      <c r="IUC946" s="9"/>
      <c r="IUD946" s="9"/>
      <c r="IUE946" s="43"/>
      <c r="IUF946" s="43"/>
      <c r="IUG946" s="43"/>
      <c r="IUH946" s="43"/>
      <c r="IUI946" s="43"/>
      <c r="IUJ946" s="31"/>
      <c r="IUK946" s="559"/>
      <c r="IUL946" s="31"/>
      <c r="IUM946" s="31"/>
      <c r="IUN946" s="31"/>
      <c r="IUO946" s="31"/>
      <c r="IUP946" s="31"/>
      <c r="IUQ946" s="31"/>
      <c r="IUR946" s="31"/>
      <c r="IUS946" s="9"/>
      <c r="IUT946" s="9"/>
      <c r="IUU946" s="43"/>
      <c r="IUV946" s="43"/>
      <c r="IUW946" s="43"/>
      <c r="IUX946" s="43"/>
      <c r="IUY946" s="43"/>
      <c r="IUZ946" s="31"/>
      <c r="IVA946" s="559"/>
      <c r="IVB946" s="31"/>
      <c r="IVC946" s="31"/>
      <c r="IVD946" s="31"/>
      <c r="IVE946" s="31"/>
      <c r="IVF946" s="31"/>
      <c r="IVG946" s="31"/>
      <c r="IVH946" s="31"/>
      <c r="IVI946" s="9"/>
      <c r="IVJ946" s="9"/>
      <c r="IVK946" s="43"/>
      <c r="IVL946" s="43"/>
      <c r="IVM946" s="43"/>
      <c r="IVN946" s="43"/>
      <c r="IVO946" s="43"/>
      <c r="IVP946" s="31"/>
      <c r="IVQ946" s="559"/>
      <c r="IVR946" s="31"/>
      <c r="IVS946" s="31"/>
      <c r="IVT946" s="31"/>
      <c r="IVU946" s="31"/>
      <c r="IVV946" s="31"/>
      <c r="IVW946" s="31"/>
      <c r="IVX946" s="31"/>
      <c r="IVY946" s="9"/>
      <c r="IVZ946" s="9"/>
      <c r="IWA946" s="43"/>
      <c r="IWB946" s="43"/>
      <c r="IWC946" s="43"/>
      <c r="IWD946" s="43"/>
      <c r="IWE946" s="43"/>
      <c r="IWF946" s="31"/>
      <c r="IWG946" s="559"/>
      <c r="IWH946" s="31"/>
      <c r="IWI946" s="31"/>
      <c r="IWJ946" s="31"/>
      <c r="IWK946" s="31"/>
      <c r="IWL946" s="31"/>
      <c r="IWM946" s="31"/>
      <c r="IWN946" s="31"/>
      <c r="IWO946" s="9"/>
      <c r="IWP946" s="9"/>
      <c r="IWQ946" s="43"/>
      <c r="IWR946" s="43"/>
      <c r="IWS946" s="43"/>
      <c r="IWT946" s="43"/>
      <c r="IWU946" s="43"/>
      <c r="IWV946" s="31"/>
      <c r="IWW946" s="559"/>
      <c r="IWX946" s="31"/>
      <c r="IWY946" s="31"/>
      <c r="IWZ946" s="31"/>
      <c r="IXA946" s="31"/>
      <c r="IXB946" s="31"/>
      <c r="IXC946" s="31"/>
      <c r="IXD946" s="31"/>
      <c r="IXE946" s="9"/>
      <c r="IXF946" s="9"/>
      <c r="IXG946" s="43"/>
      <c r="IXH946" s="43"/>
      <c r="IXI946" s="43"/>
      <c r="IXJ946" s="43"/>
      <c r="IXK946" s="43"/>
      <c r="IXL946" s="31"/>
      <c r="IXM946" s="559"/>
      <c r="IXN946" s="31"/>
      <c r="IXO946" s="31"/>
      <c r="IXP946" s="31"/>
      <c r="IXQ946" s="31"/>
      <c r="IXR946" s="31"/>
      <c r="IXS946" s="31"/>
      <c r="IXT946" s="31"/>
      <c r="IXU946" s="9"/>
      <c r="IXV946" s="9"/>
      <c r="IXW946" s="43"/>
      <c r="IXX946" s="43"/>
      <c r="IXY946" s="43"/>
      <c r="IXZ946" s="43"/>
      <c r="IYA946" s="43"/>
      <c r="IYB946" s="31"/>
      <c r="IYC946" s="559"/>
      <c r="IYD946" s="31"/>
      <c r="IYE946" s="31"/>
      <c r="IYF946" s="31"/>
      <c r="IYG946" s="31"/>
      <c r="IYH946" s="31"/>
      <c r="IYI946" s="31"/>
      <c r="IYJ946" s="31"/>
      <c r="IYK946" s="9"/>
      <c r="IYL946" s="9"/>
      <c r="IYM946" s="43"/>
      <c r="IYN946" s="43"/>
      <c r="IYO946" s="43"/>
      <c r="IYP946" s="43"/>
      <c r="IYQ946" s="43"/>
      <c r="IYR946" s="31"/>
      <c r="IYS946" s="559"/>
      <c r="IYT946" s="31"/>
      <c r="IYU946" s="31"/>
      <c r="IYV946" s="31"/>
      <c r="IYW946" s="31"/>
      <c r="IYX946" s="31"/>
      <c r="IYY946" s="31"/>
      <c r="IYZ946" s="31"/>
      <c r="IZA946" s="9"/>
      <c r="IZB946" s="9"/>
      <c r="IZC946" s="43"/>
      <c r="IZD946" s="43"/>
      <c r="IZE946" s="43"/>
      <c r="IZF946" s="43"/>
      <c r="IZG946" s="43"/>
      <c r="IZH946" s="31"/>
      <c r="IZI946" s="559"/>
      <c r="IZJ946" s="31"/>
      <c r="IZK946" s="31"/>
      <c r="IZL946" s="31"/>
      <c r="IZM946" s="31"/>
      <c r="IZN946" s="31"/>
      <c r="IZO946" s="31"/>
      <c r="IZP946" s="31"/>
      <c r="IZQ946" s="9"/>
      <c r="IZR946" s="9"/>
      <c r="IZS946" s="43"/>
      <c r="IZT946" s="43"/>
      <c r="IZU946" s="43"/>
      <c r="IZV946" s="43"/>
      <c r="IZW946" s="43"/>
      <c r="IZX946" s="31"/>
      <c r="IZY946" s="559"/>
      <c r="IZZ946" s="31"/>
      <c r="JAA946" s="31"/>
      <c r="JAB946" s="31"/>
      <c r="JAC946" s="31"/>
      <c r="JAD946" s="31"/>
      <c r="JAE946" s="31"/>
      <c r="JAF946" s="31"/>
      <c r="JAG946" s="9"/>
      <c r="JAH946" s="9"/>
      <c r="JAI946" s="43"/>
      <c r="JAJ946" s="43"/>
      <c r="JAK946" s="43"/>
      <c r="JAL946" s="43"/>
      <c r="JAM946" s="43"/>
      <c r="JAN946" s="31"/>
      <c r="JAO946" s="559"/>
      <c r="JAP946" s="31"/>
      <c r="JAQ946" s="31"/>
      <c r="JAR946" s="31"/>
      <c r="JAS946" s="31"/>
      <c r="JAT946" s="31"/>
      <c r="JAU946" s="31"/>
      <c r="JAV946" s="31"/>
      <c r="JAW946" s="9"/>
      <c r="JAX946" s="9"/>
      <c r="JAY946" s="43"/>
      <c r="JAZ946" s="43"/>
      <c r="JBA946" s="43"/>
      <c r="JBB946" s="43"/>
      <c r="JBC946" s="43"/>
      <c r="JBD946" s="31"/>
      <c r="JBE946" s="559"/>
      <c r="JBF946" s="31"/>
      <c r="JBG946" s="31"/>
      <c r="JBH946" s="31"/>
      <c r="JBI946" s="31"/>
      <c r="JBJ946" s="31"/>
      <c r="JBK946" s="31"/>
      <c r="JBL946" s="31"/>
      <c r="JBM946" s="9"/>
      <c r="JBN946" s="9"/>
      <c r="JBO946" s="43"/>
      <c r="JBP946" s="43"/>
      <c r="JBQ946" s="43"/>
      <c r="JBR946" s="43"/>
      <c r="JBS946" s="43"/>
      <c r="JBT946" s="31"/>
      <c r="JBU946" s="559"/>
      <c r="JBV946" s="31"/>
      <c r="JBW946" s="31"/>
      <c r="JBX946" s="31"/>
      <c r="JBY946" s="31"/>
      <c r="JBZ946" s="31"/>
      <c r="JCA946" s="31"/>
      <c r="JCB946" s="31"/>
      <c r="JCC946" s="9"/>
      <c r="JCD946" s="9"/>
      <c r="JCE946" s="43"/>
      <c r="JCF946" s="43"/>
      <c r="JCG946" s="43"/>
      <c r="JCH946" s="43"/>
      <c r="JCI946" s="43"/>
      <c r="JCJ946" s="31"/>
      <c r="JCK946" s="559"/>
      <c r="JCL946" s="31"/>
      <c r="JCM946" s="31"/>
      <c r="JCN946" s="31"/>
      <c r="JCO946" s="31"/>
      <c r="JCP946" s="31"/>
      <c r="JCQ946" s="31"/>
      <c r="JCR946" s="31"/>
      <c r="JCS946" s="9"/>
      <c r="JCT946" s="9"/>
      <c r="JCU946" s="43"/>
      <c r="JCV946" s="43"/>
      <c r="JCW946" s="43"/>
      <c r="JCX946" s="43"/>
      <c r="JCY946" s="43"/>
      <c r="JCZ946" s="31"/>
      <c r="JDA946" s="559"/>
      <c r="JDB946" s="31"/>
      <c r="JDC946" s="31"/>
      <c r="JDD946" s="31"/>
      <c r="JDE946" s="31"/>
      <c r="JDF946" s="31"/>
      <c r="JDG946" s="31"/>
      <c r="JDH946" s="31"/>
      <c r="JDI946" s="9"/>
      <c r="JDJ946" s="9"/>
      <c r="JDK946" s="43"/>
      <c r="JDL946" s="43"/>
      <c r="JDM946" s="43"/>
      <c r="JDN946" s="43"/>
      <c r="JDO946" s="43"/>
      <c r="JDP946" s="31"/>
      <c r="JDQ946" s="559"/>
      <c r="JDR946" s="31"/>
      <c r="JDS946" s="31"/>
      <c r="JDT946" s="31"/>
      <c r="JDU946" s="31"/>
      <c r="JDV946" s="31"/>
      <c r="JDW946" s="31"/>
      <c r="JDX946" s="31"/>
      <c r="JDY946" s="9"/>
      <c r="JDZ946" s="9"/>
      <c r="JEA946" s="43"/>
      <c r="JEB946" s="43"/>
      <c r="JEC946" s="43"/>
      <c r="JED946" s="43"/>
      <c r="JEE946" s="43"/>
      <c r="JEF946" s="31"/>
      <c r="JEG946" s="559"/>
      <c r="JEH946" s="31"/>
      <c r="JEI946" s="31"/>
      <c r="JEJ946" s="31"/>
      <c r="JEK946" s="31"/>
      <c r="JEL946" s="31"/>
      <c r="JEM946" s="31"/>
      <c r="JEN946" s="31"/>
      <c r="JEO946" s="9"/>
      <c r="JEP946" s="9"/>
      <c r="JEQ946" s="43"/>
      <c r="JER946" s="43"/>
      <c r="JES946" s="43"/>
      <c r="JET946" s="43"/>
      <c r="JEU946" s="43"/>
      <c r="JEV946" s="31"/>
      <c r="JEW946" s="559"/>
      <c r="JEX946" s="31"/>
      <c r="JEY946" s="31"/>
      <c r="JEZ946" s="31"/>
      <c r="JFA946" s="31"/>
      <c r="JFB946" s="31"/>
      <c r="JFC946" s="31"/>
      <c r="JFD946" s="31"/>
      <c r="JFE946" s="9"/>
      <c r="JFF946" s="9"/>
      <c r="JFG946" s="43"/>
      <c r="JFH946" s="43"/>
      <c r="JFI946" s="43"/>
      <c r="JFJ946" s="43"/>
      <c r="JFK946" s="43"/>
      <c r="JFL946" s="31"/>
      <c r="JFM946" s="559"/>
      <c r="JFN946" s="31"/>
      <c r="JFO946" s="31"/>
      <c r="JFP946" s="31"/>
      <c r="JFQ946" s="31"/>
      <c r="JFR946" s="31"/>
      <c r="JFS946" s="31"/>
      <c r="JFT946" s="31"/>
      <c r="JFU946" s="9"/>
      <c r="JFV946" s="9"/>
      <c r="JFW946" s="43"/>
      <c r="JFX946" s="43"/>
      <c r="JFY946" s="43"/>
      <c r="JFZ946" s="43"/>
      <c r="JGA946" s="43"/>
      <c r="JGB946" s="31"/>
      <c r="JGC946" s="559"/>
      <c r="JGD946" s="31"/>
      <c r="JGE946" s="31"/>
      <c r="JGF946" s="31"/>
      <c r="JGG946" s="31"/>
      <c r="JGH946" s="31"/>
      <c r="JGI946" s="31"/>
      <c r="JGJ946" s="31"/>
      <c r="JGK946" s="9"/>
      <c r="JGL946" s="9"/>
      <c r="JGM946" s="43"/>
      <c r="JGN946" s="43"/>
      <c r="JGO946" s="43"/>
      <c r="JGP946" s="43"/>
      <c r="JGQ946" s="43"/>
      <c r="JGR946" s="31"/>
      <c r="JGS946" s="559"/>
      <c r="JGT946" s="31"/>
      <c r="JGU946" s="31"/>
      <c r="JGV946" s="31"/>
      <c r="JGW946" s="31"/>
      <c r="JGX946" s="31"/>
      <c r="JGY946" s="31"/>
      <c r="JGZ946" s="31"/>
      <c r="JHA946" s="9"/>
      <c r="JHB946" s="9"/>
      <c r="JHC946" s="43"/>
      <c r="JHD946" s="43"/>
      <c r="JHE946" s="43"/>
      <c r="JHF946" s="43"/>
      <c r="JHG946" s="43"/>
      <c r="JHH946" s="31"/>
      <c r="JHI946" s="559"/>
      <c r="JHJ946" s="31"/>
      <c r="JHK946" s="31"/>
      <c r="JHL946" s="31"/>
      <c r="JHM946" s="31"/>
      <c r="JHN946" s="31"/>
      <c r="JHO946" s="31"/>
      <c r="JHP946" s="31"/>
      <c r="JHQ946" s="9"/>
      <c r="JHR946" s="9"/>
      <c r="JHS946" s="43"/>
      <c r="JHT946" s="43"/>
      <c r="JHU946" s="43"/>
      <c r="JHV946" s="43"/>
      <c r="JHW946" s="43"/>
      <c r="JHX946" s="31"/>
      <c r="JHY946" s="559"/>
      <c r="JHZ946" s="31"/>
      <c r="JIA946" s="31"/>
      <c r="JIB946" s="31"/>
      <c r="JIC946" s="31"/>
      <c r="JID946" s="31"/>
      <c r="JIE946" s="31"/>
      <c r="JIF946" s="31"/>
      <c r="JIG946" s="9"/>
      <c r="JIH946" s="9"/>
      <c r="JII946" s="43"/>
      <c r="JIJ946" s="43"/>
      <c r="JIK946" s="43"/>
      <c r="JIL946" s="43"/>
      <c r="JIM946" s="43"/>
      <c r="JIN946" s="31"/>
      <c r="JIO946" s="559"/>
      <c r="JIP946" s="31"/>
      <c r="JIQ946" s="31"/>
      <c r="JIR946" s="31"/>
      <c r="JIS946" s="31"/>
      <c r="JIT946" s="31"/>
      <c r="JIU946" s="31"/>
      <c r="JIV946" s="31"/>
      <c r="JIW946" s="9"/>
      <c r="JIX946" s="9"/>
      <c r="JIY946" s="43"/>
      <c r="JIZ946" s="43"/>
      <c r="JJA946" s="43"/>
      <c r="JJB946" s="43"/>
      <c r="JJC946" s="43"/>
      <c r="JJD946" s="31"/>
      <c r="JJE946" s="559"/>
      <c r="JJF946" s="31"/>
      <c r="JJG946" s="31"/>
      <c r="JJH946" s="31"/>
      <c r="JJI946" s="31"/>
      <c r="JJJ946" s="31"/>
      <c r="JJK946" s="31"/>
      <c r="JJL946" s="31"/>
      <c r="JJM946" s="9"/>
      <c r="JJN946" s="9"/>
      <c r="JJO946" s="43"/>
      <c r="JJP946" s="43"/>
      <c r="JJQ946" s="43"/>
      <c r="JJR946" s="43"/>
      <c r="JJS946" s="43"/>
      <c r="JJT946" s="31"/>
      <c r="JJU946" s="559"/>
      <c r="JJV946" s="31"/>
      <c r="JJW946" s="31"/>
      <c r="JJX946" s="31"/>
      <c r="JJY946" s="31"/>
      <c r="JJZ946" s="31"/>
      <c r="JKA946" s="31"/>
      <c r="JKB946" s="31"/>
      <c r="JKC946" s="9"/>
      <c r="JKD946" s="9"/>
      <c r="JKE946" s="43"/>
      <c r="JKF946" s="43"/>
      <c r="JKG946" s="43"/>
      <c r="JKH946" s="43"/>
      <c r="JKI946" s="43"/>
      <c r="JKJ946" s="31"/>
      <c r="JKK946" s="559"/>
      <c r="JKL946" s="31"/>
      <c r="JKM946" s="31"/>
      <c r="JKN946" s="31"/>
      <c r="JKO946" s="31"/>
      <c r="JKP946" s="31"/>
      <c r="JKQ946" s="31"/>
      <c r="JKR946" s="31"/>
      <c r="JKS946" s="9"/>
      <c r="JKT946" s="9"/>
      <c r="JKU946" s="43"/>
      <c r="JKV946" s="43"/>
      <c r="JKW946" s="43"/>
      <c r="JKX946" s="43"/>
      <c r="JKY946" s="43"/>
      <c r="JKZ946" s="31"/>
      <c r="JLA946" s="559"/>
      <c r="JLB946" s="31"/>
      <c r="JLC946" s="31"/>
      <c r="JLD946" s="31"/>
      <c r="JLE946" s="31"/>
      <c r="JLF946" s="31"/>
      <c r="JLG946" s="31"/>
      <c r="JLH946" s="31"/>
      <c r="JLI946" s="9"/>
      <c r="JLJ946" s="9"/>
      <c r="JLK946" s="43"/>
      <c r="JLL946" s="43"/>
      <c r="JLM946" s="43"/>
      <c r="JLN946" s="43"/>
      <c r="JLO946" s="43"/>
      <c r="JLP946" s="31"/>
      <c r="JLQ946" s="559"/>
      <c r="JLR946" s="31"/>
      <c r="JLS946" s="31"/>
      <c r="JLT946" s="31"/>
      <c r="JLU946" s="31"/>
      <c r="JLV946" s="31"/>
      <c r="JLW946" s="31"/>
      <c r="JLX946" s="31"/>
      <c r="JLY946" s="9"/>
      <c r="JLZ946" s="9"/>
      <c r="JMA946" s="43"/>
      <c r="JMB946" s="43"/>
      <c r="JMC946" s="43"/>
      <c r="JMD946" s="43"/>
      <c r="JME946" s="43"/>
      <c r="JMF946" s="31"/>
      <c r="JMG946" s="559"/>
      <c r="JMH946" s="31"/>
      <c r="JMI946" s="31"/>
      <c r="JMJ946" s="31"/>
      <c r="JMK946" s="31"/>
      <c r="JML946" s="31"/>
      <c r="JMM946" s="31"/>
      <c r="JMN946" s="31"/>
      <c r="JMO946" s="9"/>
      <c r="JMP946" s="9"/>
      <c r="JMQ946" s="43"/>
      <c r="JMR946" s="43"/>
      <c r="JMS946" s="43"/>
      <c r="JMT946" s="43"/>
      <c r="JMU946" s="43"/>
      <c r="JMV946" s="31"/>
      <c r="JMW946" s="559"/>
      <c r="JMX946" s="31"/>
      <c r="JMY946" s="31"/>
      <c r="JMZ946" s="31"/>
      <c r="JNA946" s="31"/>
      <c r="JNB946" s="31"/>
      <c r="JNC946" s="31"/>
      <c r="JND946" s="31"/>
      <c r="JNE946" s="9"/>
      <c r="JNF946" s="9"/>
      <c r="JNG946" s="43"/>
      <c r="JNH946" s="43"/>
      <c r="JNI946" s="43"/>
      <c r="JNJ946" s="43"/>
      <c r="JNK946" s="43"/>
      <c r="JNL946" s="31"/>
      <c r="JNM946" s="559"/>
      <c r="JNN946" s="31"/>
      <c r="JNO946" s="31"/>
      <c r="JNP946" s="31"/>
      <c r="JNQ946" s="31"/>
      <c r="JNR946" s="31"/>
      <c r="JNS946" s="31"/>
      <c r="JNT946" s="31"/>
      <c r="JNU946" s="9"/>
      <c r="JNV946" s="9"/>
      <c r="JNW946" s="43"/>
      <c r="JNX946" s="43"/>
      <c r="JNY946" s="43"/>
      <c r="JNZ946" s="43"/>
      <c r="JOA946" s="43"/>
      <c r="JOB946" s="31"/>
      <c r="JOC946" s="559"/>
      <c r="JOD946" s="31"/>
      <c r="JOE946" s="31"/>
      <c r="JOF946" s="31"/>
      <c r="JOG946" s="31"/>
      <c r="JOH946" s="31"/>
      <c r="JOI946" s="31"/>
      <c r="JOJ946" s="31"/>
      <c r="JOK946" s="9"/>
      <c r="JOL946" s="9"/>
      <c r="JOM946" s="43"/>
      <c r="JON946" s="43"/>
      <c r="JOO946" s="43"/>
      <c r="JOP946" s="43"/>
      <c r="JOQ946" s="43"/>
      <c r="JOR946" s="31"/>
      <c r="JOS946" s="559"/>
      <c r="JOT946" s="31"/>
      <c r="JOU946" s="31"/>
      <c r="JOV946" s="31"/>
      <c r="JOW946" s="31"/>
      <c r="JOX946" s="31"/>
      <c r="JOY946" s="31"/>
      <c r="JOZ946" s="31"/>
      <c r="JPA946" s="9"/>
      <c r="JPB946" s="9"/>
      <c r="JPC946" s="43"/>
      <c r="JPD946" s="43"/>
      <c r="JPE946" s="43"/>
      <c r="JPF946" s="43"/>
      <c r="JPG946" s="43"/>
      <c r="JPH946" s="31"/>
      <c r="JPI946" s="559"/>
      <c r="JPJ946" s="31"/>
      <c r="JPK946" s="31"/>
      <c r="JPL946" s="31"/>
      <c r="JPM946" s="31"/>
      <c r="JPN946" s="31"/>
      <c r="JPO946" s="31"/>
      <c r="JPP946" s="31"/>
      <c r="JPQ946" s="9"/>
      <c r="JPR946" s="9"/>
      <c r="JPS946" s="43"/>
      <c r="JPT946" s="43"/>
      <c r="JPU946" s="43"/>
      <c r="JPV946" s="43"/>
      <c r="JPW946" s="43"/>
      <c r="JPX946" s="31"/>
      <c r="JPY946" s="559"/>
      <c r="JPZ946" s="31"/>
      <c r="JQA946" s="31"/>
      <c r="JQB946" s="31"/>
      <c r="JQC946" s="31"/>
      <c r="JQD946" s="31"/>
      <c r="JQE946" s="31"/>
      <c r="JQF946" s="31"/>
      <c r="JQG946" s="9"/>
      <c r="JQH946" s="9"/>
      <c r="JQI946" s="43"/>
      <c r="JQJ946" s="43"/>
      <c r="JQK946" s="43"/>
      <c r="JQL946" s="43"/>
      <c r="JQM946" s="43"/>
      <c r="JQN946" s="31"/>
      <c r="JQO946" s="559"/>
      <c r="JQP946" s="31"/>
      <c r="JQQ946" s="31"/>
      <c r="JQR946" s="31"/>
      <c r="JQS946" s="31"/>
      <c r="JQT946" s="31"/>
      <c r="JQU946" s="31"/>
      <c r="JQV946" s="31"/>
      <c r="JQW946" s="9"/>
      <c r="JQX946" s="9"/>
      <c r="JQY946" s="43"/>
      <c r="JQZ946" s="43"/>
      <c r="JRA946" s="43"/>
      <c r="JRB946" s="43"/>
      <c r="JRC946" s="43"/>
      <c r="JRD946" s="31"/>
      <c r="JRE946" s="559"/>
      <c r="JRF946" s="31"/>
      <c r="JRG946" s="31"/>
      <c r="JRH946" s="31"/>
      <c r="JRI946" s="31"/>
      <c r="JRJ946" s="31"/>
      <c r="JRK946" s="31"/>
      <c r="JRL946" s="31"/>
      <c r="JRM946" s="9"/>
      <c r="JRN946" s="9"/>
      <c r="JRO946" s="43"/>
      <c r="JRP946" s="43"/>
      <c r="JRQ946" s="43"/>
      <c r="JRR946" s="43"/>
      <c r="JRS946" s="43"/>
      <c r="JRT946" s="31"/>
      <c r="JRU946" s="559"/>
      <c r="JRV946" s="31"/>
      <c r="JRW946" s="31"/>
      <c r="JRX946" s="31"/>
      <c r="JRY946" s="31"/>
      <c r="JRZ946" s="31"/>
      <c r="JSA946" s="31"/>
      <c r="JSB946" s="31"/>
      <c r="JSC946" s="9"/>
      <c r="JSD946" s="9"/>
      <c r="JSE946" s="43"/>
      <c r="JSF946" s="43"/>
      <c r="JSG946" s="43"/>
      <c r="JSH946" s="43"/>
      <c r="JSI946" s="43"/>
      <c r="JSJ946" s="31"/>
      <c r="JSK946" s="559"/>
      <c r="JSL946" s="31"/>
      <c r="JSM946" s="31"/>
      <c r="JSN946" s="31"/>
      <c r="JSO946" s="31"/>
      <c r="JSP946" s="31"/>
      <c r="JSQ946" s="31"/>
      <c r="JSR946" s="31"/>
      <c r="JSS946" s="9"/>
      <c r="JST946" s="9"/>
      <c r="JSU946" s="43"/>
      <c r="JSV946" s="43"/>
      <c r="JSW946" s="43"/>
      <c r="JSX946" s="43"/>
      <c r="JSY946" s="43"/>
      <c r="JSZ946" s="31"/>
      <c r="JTA946" s="559"/>
      <c r="JTB946" s="31"/>
      <c r="JTC946" s="31"/>
      <c r="JTD946" s="31"/>
      <c r="JTE946" s="31"/>
      <c r="JTF946" s="31"/>
      <c r="JTG946" s="31"/>
      <c r="JTH946" s="31"/>
      <c r="JTI946" s="9"/>
      <c r="JTJ946" s="9"/>
      <c r="JTK946" s="43"/>
      <c r="JTL946" s="43"/>
      <c r="JTM946" s="43"/>
      <c r="JTN946" s="43"/>
      <c r="JTO946" s="43"/>
      <c r="JTP946" s="31"/>
      <c r="JTQ946" s="559"/>
      <c r="JTR946" s="31"/>
      <c r="JTS946" s="31"/>
      <c r="JTT946" s="31"/>
      <c r="JTU946" s="31"/>
      <c r="JTV946" s="31"/>
      <c r="JTW946" s="31"/>
      <c r="JTX946" s="31"/>
      <c r="JTY946" s="9"/>
      <c r="JTZ946" s="9"/>
      <c r="JUA946" s="43"/>
      <c r="JUB946" s="43"/>
      <c r="JUC946" s="43"/>
      <c r="JUD946" s="43"/>
      <c r="JUE946" s="43"/>
      <c r="JUF946" s="31"/>
      <c r="JUG946" s="559"/>
      <c r="JUH946" s="31"/>
      <c r="JUI946" s="31"/>
      <c r="JUJ946" s="31"/>
      <c r="JUK946" s="31"/>
      <c r="JUL946" s="31"/>
      <c r="JUM946" s="31"/>
      <c r="JUN946" s="31"/>
      <c r="JUO946" s="9"/>
      <c r="JUP946" s="9"/>
      <c r="JUQ946" s="43"/>
      <c r="JUR946" s="43"/>
      <c r="JUS946" s="43"/>
      <c r="JUT946" s="43"/>
      <c r="JUU946" s="43"/>
      <c r="JUV946" s="31"/>
      <c r="JUW946" s="559"/>
      <c r="JUX946" s="31"/>
      <c r="JUY946" s="31"/>
      <c r="JUZ946" s="31"/>
      <c r="JVA946" s="31"/>
      <c r="JVB946" s="31"/>
      <c r="JVC946" s="31"/>
      <c r="JVD946" s="31"/>
      <c r="JVE946" s="9"/>
      <c r="JVF946" s="9"/>
      <c r="JVG946" s="43"/>
      <c r="JVH946" s="43"/>
      <c r="JVI946" s="43"/>
      <c r="JVJ946" s="43"/>
      <c r="JVK946" s="43"/>
      <c r="JVL946" s="31"/>
      <c r="JVM946" s="559"/>
      <c r="JVN946" s="31"/>
      <c r="JVO946" s="31"/>
      <c r="JVP946" s="31"/>
      <c r="JVQ946" s="31"/>
      <c r="JVR946" s="31"/>
      <c r="JVS946" s="31"/>
      <c r="JVT946" s="31"/>
      <c r="JVU946" s="9"/>
      <c r="JVV946" s="9"/>
      <c r="JVW946" s="43"/>
      <c r="JVX946" s="43"/>
      <c r="JVY946" s="43"/>
      <c r="JVZ946" s="43"/>
      <c r="JWA946" s="43"/>
      <c r="JWB946" s="31"/>
      <c r="JWC946" s="559"/>
      <c r="JWD946" s="31"/>
      <c r="JWE946" s="31"/>
      <c r="JWF946" s="31"/>
      <c r="JWG946" s="31"/>
      <c r="JWH946" s="31"/>
      <c r="JWI946" s="31"/>
      <c r="JWJ946" s="31"/>
      <c r="JWK946" s="9"/>
      <c r="JWL946" s="9"/>
      <c r="JWM946" s="43"/>
      <c r="JWN946" s="43"/>
      <c r="JWO946" s="43"/>
      <c r="JWP946" s="43"/>
      <c r="JWQ946" s="43"/>
      <c r="JWR946" s="31"/>
      <c r="JWS946" s="559"/>
      <c r="JWT946" s="31"/>
      <c r="JWU946" s="31"/>
      <c r="JWV946" s="31"/>
      <c r="JWW946" s="31"/>
      <c r="JWX946" s="31"/>
      <c r="JWY946" s="31"/>
      <c r="JWZ946" s="31"/>
      <c r="JXA946" s="9"/>
      <c r="JXB946" s="9"/>
      <c r="JXC946" s="43"/>
      <c r="JXD946" s="43"/>
      <c r="JXE946" s="43"/>
      <c r="JXF946" s="43"/>
      <c r="JXG946" s="43"/>
      <c r="JXH946" s="31"/>
      <c r="JXI946" s="559"/>
      <c r="JXJ946" s="31"/>
      <c r="JXK946" s="31"/>
      <c r="JXL946" s="31"/>
      <c r="JXM946" s="31"/>
      <c r="JXN946" s="31"/>
      <c r="JXO946" s="31"/>
      <c r="JXP946" s="31"/>
      <c r="JXQ946" s="9"/>
      <c r="JXR946" s="9"/>
      <c r="JXS946" s="43"/>
      <c r="JXT946" s="43"/>
      <c r="JXU946" s="43"/>
      <c r="JXV946" s="43"/>
      <c r="JXW946" s="43"/>
      <c r="JXX946" s="31"/>
      <c r="JXY946" s="559"/>
      <c r="JXZ946" s="31"/>
      <c r="JYA946" s="31"/>
      <c r="JYB946" s="31"/>
      <c r="JYC946" s="31"/>
      <c r="JYD946" s="31"/>
      <c r="JYE946" s="31"/>
      <c r="JYF946" s="31"/>
      <c r="JYG946" s="9"/>
      <c r="JYH946" s="9"/>
      <c r="JYI946" s="43"/>
      <c r="JYJ946" s="43"/>
      <c r="JYK946" s="43"/>
      <c r="JYL946" s="43"/>
      <c r="JYM946" s="43"/>
      <c r="JYN946" s="31"/>
      <c r="JYO946" s="559"/>
      <c r="JYP946" s="31"/>
      <c r="JYQ946" s="31"/>
      <c r="JYR946" s="31"/>
      <c r="JYS946" s="31"/>
      <c r="JYT946" s="31"/>
      <c r="JYU946" s="31"/>
      <c r="JYV946" s="31"/>
      <c r="JYW946" s="9"/>
      <c r="JYX946" s="9"/>
      <c r="JYY946" s="43"/>
      <c r="JYZ946" s="43"/>
      <c r="JZA946" s="43"/>
      <c r="JZB946" s="43"/>
      <c r="JZC946" s="43"/>
      <c r="JZD946" s="31"/>
      <c r="JZE946" s="559"/>
      <c r="JZF946" s="31"/>
      <c r="JZG946" s="31"/>
      <c r="JZH946" s="31"/>
      <c r="JZI946" s="31"/>
      <c r="JZJ946" s="31"/>
      <c r="JZK946" s="31"/>
      <c r="JZL946" s="31"/>
      <c r="JZM946" s="9"/>
      <c r="JZN946" s="9"/>
      <c r="JZO946" s="43"/>
      <c r="JZP946" s="43"/>
      <c r="JZQ946" s="43"/>
      <c r="JZR946" s="43"/>
      <c r="JZS946" s="43"/>
      <c r="JZT946" s="31"/>
      <c r="JZU946" s="559"/>
      <c r="JZV946" s="31"/>
      <c r="JZW946" s="31"/>
      <c r="JZX946" s="31"/>
      <c r="JZY946" s="31"/>
      <c r="JZZ946" s="31"/>
      <c r="KAA946" s="31"/>
      <c r="KAB946" s="31"/>
      <c r="KAC946" s="9"/>
      <c r="KAD946" s="9"/>
      <c r="KAE946" s="43"/>
      <c r="KAF946" s="43"/>
      <c r="KAG946" s="43"/>
      <c r="KAH946" s="43"/>
      <c r="KAI946" s="43"/>
      <c r="KAJ946" s="31"/>
      <c r="KAK946" s="559"/>
      <c r="KAL946" s="31"/>
      <c r="KAM946" s="31"/>
      <c r="KAN946" s="31"/>
      <c r="KAO946" s="31"/>
      <c r="KAP946" s="31"/>
      <c r="KAQ946" s="31"/>
      <c r="KAR946" s="31"/>
      <c r="KAS946" s="9"/>
      <c r="KAT946" s="9"/>
      <c r="KAU946" s="43"/>
      <c r="KAV946" s="43"/>
      <c r="KAW946" s="43"/>
      <c r="KAX946" s="43"/>
      <c r="KAY946" s="43"/>
      <c r="KAZ946" s="31"/>
      <c r="KBA946" s="559"/>
      <c r="KBB946" s="31"/>
      <c r="KBC946" s="31"/>
      <c r="KBD946" s="31"/>
      <c r="KBE946" s="31"/>
      <c r="KBF946" s="31"/>
      <c r="KBG946" s="31"/>
      <c r="KBH946" s="31"/>
      <c r="KBI946" s="9"/>
      <c r="KBJ946" s="9"/>
      <c r="KBK946" s="43"/>
      <c r="KBL946" s="43"/>
      <c r="KBM946" s="43"/>
      <c r="KBN946" s="43"/>
      <c r="KBO946" s="43"/>
      <c r="KBP946" s="31"/>
      <c r="KBQ946" s="559"/>
      <c r="KBR946" s="31"/>
      <c r="KBS946" s="31"/>
      <c r="KBT946" s="31"/>
      <c r="KBU946" s="31"/>
      <c r="KBV946" s="31"/>
      <c r="KBW946" s="31"/>
      <c r="KBX946" s="31"/>
      <c r="KBY946" s="9"/>
      <c r="KBZ946" s="9"/>
      <c r="KCA946" s="43"/>
      <c r="KCB946" s="43"/>
      <c r="KCC946" s="43"/>
      <c r="KCD946" s="43"/>
      <c r="KCE946" s="43"/>
      <c r="KCF946" s="31"/>
      <c r="KCG946" s="559"/>
      <c r="KCH946" s="31"/>
      <c r="KCI946" s="31"/>
      <c r="KCJ946" s="31"/>
      <c r="KCK946" s="31"/>
      <c r="KCL946" s="31"/>
      <c r="KCM946" s="31"/>
      <c r="KCN946" s="31"/>
      <c r="KCO946" s="9"/>
      <c r="KCP946" s="9"/>
      <c r="KCQ946" s="43"/>
      <c r="KCR946" s="43"/>
      <c r="KCS946" s="43"/>
      <c r="KCT946" s="43"/>
      <c r="KCU946" s="43"/>
      <c r="KCV946" s="31"/>
      <c r="KCW946" s="559"/>
      <c r="KCX946" s="31"/>
      <c r="KCY946" s="31"/>
      <c r="KCZ946" s="31"/>
      <c r="KDA946" s="31"/>
      <c r="KDB946" s="31"/>
      <c r="KDC946" s="31"/>
      <c r="KDD946" s="31"/>
      <c r="KDE946" s="9"/>
      <c r="KDF946" s="9"/>
      <c r="KDG946" s="43"/>
      <c r="KDH946" s="43"/>
      <c r="KDI946" s="43"/>
      <c r="KDJ946" s="43"/>
      <c r="KDK946" s="43"/>
      <c r="KDL946" s="31"/>
      <c r="KDM946" s="559"/>
      <c r="KDN946" s="31"/>
      <c r="KDO946" s="31"/>
      <c r="KDP946" s="31"/>
      <c r="KDQ946" s="31"/>
      <c r="KDR946" s="31"/>
      <c r="KDS946" s="31"/>
      <c r="KDT946" s="31"/>
      <c r="KDU946" s="9"/>
      <c r="KDV946" s="9"/>
      <c r="KDW946" s="43"/>
      <c r="KDX946" s="43"/>
      <c r="KDY946" s="43"/>
      <c r="KDZ946" s="43"/>
      <c r="KEA946" s="43"/>
      <c r="KEB946" s="31"/>
      <c r="KEC946" s="559"/>
      <c r="KED946" s="31"/>
      <c r="KEE946" s="31"/>
      <c r="KEF946" s="31"/>
      <c r="KEG946" s="31"/>
      <c r="KEH946" s="31"/>
      <c r="KEI946" s="31"/>
      <c r="KEJ946" s="31"/>
      <c r="KEK946" s="9"/>
      <c r="KEL946" s="9"/>
      <c r="KEM946" s="43"/>
      <c r="KEN946" s="43"/>
      <c r="KEO946" s="43"/>
      <c r="KEP946" s="43"/>
      <c r="KEQ946" s="43"/>
      <c r="KER946" s="31"/>
      <c r="KES946" s="559"/>
      <c r="KET946" s="31"/>
      <c r="KEU946" s="31"/>
      <c r="KEV946" s="31"/>
      <c r="KEW946" s="31"/>
      <c r="KEX946" s="31"/>
      <c r="KEY946" s="31"/>
      <c r="KEZ946" s="31"/>
      <c r="KFA946" s="9"/>
      <c r="KFB946" s="9"/>
      <c r="KFC946" s="43"/>
      <c r="KFD946" s="43"/>
      <c r="KFE946" s="43"/>
      <c r="KFF946" s="43"/>
      <c r="KFG946" s="43"/>
      <c r="KFH946" s="31"/>
      <c r="KFI946" s="559"/>
      <c r="KFJ946" s="31"/>
      <c r="KFK946" s="31"/>
      <c r="KFL946" s="31"/>
      <c r="KFM946" s="31"/>
      <c r="KFN946" s="31"/>
      <c r="KFO946" s="31"/>
      <c r="KFP946" s="31"/>
      <c r="KFQ946" s="9"/>
      <c r="KFR946" s="9"/>
      <c r="KFS946" s="43"/>
      <c r="KFT946" s="43"/>
      <c r="KFU946" s="43"/>
      <c r="KFV946" s="43"/>
      <c r="KFW946" s="43"/>
      <c r="KFX946" s="31"/>
      <c r="KFY946" s="559"/>
      <c r="KFZ946" s="31"/>
      <c r="KGA946" s="31"/>
      <c r="KGB946" s="31"/>
      <c r="KGC946" s="31"/>
      <c r="KGD946" s="31"/>
      <c r="KGE946" s="31"/>
      <c r="KGF946" s="31"/>
      <c r="KGG946" s="9"/>
      <c r="KGH946" s="9"/>
      <c r="KGI946" s="43"/>
      <c r="KGJ946" s="43"/>
      <c r="KGK946" s="43"/>
      <c r="KGL946" s="43"/>
      <c r="KGM946" s="43"/>
      <c r="KGN946" s="31"/>
      <c r="KGO946" s="559"/>
      <c r="KGP946" s="31"/>
      <c r="KGQ946" s="31"/>
      <c r="KGR946" s="31"/>
      <c r="KGS946" s="31"/>
      <c r="KGT946" s="31"/>
      <c r="KGU946" s="31"/>
      <c r="KGV946" s="31"/>
      <c r="KGW946" s="9"/>
      <c r="KGX946" s="9"/>
      <c r="KGY946" s="43"/>
      <c r="KGZ946" s="43"/>
      <c r="KHA946" s="43"/>
      <c r="KHB946" s="43"/>
      <c r="KHC946" s="43"/>
      <c r="KHD946" s="31"/>
      <c r="KHE946" s="559"/>
      <c r="KHF946" s="31"/>
      <c r="KHG946" s="31"/>
      <c r="KHH946" s="31"/>
      <c r="KHI946" s="31"/>
      <c r="KHJ946" s="31"/>
      <c r="KHK946" s="31"/>
      <c r="KHL946" s="31"/>
      <c r="KHM946" s="9"/>
      <c r="KHN946" s="9"/>
      <c r="KHO946" s="43"/>
      <c r="KHP946" s="43"/>
      <c r="KHQ946" s="43"/>
      <c r="KHR946" s="43"/>
      <c r="KHS946" s="43"/>
      <c r="KHT946" s="31"/>
      <c r="KHU946" s="559"/>
      <c r="KHV946" s="31"/>
      <c r="KHW946" s="31"/>
      <c r="KHX946" s="31"/>
      <c r="KHY946" s="31"/>
      <c r="KHZ946" s="31"/>
      <c r="KIA946" s="31"/>
      <c r="KIB946" s="31"/>
      <c r="KIC946" s="9"/>
      <c r="KID946" s="9"/>
      <c r="KIE946" s="43"/>
      <c r="KIF946" s="43"/>
      <c r="KIG946" s="43"/>
      <c r="KIH946" s="43"/>
      <c r="KII946" s="43"/>
      <c r="KIJ946" s="31"/>
      <c r="KIK946" s="559"/>
      <c r="KIL946" s="31"/>
      <c r="KIM946" s="31"/>
      <c r="KIN946" s="31"/>
      <c r="KIO946" s="31"/>
      <c r="KIP946" s="31"/>
      <c r="KIQ946" s="31"/>
      <c r="KIR946" s="31"/>
      <c r="KIS946" s="9"/>
      <c r="KIT946" s="9"/>
      <c r="KIU946" s="43"/>
      <c r="KIV946" s="43"/>
      <c r="KIW946" s="43"/>
      <c r="KIX946" s="43"/>
      <c r="KIY946" s="43"/>
      <c r="KIZ946" s="31"/>
      <c r="KJA946" s="559"/>
      <c r="KJB946" s="31"/>
      <c r="KJC946" s="31"/>
      <c r="KJD946" s="31"/>
      <c r="KJE946" s="31"/>
      <c r="KJF946" s="31"/>
      <c r="KJG946" s="31"/>
      <c r="KJH946" s="31"/>
      <c r="KJI946" s="9"/>
      <c r="KJJ946" s="9"/>
      <c r="KJK946" s="43"/>
      <c r="KJL946" s="43"/>
      <c r="KJM946" s="43"/>
      <c r="KJN946" s="43"/>
      <c r="KJO946" s="43"/>
      <c r="KJP946" s="31"/>
      <c r="KJQ946" s="559"/>
      <c r="KJR946" s="31"/>
      <c r="KJS946" s="31"/>
      <c r="KJT946" s="31"/>
      <c r="KJU946" s="31"/>
      <c r="KJV946" s="31"/>
      <c r="KJW946" s="31"/>
      <c r="KJX946" s="31"/>
      <c r="KJY946" s="9"/>
      <c r="KJZ946" s="9"/>
      <c r="KKA946" s="43"/>
      <c r="KKB946" s="43"/>
      <c r="KKC946" s="43"/>
      <c r="KKD946" s="43"/>
      <c r="KKE946" s="43"/>
      <c r="KKF946" s="31"/>
      <c r="KKG946" s="559"/>
      <c r="KKH946" s="31"/>
      <c r="KKI946" s="31"/>
      <c r="KKJ946" s="31"/>
      <c r="KKK946" s="31"/>
      <c r="KKL946" s="31"/>
      <c r="KKM946" s="31"/>
      <c r="KKN946" s="31"/>
      <c r="KKO946" s="9"/>
      <c r="KKP946" s="9"/>
      <c r="KKQ946" s="43"/>
      <c r="KKR946" s="43"/>
      <c r="KKS946" s="43"/>
      <c r="KKT946" s="43"/>
      <c r="KKU946" s="43"/>
      <c r="KKV946" s="31"/>
      <c r="KKW946" s="559"/>
      <c r="KKX946" s="31"/>
      <c r="KKY946" s="31"/>
      <c r="KKZ946" s="31"/>
      <c r="KLA946" s="31"/>
      <c r="KLB946" s="31"/>
      <c r="KLC946" s="31"/>
      <c r="KLD946" s="31"/>
      <c r="KLE946" s="9"/>
      <c r="KLF946" s="9"/>
      <c r="KLG946" s="43"/>
      <c r="KLH946" s="43"/>
      <c r="KLI946" s="43"/>
      <c r="KLJ946" s="43"/>
      <c r="KLK946" s="43"/>
      <c r="KLL946" s="31"/>
      <c r="KLM946" s="559"/>
      <c r="KLN946" s="31"/>
      <c r="KLO946" s="31"/>
      <c r="KLP946" s="31"/>
      <c r="KLQ946" s="31"/>
      <c r="KLR946" s="31"/>
      <c r="KLS946" s="31"/>
      <c r="KLT946" s="31"/>
      <c r="KLU946" s="9"/>
      <c r="KLV946" s="9"/>
      <c r="KLW946" s="43"/>
      <c r="KLX946" s="43"/>
      <c r="KLY946" s="43"/>
      <c r="KLZ946" s="43"/>
      <c r="KMA946" s="43"/>
      <c r="KMB946" s="31"/>
      <c r="KMC946" s="559"/>
      <c r="KMD946" s="31"/>
      <c r="KME946" s="31"/>
      <c r="KMF946" s="31"/>
      <c r="KMG946" s="31"/>
      <c r="KMH946" s="31"/>
      <c r="KMI946" s="31"/>
      <c r="KMJ946" s="31"/>
      <c r="KMK946" s="9"/>
      <c r="KML946" s="9"/>
      <c r="KMM946" s="43"/>
      <c r="KMN946" s="43"/>
      <c r="KMO946" s="43"/>
      <c r="KMP946" s="43"/>
      <c r="KMQ946" s="43"/>
      <c r="KMR946" s="31"/>
      <c r="KMS946" s="559"/>
      <c r="KMT946" s="31"/>
      <c r="KMU946" s="31"/>
      <c r="KMV946" s="31"/>
      <c r="KMW946" s="31"/>
      <c r="KMX946" s="31"/>
      <c r="KMY946" s="31"/>
      <c r="KMZ946" s="31"/>
      <c r="KNA946" s="9"/>
      <c r="KNB946" s="9"/>
      <c r="KNC946" s="43"/>
      <c r="KND946" s="43"/>
      <c r="KNE946" s="43"/>
      <c r="KNF946" s="43"/>
      <c r="KNG946" s="43"/>
      <c r="KNH946" s="31"/>
      <c r="KNI946" s="559"/>
      <c r="KNJ946" s="31"/>
      <c r="KNK946" s="31"/>
      <c r="KNL946" s="31"/>
      <c r="KNM946" s="31"/>
      <c r="KNN946" s="31"/>
      <c r="KNO946" s="31"/>
      <c r="KNP946" s="31"/>
      <c r="KNQ946" s="9"/>
      <c r="KNR946" s="9"/>
      <c r="KNS946" s="43"/>
      <c r="KNT946" s="43"/>
      <c r="KNU946" s="43"/>
      <c r="KNV946" s="43"/>
      <c r="KNW946" s="43"/>
      <c r="KNX946" s="31"/>
      <c r="KNY946" s="559"/>
      <c r="KNZ946" s="31"/>
      <c r="KOA946" s="31"/>
      <c r="KOB946" s="31"/>
      <c r="KOC946" s="31"/>
      <c r="KOD946" s="31"/>
      <c r="KOE946" s="31"/>
      <c r="KOF946" s="31"/>
      <c r="KOG946" s="9"/>
      <c r="KOH946" s="9"/>
      <c r="KOI946" s="43"/>
      <c r="KOJ946" s="43"/>
      <c r="KOK946" s="43"/>
      <c r="KOL946" s="43"/>
      <c r="KOM946" s="43"/>
      <c r="KON946" s="31"/>
      <c r="KOO946" s="559"/>
      <c r="KOP946" s="31"/>
      <c r="KOQ946" s="31"/>
      <c r="KOR946" s="31"/>
      <c r="KOS946" s="31"/>
      <c r="KOT946" s="31"/>
      <c r="KOU946" s="31"/>
      <c r="KOV946" s="31"/>
      <c r="KOW946" s="9"/>
      <c r="KOX946" s="9"/>
      <c r="KOY946" s="43"/>
      <c r="KOZ946" s="43"/>
      <c r="KPA946" s="43"/>
      <c r="KPB946" s="43"/>
      <c r="KPC946" s="43"/>
      <c r="KPD946" s="31"/>
      <c r="KPE946" s="559"/>
      <c r="KPF946" s="31"/>
      <c r="KPG946" s="31"/>
      <c r="KPH946" s="31"/>
      <c r="KPI946" s="31"/>
      <c r="KPJ946" s="31"/>
      <c r="KPK946" s="31"/>
      <c r="KPL946" s="31"/>
      <c r="KPM946" s="9"/>
      <c r="KPN946" s="9"/>
      <c r="KPO946" s="43"/>
      <c r="KPP946" s="43"/>
      <c r="KPQ946" s="43"/>
      <c r="KPR946" s="43"/>
      <c r="KPS946" s="43"/>
      <c r="KPT946" s="31"/>
      <c r="KPU946" s="559"/>
      <c r="KPV946" s="31"/>
      <c r="KPW946" s="31"/>
      <c r="KPX946" s="31"/>
      <c r="KPY946" s="31"/>
      <c r="KPZ946" s="31"/>
      <c r="KQA946" s="31"/>
      <c r="KQB946" s="31"/>
      <c r="KQC946" s="9"/>
      <c r="KQD946" s="9"/>
      <c r="KQE946" s="43"/>
      <c r="KQF946" s="43"/>
      <c r="KQG946" s="43"/>
      <c r="KQH946" s="43"/>
      <c r="KQI946" s="43"/>
      <c r="KQJ946" s="31"/>
      <c r="KQK946" s="559"/>
      <c r="KQL946" s="31"/>
      <c r="KQM946" s="31"/>
      <c r="KQN946" s="31"/>
      <c r="KQO946" s="31"/>
      <c r="KQP946" s="31"/>
      <c r="KQQ946" s="31"/>
      <c r="KQR946" s="31"/>
      <c r="KQS946" s="9"/>
      <c r="KQT946" s="9"/>
      <c r="KQU946" s="43"/>
      <c r="KQV946" s="43"/>
      <c r="KQW946" s="43"/>
      <c r="KQX946" s="43"/>
      <c r="KQY946" s="43"/>
      <c r="KQZ946" s="31"/>
      <c r="KRA946" s="559"/>
      <c r="KRB946" s="31"/>
      <c r="KRC946" s="31"/>
      <c r="KRD946" s="31"/>
      <c r="KRE946" s="31"/>
      <c r="KRF946" s="31"/>
      <c r="KRG946" s="31"/>
      <c r="KRH946" s="31"/>
      <c r="KRI946" s="9"/>
      <c r="KRJ946" s="9"/>
      <c r="KRK946" s="43"/>
      <c r="KRL946" s="43"/>
      <c r="KRM946" s="43"/>
      <c r="KRN946" s="43"/>
      <c r="KRO946" s="43"/>
      <c r="KRP946" s="31"/>
      <c r="KRQ946" s="559"/>
      <c r="KRR946" s="31"/>
      <c r="KRS946" s="31"/>
      <c r="KRT946" s="31"/>
      <c r="KRU946" s="31"/>
      <c r="KRV946" s="31"/>
      <c r="KRW946" s="31"/>
      <c r="KRX946" s="31"/>
      <c r="KRY946" s="9"/>
      <c r="KRZ946" s="9"/>
      <c r="KSA946" s="43"/>
      <c r="KSB946" s="43"/>
      <c r="KSC946" s="43"/>
      <c r="KSD946" s="43"/>
      <c r="KSE946" s="43"/>
      <c r="KSF946" s="31"/>
      <c r="KSG946" s="559"/>
      <c r="KSH946" s="31"/>
      <c r="KSI946" s="31"/>
      <c r="KSJ946" s="31"/>
      <c r="KSK946" s="31"/>
      <c r="KSL946" s="31"/>
      <c r="KSM946" s="31"/>
      <c r="KSN946" s="31"/>
      <c r="KSO946" s="9"/>
      <c r="KSP946" s="9"/>
      <c r="KSQ946" s="43"/>
      <c r="KSR946" s="43"/>
      <c r="KSS946" s="43"/>
      <c r="KST946" s="43"/>
      <c r="KSU946" s="43"/>
      <c r="KSV946" s="31"/>
      <c r="KSW946" s="559"/>
      <c r="KSX946" s="31"/>
      <c r="KSY946" s="31"/>
      <c r="KSZ946" s="31"/>
      <c r="KTA946" s="31"/>
      <c r="KTB946" s="31"/>
      <c r="KTC946" s="31"/>
      <c r="KTD946" s="31"/>
      <c r="KTE946" s="9"/>
      <c r="KTF946" s="9"/>
      <c r="KTG946" s="43"/>
      <c r="KTH946" s="43"/>
      <c r="KTI946" s="43"/>
      <c r="KTJ946" s="43"/>
      <c r="KTK946" s="43"/>
      <c r="KTL946" s="31"/>
      <c r="KTM946" s="559"/>
      <c r="KTN946" s="31"/>
      <c r="KTO946" s="31"/>
      <c r="KTP946" s="31"/>
      <c r="KTQ946" s="31"/>
      <c r="KTR946" s="31"/>
      <c r="KTS946" s="31"/>
      <c r="KTT946" s="31"/>
      <c r="KTU946" s="9"/>
      <c r="KTV946" s="9"/>
      <c r="KTW946" s="43"/>
      <c r="KTX946" s="43"/>
      <c r="KTY946" s="43"/>
      <c r="KTZ946" s="43"/>
      <c r="KUA946" s="43"/>
      <c r="KUB946" s="31"/>
      <c r="KUC946" s="559"/>
      <c r="KUD946" s="31"/>
      <c r="KUE946" s="31"/>
      <c r="KUF946" s="31"/>
      <c r="KUG946" s="31"/>
      <c r="KUH946" s="31"/>
      <c r="KUI946" s="31"/>
      <c r="KUJ946" s="31"/>
      <c r="KUK946" s="9"/>
      <c r="KUL946" s="9"/>
      <c r="KUM946" s="43"/>
      <c r="KUN946" s="43"/>
      <c r="KUO946" s="43"/>
      <c r="KUP946" s="43"/>
      <c r="KUQ946" s="43"/>
      <c r="KUR946" s="31"/>
      <c r="KUS946" s="559"/>
      <c r="KUT946" s="31"/>
      <c r="KUU946" s="31"/>
      <c r="KUV946" s="31"/>
      <c r="KUW946" s="31"/>
      <c r="KUX946" s="31"/>
      <c r="KUY946" s="31"/>
      <c r="KUZ946" s="31"/>
      <c r="KVA946" s="9"/>
      <c r="KVB946" s="9"/>
      <c r="KVC946" s="43"/>
      <c r="KVD946" s="43"/>
      <c r="KVE946" s="43"/>
      <c r="KVF946" s="43"/>
      <c r="KVG946" s="43"/>
      <c r="KVH946" s="31"/>
      <c r="KVI946" s="559"/>
      <c r="KVJ946" s="31"/>
      <c r="KVK946" s="31"/>
      <c r="KVL946" s="31"/>
      <c r="KVM946" s="31"/>
      <c r="KVN946" s="31"/>
      <c r="KVO946" s="31"/>
      <c r="KVP946" s="31"/>
      <c r="KVQ946" s="9"/>
      <c r="KVR946" s="9"/>
      <c r="KVS946" s="43"/>
      <c r="KVT946" s="43"/>
      <c r="KVU946" s="43"/>
      <c r="KVV946" s="43"/>
      <c r="KVW946" s="43"/>
      <c r="KVX946" s="31"/>
      <c r="KVY946" s="559"/>
      <c r="KVZ946" s="31"/>
      <c r="KWA946" s="31"/>
      <c r="KWB946" s="31"/>
      <c r="KWC946" s="31"/>
      <c r="KWD946" s="31"/>
      <c r="KWE946" s="31"/>
      <c r="KWF946" s="31"/>
      <c r="KWG946" s="9"/>
      <c r="KWH946" s="9"/>
      <c r="KWI946" s="43"/>
      <c r="KWJ946" s="43"/>
      <c r="KWK946" s="43"/>
      <c r="KWL946" s="43"/>
      <c r="KWM946" s="43"/>
      <c r="KWN946" s="31"/>
      <c r="KWO946" s="559"/>
      <c r="KWP946" s="31"/>
      <c r="KWQ946" s="31"/>
      <c r="KWR946" s="31"/>
      <c r="KWS946" s="31"/>
      <c r="KWT946" s="31"/>
      <c r="KWU946" s="31"/>
      <c r="KWV946" s="31"/>
      <c r="KWW946" s="9"/>
      <c r="KWX946" s="9"/>
      <c r="KWY946" s="43"/>
      <c r="KWZ946" s="43"/>
      <c r="KXA946" s="43"/>
      <c r="KXB946" s="43"/>
      <c r="KXC946" s="43"/>
      <c r="KXD946" s="31"/>
      <c r="KXE946" s="559"/>
      <c r="KXF946" s="31"/>
      <c r="KXG946" s="31"/>
      <c r="KXH946" s="31"/>
      <c r="KXI946" s="31"/>
      <c r="KXJ946" s="31"/>
      <c r="KXK946" s="31"/>
      <c r="KXL946" s="31"/>
      <c r="KXM946" s="9"/>
      <c r="KXN946" s="9"/>
      <c r="KXO946" s="43"/>
      <c r="KXP946" s="43"/>
      <c r="KXQ946" s="43"/>
      <c r="KXR946" s="43"/>
      <c r="KXS946" s="43"/>
      <c r="KXT946" s="31"/>
      <c r="KXU946" s="559"/>
      <c r="KXV946" s="31"/>
      <c r="KXW946" s="31"/>
      <c r="KXX946" s="31"/>
      <c r="KXY946" s="31"/>
      <c r="KXZ946" s="31"/>
      <c r="KYA946" s="31"/>
      <c r="KYB946" s="31"/>
      <c r="KYC946" s="9"/>
      <c r="KYD946" s="9"/>
      <c r="KYE946" s="43"/>
      <c r="KYF946" s="43"/>
      <c r="KYG946" s="43"/>
      <c r="KYH946" s="43"/>
      <c r="KYI946" s="43"/>
      <c r="KYJ946" s="31"/>
      <c r="KYK946" s="559"/>
      <c r="KYL946" s="31"/>
      <c r="KYM946" s="31"/>
      <c r="KYN946" s="31"/>
      <c r="KYO946" s="31"/>
      <c r="KYP946" s="31"/>
      <c r="KYQ946" s="31"/>
      <c r="KYR946" s="31"/>
      <c r="KYS946" s="9"/>
      <c r="KYT946" s="9"/>
      <c r="KYU946" s="43"/>
      <c r="KYV946" s="43"/>
      <c r="KYW946" s="43"/>
      <c r="KYX946" s="43"/>
      <c r="KYY946" s="43"/>
      <c r="KYZ946" s="31"/>
      <c r="KZA946" s="559"/>
      <c r="KZB946" s="31"/>
      <c r="KZC946" s="31"/>
      <c r="KZD946" s="31"/>
      <c r="KZE946" s="31"/>
      <c r="KZF946" s="31"/>
      <c r="KZG946" s="31"/>
      <c r="KZH946" s="31"/>
      <c r="KZI946" s="9"/>
      <c r="KZJ946" s="9"/>
      <c r="KZK946" s="43"/>
      <c r="KZL946" s="43"/>
      <c r="KZM946" s="43"/>
      <c r="KZN946" s="43"/>
      <c r="KZO946" s="43"/>
      <c r="KZP946" s="31"/>
      <c r="KZQ946" s="559"/>
      <c r="KZR946" s="31"/>
      <c r="KZS946" s="31"/>
      <c r="KZT946" s="31"/>
      <c r="KZU946" s="31"/>
      <c r="KZV946" s="31"/>
      <c r="KZW946" s="31"/>
      <c r="KZX946" s="31"/>
      <c r="KZY946" s="9"/>
      <c r="KZZ946" s="9"/>
      <c r="LAA946" s="43"/>
      <c r="LAB946" s="43"/>
      <c r="LAC946" s="43"/>
      <c r="LAD946" s="43"/>
      <c r="LAE946" s="43"/>
      <c r="LAF946" s="31"/>
      <c r="LAG946" s="559"/>
      <c r="LAH946" s="31"/>
      <c r="LAI946" s="31"/>
      <c r="LAJ946" s="31"/>
      <c r="LAK946" s="31"/>
      <c r="LAL946" s="31"/>
      <c r="LAM946" s="31"/>
      <c r="LAN946" s="31"/>
      <c r="LAO946" s="9"/>
      <c r="LAP946" s="9"/>
      <c r="LAQ946" s="43"/>
      <c r="LAR946" s="43"/>
      <c r="LAS946" s="43"/>
      <c r="LAT946" s="43"/>
      <c r="LAU946" s="43"/>
      <c r="LAV946" s="31"/>
      <c r="LAW946" s="559"/>
      <c r="LAX946" s="31"/>
      <c r="LAY946" s="31"/>
      <c r="LAZ946" s="31"/>
      <c r="LBA946" s="31"/>
      <c r="LBB946" s="31"/>
      <c r="LBC946" s="31"/>
      <c r="LBD946" s="31"/>
      <c r="LBE946" s="9"/>
      <c r="LBF946" s="9"/>
      <c r="LBG946" s="43"/>
      <c r="LBH946" s="43"/>
      <c r="LBI946" s="43"/>
      <c r="LBJ946" s="43"/>
      <c r="LBK946" s="43"/>
      <c r="LBL946" s="31"/>
      <c r="LBM946" s="559"/>
      <c r="LBN946" s="31"/>
      <c r="LBO946" s="31"/>
      <c r="LBP946" s="31"/>
      <c r="LBQ946" s="31"/>
      <c r="LBR946" s="31"/>
      <c r="LBS946" s="31"/>
      <c r="LBT946" s="31"/>
      <c r="LBU946" s="9"/>
      <c r="LBV946" s="9"/>
      <c r="LBW946" s="43"/>
      <c r="LBX946" s="43"/>
      <c r="LBY946" s="43"/>
      <c r="LBZ946" s="43"/>
      <c r="LCA946" s="43"/>
      <c r="LCB946" s="31"/>
      <c r="LCC946" s="559"/>
      <c r="LCD946" s="31"/>
      <c r="LCE946" s="31"/>
      <c r="LCF946" s="31"/>
      <c r="LCG946" s="31"/>
      <c r="LCH946" s="31"/>
      <c r="LCI946" s="31"/>
      <c r="LCJ946" s="31"/>
      <c r="LCK946" s="9"/>
      <c r="LCL946" s="9"/>
      <c r="LCM946" s="43"/>
      <c r="LCN946" s="43"/>
      <c r="LCO946" s="43"/>
      <c r="LCP946" s="43"/>
      <c r="LCQ946" s="43"/>
      <c r="LCR946" s="31"/>
      <c r="LCS946" s="559"/>
      <c r="LCT946" s="31"/>
      <c r="LCU946" s="31"/>
      <c r="LCV946" s="31"/>
      <c r="LCW946" s="31"/>
      <c r="LCX946" s="31"/>
      <c r="LCY946" s="31"/>
      <c r="LCZ946" s="31"/>
      <c r="LDA946" s="9"/>
      <c r="LDB946" s="9"/>
      <c r="LDC946" s="43"/>
      <c r="LDD946" s="43"/>
      <c r="LDE946" s="43"/>
      <c r="LDF946" s="43"/>
      <c r="LDG946" s="43"/>
      <c r="LDH946" s="31"/>
      <c r="LDI946" s="559"/>
      <c r="LDJ946" s="31"/>
      <c r="LDK946" s="31"/>
      <c r="LDL946" s="31"/>
      <c r="LDM946" s="31"/>
      <c r="LDN946" s="31"/>
      <c r="LDO946" s="31"/>
      <c r="LDP946" s="31"/>
      <c r="LDQ946" s="9"/>
      <c r="LDR946" s="9"/>
      <c r="LDS946" s="43"/>
      <c r="LDT946" s="43"/>
      <c r="LDU946" s="43"/>
      <c r="LDV946" s="43"/>
      <c r="LDW946" s="43"/>
      <c r="LDX946" s="31"/>
      <c r="LDY946" s="559"/>
      <c r="LDZ946" s="31"/>
      <c r="LEA946" s="31"/>
      <c r="LEB946" s="31"/>
      <c r="LEC946" s="31"/>
      <c r="LED946" s="31"/>
      <c r="LEE946" s="31"/>
      <c r="LEF946" s="31"/>
      <c r="LEG946" s="9"/>
      <c r="LEH946" s="9"/>
      <c r="LEI946" s="43"/>
      <c r="LEJ946" s="43"/>
      <c r="LEK946" s="43"/>
      <c r="LEL946" s="43"/>
      <c r="LEM946" s="43"/>
      <c r="LEN946" s="31"/>
      <c r="LEO946" s="559"/>
      <c r="LEP946" s="31"/>
      <c r="LEQ946" s="31"/>
      <c r="LER946" s="31"/>
      <c r="LES946" s="31"/>
      <c r="LET946" s="31"/>
      <c r="LEU946" s="31"/>
      <c r="LEV946" s="31"/>
      <c r="LEW946" s="9"/>
      <c r="LEX946" s="9"/>
      <c r="LEY946" s="43"/>
      <c r="LEZ946" s="43"/>
      <c r="LFA946" s="43"/>
      <c r="LFB946" s="43"/>
      <c r="LFC946" s="43"/>
      <c r="LFD946" s="31"/>
      <c r="LFE946" s="559"/>
      <c r="LFF946" s="31"/>
      <c r="LFG946" s="31"/>
      <c r="LFH946" s="31"/>
      <c r="LFI946" s="31"/>
      <c r="LFJ946" s="31"/>
      <c r="LFK946" s="31"/>
      <c r="LFL946" s="31"/>
      <c r="LFM946" s="9"/>
      <c r="LFN946" s="9"/>
      <c r="LFO946" s="43"/>
      <c r="LFP946" s="43"/>
      <c r="LFQ946" s="43"/>
      <c r="LFR946" s="43"/>
      <c r="LFS946" s="43"/>
      <c r="LFT946" s="31"/>
      <c r="LFU946" s="559"/>
      <c r="LFV946" s="31"/>
      <c r="LFW946" s="31"/>
      <c r="LFX946" s="31"/>
      <c r="LFY946" s="31"/>
      <c r="LFZ946" s="31"/>
      <c r="LGA946" s="31"/>
      <c r="LGB946" s="31"/>
      <c r="LGC946" s="9"/>
      <c r="LGD946" s="9"/>
      <c r="LGE946" s="43"/>
      <c r="LGF946" s="43"/>
      <c r="LGG946" s="43"/>
      <c r="LGH946" s="43"/>
      <c r="LGI946" s="43"/>
      <c r="LGJ946" s="31"/>
      <c r="LGK946" s="559"/>
      <c r="LGL946" s="31"/>
      <c r="LGM946" s="31"/>
      <c r="LGN946" s="31"/>
      <c r="LGO946" s="31"/>
      <c r="LGP946" s="31"/>
      <c r="LGQ946" s="31"/>
      <c r="LGR946" s="31"/>
      <c r="LGS946" s="9"/>
      <c r="LGT946" s="9"/>
      <c r="LGU946" s="43"/>
      <c r="LGV946" s="43"/>
      <c r="LGW946" s="43"/>
      <c r="LGX946" s="43"/>
      <c r="LGY946" s="43"/>
      <c r="LGZ946" s="31"/>
      <c r="LHA946" s="559"/>
      <c r="LHB946" s="31"/>
      <c r="LHC946" s="31"/>
      <c r="LHD946" s="31"/>
      <c r="LHE946" s="31"/>
      <c r="LHF946" s="31"/>
      <c r="LHG946" s="31"/>
      <c r="LHH946" s="31"/>
      <c r="LHI946" s="9"/>
      <c r="LHJ946" s="9"/>
      <c r="LHK946" s="43"/>
      <c r="LHL946" s="43"/>
      <c r="LHM946" s="43"/>
      <c r="LHN946" s="43"/>
      <c r="LHO946" s="43"/>
      <c r="LHP946" s="31"/>
      <c r="LHQ946" s="559"/>
      <c r="LHR946" s="31"/>
      <c r="LHS946" s="31"/>
      <c r="LHT946" s="31"/>
      <c r="LHU946" s="31"/>
      <c r="LHV946" s="31"/>
      <c r="LHW946" s="31"/>
      <c r="LHX946" s="31"/>
      <c r="LHY946" s="9"/>
      <c r="LHZ946" s="9"/>
      <c r="LIA946" s="43"/>
      <c r="LIB946" s="43"/>
      <c r="LIC946" s="43"/>
      <c r="LID946" s="43"/>
      <c r="LIE946" s="43"/>
      <c r="LIF946" s="31"/>
      <c r="LIG946" s="559"/>
      <c r="LIH946" s="31"/>
      <c r="LII946" s="31"/>
      <c r="LIJ946" s="31"/>
      <c r="LIK946" s="31"/>
      <c r="LIL946" s="31"/>
      <c r="LIM946" s="31"/>
      <c r="LIN946" s="31"/>
      <c r="LIO946" s="9"/>
      <c r="LIP946" s="9"/>
      <c r="LIQ946" s="43"/>
      <c r="LIR946" s="43"/>
      <c r="LIS946" s="43"/>
      <c r="LIT946" s="43"/>
      <c r="LIU946" s="43"/>
      <c r="LIV946" s="31"/>
      <c r="LIW946" s="559"/>
      <c r="LIX946" s="31"/>
      <c r="LIY946" s="31"/>
      <c r="LIZ946" s="31"/>
      <c r="LJA946" s="31"/>
      <c r="LJB946" s="31"/>
      <c r="LJC946" s="31"/>
      <c r="LJD946" s="31"/>
      <c r="LJE946" s="9"/>
      <c r="LJF946" s="9"/>
      <c r="LJG946" s="43"/>
      <c r="LJH946" s="43"/>
      <c r="LJI946" s="43"/>
      <c r="LJJ946" s="43"/>
      <c r="LJK946" s="43"/>
      <c r="LJL946" s="31"/>
      <c r="LJM946" s="559"/>
      <c r="LJN946" s="31"/>
      <c r="LJO946" s="31"/>
      <c r="LJP946" s="31"/>
      <c r="LJQ946" s="31"/>
      <c r="LJR946" s="31"/>
      <c r="LJS946" s="31"/>
      <c r="LJT946" s="31"/>
      <c r="LJU946" s="9"/>
      <c r="LJV946" s="9"/>
      <c r="LJW946" s="43"/>
      <c r="LJX946" s="43"/>
      <c r="LJY946" s="43"/>
      <c r="LJZ946" s="43"/>
      <c r="LKA946" s="43"/>
      <c r="LKB946" s="31"/>
      <c r="LKC946" s="559"/>
      <c r="LKD946" s="31"/>
      <c r="LKE946" s="31"/>
      <c r="LKF946" s="31"/>
      <c r="LKG946" s="31"/>
      <c r="LKH946" s="31"/>
      <c r="LKI946" s="31"/>
      <c r="LKJ946" s="31"/>
      <c r="LKK946" s="9"/>
      <c r="LKL946" s="9"/>
      <c r="LKM946" s="43"/>
      <c r="LKN946" s="43"/>
      <c r="LKO946" s="43"/>
      <c r="LKP946" s="43"/>
      <c r="LKQ946" s="43"/>
      <c r="LKR946" s="31"/>
      <c r="LKS946" s="559"/>
      <c r="LKT946" s="31"/>
      <c r="LKU946" s="31"/>
      <c r="LKV946" s="31"/>
      <c r="LKW946" s="31"/>
      <c r="LKX946" s="31"/>
      <c r="LKY946" s="31"/>
      <c r="LKZ946" s="31"/>
      <c r="LLA946" s="9"/>
      <c r="LLB946" s="9"/>
      <c r="LLC946" s="43"/>
      <c r="LLD946" s="43"/>
      <c r="LLE946" s="43"/>
      <c r="LLF946" s="43"/>
      <c r="LLG946" s="43"/>
      <c r="LLH946" s="31"/>
      <c r="LLI946" s="559"/>
      <c r="LLJ946" s="31"/>
      <c r="LLK946" s="31"/>
      <c r="LLL946" s="31"/>
      <c r="LLM946" s="31"/>
      <c r="LLN946" s="31"/>
      <c r="LLO946" s="31"/>
      <c r="LLP946" s="31"/>
      <c r="LLQ946" s="9"/>
      <c r="LLR946" s="9"/>
      <c r="LLS946" s="43"/>
      <c r="LLT946" s="43"/>
      <c r="LLU946" s="43"/>
      <c r="LLV946" s="43"/>
      <c r="LLW946" s="43"/>
      <c r="LLX946" s="31"/>
      <c r="LLY946" s="559"/>
      <c r="LLZ946" s="31"/>
      <c r="LMA946" s="31"/>
      <c r="LMB946" s="31"/>
      <c r="LMC946" s="31"/>
      <c r="LMD946" s="31"/>
      <c r="LME946" s="31"/>
      <c r="LMF946" s="31"/>
      <c r="LMG946" s="9"/>
      <c r="LMH946" s="9"/>
      <c r="LMI946" s="43"/>
      <c r="LMJ946" s="43"/>
      <c r="LMK946" s="43"/>
      <c r="LML946" s="43"/>
      <c r="LMM946" s="43"/>
      <c r="LMN946" s="31"/>
      <c r="LMO946" s="559"/>
      <c r="LMP946" s="31"/>
      <c r="LMQ946" s="31"/>
      <c r="LMR946" s="31"/>
      <c r="LMS946" s="31"/>
      <c r="LMT946" s="31"/>
      <c r="LMU946" s="31"/>
      <c r="LMV946" s="31"/>
      <c r="LMW946" s="9"/>
      <c r="LMX946" s="9"/>
      <c r="LMY946" s="43"/>
      <c r="LMZ946" s="43"/>
      <c r="LNA946" s="43"/>
      <c r="LNB946" s="43"/>
      <c r="LNC946" s="43"/>
      <c r="LND946" s="31"/>
      <c r="LNE946" s="559"/>
      <c r="LNF946" s="31"/>
      <c r="LNG946" s="31"/>
      <c r="LNH946" s="31"/>
      <c r="LNI946" s="31"/>
      <c r="LNJ946" s="31"/>
      <c r="LNK946" s="31"/>
      <c r="LNL946" s="31"/>
      <c r="LNM946" s="9"/>
      <c r="LNN946" s="9"/>
      <c r="LNO946" s="43"/>
      <c r="LNP946" s="43"/>
      <c r="LNQ946" s="43"/>
      <c r="LNR946" s="43"/>
      <c r="LNS946" s="43"/>
      <c r="LNT946" s="31"/>
      <c r="LNU946" s="559"/>
      <c r="LNV946" s="31"/>
      <c r="LNW946" s="31"/>
      <c r="LNX946" s="31"/>
      <c r="LNY946" s="31"/>
      <c r="LNZ946" s="31"/>
      <c r="LOA946" s="31"/>
      <c r="LOB946" s="31"/>
      <c r="LOC946" s="9"/>
      <c r="LOD946" s="9"/>
      <c r="LOE946" s="43"/>
      <c r="LOF946" s="43"/>
      <c r="LOG946" s="43"/>
      <c r="LOH946" s="43"/>
      <c r="LOI946" s="43"/>
      <c r="LOJ946" s="31"/>
      <c r="LOK946" s="559"/>
      <c r="LOL946" s="31"/>
      <c r="LOM946" s="31"/>
      <c r="LON946" s="31"/>
      <c r="LOO946" s="31"/>
      <c r="LOP946" s="31"/>
      <c r="LOQ946" s="31"/>
      <c r="LOR946" s="31"/>
      <c r="LOS946" s="9"/>
      <c r="LOT946" s="9"/>
      <c r="LOU946" s="43"/>
      <c r="LOV946" s="43"/>
      <c r="LOW946" s="43"/>
      <c r="LOX946" s="43"/>
      <c r="LOY946" s="43"/>
      <c r="LOZ946" s="31"/>
      <c r="LPA946" s="559"/>
      <c r="LPB946" s="31"/>
      <c r="LPC946" s="31"/>
      <c r="LPD946" s="31"/>
      <c r="LPE946" s="31"/>
      <c r="LPF946" s="31"/>
      <c r="LPG946" s="31"/>
      <c r="LPH946" s="31"/>
      <c r="LPI946" s="9"/>
      <c r="LPJ946" s="9"/>
      <c r="LPK946" s="43"/>
      <c r="LPL946" s="43"/>
      <c r="LPM946" s="43"/>
      <c r="LPN946" s="43"/>
      <c r="LPO946" s="43"/>
      <c r="LPP946" s="31"/>
      <c r="LPQ946" s="559"/>
      <c r="LPR946" s="31"/>
      <c r="LPS946" s="31"/>
      <c r="LPT946" s="31"/>
      <c r="LPU946" s="31"/>
      <c r="LPV946" s="31"/>
      <c r="LPW946" s="31"/>
      <c r="LPX946" s="31"/>
      <c r="LPY946" s="9"/>
      <c r="LPZ946" s="9"/>
      <c r="LQA946" s="43"/>
      <c r="LQB946" s="43"/>
      <c r="LQC946" s="43"/>
      <c r="LQD946" s="43"/>
      <c r="LQE946" s="43"/>
      <c r="LQF946" s="31"/>
      <c r="LQG946" s="559"/>
      <c r="LQH946" s="31"/>
      <c r="LQI946" s="31"/>
      <c r="LQJ946" s="31"/>
      <c r="LQK946" s="31"/>
      <c r="LQL946" s="31"/>
      <c r="LQM946" s="31"/>
      <c r="LQN946" s="31"/>
      <c r="LQO946" s="9"/>
      <c r="LQP946" s="9"/>
      <c r="LQQ946" s="43"/>
      <c r="LQR946" s="43"/>
      <c r="LQS946" s="43"/>
      <c r="LQT946" s="43"/>
      <c r="LQU946" s="43"/>
      <c r="LQV946" s="31"/>
      <c r="LQW946" s="559"/>
      <c r="LQX946" s="31"/>
      <c r="LQY946" s="31"/>
      <c r="LQZ946" s="31"/>
      <c r="LRA946" s="31"/>
      <c r="LRB946" s="31"/>
      <c r="LRC946" s="31"/>
      <c r="LRD946" s="31"/>
      <c r="LRE946" s="9"/>
      <c r="LRF946" s="9"/>
      <c r="LRG946" s="43"/>
      <c r="LRH946" s="43"/>
      <c r="LRI946" s="43"/>
      <c r="LRJ946" s="43"/>
      <c r="LRK946" s="43"/>
      <c r="LRL946" s="31"/>
      <c r="LRM946" s="559"/>
      <c r="LRN946" s="31"/>
      <c r="LRO946" s="31"/>
      <c r="LRP946" s="31"/>
      <c r="LRQ946" s="31"/>
      <c r="LRR946" s="31"/>
      <c r="LRS946" s="31"/>
      <c r="LRT946" s="31"/>
      <c r="LRU946" s="9"/>
      <c r="LRV946" s="9"/>
      <c r="LRW946" s="43"/>
      <c r="LRX946" s="43"/>
      <c r="LRY946" s="43"/>
      <c r="LRZ946" s="43"/>
      <c r="LSA946" s="43"/>
      <c r="LSB946" s="31"/>
      <c r="LSC946" s="559"/>
      <c r="LSD946" s="31"/>
      <c r="LSE946" s="31"/>
      <c r="LSF946" s="31"/>
      <c r="LSG946" s="31"/>
      <c r="LSH946" s="31"/>
      <c r="LSI946" s="31"/>
      <c r="LSJ946" s="31"/>
      <c r="LSK946" s="9"/>
      <c r="LSL946" s="9"/>
      <c r="LSM946" s="43"/>
      <c r="LSN946" s="43"/>
      <c r="LSO946" s="43"/>
      <c r="LSP946" s="43"/>
      <c r="LSQ946" s="43"/>
      <c r="LSR946" s="31"/>
      <c r="LSS946" s="559"/>
      <c r="LST946" s="31"/>
      <c r="LSU946" s="31"/>
      <c r="LSV946" s="31"/>
      <c r="LSW946" s="31"/>
      <c r="LSX946" s="31"/>
      <c r="LSY946" s="31"/>
      <c r="LSZ946" s="31"/>
      <c r="LTA946" s="9"/>
      <c r="LTB946" s="9"/>
      <c r="LTC946" s="43"/>
      <c r="LTD946" s="43"/>
      <c r="LTE946" s="43"/>
      <c r="LTF946" s="43"/>
      <c r="LTG946" s="43"/>
      <c r="LTH946" s="31"/>
      <c r="LTI946" s="559"/>
      <c r="LTJ946" s="31"/>
      <c r="LTK946" s="31"/>
      <c r="LTL946" s="31"/>
      <c r="LTM946" s="31"/>
      <c r="LTN946" s="31"/>
      <c r="LTO946" s="31"/>
      <c r="LTP946" s="31"/>
      <c r="LTQ946" s="9"/>
      <c r="LTR946" s="9"/>
      <c r="LTS946" s="43"/>
      <c r="LTT946" s="43"/>
      <c r="LTU946" s="43"/>
      <c r="LTV946" s="43"/>
      <c r="LTW946" s="43"/>
      <c r="LTX946" s="31"/>
      <c r="LTY946" s="559"/>
      <c r="LTZ946" s="31"/>
      <c r="LUA946" s="31"/>
      <c r="LUB946" s="31"/>
      <c r="LUC946" s="31"/>
      <c r="LUD946" s="31"/>
      <c r="LUE946" s="31"/>
      <c r="LUF946" s="31"/>
      <c r="LUG946" s="9"/>
      <c r="LUH946" s="9"/>
      <c r="LUI946" s="43"/>
      <c r="LUJ946" s="43"/>
      <c r="LUK946" s="43"/>
      <c r="LUL946" s="43"/>
      <c r="LUM946" s="43"/>
      <c r="LUN946" s="31"/>
      <c r="LUO946" s="559"/>
      <c r="LUP946" s="31"/>
      <c r="LUQ946" s="31"/>
      <c r="LUR946" s="31"/>
      <c r="LUS946" s="31"/>
      <c r="LUT946" s="31"/>
      <c r="LUU946" s="31"/>
      <c r="LUV946" s="31"/>
      <c r="LUW946" s="9"/>
      <c r="LUX946" s="9"/>
      <c r="LUY946" s="43"/>
      <c r="LUZ946" s="43"/>
      <c r="LVA946" s="43"/>
      <c r="LVB946" s="43"/>
      <c r="LVC946" s="43"/>
      <c r="LVD946" s="31"/>
      <c r="LVE946" s="559"/>
      <c r="LVF946" s="31"/>
      <c r="LVG946" s="31"/>
      <c r="LVH946" s="31"/>
      <c r="LVI946" s="31"/>
      <c r="LVJ946" s="31"/>
      <c r="LVK946" s="31"/>
      <c r="LVL946" s="31"/>
      <c r="LVM946" s="9"/>
      <c r="LVN946" s="9"/>
      <c r="LVO946" s="43"/>
      <c r="LVP946" s="43"/>
      <c r="LVQ946" s="43"/>
      <c r="LVR946" s="43"/>
      <c r="LVS946" s="43"/>
      <c r="LVT946" s="31"/>
      <c r="LVU946" s="559"/>
      <c r="LVV946" s="31"/>
      <c r="LVW946" s="31"/>
      <c r="LVX946" s="31"/>
      <c r="LVY946" s="31"/>
      <c r="LVZ946" s="31"/>
      <c r="LWA946" s="31"/>
      <c r="LWB946" s="31"/>
      <c r="LWC946" s="9"/>
      <c r="LWD946" s="9"/>
      <c r="LWE946" s="43"/>
      <c r="LWF946" s="43"/>
      <c r="LWG946" s="43"/>
      <c r="LWH946" s="43"/>
      <c r="LWI946" s="43"/>
      <c r="LWJ946" s="31"/>
      <c r="LWK946" s="559"/>
      <c r="LWL946" s="31"/>
      <c r="LWM946" s="31"/>
      <c r="LWN946" s="31"/>
      <c r="LWO946" s="31"/>
      <c r="LWP946" s="31"/>
      <c r="LWQ946" s="31"/>
      <c r="LWR946" s="31"/>
      <c r="LWS946" s="9"/>
      <c r="LWT946" s="9"/>
      <c r="LWU946" s="43"/>
      <c r="LWV946" s="43"/>
      <c r="LWW946" s="43"/>
      <c r="LWX946" s="43"/>
      <c r="LWY946" s="43"/>
      <c r="LWZ946" s="31"/>
      <c r="LXA946" s="559"/>
      <c r="LXB946" s="31"/>
      <c r="LXC946" s="31"/>
      <c r="LXD946" s="31"/>
      <c r="LXE946" s="31"/>
      <c r="LXF946" s="31"/>
      <c r="LXG946" s="31"/>
      <c r="LXH946" s="31"/>
      <c r="LXI946" s="9"/>
      <c r="LXJ946" s="9"/>
      <c r="LXK946" s="43"/>
      <c r="LXL946" s="43"/>
      <c r="LXM946" s="43"/>
      <c r="LXN946" s="43"/>
      <c r="LXO946" s="43"/>
      <c r="LXP946" s="31"/>
      <c r="LXQ946" s="559"/>
      <c r="LXR946" s="31"/>
      <c r="LXS946" s="31"/>
      <c r="LXT946" s="31"/>
      <c r="LXU946" s="31"/>
      <c r="LXV946" s="31"/>
      <c r="LXW946" s="31"/>
      <c r="LXX946" s="31"/>
      <c r="LXY946" s="9"/>
      <c r="LXZ946" s="9"/>
      <c r="LYA946" s="43"/>
      <c r="LYB946" s="43"/>
      <c r="LYC946" s="43"/>
      <c r="LYD946" s="43"/>
      <c r="LYE946" s="43"/>
      <c r="LYF946" s="31"/>
      <c r="LYG946" s="559"/>
      <c r="LYH946" s="31"/>
      <c r="LYI946" s="31"/>
      <c r="LYJ946" s="31"/>
      <c r="LYK946" s="31"/>
      <c r="LYL946" s="31"/>
      <c r="LYM946" s="31"/>
      <c r="LYN946" s="31"/>
      <c r="LYO946" s="9"/>
      <c r="LYP946" s="9"/>
      <c r="LYQ946" s="43"/>
      <c r="LYR946" s="43"/>
      <c r="LYS946" s="43"/>
      <c r="LYT946" s="43"/>
      <c r="LYU946" s="43"/>
      <c r="LYV946" s="31"/>
      <c r="LYW946" s="559"/>
      <c r="LYX946" s="31"/>
      <c r="LYY946" s="31"/>
      <c r="LYZ946" s="31"/>
      <c r="LZA946" s="31"/>
      <c r="LZB946" s="31"/>
      <c r="LZC946" s="31"/>
      <c r="LZD946" s="31"/>
      <c r="LZE946" s="9"/>
      <c r="LZF946" s="9"/>
      <c r="LZG946" s="43"/>
      <c r="LZH946" s="43"/>
      <c r="LZI946" s="43"/>
      <c r="LZJ946" s="43"/>
      <c r="LZK946" s="43"/>
      <c r="LZL946" s="31"/>
      <c r="LZM946" s="559"/>
      <c r="LZN946" s="31"/>
      <c r="LZO946" s="31"/>
      <c r="LZP946" s="31"/>
      <c r="LZQ946" s="31"/>
      <c r="LZR946" s="31"/>
      <c r="LZS946" s="31"/>
      <c r="LZT946" s="31"/>
      <c r="LZU946" s="9"/>
      <c r="LZV946" s="9"/>
      <c r="LZW946" s="43"/>
      <c r="LZX946" s="43"/>
      <c r="LZY946" s="43"/>
      <c r="LZZ946" s="43"/>
      <c r="MAA946" s="43"/>
      <c r="MAB946" s="31"/>
      <c r="MAC946" s="559"/>
      <c r="MAD946" s="31"/>
      <c r="MAE946" s="31"/>
      <c r="MAF946" s="31"/>
      <c r="MAG946" s="31"/>
      <c r="MAH946" s="31"/>
      <c r="MAI946" s="31"/>
      <c r="MAJ946" s="31"/>
      <c r="MAK946" s="9"/>
      <c r="MAL946" s="9"/>
      <c r="MAM946" s="43"/>
      <c r="MAN946" s="43"/>
      <c r="MAO946" s="43"/>
      <c r="MAP946" s="43"/>
      <c r="MAQ946" s="43"/>
      <c r="MAR946" s="31"/>
      <c r="MAS946" s="559"/>
      <c r="MAT946" s="31"/>
      <c r="MAU946" s="31"/>
      <c r="MAV946" s="31"/>
      <c r="MAW946" s="31"/>
      <c r="MAX946" s="31"/>
      <c r="MAY946" s="31"/>
      <c r="MAZ946" s="31"/>
      <c r="MBA946" s="9"/>
      <c r="MBB946" s="9"/>
      <c r="MBC946" s="43"/>
      <c r="MBD946" s="43"/>
      <c r="MBE946" s="43"/>
      <c r="MBF946" s="43"/>
      <c r="MBG946" s="43"/>
      <c r="MBH946" s="31"/>
      <c r="MBI946" s="559"/>
      <c r="MBJ946" s="31"/>
      <c r="MBK946" s="31"/>
      <c r="MBL946" s="31"/>
      <c r="MBM946" s="31"/>
      <c r="MBN946" s="31"/>
      <c r="MBO946" s="31"/>
      <c r="MBP946" s="31"/>
      <c r="MBQ946" s="9"/>
      <c r="MBR946" s="9"/>
      <c r="MBS946" s="43"/>
      <c r="MBT946" s="43"/>
      <c r="MBU946" s="43"/>
      <c r="MBV946" s="43"/>
      <c r="MBW946" s="43"/>
      <c r="MBX946" s="31"/>
      <c r="MBY946" s="559"/>
      <c r="MBZ946" s="31"/>
      <c r="MCA946" s="31"/>
      <c r="MCB946" s="31"/>
      <c r="MCC946" s="31"/>
      <c r="MCD946" s="31"/>
      <c r="MCE946" s="31"/>
      <c r="MCF946" s="31"/>
      <c r="MCG946" s="9"/>
      <c r="MCH946" s="9"/>
      <c r="MCI946" s="43"/>
      <c r="MCJ946" s="43"/>
      <c r="MCK946" s="43"/>
      <c r="MCL946" s="43"/>
      <c r="MCM946" s="43"/>
      <c r="MCN946" s="31"/>
      <c r="MCO946" s="559"/>
      <c r="MCP946" s="31"/>
      <c r="MCQ946" s="31"/>
      <c r="MCR946" s="31"/>
      <c r="MCS946" s="31"/>
      <c r="MCT946" s="31"/>
      <c r="MCU946" s="31"/>
      <c r="MCV946" s="31"/>
      <c r="MCW946" s="9"/>
      <c r="MCX946" s="9"/>
      <c r="MCY946" s="43"/>
      <c r="MCZ946" s="43"/>
      <c r="MDA946" s="43"/>
      <c r="MDB946" s="43"/>
      <c r="MDC946" s="43"/>
      <c r="MDD946" s="31"/>
      <c r="MDE946" s="559"/>
      <c r="MDF946" s="31"/>
      <c r="MDG946" s="31"/>
      <c r="MDH946" s="31"/>
      <c r="MDI946" s="31"/>
      <c r="MDJ946" s="31"/>
      <c r="MDK946" s="31"/>
      <c r="MDL946" s="31"/>
      <c r="MDM946" s="9"/>
      <c r="MDN946" s="9"/>
      <c r="MDO946" s="43"/>
      <c r="MDP946" s="43"/>
      <c r="MDQ946" s="43"/>
      <c r="MDR946" s="43"/>
      <c r="MDS946" s="43"/>
      <c r="MDT946" s="31"/>
      <c r="MDU946" s="559"/>
      <c r="MDV946" s="31"/>
      <c r="MDW946" s="31"/>
      <c r="MDX946" s="31"/>
      <c r="MDY946" s="31"/>
      <c r="MDZ946" s="31"/>
      <c r="MEA946" s="31"/>
      <c r="MEB946" s="31"/>
      <c r="MEC946" s="9"/>
      <c r="MED946" s="9"/>
      <c r="MEE946" s="43"/>
      <c r="MEF946" s="43"/>
      <c r="MEG946" s="43"/>
      <c r="MEH946" s="43"/>
      <c r="MEI946" s="43"/>
      <c r="MEJ946" s="31"/>
      <c r="MEK946" s="559"/>
      <c r="MEL946" s="31"/>
      <c r="MEM946" s="31"/>
      <c r="MEN946" s="31"/>
      <c r="MEO946" s="31"/>
      <c r="MEP946" s="31"/>
      <c r="MEQ946" s="31"/>
      <c r="MER946" s="31"/>
      <c r="MES946" s="9"/>
      <c r="MET946" s="9"/>
      <c r="MEU946" s="43"/>
      <c r="MEV946" s="43"/>
      <c r="MEW946" s="43"/>
      <c r="MEX946" s="43"/>
      <c r="MEY946" s="43"/>
      <c r="MEZ946" s="31"/>
      <c r="MFA946" s="559"/>
      <c r="MFB946" s="31"/>
      <c r="MFC946" s="31"/>
      <c r="MFD946" s="31"/>
      <c r="MFE946" s="31"/>
      <c r="MFF946" s="31"/>
      <c r="MFG946" s="31"/>
      <c r="MFH946" s="31"/>
      <c r="MFI946" s="9"/>
      <c r="MFJ946" s="9"/>
      <c r="MFK946" s="43"/>
      <c r="MFL946" s="43"/>
      <c r="MFM946" s="43"/>
      <c r="MFN946" s="43"/>
      <c r="MFO946" s="43"/>
      <c r="MFP946" s="31"/>
      <c r="MFQ946" s="559"/>
      <c r="MFR946" s="31"/>
      <c r="MFS946" s="31"/>
      <c r="MFT946" s="31"/>
      <c r="MFU946" s="31"/>
      <c r="MFV946" s="31"/>
      <c r="MFW946" s="31"/>
      <c r="MFX946" s="31"/>
      <c r="MFY946" s="9"/>
      <c r="MFZ946" s="9"/>
      <c r="MGA946" s="43"/>
      <c r="MGB946" s="43"/>
      <c r="MGC946" s="43"/>
      <c r="MGD946" s="43"/>
      <c r="MGE946" s="43"/>
      <c r="MGF946" s="31"/>
      <c r="MGG946" s="559"/>
      <c r="MGH946" s="31"/>
      <c r="MGI946" s="31"/>
      <c r="MGJ946" s="31"/>
      <c r="MGK946" s="31"/>
      <c r="MGL946" s="31"/>
      <c r="MGM946" s="31"/>
      <c r="MGN946" s="31"/>
      <c r="MGO946" s="9"/>
      <c r="MGP946" s="9"/>
      <c r="MGQ946" s="43"/>
      <c r="MGR946" s="43"/>
      <c r="MGS946" s="43"/>
      <c r="MGT946" s="43"/>
      <c r="MGU946" s="43"/>
      <c r="MGV946" s="31"/>
      <c r="MGW946" s="559"/>
      <c r="MGX946" s="31"/>
      <c r="MGY946" s="31"/>
      <c r="MGZ946" s="31"/>
      <c r="MHA946" s="31"/>
      <c r="MHB946" s="31"/>
      <c r="MHC946" s="31"/>
      <c r="MHD946" s="31"/>
      <c r="MHE946" s="9"/>
      <c r="MHF946" s="9"/>
      <c r="MHG946" s="43"/>
      <c r="MHH946" s="43"/>
      <c r="MHI946" s="43"/>
      <c r="MHJ946" s="43"/>
      <c r="MHK946" s="43"/>
      <c r="MHL946" s="31"/>
      <c r="MHM946" s="559"/>
      <c r="MHN946" s="31"/>
      <c r="MHO946" s="31"/>
      <c r="MHP946" s="31"/>
      <c r="MHQ946" s="31"/>
      <c r="MHR946" s="31"/>
      <c r="MHS946" s="31"/>
      <c r="MHT946" s="31"/>
      <c r="MHU946" s="9"/>
      <c r="MHV946" s="9"/>
      <c r="MHW946" s="43"/>
      <c r="MHX946" s="43"/>
      <c r="MHY946" s="43"/>
      <c r="MHZ946" s="43"/>
      <c r="MIA946" s="43"/>
      <c r="MIB946" s="31"/>
      <c r="MIC946" s="559"/>
      <c r="MID946" s="31"/>
      <c r="MIE946" s="31"/>
      <c r="MIF946" s="31"/>
      <c r="MIG946" s="31"/>
      <c r="MIH946" s="31"/>
      <c r="MII946" s="31"/>
      <c r="MIJ946" s="31"/>
      <c r="MIK946" s="9"/>
      <c r="MIL946" s="9"/>
      <c r="MIM946" s="43"/>
      <c r="MIN946" s="43"/>
      <c r="MIO946" s="43"/>
      <c r="MIP946" s="43"/>
      <c r="MIQ946" s="43"/>
      <c r="MIR946" s="31"/>
      <c r="MIS946" s="559"/>
      <c r="MIT946" s="31"/>
      <c r="MIU946" s="31"/>
      <c r="MIV946" s="31"/>
      <c r="MIW946" s="31"/>
      <c r="MIX946" s="31"/>
      <c r="MIY946" s="31"/>
      <c r="MIZ946" s="31"/>
      <c r="MJA946" s="9"/>
      <c r="MJB946" s="9"/>
      <c r="MJC946" s="43"/>
      <c r="MJD946" s="43"/>
      <c r="MJE946" s="43"/>
      <c r="MJF946" s="43"/>
      <c r="MJG946" s="43"/>
      <c r="MJH946" s="31"/>
      <c r="MJI946" s="559"/>
      <c r="MJJ946" s="31"/>
      <c r="MJK946" s="31"/>
      <c r="MJL946" s="31"/>
      <c r="MJM946" s="31"/>
      <c r="MJN946" s="31"/>
      <c r="MJO946" s="31"/>
      <c r="MJP946" s="31"/>
      <c r="MJQ946" s="9"/>
      <c r="MJR946" s="9"/>
      <c r="MJS946" s="43"/>
      <c r="MJT946" s="43"/>
      <c r="MJU946" s="43"/>
      <c r="MJV946" s="43"/>
      <c r="MJW946" s="43"/>
      <c r="MJX946" s="31"/>
      <c r="MJY946" s="559"/>
      <c r="MJZ946" s="31"/>
      <c r="MKA946" s="31"/>
      <c r="MKB946" s="31"/>
      <c r="MKC946" s="31"/>
      <c r="MKD946" s="31"/>
      <c r="MKE946" s="31"/>
      <c r="MKF946" s="31"/>
      <c r="MKG946" s="9"/>
      <c r="MKH946" s="9"/>
      <c r="MKI946" s="43"/>
      <c r="MKJ946" s="43"/>
      <c r="MKK946" s="43"/>
      <c r="MKL946" s="43"/>
      <c r="MKM946" s="43"/>
      <c r="MKN946" s="31"/>
      <c r="MKO946" s="559"/>
      <c r="MKP946" s="31"/>
      <c r="MKQ946" s="31"/>
      <c r="MKR946" s="31"/>
      <c r="MKS946" s="31"/>
      <c r="MKT946" s="31"/>
      <c r="MKU946" s="31"/>
      <c r="MKV946" s="31"/>
      <c r="MKW946" s="9"/>
      <c r="MKX946" s="9"/>
      <c r="MKY946" s="43"/>
      <c r="MKZ946" s="43"/>
      <c r="MLA946" s="43"/>
      <c r="MLB946" s="43"/>
      <c r="MLC946" s="43"/>
      <c r="MLD946" s="31"/>
      <c r="MLE946" s="559"/>
      <c r="MLF946" s="31"/>
      <c r="MLG946" s="31"/>
      <c r="MLH946" s="31"/>
      <c r="MLI946" s="31"/>
      <c r="MLJ946" s="31"/>
      <c r="MLK946" s="31"/>
      <c r="MLL946" s="31"/>
      <c r="MLM946" s="9"/>
      <c r="MLN946" s="9"/>
      <c r="MLO946" s="43"/>
      <c r="MLP946" s="43"/>
      <c r="MLQ946" s="43"/>
      <c r="MLR946" s="43"/>
      <c r="MLS946" s="43"/>
      <c r="MLT946" s="31"/>
      <c r="MLU946" s="559"/>
      <c r="MLV946" s="31"/>
      <c r="MLW946" s="31"/>
      <c r="MLX946" s="31"/>
      <c r="MLY946" s="31"/>
      <c r="MLZ946" s="31"/>
      <c r="MMA946" s="31"/>
      <c r="MMB946" s="31"/>
      <c r="MMC946" s="9"/>
      <c r="MMD946" s="9"/>
      <c r="MME946" s="43"/>
      <c r="MMF946" s="43"/>
      <c r="MMG946" s="43"/>
      <c r="MMH946" s="43"/>
      <c r="MMI946" s="43"/>
      <c r="MMJ946" s="31"/>
      <c r="MMK946" s="559"/>
      <c r="MML946" s="31"/>
      <c r="MMM946" s="31"/>
      <c r="MMN946" s="31"/>
      <c r="MMO946" s="31"/>
      <c r="MMP946" s="31"/>
      <c r="MMQ946" s="31"/>
      <c r="MMR946" s="31"/>
      <c r="MMS946" s="9"/>
      <c r="MMT946" s="9"/>
      <c r="MMU946" s="43"/>
      <c r="MMV946" s="43"/>
      <c r="MMW946" s="43"/>
      <c r="MMX946" s="43"/>
      <c r="MMY946" s="43"/>
      <c r="MMZ946" s="31"/>
      <c r="MNA946" s="559"/>
      <c r="MNB946" s="31"/>
      <c r="MNC946" s="31"/>
      <c r="MND946" s="31"/>
      <c r="MNE946" s="31"/>
      <c r="MNF946" s="31"/>
      <c r="MNG946" s="31"/>
      <c r="MNH946" s="31"/>
      <c r="MNI946" s="9"/>
      <c r="MNJ946" s="9"/>
      <c r="MNK946" s="43"/>
      <c r="MNL946" s="43"/>
      <c r="MNM946" s="43"/>
      <c r="MNN946" s="43"/>
      <c r="MNO946" s="43"/>
      <c r="MNP946" s="31"/>
      <c r="MNQ946" s="559"/>
      <c r="MNR946" s="31"/>
      <c r="MNS946" s="31"/>
      <c r="MNT946" s="31"/>
      <c r="MNU946" s="31"/>
      <c r="MNV946" s="31"/>
      <c r="MNW946" s="31"/>
      <c r="MNX946" s="31"/>
      <c r="MNY946" s="9"/>
      <c r="MNZ946" s="9"/>
      <c r="MOA946" s="43"/>
      <c r="MOB946" s="43"/>
      <c r="MOC946" s="43"/>
      <c r="MOD946" s="43"/>
      <c r="MOE946" s="43"/>
      <c r="MOF946" s="31"/>
      <c r="MOG946" s="559"/>
      <c r="MOH946" s="31"/>
      <c r="MOI946" s="31"/>
      <c r="MOJ946" s="31"/>
      <c r="MOK946" s="31"/>
      <c r="MOL946" s="31"/>
      <c r="MOM946" s="31"/>
      <c r="MON946" s="31"/>
      <c r="MOO946" s="9"/>
      <c r="MOP946" s="9"/>
      <c r="MOQ946" s="43"/>
      <c r="MOR946" s="43"/>
      <c r="MOS946" s="43"/>
      <c r="MOT946" s="43"/>
      <c r="MOU946" s="43"/>
      <c r="MOV946" s="31"/>
      <c r="MOW946" s="559"/>
      <c r="MOX946" s="31"/>
      <c r="MOY946" s="31"/>
      <c r="MOZ946" s="31"/>
      <c r="MPA946" s="31"/>
      <c r="MPB946" s="31"/>
      <c r="MPC946" s="31"/>
      <c r="MPD946" s="31"/>
      <c r="MPE946" s="9"/>
      <c r="MPF946" s="9"/>
      <c r="MPG946" s="43"/>
      <c r="MPH946" s="43"/>
      <c r="MPI946" s="43"/>
      <c r="MPJ946" s="43"/>
      <c r="MPK946" s="43"/>
      <c r="MPL946" s="31"/>
      <c r="MPM946" s="559"/>
      <c r="MPN946" s="31"/>
      <c r="MPO946" s="31"/>
      <c r="MPP946" s="31"/>
      <c r="MPQ946" s="31"/>
      <c r="MPR946" s="31"/>
      <c r="MPS946" s="31"/>
      <c r="MPT946" s="31"/>
      <c r="MPU946" s="9"/>
      <c r="MPV946" s="9"/>
      <c r="MPW946" s="43"/>
      <c r="MPX946" s="43"/>
      <c r="MPY946" s="43"/>
      <c r="MPZ946" s="43"/>
      <c r="MQA946" s="43"/>
      <c r="MQB946" s="31"/>
      <c r="MQC946" s="559"/>
      <c r="MQD946" s="31"/>
      <c r="MQE946" s="31"/>
      <c r="MQF946" s="31"/>
      <c r="MQG946" s="31"/>
      <c r="MQH946" s="31"/>
      <c r="MQI946" s="31"/>
      <c r="MQJ946" s="31"/>
      <c r="MQK946" s="9"/>
      <c r="MQL946" s="9"/>
      <c r="MQM946" s="43"/>
      <c r="MQN946" s="43"/>
      <c r="MQO946" s="43"/>
      <c r="MQP946" s="43"/>
      <c r="MQQ946" s="43"/>
      <c r="MQR946" s="31"/>
      <c r="MQS946" s="559"/>
      <c r="MQT946" s="31"/>
      <c r="MQU946" s="31"/>
      <c r="MQV946" s="31"/>
      <c r="MQW946" s="31"/>
      <c r="MQX946" s="31"/>
      <c r="MQY946" s="31"/>
      <c r="MQZ946" s="31"/>
      <c r="MRA946" s="9"/>
      <c r="MRB946" s="9"/>
      <c r="MRC946" s="43"/>
      <c r="MRD946" s="43"/>
      <c r="MRE946" s="43"/>
      <c r="MRF946" s="43"/>
      <c r="MRG946" s="43"/>
      <c r="MRH946" s="31"/>
      <c r="MRI946" s="559"/>
      <c r="MRJ946" s="31"/>
      <c r="MRK946" s="31"/>
      <c r="MRL946" s="31"/>
      <c r="MRM946" s="31"/>
      <c r="MRN946" s="31"/>
      <c r="MRO946" s="31"/>
      <c r="MRP946" s="31"/>
      <c r="MRQ946" s="9"/>
      <c r="MRR946" s="9"/>
      <c r="MRS946" s="43"/>
      <c r="MRT946" s="43"/>
      <c r="MRU946" s="43"/>
      <c r="MRV946" s="43"/>
      <c r="MRW946" s="43"/>
      <c r="MRX946" s="31"/>
      <c r="MRY946" s="559"/>
      <c r="MRZ946" s="31"/>
      <c r="MSA946" s="31"/>
      <c r="MSB946" s="31"/>
      <c r="MSC946" s="31"/>
      <c r="MSD946" s="31"/>
      <c r="MSE946" s="31"/>
      <c r="MSF946" s="31"/>
      <c r="MSG946" s="9"/>
      <c r="MSH946" s="9"/>
      <c r="MSI946" s="43"/>
      <c r="MSJ946" s="43"/>
      <c r="MSK946" s="43"/>
      <c r="MSL946" s="43"/>
      <c r="MSM946" s="43"/>
      <c r="MSN946" s="31"/>
      <c r="MSO946" s="559"/>
      <c r="MSP946" s="31"/>
      <c r="MSQ946" s="31"/>
      <c r="MSR946" s="31"/>
      <c r="MSS946" s="31"/>
      <c r="MST946" s="31"/>
      <c r="MSU946" s="31"/>
      <c r="MSV946" s="31"/>
      <c r="MSW946" s="9"/>
      <c r="MSX946" s="9"/>
      <c r="MSY946" s="43"/>
      <c r="MSZ946" s="43"/>
      <c r="MTA946" s="43"/>
      <c r="MTB946" s="43"/>
      <c r="MTC946" s="43"/>
      <c r="MTD946" s="31"/>
      <c r="MTE946" s="559"/>
      <c r="MTF946" s="31"/>
      <c r="MTG946" s="31"/>
      <c r="MTH946" s="31"/>
      <c r="MTI946" s="31"/>
      <c r="MTJ946" s="31"/>
      <c r="MTK946" s="31"/>
      <c r="MTL946" s="31"/>
      <c r="MTM946" s="9"/>
      <c r="MTN946" s="9"/>
      <c r="MTO946" s="43"/>
      <c r="MTP946" s="43"/>
      <c r="MTQ946" s="43"/>
      <c r="MTR946" s="43"/>
      <c r="MTS946" s="43"/>
      <c r="MTT946" s="31"/>
      <c r="MTU946" s="559"/>
      <c r="MTV946" s="31"/>
      <c r="MTW946" s="31"/>
      <c r="MTX946" s="31"/>
      <c r="MTY946" s="31"/>
      <c r="MTZ946" s="31"/>
      <c r="MUA946" s="31"/>
      <c r="MUB946" s="31"/>
      <c r="MUC946" s="9"/>
      <c r="MUD946" s="9"/>
      <c r="MUE946" s="43"/>
      <c r="MUF946" s="43"/>
      <c r="MUG946" s="43"/>
      <c r="MUH946" s="43"/>
      <c r="MUI946" s="43"/>
      <c r="MUJ946" s="31"/>
      <c r="MUK946" s="559"/>
      <c r="MUL946" s="31"/>
      <c r="MUM946" s="31"/>
      <c r="MUN946" s="31"/>
      <c r="MUO946" s="31"/>
      <c r="MUP946" s="31"/>
      <c r="MUQ946" s="31"/>
      <c r="MUR946" s="31"/>
      <c r="MUS946" s="9"/>
      <c r="MUT946" s="9"/>
      <c r="MUU946" s="43"/>
      <c r="MUV946" s="43"/>
      <c r="MUW946" s="43"/>
      <c r="MUX946" s="43"/>
      <c r="MUY946" s="43"/>
      <c r="MUZ946" s="31"/>
      <c r="MVA946" s="559"/>
      <c r="MVB946" s="31"/>
      <c r="MVC946" s="31"/>
      <c r="MVD946" s="31"/>
      <c r="MVE946" s="31"/>
      <c r="MVF946" s="31"/>
      <c r="MVG946" s="31"/>
      <c r="MVH946" s="31"/>
      <c r="MVI946" s="9"/>
      <c r="MVJ946" s="9"/>
      <c r="MVK946" s="43"/>
      <c r="MVL946" s="43"/>
      <c r="MVM946" s="43"/>
      <c r="MVN946" s="43"/>
      <c r="MVO946" s="43"/>
      <c r="MVP946" s="31"/>
      <c r="MVQ946" s="559"/>
      <c r="MVR946" s="31"/>
      <c r="MVS946" s="31"/>
      <c r="MVT946" s="31"/>
      <c r="MVU946" s="31"/>
      <c r="MVV946" s="31"/>
      <c r="MVW946" s="31"/>
      <c r="MVX946" s="31"/>
      <c r="MVY946" s="9"/>
      <c r="MVZ946" s="9"/>
      <c r="MWA946" s="43"/>
      <c r="MWB946" s="43"/>
      <c r="MWC946" s="43"/>
      <c r="MWD946" s="43"/>
      <c r="MWE946" s="43"/>
      <c r="MWF946" s="31"/>
      <c r="MWG946" s="559"/>
      <c r="MWH946" s="31"/>
      <c r="MWI946" s="31"/>
      <c r="MWJ946" s="31"/>
      <c r="MWK946" s="31"/>
      <c r="MWL946" s="31"/>
      <c r="MWM946" s="31"/>
      <c r="MWN946" s="31"/>
      <c r="MWO946" s="9"/>
      <c r="MWP946" s="9"/>
      <c r="MWQ946" s="43"/>
      <c r="MWR946" s="43"/>
      <c r="MWS946" s="43"/>
      <c r="MWT946" s="43"/>
      <c r="MWU946" s="43"/>
      <c r="MWV946" s="31"/>
      <c r="MWW946" s="559"/>
      <c r="MWX946" s="31"/>
      <c r="MWY946" s="31"/>
      <c r="MWZ946" s="31"/>
      <c r="MXA946" s="31"/>
      <c r="MXB946" s="31"/>
      <c r="MXC946" s="31"/>
      <c r="MXD946" s="31"/>
      <c r="MXE946" s="9"/>
      <c r="MXF946" s="9"/>
      <c r="MXG946" s="43"/>
      <c r="MXH946" s="43"/>
      <c r="MXI946" s="43"/>
      <c r="MXJ946" s="43"/>
      <c r="MXK946" s="43"/>
      <c r="MXL946" s="31"/>
      <c r="MXM946" s="559"/>
      <c r="MXN946" s="31"/>
      <c r="MXO946" s="31"/>
      <c r="MXP946" s="31"/>
      <c r="MXQ946" s="31"/>
      <c r="MXR946" s="31"/>
      <c r="MXS946" s="31"/>
      <c r="MXT946" s="31"/>
      <c r="MXU946" s="9"/>
      <c r="MXV946" s="9"/>
      <c r="MXW946" s="43"/>
      <c r="MXX946" s="43"/>
      <c r="MXY946" s="43"/>
      <c r="MXZ946" s="43"/>
      <c r="MYA946" s="43"/>
      <c r="MYB946" s="31"/>
      <c r="MYC946" s="559"/>
      <c r="MYD946" s="31"/>
      <c r="MYE946" s="31"/>
      <c r="MYF946" s="31"/>
      <c r="MYG946" s="31"/>
      <c r="MYH946" s="31"/>
      <c r="MYI946" s="31"/>
      <c r="MYJ946" s="31"/>
      <c r="MYK946" s="9"/>
      <c r="MYL946" s="9"/>
      <c r="MYM946" s="43"/>
      <c r="MYN946" s="43"/>
      <c r="MYO946" s="43"/>
      <c r="MYP946" s="43"/>
      <c r="MYQ946" s="43"/>
      <c r="MYR946" s="31"/>
      <c r="MYS946" s="559"/>
      <c r="MYT946" s="31"/>
      <c r="MYU946" s="31"/>
      <c r="MYV946" s="31"/>
      <c r="MYW946" s="31"/>
      <c r="MYX946" s="31"/>
      <c r="MYY946" s="31"/>
      <c r="MYZ946" s="31"/>
      <c r="MZA946" s="9"/>
      <c r="MZB946" s="9"/>
      <c r="MZC946" s="43"/>
      <c r="MZD946" s="43"/>
      <c r="MZE946" s="43"/>
      <c r="MZF946" s="43"/>
      <c r="MZG946" s="43"/>
      <c r="MZH946" s="31"/>
      <c r="MZI946" s="559"/>
      <c r="MZJ946" s="31"/>
      <c r="MZK946" s="31"/>
      <c r="MZL946" s="31"/>
      <c r="MZM946" s="31"/>
      <c r="MZN946" s="31"/>
      <c r="MZO946" s="31"/>
      <c r="MZP946" s="31"/>
      <c r="MZQ946" s="9"/>
      <c r="MZR946" s="9"/>
      <c r="MZS946" s="43"/>
      <c r="MZT946" s="43"/>
      <c r="MZU946" s="43"/>
      <c r="MZV946" s="43"/>
      <c r="MZW946" s="43"/>
      <c r="MZX946" s="31"/>
      <c r="MZY946" s="559"/>
      <c r="MZZ946" s="31"/>
      <c r="NAA946" s="31"/>
      <c r="NAB946" s="31"/>
      <c r="NAC946" s="31"/>
      <c r="NAD946" s="31"/>
      <c r="NAE946" s="31"/>
      <c r="NAF946" s="31"/>
      <c r="NAG946" s="9"/>
      <c r="NAH946" s="9"/>
      <c r="NAI946" s="43"/>
      <c r="NAJ946" s="43"/>
      <c r="NAK946" s="43"/>
      <c r="NAL946" s="43"/>
      <c r="NAM946" s="43"/>
      <c r="NAN946" s="31"/>
      <c r="NAO946" s="559"/>
      <c r="NAP946" s="31"/>
      <c r="NAQ946" s="31"/>
      <c r="NAR946" s="31"/>
      <c r="NAS946" s="31"/>
      <c r="NAT946" s="31"/>
      <c r="NAU946" s="31"/>
      <c r="NAV946" s="31"/>
      <c r="NAW946" s="9"/>
      <c r="NAX946" s="9"/>
      <c r="NAY946" s="43"/>
      <c r="NAZ946" s="43"/>
      <c r="NBA946" s="43"/>
      <c r="NBB946" s="43"/>
      <c r="NBC946" s="43"/>
      <c r="NBD946" s="31"/>
      <c r="NBE946" s="559"/>
      <c r="NBF946" s="31"/>
      <c r="NBG946" s="31"/>
      <c r="NBH946" s="31"/>
      <c r="NBI946" s="31"/>
      <c r="NBJ946" s="31"/>
      <c r="NBK946" s="31"/>
      <c r="NBL946" s="31"/>
      <c r="NBM946" s="9"/>
      <c r="NBN946" s="9"/>
      <c r="NBO946" s="43"/>
      <c r="NBP946" s="43"/>
      <c r="NBQ946" s="43"/>
      <c r="NBR946" s="43"/>
      <c r="NBS946" s="43"/>
      <c r="NBT946" s="31"/>
      <c r="NBU946" s="559"/>
      <c r="NBV946" s="31"/>
      <c r="NBW946" s="31"/>
      <c r="NBX946" s="31"/>
      <c r="NBY946" s="31"/>
      <c r="NBZ946" s="31"/>
      <c r="NCA946" s="31"/>
      <c r="NCB946" s="31"/>
      <c r="NCC946" s="9"/>
      <c r="NCD946" s="9"/>
      <c r="NCE946" s="43"/>
      <c r="NCF946" s="43"/>
      <c r="NCG946" s="43"/>
      <c r="NCH946" s="43"/>
      <c r="NCI946" s="43"/>
      <c r="NCJ946" s="31"/>
      <c r="NCK946" s="559"/>
      <c r="NCL946" s="31"/>
      <c r="NCM946" s="31"/>
      <c r="NCN946" s="31"/>
      <c r="NCO946" s="31"/>
      <c r="NCP946" s="31"/>
      <c r="NCQ946" s="31"/>
      <c r="NCR946" s="31"/>
      <c r="NCS946" s="9"/>
      <c r="NCT946" s="9"/>
      <c r="NCU946" s="43"/>
      <c r="NCV946" s="43"/>
      <c r="NCW946" s="43"/>
      <c r="NCX946" s="43"/>
      <c r="NCY946" s="43"/>
      <c r="NCZ946" s="31"/>
      <c r="NDA946" s="559"/>
      <c r="NDB946" s="31"/>
      <c r="NDC946" s="31"/>
      <c r="NDD946" s="31"/>
      <c r="NDE946" s="31"/>
      <c r="NDF946" s="31"/>
      <c r="NDG946" s="31"/>
      <c r="NDH946" s="31"/>
      <c r="NDI946" s="9"/>
      <c r="NDJ946" s="9"/>
      <c r="NDK946" s="43"/>
      <c r="NDL946" s="43"/>
      <c r="NDM946" s="43"/>
      <c r="NDN946" s="43"/>
      <c r="NDO946" s="43"/>
      <c r="NDP946" s="31"/>
      <c r="NDQ946" s="559"/>
      <c r="NDR946" s="31"/>
      <c r="NDS946" s="31"/>
      <c r="NDT946" s="31"/>
      <c r="NDU946" s="31"/>
      <c r="NDV946" s="31"/>
      <c r="NDW946" s="31"/>
      <c r="NDX946" s="31"/>
      <c r="NDY946" s="9"/>
      <c r="NDZ946" s="9"/>
      <c r="NEA946" s="43"/>
      <c r="NEB946" s="43"/>
      <c r="NEC946" s="43"/>
      <c r="NED946" s="43"/>
      <c r="NEE946" s="43"/>
      <c r="NEF946" s="31"/>
      <c r="NEG946" s="559"/>
      <c r="NEH946" s="31"/>
      <c r="NEI946" s="31"/>
      <c r="NEJ946" s="31"/>
      <c r="NEK946" s="31"/>
      <c r="NEL946" s="31"/>
      <c r="NEM946" s="31"/>
      <c r="NEN946" s="31"/>
      <c r="NEO946" s="9"/>
      <c r="NEP946" s="9"/>
      <c r="NEQ946" s="43"/>
      <c r="NER946" s="43"/>
      <c r="NES946" s="43"/>
      <c r="NET946" s="43"/>
      <c r="NEU946" s="43"/>
      <c r="NEV946" s="31"/>
      <c r="NEW946" s="559"/>
      <c r="NEX946" s="31"/>
      <c r="NEY946" s="31"/>
      <c r="NEZ946" s="31"/>
      <c r="NFA946" s="31"/>
      <c r="NFB946" s="31"/>
      <c r="NFC946" s="31"/>
      <c r="NFD946" s="31"/>
      <c r="NFE946" s="9"/>
      <c r="NFF946" s="9"/>
      <c r="NFG946" s="43"/>
      <c r="NFH946" s="43"/>
      <c r="NFI946" s="43"/>
      <c r="NFJ946" s="43"/>
      <c r="NFK946" s="43"/>
      <c r="NFL946" s="31"/>
      <c r="NFM946" s="559"/>
      <c r="NFN946" s="31"/>
      <c r="NFO946" s="31"/>
      <c r="NFP946" s="31"/>
      <c r="NFQ946" s="31"/>
      <c r="NFR946" s="31"/>
      <c r="NFS946" s="31"/>
      <c r="NFT946" s="31"/>
      <c r="NFU946" s="9"/>
      <c r="NFV946" s="9"/>
      <c r="NFW946" s="43"/>
      <c r="NFX946" s="43"/>
      <c r="NFY946" s="43"/>
      <c r="NFZ946" s="43"/>
      <c r="NGA946" s="43"/>
      <c r="NGB946" s="31"/>
      <c r="NGC946" s="559"/>
      <c r="NGD946" s="31"/>
      <c r="NGE946" s="31"/>
      <c r="NGF946" s="31"/>
      <c r="NGG946" s="31"/>
      <c r="NGH946" s="31"/>
      <c r="NGI946" s="31"/>
      <c r="NGJ946" s="31"/>
      <c r="NGK946" s="9"/>
      <c r="NGL946" s="9"/>
      <c r="NGM946" s="43"/>
      <c r="NGN946" s="43"/>
      <c r="NGO946" s="43"/>
      <c r="NGP946" s="43"/>
      <c r="NGQ946" s="43"/>
      <c r="NGR946" s="31"/>
      <c r="NGS946" s="559"/>
      <c r="NGT946" s="31"/>
      <c r="NGU946" s="31"/>
      <c r="NGV946" s="31"/>
      <c r="NGW946" s="31"/>
      <c r="NGX946" s="31"/>
      <c r="NGY946" s="31"/>
      <c r="NGZ946" s="31"/>
      <c r="NHA946" s="9"/>
      <c r="NHB946" s="9"/>
      <c r="NHC946" s="43"/>
      <c r="NHD946" s="43"/>
      <c r="NHE946" s="43"/>
      <c r="NHF946" s="43"/>
      <c r="NHG946" s="43"/>
      <c r="NHH946" s="31"/>
      <c r="NHI946" s="559"/>
      <c r="NHJ946" s="31"/>
      <c r="NHK946" s="31"/>
      <c r="NHL946" s="31"/>
      <c r="NHM946" s="31"/>
      <c r="NHN946" s="31"/>
      <c r="NHO946" s="31"/>
      <c r="NHP946" s="31"/>
      <c r="NHQ946" s="9"/>
      <c r="NHR946" s="9"/>
      <c r="NHS946" s="43"/>
      <c r="NHT946" s="43"/>
      <c r="NHU946" s="43"/>
      <c r="NHV946" s="43"/>
      <c r="NHW946" s="43"/>
      <c r="NHX946" s="31"/>
      <c r="NHY946" s="559"/>
      <c r="NHZ946" s="31"/>
      <c r="NIA946" s="31"/>
      <c r="NIB946" s="31"/>
      <c r="NIC946" s="31"/>
      <c r="NID946" s="31"/>
      <c r="NIE946" s="31"/>
      <c r="NIF946" s="31"/>
      <c r="NIG946" s="9"/>
      <c r="NIH946" s="9"/>
      <c r="NII946" s="43"/>
      <c r="NIJ946" s="43"/>
      <c r="NIK946" s="43"/>
      <c r="NIL946" s="43"/>
      <c r="NIM946" s="43"/>
      <c r="NIN946" s="31"/>
      <c r="NIO946" s="559"/>
      <c r="NIP946" s="31"/>
      <c r="NIQ946" s="31"/>
      <c r="NIR946" s="31"/>
      <c r="NIS946" s="31"/>
      <c r="NIT946" s="31"/>
      <c r="NIU946" s="31"/>
      <c r="NIV946" s="31"/>
      <c r="NIW946" s="9"/>
      <c r="NIX946" s="9"/>
      <c r="NIY946" s="43"/>
      <c r="NIZ946" s="43"/>
      <c r="NJA946" s="43"/>
      <c r="NJB946" s="43"/>
      <c r="NJC946" s="43"/>
      <c r="NJD946" s="31"/>
      <c r="NJE946" s="559"/>
      <c r="NJF946" s="31"/>
      <c r="NJG946" s="31"/>
      <c r="NJH946" s="31"/>
      <c r="NJI946" s="31"/>
      <c r="NJJ946" s="31"/>
      <c r="NJK946" s="31"/>
      <c r="NJL946" s="31"/>
      <c r="NJM946" s="9"/>
      <c r="NJN946" s="9"/>
      <c r="NJO946" s="43"/>
      <c r="NJP946" s="43"/>
      <c r="NJQ946" s="43"/>
      <c r="NJR946" s="43"/>
      <c r="NJS946" s="43"/>
      <c r="NJT946" s="31"/>
      <c r="NJU946" s="559"/>
      <c r="NJV946" s="31"/>
      <c r="NJW946" s="31"/>
      <c r="NJX946" s="31"/>
      <c r="NJY946" s="31"/>
      <c r="NJZ946" s="31"/>
      <c r="NKA946" s="31"/>
      <c r="NKB946" s="31"/>
      <c r="NKC946" s="9"/>
      <c r="NKD946" s="9"/>
      <c r="NKE946" s="43"/>
      <c r="NKF946" s="43"/>
      <c r="NKG946" s="43"/>
      <c r="NKH946" s="43"/>
      <c r="NKI946" s="43"/>
      <c r="NKJ946" s="31"/>
      <c r="NKK946" s="559"/>
      <c r="NKL946" s="31"/>
      <c r="NKM946" s="31"/>
      <c r="NKN946" s="31"/>
      <c r="NKO946" s="31"/>
      <c r="NKP946" s="31"/>
      <c r="NKQ946" s="31"/>
      <c r="NKR946" s="31"/>
      <c r="NKS946" s="9"/>
      <c r="NKT946" s="9"/>
      <c r="NKU946" s="43"/>
      <c r="NKV946" s="43"/>
      <c r="NKW946" s="43"/>
      <c r="NKX946" s="43"/>
      <c r="NKY946" s="43"/>
      <c r="NKZ946" s="31"/>
      <c r="NLA946" s="559"/>
      <c r="NLB946" s="31"/>
      <c r="NLC946" s="31"/>
      <c r="NLD946" s="31"/>
      <c r="NLE946" s="31"/>
      <c r="NLF946" s="31"/>
      <c r="NLG946" s="31"/>
      <c r="NLH946" s="31"/>
      <c r="NLI946" s="9"/>
      <c r="NLJ946" s="9"/>
      <c r="NLK946" s="43"/>
      <c r="NLL946" s="43"/>
      <c r="NLM946" s="43"/>
      <c r="NLN946" s="43"/>
      <c r="NLO946" s="43"/>
      <c r="NLP946" s="31"/>
      <c r="NLQ946" s="559"/>
      <c r="NLR946" s="31"/>
      <c r="NLS946" s="31"/>
      <c r="NLT946" s="31"/>
      <c r="NLU946" s="31"/>
      <c r="NLV946" s="31"/>
      <c r="NLW946" s="31"/>
      <c r="NLX946" s="31"/>
      <c r="NLY946" s="9"/>
      <c r="NLZ946" s="9"/>
      <c r="NMA946" s="43"/>
      <c r="NMB946" s="43"/>
      <c r="NMC946" s="43"/>
      <c r="NMD946" s="43"/>
      <c r="NME946" s="43"/>
      <c r="NMF946" s="31"/>
      <c r="NMG946" s="559"/>
      <c r="NMH946" s="31"/>
      <c r="NMI946" s="31"/>
      <c r="NMJ946" s="31"/>
      <c r="NMK946" s="31"/>
      <c r="NML946" s="31"/>
      <c r="NMM946" s="31"/>
      <c r="NMN946" s="31"/>
      <c r="NMO946" s="9"/>
      <c r="NMP946" s="9"/>
      <c r="NMQ946" s="43"/>
      <c r="NMR946" s="43"/>
      <c r="NMS946" s="43"/>
      <c r="NMT946" s="43"/>
      <c r="NMU946" s="43"/>
      <c r="NMV946" s="31"/>
      <c r="NMW946" s="559"/>
      <c r="NMX946" s="31"/>
      <c r="NMY946" s="31"/>
      <c r="NMZ946" s="31"/>
      <c r="NNA946" s="31"/>
      <c r="NNB946" s="31"/>
      <c r="NNC946" s="31"/>
      <c r="NND946" s="31"/>
      <c r="NNE946" s="9"/>
      <c r="NNF946" s="9"/>
      <c r="NNG946" s="43"/>
      <c r="NNH946" s="43"/>
      <c r="NNI946" s="43"/>
      <c r="NNJ946" s="43"/>
      <c r="NNK946" s="43"/>
      <c r="NNL946" s="31"/>
      <c r="NNM946" s="559"/>
      <c r="NNN946" s="31"/>
      <c r="NNO946" s="31"/>
      <c r="NNP946" s="31"/>
      <c r="NNQ946" s="31"/>
      <c r="NNR946" s="31"/>
      <c r="NNS946" s="31"/>
      <c r="NNT946" s="31"/>
      <c r="NNU946" s="9"/>
      <c r="NNV946" s="9"/>
      <c r="NNW946" s="43"/>
      <c r="NNX946" s="43"/>
      <c r="NNY946" s="43"/>
      <c r="NNZ946" s="43"/>
      <c r="NOA946" s="43"/>
      <c r="NOB946" s="31"/>
      <c r="NOC946" s="559"/>
      <c r="NOD946" s="31"/>
      <c r="NOE946" s="31"/>
      <c r="NOF946" s="31"/>
      <c r="NOG946" s="31"/>
      <c r="NOH946" s="31"/>
      <c r="NOI946" s="31"/>
      <c r="NOJ946" s="31"/>
      <c r="NOK946" s="9"/>
      <c r="NOL946" s="9"/>
      <c r="NOM946" s="43"/>
      <c r="NON946" s="43"/>
      <c r="NOO946" s="43"/>
      <c r="NOP946" s="43"/>
      <c r="NOQ946" s="43"/>
      <c r="NOR946" s="31"/>
      <c r="NOS946" s="559"/>
      <c r="NOT946" s="31"/>
      <c r="NOU946" s="31"/>
      <c r="NOV946" s="31"/>
      <c r="NOW946" s="31"/>
      <c r="NOX946" s="31"/>
      <c r="NOY946" s="31"/>
      <c r="NOZ946" s="31"/>
      <c r="NPA946" s="9"/>
      <c r="NPB946" s="9"/>
      <c r="NPC946" s="43"/>
      <c r="NPD946" s="43"/>
      <c r="NPE946" s="43"/>
      <c r="NPF946" s="43"/>
      <c r="NPG946" s="43"/>
      <c r="NPH946" s="31"/>
      <c r="NPI946" s="559"/>
      <c r="NPJ946" s="31"/>
      <c r="NPK946" s="31"/>
      <c r="NPL946" s="31"/>
      <c r="NPM946" s="31"/>
      <c r="NPN946" s="31"/>
      <c r="NPO946" s="31"/>
      <c r="NPP946" s="31"/>
      <c r="NPQ946" s="9"/>
      <c r="NPR946" s="9"/>
      <c r="NPS946" s="43"/>
      <c r="NPT946" s="43"/>
      <c r="NPU946" s="43"/>
      <c r="NPV946" s="43"/>
      <c r="NPW946" s="43"/>
      <c r="NPX946" s="31"/>
      <c r="NPY946" s="559"/>
      <c r="NPZ946" s="31"/>
      <c r="NQA946" s="31"/>
      <c r="NQB946" s="31"/>
      <c r="NQC946" s="31"/>
      <c r="NQD946" s="31"/>
      <c r="NQE946" s="31"/>
      <c r="NQF946" s="31"/>
      <c r="NQG946" s="9"/>
      <c r="NQH946" s="9"/>
      <c r="NQI946" s="43"/>
      <c r="NQJ946" s="43"/>
      <c r="NQK946" s="43"/>
      <c r="NQL946" s="43"/>
      <c r="NQM946" s="43"/>
      <c r="NQN946" s="31"/>
      <c r="NQO946" s="559"/>
      <c r="NQP946" s="31"/>
      <c r="NQQ946" s="31"/>
      <c r="NQR946" s="31"/>
      <c r="NQS946" s="31"/>
      <c r="NQT946" s="31"/>
      <c r="NQU946" s="31"/>
      <c r="NQV946" s="31"/>
      <c r="NQW946" s="9"/>
      <c r="NQX946" s="9"/>
      <c r="NQY946" s="43"/>
      <c r="NQZ946" s="43"/>
      <c r="NRA946" s="43"/>
      <c r="NRB946" s="43"/>
      <c r="NRC946" s="43"/>
      <c r="NRD946" s="31"/>
      <c r="NRE946" s="559"/>
      <c r="NRF946" s="31"/>
      <c r="NRG946" s="31"/>
      <c r="NRH946" s="31"/>
      <c r="NRI946" s="31"/>
      <c r="NRJ946" s="31"/>
      <c r="NRK946" s="31"/>
      <c r="NRL946" s="31"/>
      <c r="NRM946" s="9"/>
      <c r="NRN946" s="9"/>
      <c r="NRO946" s="43"/>
      <c r="NRP946" s="43"/>
      <c r="NRQ946" s="43"/>
      <c r="NRR946" s="43"/>
      <c r="NRS946" s="43"/>
      <c r="NRT946" s="31"/>
      <c r="NRU946" s="559"/>
      <c r="NRV946" s="31"/>
      <c r="NRW946" s="31"/>
      <c r="NRX946" s="31"/>
      <c r="NRY946" s="31"/>
      <c r="NRZ946" s="31"/>
      <c r="NSA946" s="31"/>
      <c r="NSB946" s="31"/>
      <c r="NSC946" s="9"/>
      <c r="NSD946" s="9"/>
      <c r="NSE946" s="43"/>
      <c r="NSF946" s="43"/>
      <c r="NSG946" s="43"/>
      <c r="NSH946" s="43"/>
      <c r="NSI946" s="43"/>
      <c r="NSJ946" s="31"/>
      <c r="NSK946" s="559"/>
      <c r="NSL946" s="31"/>
      <c r="NSM946" s="31"/>
      <c r="NSN946" s="31"/>
      <c r="NSO946" s="31"/>
      <c r="NSP946" s="31"/>
      <c r="NSQ946" s="31"/>
      <c r="NSR946" s="31"/>
      <c r="NSS946" s="9"/>
      <c r="NST946" s="9"/>
      <c r="NSU946" s="43"/>
      <c r="NSV946" s="43"/>
      <c r="NSW946" s="43"/>
      <c r="NSX946" s="43"/>
      <c r="NSY946" s="43"/>
      <c r="NSZ946" s="31"/>
      <c r="NTA946" s="559"/>
      <c r="NTB946" s="31"/>
      <c r="NTC946" s="31"/>
      <c r="NTD946" s="31"/>
      <c r="NTE946" s="31"/>
      <c r="NTF946" s="31"/>
      <c r="NTG946" s="31"/>
      <c r="NTH946" s="31"/>
      <c r="NTI946" s="9"/>
      <c r="NTJ946" s="9"/>
      <c r="NTK946" s="43"/>
      <c r="NTL946" s="43"/>
      <c r="NTM946" s="43"/>
      <c r="NTN946" s="43"/>
      <c r="NTO946" s="43"/>
      <c r="NTP946" s="31"/>
      <c r="NTQ946" s="559"/>
      <c r="NTR946" s="31"/>
      <c r="NTS946" s="31"/>
      <c r="NTT946" s="31"/>
      <c r="NTU946" s="31"/>
      <c r="NTV946" s="31"/>
      <c r="NTW946" s="31"/>
      <c r="NTX946" s="31"/>
      <c r="NTY946" s="9"/>
      <c r="NTZ946" s="9"/>
      <c r="NUA946" s="43"/>
      <c r="NUB946" s="43"/>
      <c r="NUC946" s="43"/>
      <c r="NUD946" s="43"/>
      <c r="NUE946" s="43"/>
      <c r="NUF946" s="31"/>
      <c r="NUG946" s="559"/>
      <c r="NUH946" s="31"/>
      <c r="NUI946" s="31"/>
      <c r="NUJ946" s="31"/>
      <c r="NUK946" s="31"/>
      <c r="NUL946" s="31"/>
      <c r="NUM946" s="31"/>
      <c r="NUN946" s="31"/>
      <c r="NUO946" s="9"/>
      <c r="NUP946" s="9"/>
      <c r="NUQ946" s="43"/>
      <c r="NUR946" s="43"/>
      <c r="NUS946" s="43"/>
      <c r="NUT946" s="43"/>
      <c r="NUU946" s="43"/>
      <c r="NUV946" s="31"/>
      <c r="NUW946" s="559"/>
      <c r="NUX946" s="31"/>
      <c r="NUY946" s="31"/>
      <c r="NUZ946" s="31"/>
      <c r="NVA946" s="31"/>
      <c r="NVB946" s="31"/>
      <c r="NVC946" s="31"/>
      <c r="NVD946" s="31"/>
      <c r="NVE946" s="9"/>
      <c r="NVF946" s="9"/>
      <c r="NVG946" s="43"/>
      <c r="NVH946" s="43"/>
      <c r="NVI946" s="43"/>
      <c r="NVJ946" s="43"/>
      <c r="NVK946" s="43"/>
      <c r="NVL946" s="31"/>
      <c r="NVM946" s="559"/>
      <c r="NVN946" s="31"/>
      <c r="NVO946" s="31"/>
      <c r="NVP946" s="31"/>
      <c r="NVQ946" s="31"/>
      <c r="NVR946" s="31"/>
      <c r="NVS946" s="31"/>
      <c r="NVT946" s="31"/>
      <c r="NVU946" s="9"/>
      <c r="NVV946" s="9"/>
      <c r="NVW946" s="43"/>
      <c r="NVX946" s="43"/>
      <c r="NVY946" s="43"/>
      <c r="NVZ946" s="43"/>
      <c r="NWA946" s="43"/>
      <c r="NWB946" s="31"/>
      <c r="NWC946" s="559"/>
      <c r="NWD946" s="31"/>
      <c r="NWE946" s="31"/>
      <c r="NWF946" s="31"/>
      <c r="NWG946" s="31"/>
      <c r="NWH946" s="31"/>
      <c r="NWI946" s="31"/>
      <c r="NWJ946" s="31"/>
      <c r="NWK946" s="9"/>
      <c r="NWL946" s="9"/>
      <c r="NWM946" s="43"/>
      <c r="NWN946" s="43"/>
      <c r="NWO946" s="43"/>
      <c r="NWP946" s="43"/>
      <c r="NWQ946" s="43"/>
      <c r="NWR946" s="31"/>
      <c r="NWS946" s="559"/>
      <c r="NWT946" s="31"/>
      <c r="NWU946" s="31"/>
      <c r="NWV946" s="31"/>
      <c r="NWW946" s="31"/>
      <c r="NWX946" s="31"/>
      <c r="NWY946" s="31"/>
      <c r="NWZ946" s="31"/>
      <c r="NXA946" s="9"/>
      <c r="NXB946" s="9"/>
      <c r="NXC946" s="43"/>
      <c r="NXD946" s="43"/>
      <c r="NXE946" s="43"/>
      <c r="NXF946" s="43"/>
      <c r="NXG946" s="43"/>
      <c r="NXH946" s="31"/>
      <c r="NXI946" s="559"/>
      <c r="NXJ946" s="31"/>
      <c r="NXK946" s="31"/>
      <c r="NXL946" s="31"/>
      <c r="NXM946" s="31"/>
      <c r="NXN946" s="31"/>
      <c r="NXO946" s="31"/>
      <c r="NXP946" s="31"/>
      <c r="NXQ946" s="9"/>
      <c r="NXR946" s="9"/>
      <c r="NXS946" s="43"/>
      <c r="NXT946" s="43"/>
      <c r="NXU946" s="43"/>
      <c r="NXV946" s="43"/>
      <c r="NXW946" s="43"/>
      <c r="NXX946" s="31"/>
      <c r="NXY946" s="559"/>
      <c r="NXZ946" s="31"/>
      <c r="NYA946" s="31"/>
      <c r="NYB946" s="31"/>
      <c r="NYC946" s="31"/>
      <c r="NYD946" s="31"/>
      <c r="NYE946" s="31"/>
      <c r="NYF946" s="31"/>
      <c r="NYG946" s="9"/>
      <c r="NYH946" s="9"/>
      <c r="NYI946" s="43"/>
      <c r="NYJ946" s="43"/>
      <c r="NYK946" s="43"/>
      <c r="NYL946" s="43"/>
      <c r="NYM946" s="43"/>
      <c r="NYN946" s="31"/>
      <c r="NYO946" s="559"/>
      <c r="NYP946" s="31"/>
      <c r="NYQ946" s="31"/>
      <c r="NYR946" s="31"/>
      <c r="NYS946" s="31"/>
      <c r="NYT946" s="31"/>
      <c r="NYU946" s="31"/>
      <c r="NYV946" s="31"/>
      <c r="NYW946" s="9"/>
      <c r="NYX946" s="9"/>
      <c r="NYY946" s="43"/>
      <c r="NYZ946" s="43"/>
      <c r="NZA946" s="43"/>
      <c r="NZB946" s="43"/>
      <c r="NZC946" s="43"/>
      <c r="NZD946" s="31"/>
      <c r="NZE946" s="559"/>
      <c r="NZF946" s="31"/>
      <c r="NZG946" s="31"/>
      <c r="NZH946" s="31"/>
      <c r="NZI946" s="31"/>
      <c r="NZJ946" s="31"/>
      <c r="NZK946" s="31"/>
      <c r="NZL946" s="31"/>
      <c r="NZM946" s="9"/>
      <c r="NZN946" s="9"/>
      <c r="NZO946" s="43"/>
      <c r="NZP946" s="43"/>
      <c r="NZQ946" s="43"/>
      <c r="NZR946" s="43"/>
      <c r="NZS946" s="43"/>
      <c r="NZT946" s="31"/>
      <c r="NZU946" s="559"/>
      <c r="NZV946" s="31"/>
      <c r="NZW946" s="31"/>
      <c r="NZX946" s="31"/>
      <c r="NZY946" s="31"/>
      <c r="NZZ946" s="31"/>
      <c r="OAA946" s="31"/>
      <c r="OAB946" s="31"/>
      <c r="OAC946" s="9"/>
      <c r="OAD946" s="9"/>
      <c r="OAE946" s="43"/>
      <c r="OAF946" s="43"/>
      <c r="OAG946" s="43"/>
      <c r="OAH946" s="43"/>
      <c r="OAI946" s="43"/>
      <c r="OAJ946" s="31"/>
      <c r="OAK946" s="559"/>
      <c r="OAL946" s="31"/>
      <c r="OAM946" s="31"/>
      <c r="OAN946" s="31"/>
      <c r="OAO946" s="31"/>
      <c r="OAP946" s="31"/>
      <c r="OAQ946" s="31"/>
      <c r="OAR946" s="31"/>
      <c r="OAS946" s="9"/>
      <c r="OAT946" s="9"/>
      <c r="OAU946" s="43"/>
      <c r="OAV946" s="43"/>
      <c r="OAW946" s="43"/>
      <c r="OAX946" s="43"/>
      <c r="OAY946" s="43"/>
      <c r="OAZ946" s="31"/>
      <c r="OBA946" s="559"/>
      <c r="OBB946" s="31"/>
      <c r="OBC946" s="31"/>
      <c r="OBD946" s="31"/>
      <c r="OBE946" s="31"/>
      <c r="OBF946" s="31"/>
      <c r="OBG946" s="31"/>
      <c r="OBH946" s="31"/>
      <c r="OBI946" s="9"/>
      <c r="OBJ946" s="9"/>
      <c r="OBK946" s="43"/>
      <c r="OBL946" s="43"/>
      <c r="OBM946" s="43"/>
      <c r="OBN946" s="43"/>
      <c r="OBO946" s="43"/>
      <c r="OBP946" s="31"/>
      <c r="OBQ946" s="559"/>
      <c r="OBR946" s="31"/>
      <c r="OBS946" s="31"/>
      <c r="OBT946" s="31"/>
      <c r="OBU946" s="31"/>
      <c r="OBV946" s="31"/>
      <c r="OBW946" s="31"/>
      <c r="OBX946" s="31"/>
      <c r="OBY946" s="9"/>
      <c r="OBZ946" s="9"/>
      <c r="OCA946" s="43"/>
      <c r="OCB946" s="43"/>
      <c r="OCC946" s="43"/>
      <c r="OCD946" s="43"/>
      <c r="OCE946" s="43"/>
      <c r="OCF946" s="31"/>
      <c r="OCG946" s="559"/>
      <c r="OCH946" s="31"/>
      <c r="OCI946" s="31"/>
      <c r="OCJ946" s="31"/>
      <c r="OCK946" s="31"/>
      <c r="OCL946" s="31"/>
      <c r="OCM946" s="31"/>
      <c r="OCN946" s="31"/>
      <c r="OCO946" s="9"/>
      <c r="OCP946" s="9"/>
      <c r="OCQ946" s="43"/>
      <c r="OCR946" s="43"/>
      <c r="OCS946" s="43"/>
      <c r="OCT946" s="43"/>
      <c r="OCU946" s="43"/>
      <c r="OCV946" s="31"/>
      <c r="OCW946" s="559"/>
      <c r="OCX946" s="31"/>
      <c r="OCY946" s="31"/>
      <c r="OCZ946" s="31"/>
      <c r="ODA946" s="31"/>
      <c r="ODB946" s="31"/>
      <c r="ODC946" s="31"/>
      <c r="ODD946" s="31"/>
      <c r="ODE946" s="9"/>
      <c r="ODF946" s="9"/>
      <c r="ODG946" s="43"/>
      <c r="ODH946" s="43"/>
      <c r="ODI946" s="43"/>
      <c r="ODJ946" s="43"/>
      <c r="ODK946" s="43"/>
      <c r="ODL946" s="31"/>
      <c r="ODM946" s="559"/>
      <c r="ODN946" s="31"/>
      <c r="ODO946" s="31"/>
      <c r="ODP946" s="31"/>
      <c r="ODQ946" s="31"/>
      <c r="ODR946" s="31"/>
      <c r="ODS946" s="31"/>
      <c r="ODT946" s="31"/>
      <c r="ODU946" s="9"/>
      <c r="ODV946" s="9"/>
      <c r="ODW946" s="43"/>
      <c r="ODX946" s="43"/>
      <c r="ODY946" s="43"/>
      <c r="ODZ946" s="43"/>
      <c r="OEA946" s="43"/>
      <c r="OEB946" s="31"/>
      <c r="OEC946" s="559"/>
      <c r="OED946" s="31"/>
      <c r="OEE946" s="31"/>
      <c r="OEF946" s="31"/>
      <c r="OEG946" s="31"/>
      <c r="OEH946" s="31"/>
      <c r="OEI946" s="31"/>
      <c r="OEJ946" s="31"/>
      <c r="OEK946" s="9"/>
      <c r="OEL946" s="9"/>
      <c r="OEM946" s="43"/>
      <c r="OEN946" s="43"/>
      <c r="OEO946" s="43"/>
      <c r="OEP946" s="43"/>
      <c r="OEQ946" s="43"/>
      <c r="OER946" s="31"/>
      <c r="OES946" s="559"/>
      <c r="OET946" s="31"/>
      <c r="OEU946" s="31"/>
      <c r="OEV946" s="31"/>
      <c r="OEW946" s="31"/>
      <c r="OEX946" s="31"/>
      <c r="OEY946" s="31"/>
      <c r="OEZ946" s="31"/>
      <c r="OFA946" s="9"/>
      <c r="OFB946" s="9"/>
      <c r="OFC946" s="43"/>
      <c r="OFD946" s="43"/>
      <c r="OFE946" s="43"/>
      <c r="OFF946" s="43"/>
      <c r="OFG946" s="43"/>
      <c r="OFH946" s="31"/>
      <c r="OFI946" s="559"/>
      <c r="OFJ946" s="31"/>
      <c r="OFK946" s="31"/>
      <c r="OFL946" s="31"/>
      <c r="OFM946" s="31"/>
      <c r="OFN946" s="31"/>
      <c r="OFO946" s="31"/>
      <c r="OFP946" s="31"/>
      <c r="OFQ946" s="9"/>
      <c r="OFR946" s="9"/>
      <c r="OFS946" s="43"/>
      <c r="OFT946" s="43"/>
      <c r="OFU946" s="43"/>
      <c r="OFV946" s="43"/>
      <c r="OFW946" s="43"/>
      <c r="OFX946" s="31"/>
      <c r="OFY946" s="559"/>
      <c r="OFZ946" s="31"/>
      <c r="OGA946" s="31"/>
      <c r="OGB946" s="31"/>
      <c r="OGC946" s="31"/>
      <c r="OGD946" s="31"/>
      <c r="OGE946" s="31"/>
      <c r="OGF946" s="31"/>
      <c r="OGG946" s="9"/>
      <c r="OGH946" s="9"/>
      <c r="OGI946" s="43"/>
      <c r="OGJ946" s="43"/>
      <c r="OGK946" s="43"/>
      <c r="OGL946" s="43"/>
      <c r="OGM946" s="43"/>
      <c r="OGN946" s="31"/>
      <c r="OGO946" s="559"/>
      <c r="OGP946" s="31"/>
      <c r="OGQ946" s="31"/>
      <c r="OGR946" s="31"/>
      <c r="OGS946" s="31"/>
      <c r="OGT946" s="31"/>
      <c r="OGU946" s="31"/>
      <c r="OGV946" s="31"/>
      <c r="OGW946" s="9"/>
      <c r="OGX946" s="9"/>
      <c r="OGY946" s="43"/>
      <c r="OGZ946" s="43"/>
      <c r="OHA946" s="43"/>
      <c r="OHB946" s="43"/>
      <c r="OHC946" s="43"/>
      <c r="OHD946" s="31"/>
      <c r="OHE946" s="559"/>
      <c r="OHF946" s="31"/>
      <c r="OHG946" s="31"/>
      <c r="OHH946" s="31"/>
      <c r="OHI946" s="31"/>
      <c r="OHJ946" s="31"/>
      <c r="OHK946" s="31"/>
      <c r="OHL946" s="31"/>
      <c r="OHM946" s="9"/>
      <c r="OHN946" s="9"/>
      <c r="OHO946" s="43"/>
      <c r="OHP946" s="43"/>
      <c r="OHQ946" s="43"/>
      <c r="OHR946" s="43"/>
      <c r="OHS946" s="43"/>
      <c r="OHT946" s="31"/>
      <c r="OHU946" s="559"/>
      <c r="OHV946" s="31"/>
      <c r="OHW946" s="31"/>
      <c r="OHX946" s="31"/>
      <c r="OHY946" s="31"/>
      <c r="OHZ946" s="31"/>
      <c r="OIA946" s="31"/>
      <c r="OIB946" s="31"/>
      <c r="OIC946" s="9"/>
      <c r="OID946" s="9"/>
      <c r="OIE946" s="43"/>
      <c r="OIF946" s="43"/>
      <c r="OIG946" s="43"/>
      <c r="OIH946" s="43"/>
      <c r="OII946" s="43"/>
      <c r="OIJ946" s="31"/>
      <c r="OIK946" s="559"/>
      <c r="OIL946" s="31"/>
      <c r="OIM946" s="31"/>
      <c r="OIN946" s="31"/>
      <c r="OIO946" s="31"/>
      <c r="OIP946" s="31"/>
      <c r="OIQ946" s="31"/>
      <c r="OIR946" s="31"/>
      <c r="OIS946" s="9"/>
      <c r="OIT946" s="9"/>
      <c r="OIU946" s="43"/>
      <c r="OIV946" s="43"/>
      <c r="OIW946" s="43"/>
      <c r="OIX946" s="43"/>
      <c r="OIY946" s="43"/>
      <c r="OIZ946" s="31"/>
      <c r="OJA946" s="559"/>
      <c r="OJB946" s="31"/>
      <c r="OJC946" s="31"/>
      <c r="OJD946" s="31"/>
      <c r="OJE946" s="31"/>
      <c r="OJF946" s="31"/>
      <c r="OJG946" s="31"/>
      <c r="OJH946" s="31"/>
      <c r="OJI946" s="9"/>
      <c r="OJJ946" s="9"/>
      <c r="OJK946" s="43"/>
      <c r="OJL946" s="43"/>
      <c r="OJM946" s="43"/>
      <c r="OJN946" s="43"/>
      <c r="OJO946" s="43"/>
      <c r="OJP946" s="31"/>
      <c r="OJQ946" s="559"/>
      <c r="OJR946" s="31"/>
      <c r="OJS946" s="31"/>
      <c r="OJT946" s="31"/>
      <c r="OJU946" s="31"/>
      <c r="OJV946" s="31"/>
      <c r="OJW946" s="31"/>
      <c r="OJX946" s="31"/>
      <c r="OJY946" s="9"/>
      <c r="OJZ946" s="9"/>
      <c r="OKA946" s="43"/>
      <c r="OKB946" s="43"/>
      <c r="OKC946" s="43"/>
      <c r="OKD946" s="43"/>
      <c r="OKE946" s="43"/>
      <c r="OKF946" s="31"/>
      <c r="OKG946" s="559"/>
      <c r="OKH946" s="31"/>
      <c r="OKI946" s="31"/>
      <c r="OKJ946" s="31"/>
      <c r="OKK946" s="31"/>
      <c r="OKL946" s="31"/>
      <c r="OKM946" s="31"/>
      <c r="OKN946" s="31"/>
      <c r="OKO946" s="9"/>
      <c r="OKP946" s="9"/>
      <c r="OKQ946" s="43"/>
      <c r="OKR946" s="43"/>
      <c r="OKS946" s="43"/>
      <c r="OKT946" s="43"/>
      <c r="OKU946" s="43"/>
      <c r="OKV946" s="31"/>
      <c r="OKW946" s="559"/>
      <c r="OKX946" s="31"/>
      <c r="OKY946" s="31"/>
      <c r="OKZ946" s="31"/>
      <c r="OLA946" s="31"/>
      <c r="OLB946" s="31"/>
      <c r="OLC946" s="31"/>
      <c r="OLD946" s="31"/>
      <c r="OLE946" s="9"/>
      <c r="OLF946" s="9"/>
      <c r="OLG946" s="43"/>
      <c r="OLH946" s="43"/>
      <c r="OLI946" s="43"/>
      <c r="OLJ946" s="43"/>
      <c r="OLK946" s="43"/>
      <c r="OLL946" s="31"/>
      <c r="OLM946" s="559"/>
      <c r="OLN946" s="31"/>
      <c r="OLO946" s="31"/>
      <c r="OLP946" s="31"/>
      <c r="OLQ946" s="31"/>
      <c r="OLR946" s="31"/>
      <c r="OLS946" s="31"/>
      <c r="OLT946" s="31"/>
      <c r="OLU946" s="9"/>
      <c r="OLV946" s="9"/>
      <c r="OLW946" s="43"/>
      <c r="OLX946" s="43"/>
      <c r="OLY946" s="43"/>
      <c r="OLZ946" s="43"/>
      <c r="OMA946" s="43"/>
      <c r="OMB946" s="31"/>
      <c r="OMC946" s="559"/>
      <c r="OMD946" s="31"/>
      <c r="OME946" s="31"/>
      <c r="OMF946" s="31"/>
      <c r="OMG946" s="31"/>
      <c r="OMH946" s="31"/>
      <c r="OMI946" s="31"/>
      <c r="OMJ946" s="31"/>
      <c r="OMK946" s="9"/>
      <c r="OML946" s="9"/>
      <c r="OMM946" s="43"/>
      <c r="OMN946" s="43"/>
      <c r="OMO946" s="43"/>
      <c r="OMP946" s="43"/>
      <c r="OMQ946" s="43"/>
      <c r="OMR946" s="31"/>
      <c r="OMS946" s="559"/>
      <c r="OMT946" s="31"/>
      <c r="OMU946" s="31"/>
      <c r="OMV946" s="31"/>
      <c r="OMW946" s="31"/>
      <c r="OMX946" s="31"/>
      <c r="OMY946" s="31"/>
      <c r="OMZ946" s="31"/>
      <c r="ONA946" s="9"/>
      <c r="ONB946" s="9"/>
      <c r="ONC946" s="43"/>
      <c r="OND946" s="43"/>
      <c r="ONE946" s="43"/>
      <c r="ONF946" s="43"/>
      <c r="ONG946" s="43"/>
      <c r="ONH946" s="31"/>
      <c r="ONI946" s="559"/>
      <c r="ONJ946" s="31"/>
      <c r="ONK946" s="31"/>
      <c r="ONL946" s="31"/>
      <c r="ONM946" s="31"/>
      <c r="ONN946" s="31"/>
      <c r="ONO946" s="31"/>
      <c r="ONP946" s="31"/>
      <c r="ONQ946" s="9"/>
      <c r="ONR946" s="9"/>
      <c r="ONS946" s="43"/>
      <c r="ONT946" s="43"/>
      <c r="ONU946" s="43"/>
      <c r="ONV946" s="43"/>
      <c r="ONW946" s="43"/>
      <c r="ONX946" s="31"/>
      <c r="ONY946" s="559"/>
      <c r="ONZ946" s="31"/>
      <c r="OOA946" s="31"/>
      <c r="OOB946" s="31"/>
      <c r="OOC946" s="31"/>
      <c r="OOD946" s="31"/>
      <c r="OOE946" s="31"/>
      <c r="OOF946" s="31"/>
      <c r="OOG946" s="9"/>
      <c r="OOH946" s="9"/>
      <c r="OOI946" s="43"/>
      <c r="OOJ946" s="43"/>
      <c r="OOK946" s="43"/>
      <c r="OOL946" s="43"/>
      <c r="OOM946" s="43"/>
      <c r="OON946" s="31"/>
      <c r="OOO946" s="559"/>
      <c r="OOP946" s="31"/>
      <c r="OOQ946" s="31"/>
      <c r="OOR946" s="31"/>
      <c r="OOS946" s="31"/>
      <c r="OOT946" s="31"/>
      <c r="OOU946" s="31"/>
      <c r="OOV946" s="31"/>
      <c r="OOW946" s="9"/>
      <c r="OOX946" s="9"/>
      <c r="OOY946" s="43"/>
      <c r="OOZ946" s="43"/>
      <c r="OPA946" s="43"/>
      <c r="OPB946" s="43"/>
      <c r="OPC946" s="43"/>
      <c r="OPD946" s="31"/>
      <c r="OPE946" s="559"/>
      <c r="OPF946" s="31"/>
      <c r="OPG946" s="31"/>
      <c r="OPH946" s="31"/>
      <c r="OPI946" s="31"/>
      <c r="OPJ946" s="31"/>
      <c r="OPK946" s="31"/>
      <c r="OPL946" s="31"/>
      <c r="OPM946" s="9"/>
      <c r="OPN946" s="9"/>
      <c r="OPO946" s="43"/>
      <c r="OPP946" s="43"/>
      <c r="OPQ946" s="43"/>
      <c r="OPR946" s="43"/>
      <c r="OPS946" s="43"/>
      <c r="OPT946" s="31"/>
      <c r="OPU946" s="559"/>
      <c r="OPV946" s="31"/>
      <c r="OPW946" s="31"/>
      <c r="OPX946" s="31"/>
      <c r="OPY946" s="31"/>
      <c r="OPZ946" s="31"/>
      <c r="OQA946" s="31"/>
      <c r="OQB946" s="31"/>
      <c r="OQC946" s="9"/>
      <c r="OQD946" s="9"/>
      <c r="OQE946" s="43"/>
      <c r="OQF946" s="43"/>
      <c r="OQG946" s="43"/>
      <c r="OQH946" s="43"/>
      <c r="OQI946" s="43"/>
      <c r="OQJ946" s="31"/>
      <c r="OQK946" s="559"/>
      <c r="OQL946" s="31"/>
      <c r="OQM946" s="31"/>
      <c r="OQN946" s="31"/>
      <c r="OQO946" s="31"/>
      <c r="OQP946" s="31"/>
      <c r="OQQ946" s="31"/>
      <c r="OQR946" s="31"/>
      <c r="OQS946" s="9"/>
      <c r="OQT946" s="9"/>
      <c r="OQU946" s="43"/>
      <c r="OQV946" s="43"/>
      <c r="OQW946" s="43"/>
      <c r="OQX946" s="43"/>
      <c r="OQY946" s="43"/>
      <c r="OQZ946" s="31"/>
      <c r="ORA946" s="559"/>
      <c r="ORB946" s="31"/>
      <c r="ORC946" s="31"/>
      <c r="ORD946" s="31"/>
      <c r="ORE946" s="31"/>
      <c r="ORF946" s="31"/>
      <c r="ORG946" s="31"/>
      <c r="ORH946" s="31"/>
      <c r="ORI946" s="9"/>
      <c r="ORJ946" s="9"/>
      <c r="ORK946" s="43"/>
      <c r="ORL946" s="43"/>
      <c r="ORM946" s="43"/>
      <c r="ORN946" s="43"/>
      <c r="ORO946" s="43"/>
      <c r="ORP946" s="31"/>
      <c r="ORQ946" s="559"/>
      <c r="ORR946" s="31"/>
      <c r="ORS946" s="31"/>
      <c r="ORT946" s="31"/>
      <c r="ORU946" s="31"/>
      <c r="ORV946" s="31"/>
      <c r="ORW946" s="31"/>
      <c r="ORX946" s="31"/>
      <c r="ORY946" s="9"/>
      <c r="ORZ946" s="9"/>
      <c r="OSA946" s="43"/>
      <c r="OSB946" s="43"/>
      <c r="OSC946" s="43"/>
      <c r="OSD946" s="43"/>
      <c r="OSE946" s="43"/>
      <c r="OSF946" s="31"/>
      <c r="OSG946" s="559"/>
      <c r="OSH946" s="31"/>
      <c r="OSI946" s="31"/>
      <c r="OSJ946" s="31"/>
      <c r="OSK946" s="31"/>
      <c r="OSL946" s="31"/>
      <c r="OSM946" s="31"/>
      <c r="OSN946" s="31"/>
      <c r="OSO946" s="9"/>
      <c r="OSP946" s="9"/>
      <c r="OSQ946" s="43"/>
      <c r="OSR946" s="43"/>
      <c r="OSS946" s="43"/>
      <c r="OST946" s="43"/>
      <c r="OSU946" s="43"/>
      <c r="OSV946" s="31"/>
      <c r="OSW946" s="559"/>
      <c r="OSX946" s="31"/>
      <c r="OSY946" s="31"/>
      <c r="OSZ946" s="31"/>
      <c r="OTA946" s="31"/>
      <c r="OTB946" s="31"/>
      <c r="OTC946" s="31"/>
      <c r="OTD946" s="31"/>
      <c r="OTE946" s="9"/>
      <c r="OTF946" s="9"/>
      <c r="OTG946" s="43"/>
      <c r="OTH946" s="43"/>
      <c r="OTI946" s="43"/>
      <c r="OTJ946" s="43"/>
      <c r="OTK946" s="43"/>
      <c r="OTL946" s="31"/>
      <c r="OTM946" s="559"/>
      <c r="OTN946" s="31"/>
      <c r="OTO946" s="31"/>
      <c r="OTP946" s="31"/>
      <c r="OTQ946" s="31"/>
      <c r="OTR946" s="31"/>
      <c r="OTS946" s="31"/>
      <c r="OTT946" s="31"/>
      <c r="OTU946" s="9"/>
      <c r="OTV946" s="9"/>
      <c r="OTW946" s="43"/>
      <c r="OTX946" s="43"/>
      <c r="OTY946" s="43"/>
      <c r="OTZ946" s="43"/>
      <c r="OUA946" s="43"/>
      <c r="OUB946" s="31"/>
      <c r="OUC946" s="559"/>
      <c r="OUD946" s="31"/>
      <c r="OUE946" s="31"/>
      <c r="OUF946" s="31"/>
      <c r="OUG946" s="31"/>
      <c r="OUH946" s="31"/>
      <c r="OUI946" s="31"/>
      <c r="OUJ946" s="31"/>
      <c r="OUK946" s="9"/>
      <c r="OUL946" s="9"/>
      <c r="OUM946" s="43"/>
      <c r="OUN946" s="43"/>
      <c r="OUO946" s="43"/>
      <c r="OUP946" s="43"/>
      <c r="OUQ946" s="43"/>
      <c r="OUR946" s="31"/>
      <c r="OUS946" s="559"/>
      <c r="OUT946" s="31"/>
      <c r="OUU946" s="31"/>
      <c r="OUV946" s="31"/>
      <c r="OUW946" s="31"/>
      <c r="OUX946" s="31"/>
      <c r="OUY946" s="31"/>
      <c r="OUZ946" s="31"/>
      <c r="OVA946" s="9"/>
      <c r="OVB946" s="9"/>
      <c r="OVC946" s="43"/>
      <c r="OVD946" s="43"/>
      <c r="OVE946" s="43"/>
      <c r="OVF946" s="43"/>
      <c r="OVG946" s="43"/>
      <c r="OVH946" s="31"/>
      <c r="OVI946" s="559"/>
      <c r="OVJ946" s="31"/>
      <c r="OVK946" s="31"/>
      <c r="OVL946" s="31"/>
      <c r="OVM946" s="31"/>
      <c r="OVN946" s="31"/>
      <c r="OVO946" s="31"/>
      <c r="OVP946" s="31"/>
      <c r="OVQ946" s="9"/>
      <c r="OVR946" s="9"/>
      <c r="OVS946" s="43"/>
      <c r="OVT946" s="43"/>
      <c r="OVU946" s="43"/>
      <c r="OVV946" s="43"/>
      <c r="OVW946" s="43"/>
      <c r="OVX946" s="31"/>
      <c r="OVY946" s="559"/>
      <c r="OVZ946" s="31"/>
      <c r="OWA946" s="31"/>
      <c r="OWB946" s="31"/>
      <c r="OWC946" s="31"/>
      <c r="OWD946" s="31"/>
      <c r="OWE946" s="31"/>
      <c r="OWF946" s="31"/>
      <c r="OWG946" s="9"/>
      <c r="OWH946" s="9"/>
      <c r="OWI946" s="43"/>
      <c r="OWJ946" s="43"/>
      <c r="OWK946" s="43"/>
      <c r="OWL946" s="43"/>
      <c r="OWM946" s="43"/>
      <c r="OWN946" s="31"/>
      <c r="OWO946" s="559"/>
      <c r="OWP946" s="31"/>
      <c r="OWQ946" s="31"/>
      <c r="OWR946" s="31"/>
      <c r="OWS946" s="31"/>
      <c r="OWT946" s="31"/>
      <c r="OWU946" s="31"/>
      <c r="OWV946" s="31"/>
      <c r="OWW946" s="9"/>
      <c r="OWX946" s="9"/>
      <c r="OWY946" s="43"/>
      <c r="OWZ946" s="43"/>
      <c r="OXA946" s="43"/>
      <c r="OXB946" s="43"/>
      <c r="OXC946" s="43"/>
      <c r="OXD946" s="31"/>
      <c r="OXE946" s="559"/>
      <c r="OXF946" s="31"/>
      <c r="OXG946" s="31"/>
      <c r="OXH946" s="31"/>
      <c r="OXI946" s="31"/>
      <c r="OXJ946" s="31"/>
      <c r="OXK946" s="31"/>
      <c r="OXL946" s="31"/>
      <c r="OXM946" s="9"/>
      <c r="OXN946" s="9"/>
      <c r="OXO946" s="43"/>
      <c r="OXP946" s="43"/>
      <c r="OXQ946" s="43"/>
      <c r="OXR946" s="43"/>
      <c r="OXS946" s="43"/>
      <c r="OXT946" s="31"/>
      <c r="OXU946" s="559"/>
      <c r="OXV946" s="31"/>
      <c r="OXW946" s="31"/>
      <c r="OXX946" s="31"/>
      <c r="OXY946" s="31"/>
      <c r="OXZ946" s="31"/>
      <c r="OYA946" s="31"/>
      <c r="OYB946" s="31"/>
      <c r="OYC946" s="9"/>
      <c r="OYD946" s="9"/>
      <c r="OYE946" s="43"/>
      <c r="OYF946" s="43"/>
      <c r="OYG946" s="43"/>
      <c r="OYH946" s="43"/>
      <c r="OYI946" s="43"/>
      <c r="OYJ946" s="31"/>
      <c r="OYK946" s="559"/>
      <c r="OYL946" s="31"/>
      <c r="OYM946" s="31"/>
      <c r="OYN946" s="31"/>
      <c r="OYO946" s="31"/>
      <c r="OYP946" s="31"/>
      <c r="OYQ946" s="31"/>
      <c r="OYR946" s="31"/>
      <c r="OYS946" s="9"/>
      <c r="OYT946" s="9"/>
      <c r="OYU946" s="43"/>
      <c r="OYV946" s="43"/>
      <c r="OYW946" s="43"/>
      <c r="OYX946" s="43"/>
      <c r="OYY946" s="43"/>
      <c r="OYZ946" s="31"/>
      <c r="OZA946" s="559"/>
      <c r="OZB946" s="31"/>
      <c r="OZC946" s="31"/>
      <c r="OZD946" s="31"/>
      <c r="OZE946" s="31"/>
      <c r="OZF946" s="31"/>
      <c r="OZG946" s="31"/>
      <c r="OZH946" s="31"/>
      <c r="OZI946" s="9"/>
      <c r="OZJ946" s="9"/>
      <c r="OZK946" s="43"/>
      <c r="OZL946" s="43"/>
      <c r="OZM946" s="43"/>
      <c r="OZN946" s="43"/>
      <c r="OZO946" s="43"/>
      <c r="OZP946" s="31"/>
      <c r="OZQ946" s="559"/>
      <c r="OZR946" s="31"/>
      <c r="OZS946" s="31"/>
      <c r="OZT946" s="31"/>
      <c r="OZU946" s="31"/>
      <c r="OZV946" s="31"/>
      <c r="OZW946" s="31"/>
      <c r="OZX946" s="31"/>
      <c r="OZY946" s="9"/>
      <c r="OZZ946" s="9"/>
      <c r="PAA946" s="43"/>
      <c r="PAB946" s="43"/>
      <c r="PAC946" s="43"/>
      <c r="PAD946" s="43"/>
      <c r="PAE946" s="43"/>
      <c r="PAF946" s="31"/>
      <c r="PAG946" s="559"/>
      <c r="PAH946" s="31"/>
      <c r="PAI946" s="31"/>
      <c r="PAJ946" s="31"/>
      <c r="PAK946" s="31"/>
      <c r="PAL946" s="31"/>
      <c r="PAM946" s="31"/>
      <c r="PAN946" s="31"/>
      <c r="PAO946" s="9"/>
      <c r="PAP946" s="9"/>
      <c r="PAQ946" s="43"/>
      <c r="PAR946" s="43"/>
      <c r="PAS946" s="43"/>
      <c r="PAT946" s="43"/>
      <c r="PAU946" s="43"/>
      <c r="PAV946" s="31"/>
      <c r="PAW946" s="559"/>
      <c r="PAX946" s="31"/>
      <c r="PAY946" s="31"/>
      <c r="PAZ946" s="31"/>
      <c r="PBA946" s="31"/>
      <c r="PBB946" s="31"/>
      <c r="PBC946" s="31"/>
      <c r="PBD946" s="31"/>
      <c r="PBE946" s="9"/>
      <c r="PBF946" s="9"/>
      <c r="PBG946" s="43"/>
      <c r="PBH946" s="43"/>
      <c r="PBI946" s="43"/>
      <c r="PBJ946" s="43"/>
      <c r="PBK946" s="43"/>
      <c r="PBL946" s="31"/>
      <c r="PBM946" s="559"/>
      <c r="PBN946" s="31"/>
      <c r="PBO946" s="31"/>
      <c r="PBP946" s="31"/>
      <c r="PBQ946" s="31"/>
      <c r="PBR946" s="31"/>
      <c r="PBS946" s="31"/>
      <c r="PBT946" s="31"/>
      <c r="PBU946" s="9"/>
      <c r="PBV946" s="9"/>
      <c r="PBW946" s="43"/>
      <c r="PBX946" s="43"/>
      <c r="PBY946" s="43"/>
      <c r="PBZ946" s="43"/>
      <c r="PCA946" s="43"/>
      <c r="PCB946" s="31"/>
      <c r="PCC946" s="559"/>
      <c r="PCD946" s="31"/>
      <c r="PCE946" s="31"/>
      <c r="PCF946" s="31"/>
      <c r="PCG946" s="31"/>
      <c r="PCH946" s="31"/>
      <c r="PCI946" s="31"/>
      <c r="PCJ946" s="31"/>
      <c r="PCK946" s="9"/>
      <c r="PCL946" s="9"/>
      <c r="PCM946" s="43"/>
      <c r="PCN946" s="43"/>
      <c r="PCO946" s="43"/>
      <c r="PCP946" s="43"/>
      <c r="PCQ946" s="43"/>
      <c r="PCR946" s="31"/>
      <c r="PCS946" s="559"/>
      <c r="PCT946" s="31"/>
      <c r="PCU946" s="31"/>
      <c r="PCV946" s="31"/>
      <c r="PCW946" s="31"/>
      <c r="PCX946" s="31"/>
      <c r="PCY946" s="31"/>
      <c r="PCZ946" s="31"/>
      <c r="PDA946" s="9"/>
      <c r="PDB946" s="9"/>
      <c r="PDC946" s="43"/>
      <c r="PDD946" s="43"/>
      <c r="PDE946" s="43"/>
      <c r="PDF946" s="43"/>
      <c r="PDG946" s="43"/>
      <c r="PDH946" s="31"/>
      <c r="PDI946" s="559"/>
      <c r="PDJ946" s="31"/>
      <c r="PDK946" s="31"/>
      <c r="PDL946" s="31"/>
      <c r="PDM946" s="31"/>
      <c r="PDN946" s="31"/>
      <c r="PDO946" s="31"/>
      <c r="PDP946" s="31"/>
      <c r="PDQ946" s="9"/>
      <c r="PDR946" s="9"/>
      <c r="PDS946" s="43"/>
      <c r="PDT946" s="43"/>
      <c r="PDU946" s="43"/>
      <c r="PDV946" s="43"/>
      <c r="PDW946" s="43"/>
      <c r="PDX946" s="31"/>
      <c r="PDY946" s="559"/>
      <c r="PDZ946" s="31"/>
      <c r="PEA946" s="31"/>
      <c r="PEB946" s="31"/>
      <c r="PEC946" s="31"/>
      <c r="PED946" s="31"/>
      <c r="PEE946" s="31"/>
      <c r="PEF946" s="31"/>
      <c r="PEG946" s="9"/>
      <c r="PEH946" s="9"/>
      <c r="PEI946" s="43"/>
      <c r="PEJ946" s="43"/>
      <c r="PEK946" s="43"/>
      <c r="PEL946" s="43"/>
      <c r="PEM946" s="43"/>
      <c r="PEN946" s="31"/>
      <c r="PEO946" s="559"/>
      <c r="PEP946" s="31"/>
      <c r="PEQ946" s="31"/>
      <c r="PER946" s="31"/>
      <c r="PES946" s="31"/>
      <c r="PET946" s="31"/>
      <c r="PEU946" s="31"/>
      <c r="PEV946" s="31"/>
      <c r="PEW946" s="9"/>
      <c r="PEX946" s="9"/>
      <c r="PEY946" s="43"/>
      <c r="PEZ946" s="43"/>
      <c r="PFA946" s="43"/>
      <c r="PFB946" s="43"/>
      <c r="PFC946" s="43"/>
      <c r="PFD946" s="31"/>
      <c r="PFE946" s="559"/>
      <c r="PFF946" s="31"/>
      <c r="PFG946" s="31"/>
      <c r="PFH946" s="31"/>
      <c r="PFI946" s="31"/>
      <c r="PFJ946" s="31"/>
      <c r="PFK946" s="31"/>
      <c r="PFL946" s="31"/>
      <c r="PFM946" s="9"/>
      <c r="PFN946" s="9"/>
      <c r="PFO946" s="43"/>
      <c r="PFP946" s="43"/>
      <c r="PFQ946" s="43"/>
      <c r="PFR946" s="43"/>
      <c r="PFS946" s="43"/>
      <c r="PFT946" s="31"/>
      <c r="PFU946" s="559"/>
      <c r="PFV946" s="31"/>
      <c r="PFW946" s="31"/>
      <c r="PFX946" s="31"/>
      <c r="PFY946" s="31"/>
      <c r="PFZ946" s="31"/>
      <c r="PGA946" s="31"/>
      <c r="PGB946" s="31"/>
      <c r="PGC946" s="9"/>
      <c r="PGD946" s="9"/>
      <c r="PGE946" s="43"/>
      <c r="PGF946" s="43"/>
      <c r="PGG946" s="43"/>
      <c r="PGH946" s="43"/>
      <c r="PGI946" s="43"/>
      <c r="PGJ946" s="31"/>
      <c r="PGK946" s="559"/>
      <c r="PGL946" s="31"/>
      <c r="PGM946" s="31"/>
      <c r="PGN946" s="31"/>
      <c r="PGO946" s="31"/>
      <c r="PGP946" s="31"/>
      <c r="PGQ946" s="31"/>
      <c r="PGR946" s="31"/>
      <c r="PGS946" s="9"/>
      <c r="PGT946" s="9"/>
      <c r="PGU946" s="43"/>
      <c r="PGV946" s="43"/>
      <c r="PGW946" s="43"/>
      <c r="PGX946" s="43"/>
      <c r="PGY946" s="43"/>
      <c r="PGZ946" s="31"/>
      <c r="PHA946" s="559"/>
      <c r="PHB946" s="31"/>
      <c r="PHC946" s="31"/>
      <c r="PHD946" s="31"/>
      <c r="PHE946" s="31"/>
      <c r="PHF946" s="31"/>
      <c r="PHG946" s="31"/>
      <c r="PHH946" s="31"/>
      <c r="PHI946" s="9"/>
      <c r="PHJ946" s="9"/>
      <c r="PHK946" s="43"/>
      <c r="PHL946" s="43"/>
      <c r="PHM946" s="43"/>
      <c r="PHN946" s="43"/>
      <c r="PHO946" s="43"/>
      <c r="PHP946" s="31"/>
      <c r="PHQ946" s="559"/>
      <c r="PHR946" s="31"/>
      <c r="PHS946" s="31"/>
      <c r="PHT946" s="31"/>
      <c r="PHU946" s="31"/>
      <c r="PHV946" s="31"/>
      <c r="PHW946" s="31"/>
      <c r="PHX946" s="31"/>
      <c r="PHY946" s="9"/>
      <c r="PHZ946" s="9"/>
      <c r="PIA946" s="43"/>
      <c r="PIB946" s="43"/>
      <c r="PIC946" s="43"/>
      <c r="PID946" s="43"/>
      <c r="PIE946" s="43"/>
      <c r="PIF946" s="31"/>
      <c r="PIG946" s="559"/>
      <c r="PIH946" s="31"/>
      <c r="PII946" s="31"/>
      <c r="PIJ946" s="31"/>
      <c r="PIK946" s="31"/>
      <c r="PIL946" s="31"/>
      <c r="PIM946" s="31"/>
      <c r="PIN946" s="31"/>
      <c r="PIO946" s="9"/>
      <c r="PIP946" s="9"/>
      <c r="PIQ946" s="43"/>
      <c r="PIR946" s="43"/>
      <c r="PIS946" s="43"/>
      <c r="PIT946" s="43"/>
      <c r="PIU946" s="43"/>
      <c r="PIV946" s="31"/>
      <c r="PIW946" s="559"/>
      <c r="PIX946" s="31"/>
      <c r="PIY946" s="31"/>
      <c r="PIZ946" s="31"/>
      <c r="PJA946" s="31"/>
      <c r="PJB946" s="31"/>
      <c r="PJC946" s="31"/>
      <c r="PJD946" s="31"/>
      <c r="PJE946" s="9"/>
      <c r="PJF946" s="9"/>
      <c r="PJG946" s="43"/>
      <c r="PJH946" s="43"/>
      <c r="PJI946" s="43"/>
      <c r="PJJ946" s="43"/>
      <c r="PJK946" s="43"/>
      <c r="PJL946" s="31"/>
      <c r="PJM946" s="559"/>
      <c r="PJN946" s="31"/>
      <c r="PJO946" s="31"/>
      <c r="PJP946" s="31"/>
      <c r="PJQ946" s="31"/>
      <c r="PJR946" s="31"/>
      <c r="PJS946" s="31"/>
      <c r="PJT946" s="31"/>
      <c r="PJU946" s="9"/>
      <c r="PJV946" s="9"/>
      <c r="PJW946" s="43"/>
      <c r="PJX946" s="43"/>
      <c r="PJY946" s="43"/>
      <c r="PJZ946" s="43"/>
      <c r="PKA946" s="43"/>
      <c r="PKB946" s="31"/>
      <c r="PKC946" s="559"/>
      <c r="PKD946" s="31"/>
      <c r="PKE946" s="31"/>
      <c r="PKF946" s="31"/>
      <c r="PKG946" s="31"/>
      <c r="PKH946" s="31"/>
      <c r="PKI946" s="31"/>
      <c r="PKJ946" s="31"/>
      <c r="PKK946" s="9"/>
      <c r="PKL946" s="9"/>
      <c r="PKM946" s="43"/>
      <c r="PKN946" s="43"/>
      <c r="PKO946" s="43"/>
      <c r="PKP946" s="43"/>
      <c r="PKQ946" s="43"/>
      <c r="PKR946" s="31"/>
      <c r="PKS946" s="559"/>
      <c r="PKT946" s="31"/>
      <c r="PKU946" s="31"/>
      <c r="PKV946" s="31"/>
      <c r="PKW946" s="31"/>
      <c r="PKX946" s="31"/>
      <c r="PKY946" s="31"/>
      <c r="PKZ946" s="31"/>
      <c r="PLA946" s="9"/>
      <c r="PLB946" s="9"/>
      <c r="PLC946" s="43"/>
      <c r="PLD946" s="43"/>
      <c r="PLE946" s="43"/>
      <c r="PLF946" s="43"/>
      <c r="PLG946" s="43"/>
      <c r="PLH946" s="31"/>
      <c r="PLI946" s="559"/>
      <c r="PLJ946" s="31"/>
      <c r="PLK946" s="31"/>
      <c r="PLL946" s="31"/>
      <c r="PLM946" s="31"/>
      <c r="PLN946" s="31"/>
      <c r="PLO946" s="31"/>
      <c r="PLP946" s="31"/>
      <c r="PLQ946" s="9"/>
      <c r="PLR946" s="9"/>
      <c r="PLS946" s="43"/>
      <c r="PLT946" s="43"/>
      <c r="PLU946" s="43"/>
      <c r="PLV946" s="43"/>
      <c r="PLW946" s="43"/>
      <c r="PLX946" s="31"/>
      <c r="PLY946" s="559"/>
      <c r="PLZ946" s="31"/>
      <c r="PMA946" s="31"/>
      <c r="PMB946" s="31"/>
      <c r="PMC946" s="31"/>
      <c r="PMD946" s="31"/>
      <c r="PME946" s="31"/>
      <c r="PMF946" s="31"/>
      <c r="PMG946" s="9"/>
      <c r="PMH946" s="9"/>
      <c r="PMI946" s="43"/>
      <c r="PMJ946" s="43"/>
      <c r="PMK946" s="43"/>
      <c r="PML946" s="43"/>
      <c r="PMM946" s="43"/>
      <c r="PMN946" s="31"/>
      <c r="PMO946" s="559"/>
      <c r="PMP946" s="31"/>
      <c r="PMQ946" s="31"/>
      <c r="PMR946" s="31"/>
      <c r="PMS946" s="31"/>
      <c r="PMT946" s="31"/>
      <c r="PMU946" s="31"/>
      <c r="PMV946" s="31"/>
      <c r="PMW946" s="9"/>
      <c r="PMX946" s="9"/>
      <c r="PMY946" s="43"/>
      <c r="PMZ946" s="43"/>
      <c r="PNA946" s="43"/>
      <c r="PNB946" s="43"/>
      <c r="PNC946" s="43"/>
      <c r="PND946" s="31"/>
      <c r="PNE946" s="559"/>
      <c r="PNF946" s="31"/>
      <c r="PNG946" s="31"/>
      <c r="PNH946" s="31"/>
      <c r="PNI946" s="31"/>
      <c r="PNJ946" s="31"/>
      <c r="PNK946" s="31"/>
      <c r="PNL946" s="31"/>
      <c r="PNM946" s="9"/>
      <c r="PNN946" s="9"/>
      <c r="PNO946" s="43"/>
      <c r="PNP946" s="43"/>
      <c r="PNQ946" s="43"/>
      <c r="PNR946" s="43"/>
      <c r="PNS946" s="43"/>
      <c r="PNT946" s="31"/>
      <c r="PNU946" s="559"/>
      <c r="PNV946" s="31"/>
      <c r="PNW946" s="31"/>
      <c r="PNX946" s="31"/>
      <c r="PNY946" s="31"/>
      <c r="PNZ946" s="31"/>
      <c r="POA946" s="31"/>
      <c r="POB946" s="31"/>
      <c r="POC946" s="9"/>
      <c r="POD946" s="9"/>
      <c r="POE946" s="43"/>
      <c r="POF946" s="43"/>
      <c r="POG946" s="43"/>
      <c r="POH946" s="43"/>
      <c r="POI946" s="43"/>
      <c r="POJ946" s="31"/>
      <c r="POK946" s="559"/>
      <c r="POL946" s="31"/>
      <c r="POM946" s="31"/>
      <c r="PON946" s="31"/>
      <c r="POO946" s="31"/>
      <c r="POP946" s="31"/>
      <c r="POQ946" s="31"/>
      <c r="POR946" s="31"/>
      <c r="POS946" s="9"/>
      <c r="POT946" s="9"/>
      <c r="POU946" s="43"/>
      <c r="POV946" s="43"/>
      <c r="POW946" s="43"/>
      <c r="POX946" s="43"/>
      <c r="POY946" s="43"/>
      <c r="POZ946" s="31"/>
      <c r="PPA946" s="559"/>
      <c r="PPB946" s="31"/>
      <c r="PPC946" s="31"/>
      <c r="PPD946" s="31"/>
      <c r="PPE946" s="31"/>
      <c r="PPF946" s="31"/>
      <c r="PPG946" s="31"/>
      <c r="PPH946" s="31"/>
      <c r="PPI946" s="9"/>
      <c r="PPJ946" s="9"/>
      <c r="PPK946" s="43"/>
      <c r="PPL946" s="43"/>
      <c r="PPM946" s="43"/>
      <c r="PPN946" s="43"/>
      <c r="PPO946" s="43"/>
      <c r="PPP946" s="31"/>
      <c r="PPQ946" s="559"/>
      <c r="PPR946" s="31"/>
      <c r="PPS946" s="31"/>
      <c r="PPT946" s="31"/>
      <c r="PPU946" s="31"/>
      <c r="PPV946" s="31"/>
      <c r="PPW946" s="31"/>
      <c r="PPX946" s="31"/>
      <c r="PPY946" s="9"/>
      <c r="PPZ946" s="9"/>
      <c r="PQA946" s="43"/>
      <c r="PQB946" s="43"/>
      <c r="PQC946" s="43"/>
      <c r="PQD946" s="43"/>
      <c r="PQE946" s="43"/>
      <c r="PQF946" s="31"/>
      <c r="PQG946" s="559"/>
      <c r="PQH946" s="31"/>
      <c r="PQI946" s="31"/>
      <c r="PQJ946" s="31"/>
      <c r="PQK946" s="31"/>
      <c r="PQL946" s="31"/>
      <c r="PQM946" s="31"/>
      <c r="PQN946" s="31"/>
      <c r="PQO946" s="9"/>
      <c r="PQP946" s="9"/>
      <c r="PQQ946" s="43"/>
      <c r="PQR946" s="43"/>
      <c r="PQS946" s="43"/>
      <c r="PQT946" s="43"/>
      <c r="PQU946" s="43"/>
      <c r="PQV946" s="31"/>
      <c r="PQW946" s="559"/>
      <c r="PQX946" s="31"/>
      <c r="PQY946" s="31"/>
      <c r="PQZ946" s="31"/>
      <c r="PRA946" s="31"/>
      <c r="PRB946" s="31"/>
      <c r="PRC946" s="31"/>
      <c r="PRD946" s="31"/>
      <c r="PRE946" s="9"/>
      <c r="PRF946" s="9"/>
      <c r="PRG946" s="43"/>
      <c r="PRH946" s="43"/>
      <c r="PRI946" s="43"/>
      <c r="PRJ946" s="43"/>
      <c r="PRK946" s="43"/>
      <c r="PRL946" s="31"/>
      <c r="PRM946" s="559"/>
      <c r="PRN946" s="31"/>
      <c r="PRO946" s="31"/>
      <c r="PRP946" s="31"/>
      <c r="PRQ946" s="31"/>
      <c r="PRR946" s="31"/>
      <c r="PRS946" s="31"/>
      <c r="PRT946" s="31"/>
      <c r="PRU946" s="9"/>
      <c r="PRV946" s="9"/>
      <c r="PRW946" s="43"/>
      <c r="PRX946" s="43"/>
      <c r="PRY946" s="43"/>
      <c r="PRZ946" s="43"/>
      <c r="PSA946" s="43"/>
      <c r="PSB946" s="31"/>
      <c r="PSC946" s="559"/>
      <c r="PSD946" s="31"/>
      <c r="PSE946" s="31"/>
      <c r="PSF946" s="31"/>
      <c r="PSG946" s="31"/>
      <c r="PSH946" s="31"/>
      <c r="PSI946" s="31"/>
      <c r="PSJ946" s="31"/>
      <c r="PSK946" s="9"/>
      <c r="PSL946" s="9"/>
      <c r="PSM946" s="43"/>
      <c r="PSN946" s="43"/>
      <c r="PSO946" s="43"/>
      <c r="PSP946" s="43"/>
      <c r="PSQ946" s="43"/>
      <c r="PSR946" s="31"/>
      <c r="PSS946" s="559"/>
      <c r="PST946" s="31"/>
      <c r="PSU946" s="31"/>
      <c r="PSV946" s="31"/>
      <c r="PSW946" s="31"/>
      <c r="PSX946" s="31"/>
      <c r="PSY946" s="31"/>
      <c r="PSZ946" s="31"/>
      <c r="PTA946" s="9"/>
      <c r="PTB946" s="9"/>
      <c r="PTC946" s="43"/>
      <c r="PTD946" s="43"/>
      <c r="PTE946" s="43"/>
      <c r="PTF946" s="43"/>
      <c r="PTG946" s="43"/>
      <c r="PTH946" s="31"/>
      <c r="PTI946" s="559"/>
      <c r="PTJ946" s="31"/>
      <c r="PTK946" s="31"/>
      <c r="PTL946" s="31"/>
      <c r="PTM946" s="31"/>
      <c r="PTN946" s="31"/>
      <c r="PTO946" s="31"/>
      <c r="PTP946" s="31"/>
      <c r="PTQ946" s="9"/>
      <c r="PTR946" s="9"/>
      <c r="PTS946" s="43"/>
      <c r="PTT946" s="43"/>
      <c r="PTU946" s="43"/>
      <c r="PTV946" s="43"/>
      <c r="PTW946" s="43"/>
      <c r="PTX946" s="31"/>
      <c r="PTY946" s="559"/>
      <c r="PTZ946" s="31"/>
      <c r="PUA946" s="31"/>
      <c r="PUB946" s="31"/>
      <c r="PUC946" s="31"/>
      <c r="PUD946" s="31"/>
      <c r="PUE946" s="31"/>
      <c r="PUF946" s="31"/>
      <c r="PUG946" s="9"/>
      <c r="PUH946" s="9"/>
      <c r="PUI946" s="43"/>
      <c r="PUJ946" s="43"/>
      <c r="PUK946" s="43"/>
      <c r="PUL946" s="43"/>
      <c r="PUM946" s="43"/>
      <c r="PUN946" s="31"/>
      <c r="PUO946" s="559"/>
      <c r="PUP946" s="31"/>
      <c r="PUQ946" s="31"/>
      <c r="PUR946" s="31"/>
      <c r="PUS946" s="31"/>
      <c r="PUT946" s="31"/>
      <c r="PUU946" s="31"/>
      <c r="PUV946" s="31"/>
      <c r="PUW946" s="9"/>
      <c r="PUX946" s="9"/>
      <c r="PUY946" s="43"/>
      <c r="PUZ946" s="43"/>
      <c r="PVA946" s="43"/>
      <c r="PVB946" s="43"/>
      <c r="PVC946" s="43"/>
      <c r="PVD946" s="31"/>
      <c r="PVE946" s="559"/>
      <c r="PVF946" s="31"/>
      <c r="PVG946" s="31"/>
      <c r="PVH946" s="31"/>
      <c r="PVI946" s="31"/>
      <c r="PVJ946" s="31"/>
      <c r="PVK946" s="31"/>
      <c r="PVL946" s="31"/>
      <c r="PVM946" s="9"/>
      <c r="PVN946" s="9"/>
      <c r="PVO946" s="43"/>
      <c r="PVP946" s="43"/>
      <c r="PVQ946" s="43"/>
      <c r="PVR946" s="43"/>
      <c r="PVS946" s="43"/>
      <c r="PVT946" s="31"/>
      <c r="PVU946" s="559"/>
      <c r="PVV946" s="31"/>
      <c r="PVW946" s="31"/>
      <c r="PVX946" s="31"/>
      <c r="PVY946" s="31"/>
      <c r="PVZ946" s="31"/>
      <c r="PWA946" s="31"/>
      <c r="PWB946" s="31"/>
      <c r="PWC946" s="9"/>
      <c r="PWD946" s="9"/>
      <c r="PWE946" s="43"/>
      <c r="PWF946" s="43"/>
      <c r="PWG946" s="43"/>
      <c r="PWH946" s="43"/>
      <c r="PWI946" s="43"/>
      <c r="PWJ946" s="31"/>
      <c r="PWK946" s="559"/>
      <c r="PWL946" s="31"/>
      <c r="PWM946" s="31"/>
      <c r="PWN946" s="31"/>
      <c r="PWO946" s="31"/>
      <c r="PWP946" s="31"/>
      <c r="PWQ946" s="31"/>
      <c r="PWR946" s="31"/>
      <c r="PWS946" s="9"/>
      <c r="PWT946" s="9"/>
      <c r="PWU946" s="43"/>
      <c r="PWV946" s="43"/>
      <c r="PWW946" s="43"/>
      <c r="PWX946" s="43"/>
      <c r="PWY946" s="43"/>
      <c r="PWZ946" s="31"/>
      <c r="PXA946" s="559"/>
      <c r="PXB946" s="31"/>
      <c r="PXC946" s="31"/>
      <c r="PXD946" s="31"/>
      <c r="PXE946" s="31"/>
      <c r="PXF946" s="31"/>
      <c r="PXG946" s="31"/>
      <c r="PXH946" s="31"/>
      <c r="PXI946" s="9"/>
      <c r="PXJ946" s="9"/>
      <c r="PXK946" s="43"/>
      <c r="PXL946" s="43"/>
      <c r="PXM946" s="43"/>
      <c r="PXN946" s="43"/>
      <c r="PXO946" s="43"/>
      <c r="PXP946" s="31"/>
      <c r="PXQ946" s="559"/>
      <c r="PXR946" s="31"/>
      <c r="PXS946" s="31"/>
      <c r="PXT946" s="31"/>
      <c r="PXU946" s="31"/>
      <c r="PXV946" s="31"/>
      <c r="PXW946" s="31"/>
      <c r="PXX946" s="31"/>
      <c r="PXY946" s="9"/>
      <c r="PXZ946" s="9"/>
      <c r="PYA946" s="43"/>
      <c r="PYB946" s="43"/>
      <c r="PYC946" s="43"/>
      <c r="PYD946" s="43"/>
      <c r="PYE946" s="43"/>
      <c r="PYF946" s="31"/>
      <c r="PYG946" s="559"/>
      <c r="PYH946" s="31"/>
      <c r="PYI946" s="31"/>
      <c r="PYJ946" s="31"/>
      <c r="PYK946" s="31"/>
      <c r="PYL946" s="31"/>
      <c r="PYM946" s="31"/>
      <c r="PYN946" s="31"/>
      <c r="PYO946" s="9"/>
      <c r="PYP946" s="9"/>
      <c r="PYQ946" s="43"/>
      <c r="PYR946" s="43"/>
      <c r="PYS946" s="43"/>
      <c r="PYT946" s="43"/>
      <c r="PYU946" s="43"/>
      <c r="PYV946" s="31"/>
      <c r="PYW946" s="559"/>
      <c r="PYX946" s="31"/>
      <c r="PYY946" s="31"/>
      <c r="PYZ946" s="31"/>
      <c r="PZA946" s="31"/>
      <c r="PZB946" s="31"/>
      <c r="PZC946" s="31"/>
      <c r="PZD946" s="31"/>
      <c r="PZE946" s="9"/>
      <c r="PZF946" s="9"/>
      <c r="PZG946" s="43"/>
      <c r="PZH946" s="43"/>
      <c r="PZI946" s="43"/>
      <c r="PZJ946" s="43"/>
      <c r="PZK946" s="43"/>
      <c r="PZL946" s="31"/>
      <c r="PZM946" s="559"/>
      <c r="PZN946" s="31"/>
      <c r="PZO946" s="31"/>
      <c r="PZP946" s="31"/>
      <c r="PZQ946" s="31"/>
      <c r="PZR946" s="31"/>
      <c r="PZS946" s="31"/>
      <c r="PZT946" s="31"/>
      <c r="PZU946" s="9"/>
      <c r="PZV946" s="9"/>
      <c r="PZW946" s="43"/>
      <c r="PZX946" s="43"/>
      <c r="PZY946" s="43"/>
      <c r="PZZ946" s="43"/>
      <c r="QAA946" s="43"/>
      <c r="QAB946" s="31"/>
      <c r="QAC946" s="559"/>
      <c r="QAD946" s="31"/>
      <c r="QAE946" s="31"/>
      <c r="QAF946" s="31"/>
      <c r="QAG946" s="31"/>
      <c r="QAH946" s="31"/>
      <c r="QAI946" s="31"/>
      <c r="QAJ946" s="31"/>
      <c r="QAK946" s="9"/>
      <c r="QAL946" s="9"/>
      <c r="QAM946" s="43"/>
      <c r="QAN946" s="43"/>
      <c r="QAO946" s="43"/>
      <c r="QAP946" s="43"/>
      <c r="QAQ946" s="43"/>
      <c r="QAR946" s="31"/>
      <c r="QAS946" s="559"/>
      <c r="QAT946" s="31"/>
      <c r="QAU946" s="31"/>
      <c r="QAV946" s="31"/>
      <c r="QAW946" s="31"/>
      <c r="QAX946" s="31"/>
      <c r="QAY946" s="31"/>
      <c r="QAZ946" s="31"/>
      <c r="QBA946" s="9"/>
      <c r="QBB946" s="9"/>
      <c r="QBC946" s="43"/>
      <c r="QBD946" s="43"/>
      <c r="QBE946" s="43"/>
      <c r="QBF946" s="43"/>
      <c r="QBG946" s="43"/>
      <c r="QBH946" s="31"/>
      <c r="QBI946" s="559"/>
      <c r="QBJ946" s="31"/>
      <c r="QBK946" s="31"/>
      <c r="QBL946" s="31"/>
      <c r="QBM946" s="31"/>
      <c r="QBN946" s="31"/>
      <c r="QBO946" s="31"/>
      <c r="QBP946" s="31"/>
      <c r="QBQ946" s="9"/>
      <c r="QBR946" s="9"/>
      <c r="QBS946" s="43"/>
      <c r="QBT946" s="43"/>
      <c r="QBU946" s="43"/>
      <c r="QBV946" s="43"/>
      <c r="QBW946" s="43"/>
      <c r="QBX946" s="31"/>
      <c r="QBY946" s="559"/>
      <c r="QBZ946" s="31"/>
      <c r="QCA946" s="31"/>
      <c r="QCB946" s="31"/>
      <c r="QCC946" s="31"/>
      <c r="QCD946" s="31"/>
      <c r="QCE946" s="31"/>
      <c r="QCF946" s="31"/>
      <c r="QCG946" s="9"/>
      <c r="QCH946" s="9"/>
      <c r="QCI946" s="43"/>
      <c r="QCJ946" s="43"/>
      <c r="QCK946" s="43"/>
      <c r="QCL946" s="43"/>
      <c r="QCM946" s="43"/>
      <c r="QCN946" s="31"/>
      <c r="QCO946" s="559"/>
      <c r="QCP946" s="31"/>
      <c r="QCQ946" s="31"/>
      <c r="QCR946" s="31"/>
      <c r="QCS946" s="31"/>
      <c r="QCT946" s="31"/>
      <c r="QCU946" s="31"/>
      <c r="QCV946" s="31"/>
      <c r="QCW946" s="9"/>
      <c r="QCX946" s="9"/>
      <c r="QCY946" s="43"/>
      <c r="QCZ946" s="43"/>
      <c r="QDA946" s="43"/>
      <c r="QDB946" s="43"/>
      <c r="QDC946" s="43"/>
      <c r="QDD946" s="31"/>
      <c r="QDE946" s="559"/>
      <c r="QDF946" s="31"/>
      <c r="QDG946" s="31"/>
      <c r="QDH946" s="31"/>
      <c r="QDI946" s="31"/>
      <c r="QDJ946" s="31"/>
      <c r="QDK946" s="31"/>
      <c r="QDL946" s="31"/>
      <c r="QDM946" s="9"/>
      <c r="QDN946" s="9"/>
      <c r="QDO946" s="43"/>
      <c r="QDP946" s="43"/>
      <c r="QDQ946" s="43"/>
      <c r="QDR946" s="43"/>
      <c r="QDS946" s="43"/>
      <c r="QDT946" s="31"/>
      <c r="QDU946" s="559"/>
      <c r="QDV946" s="31"/>
      <c r="QDW946" s="31"/>
      <c r="QDX946" s="31"/>
      <c r="QDY946" s="31"/>
      <c r="QDZ946" s="31"/>
      <c r="QEA946" s="31"/>
      <c r="QEB946" s="31"/>
      <c r="QEC946" s="9"/>
      <c r="QED946" s="9"/>
      <c r="QEE946" s="43"/>
      <c r="QEF946" s="43"/>
      <c r="QEG946" s="43"/>
      <c r="QEH946" s="43"/>
      <c r="QEI946" s="43"/>
      <c r="QEJ946" s="31"/>
      <c r="QEK946" s="559"/>
      <c r="QEL946" s="31"/>
      <c r="QEM946" s="31"/>
      <c r="QEN946" s="31"/>
      <c r="QEO946" s="31"/>
      <c r="QEP946" s="31"/>
      <c r="QEQ946" s="31"/>
      <c r="QER946" s="31"/>
      <c r="QES946" s="9"/>
      <c r="QET946" s="9"/>
      <c r="QEU946" s="43"/>
      <c r="QEV946" s="43"/>
      <c r="QEW946" s="43"/>
      <c r="QEX946" s="43"/>
      <c r="QEY946" s="43"/>
      <c r="QEZ946" s="31"/>
      <c r="QFA946" s="559"/>
      <c r="QFB946" s="31"/>
      <c r="QFC946" s="31"/>
      <c r="QFD946" s="31"/>
      <c r="QFE946" s="31"/>
      <c r="QFF946" s="31"/>
      <c r="QFG946" s="31"/>
      <c r="QFH946" s="31"/>
      <c r="QFI946" s="9"/>
      <c r="QFJ946" s="9"/>
      <c r="QFK946" s="43"/>
      <c r="QFL946" s="43"/>
      <c r="QFM946" s="43"/>
      <c r="QFN946" s="43"/>
      <c r="QFO946" s="43"/>
      <c r="QFP946" s="31"/>
      <c r="QFQ946" s="559"/>
      <c r="QFR946" s="31"/>
      <c r="QFS946" s="31"/>
      <c r="QFT946" s="31"/>
      <c r="QFU946" s="31"/>
      <c r="QFV946" s="31"/>
      <c r="QFW946" s="31"/>
      <c r="QFX946" s="31"/>
      <c r="QFY946" s="9"/>
      <c r="QFZ946" s="9"/>
      <c r="QGA946" s="43"/>
      <c r="QGB946" s="43"/>
      <c r="QGC946" s="43"/>
      <c r="QGD946" s="43"/>
      <c r="QGE946" s="43"/>
      <c r="QGF946" s="31"/>
      <c r="QGG946" s="559"/>
      <c r="QGH946" s="31"/>
      <c r="QGI946" s="31"/>
      <c r="QGJ946" s="31"/>
      <c r="QGK946" s="31"/>
      <c r="QGL946" s="31"/>
      <c r="QGM946" s="31"/>
      <c r="QGN946" s="31"/>
      <c r="QGO946" s="9"/>
      <c r="QGP946" s="9"/>
      <c r="QGQ946" s="43"/>
      <c r="QGR946" s="43"/>
      <c r="QGS946" s="43"/>
      <c r="QGT946" s="43"/>
      <c r="QGU946" s="43"/>
      <c r="QGV946" s="31"/>
      <c r="QGW946" s="559"/>
      <c r="QGX946" s="31"/>
      <c r="QGY946" s="31"/>
      <c r="QGZ946" s="31"/>
      <c r="QHA946" s="31"/>
      <c r="QHB946" s="31"/>
      <c r="QHC946" s="31"/>
      <c r="QHD946" s="31"/>
      <c r="QHE946" s="9"/>
      <c r="QHF946" s="9"/>
      <c r="QHG946" s="43"/>
      <c r="QHH946" s="43"/>
      <c r="QHI946" s="43"/>
      <c r="QHJ946" s="43"/>
      <c r="QHK946" s="43"/>
      <c r="QHL946" s="31"/>
      <c r="QHM946" s="559"/>
      <c r="QHN946" s="31"/>
      <c r="QHO946" s="31"/>
      <c r="QHP946" s="31"/>
      <c r="QHQ946" s="31"/>
      <c r="QHR946" s="31"/>
      <c r="QHS946" s="31"/>
      <c r="QHT946" s="31"/>
      <c r="QHU946" s="9"/>
      <c r="QHV946" s="9"/>
      <c r="QHW946" s="43"/>
      <c r="QHX946" s="43"/>
      <c r="QHY946" s="43"/>
      <c r="QHZ946" s="43"/>
      <c r="QIA946" s="43"/>
      <c r="QIB946" s="31"/>
      <c r="QIC946" s="559"/>
      <c r="QID946" s="31"/>
      <c r="QIE946" s="31"/>
      <c r="QIF946" s="31"/>
      <c r="QIG946" s="31"/>
      <c r="QIH946" s="31"/>
      <c r="QII946" s="31"/>
      <c r="QIJ946" s="31"/>
      <c r="QIK946" s="9"/>
      <c r="QIL946" s="9"/>
      <c r="QIM946" s="43"/>
      <c r="QIN946" s="43"/>
      <c r="QIO946" s="43"/>
      <c r="QIP946" s="43"/>
      <c r="QIQ946" s="43"/>
      <c r="QIR946" s="31"/>
      <c r="QIS946" s="559"/>
      <c r="QIT946" s="31"/>
      <c r="QIU946" s="31"/>
      <c r="QIV946" s="31"/>
      <c r="QIW946" s="31"/>
      <c r="QIX946" s="31"/>
      <c r="QIY946" s="31"/>
      <c r="QIZ946" s="31"/>
      <c r="QJA946" s="9"/>
      <c r="QJB946" s="9"/>
      <c r="QJC946" s="43"/>
      <c r="QJD946" s="43"/>
      <c r="QJE946" s="43"/>
      <c r="QJF946" s="43"/>
      <c r="QJG946" s="43"/>
      <c r="QJH946" s="31"/>
      <c r="QJI946" s="559"/>
      <c r="QJJ946" s="31"/>
      <c r="QJK946" s="31"/>
      <c r="QJL946" s="31"/>
      <c r="QJM946" s="31"/>
      <c r="QJN946" s="31"/>
      <c r="QJO946" s="31"/>
      <c r="QJP946" s="31"/>
      <c r="QJQ946" s="9"/>
      <c r="QJR946" s="9"/>
      <c r="QJS946" s="43"/>
      <c r="QJT946" s="43"/>
      <c r="QJU946" s="43"/>
      <c r="QJV946" s="43"/>
      <c r="QJW946" s="43"/>
      <c r="QJX946" s="31"/>
      <c r="QJY946" s="559"/>
      <c r="QJZ946" s="31"/>
      <c r="QKA946" s="31"/>
      <c r="QKB946" s="31"/>
      <c r="QKC946" s="31"/>
      <c r="QKD946" s="31"/>
      <c r="QKE946" s="31"/>
      <c r="QKF946" s="31"/>
      <c r="QKG946" s="9"/>
      <c r="QKH946" s="9"/>
      <c r="QKI946" s="43"/>
      <c r="QKJ946" s="43"/>
      <c r="QKK946" s="43"/>
      <c r="QKL946" s="43"/>
      <c r="QKM946" s="43"/>
      <c r="QKN946" s="31"/>
      <c r="QKO946" s="559"/>
      <c r="QKP946" s="31"/>
      <c r="QKQ946" s="31"/>
      <c r="QKR946" s="31"/>
      <c r="QKS946" s="31"/>
      <c r="QKT946" s="31"/>
      <c r="QKU946" s="31"/>
      <c r="QKV946" s="31"/>
      <c r="QKW946" s="9"/>
      <c r="QKX946" s="9"/>
      <c r="QKY946" s="43"/>
      <c r="QKZ946" s="43"/>
      <c r="QLA946" s="43"/>
      <c r="QLB946" s="43"/>
      <c r="QLC946" s="43"/>
      <c r="QLD946" s="31"/>
      <c r="QLE946" s="559"/>
      <c r="QLF946" s="31"/>
      <c r="QLG946" s="31"/>
      <c r="QLH946" s="31"/>
      <c r="QLI946" s="31"/>
      <c r="QLJ946" s="31"/>
      <c r="QLK946" s="31"/>
      <c r="QLL946" s="31"/>
      <c r="QLM946" s="9"/>
      <c r="QLN946" s="9"/>
      <c r="QLO946" s="43"/>
      <c r="QLP946" s="43"/>
      <c r="QLQ946" s="43"/>
      <c r="QLR946" s="43"/>
      <c r="QLS946" s="43"/>
      <c r="QLT946" s="31"/>
      <c r="QLU946" s="559"/>
      <c r="QLV946" s="31"/>
      <c r="QLW946" s="31"/>
      <c r="QLX946" s="31"/>
      <c r="QLY946" s="31"/>
      <c r="QLZ946" s="31"/>
      <c r="QMA946" s="31"/>
      <c r="QMB946" s="31"/>
      <c r="QMC946" s="9"/>
      <c r="QMD946" s="9"/>
      <c r="QME946" s="43"/>
      <c r="QMF946" s="43"/>
      <c r="QMG946" s="43"/>
      <c r="QMH946" s="43"/>
      <c r="QMI946" s="43"/>
      <c r="QMJ946" s="31"/>
      <c r="QMK946" s="559"/>
      <c r="QML946" s="31"/>
      <c r="QMM946" s="31"/>
      <c r="QMN946" s="31"/>
      <c r="QMO946" s="31"/>
      <c r="QMP946" s="31"/>
      <c r="QMQ946" s="31"/>
      <c r="QMR946" s="31"/>
      <c r="QMS946" s="9"/>
      <c r="QMT946" s="9"/>
      <c r="QMU946" s="43"/>
      <c r="QMV946" s="43"/>
      <c r="QMW946" s="43"/>
      <c r="QMX946" s="43"/>
      <c r="QMY946" s="43"/>
      <c r="QMZ946" s="31"/>
      <c r="QNA946" s="559"/>
      <c r="QNB946" s="31"/>
      <c r="QNC946" s="31"/>
      <c r="QND946" s="31"/>
      <c r="QNE946" s="31"/>
      <c r="QNF946" s="31"/>
      <c r="QNG946" s="31"/>
      <c r="QNH946" s="31"/>
      <c r="QNI946" s="9"/>
      <c r="QNJ946" s="9"/>
      <c r="QNK946" s="43"/>
      <c r="QNL946" s="43"/>
      <c r="QNM946" s="43"/>
      <c r="QNN946" s="43"/>
      <c r="QNO946" s="43"/>
      <c r="QNP946" s="31"/>
      <c r="QNQ946" s="559"/>
      <c r="QNR946" s="31"/>
      <c r="QNS946" s="31"/>
      <c r="QNT946" s="31"/>
      <c r="QNU946" s="31"/>
      <c r="QNV946" s="31"/>
      <c r="QNW946" s="31"/>
      <c r="QNX946" s="31"/>
      <c r="QNY946" s="9"/>
      <c r="QNZ946" s="9"/>
      <c r="QOA946" s="43"/>
      <c r="QOB946" s="43"/>
      <c r="QOC946" s="43"/>
      <c r="QOD946" s="43"/>
      <c r="QOE946" s="43"/>
      <c r="QOF946" s="31"/>
      <c r="QOG946" s="559"/>
      <c r="QOH946" s="31"/>
      <c r="QOI946" s="31"/>
      <c r="QOJ946" s="31"/>
      <c r="QOK946" s="31"/>
      <c r="QOL946" s="31"/>
      <c r="QOM946" s="31"/>
      <c r="QON946" s="31"/>
      <c r="QOO946" s="9"/>
      <c r="QOP946" s="9"/>
      <c r="QOQ946" s="43"/>
      <c r="QOR946" s="43"/>
      <c r="QOS946" s="43"/>
      <c r="QOT946" s="43"/>
      <c r="QOU946" s="43"/>
      <c r="QOV946" s="31"/>
      <c r="QOW946" s="559"/>
      <c r="QOX946" s="31"/>
      <c r="QOY946" s="31"/>
      <c r="QOZ946" s="31"/>
      <c r="QPA946" s="31"/>
      <c r="QPB946" s="31"/>
      <c r="QPC946" s="31"/>
      <c r="QPD946" s="31"/>
      <c r="QPE946" s="9"/>
      <c r="QPF946" s="9"/>
      <c r="QPG946" s="43"/>
      <c r="QPH946" s="43"/>
      <c r="QPI946" s="43"/>
      <c r="QPJ946" s="43"/>
      <c r="QPK946" s="43"/>
      <c r="QPL946" s="31"/>
      <c r="QPM946" s="559"/>
      <c r="QPN946" s="31"/>
      <c r="QPO946" s="31"/>
      <c r="QPP946" s="31"/>
      <c r="QPQ946" s="31"/>
      <c r="QPR946" s="31"/>
      <c r="QPS946" s="31"/>
      <c r="QPT946" s="31"/>
      <c r="QPU946" s="9"/>
      <c r="QPV946" s="9"/>
      <c r="QPW946" s="43"/>
      <c r="QPX946" s="43"/>
      <c r="QPY946" s="43"/>
      <c r="QPZ946" s="43"/>
      <c r="QQA946" s="43"/>
      <c r="QQB946" s="31"/>
      <c r="QQC946" s="559"/>
      <c r="QQD946" s="31"/>
      <c r="QQE946" s="31"/>
      <c r="QQF946" s="31"/>
      <c r="QQG946" s="31"/>
      <c r="QQH946" s="31"/>
      <c r="QQI946" s="31"/>
      <c r="QQJ946" s="31"/>
      <c r="QQK946" s="9"/>
      <c r="QQL946" s="9"/>
      <c r="QQM946" s="43"/>
      <c r="QQN946" s="43"/>
      <c r="QQO946" s="43"/>
      <c r="QQP946" s="43"/>
      <c r="QQQ946" s="43"/>
      <c r="QQR946" s="31"/>
      <c r="QQS946" s="559"/>
      <c r="QQT946" s="31"/>
      <c r="QQU946" s="31"/>
      <c r="QQV946" s="31"/>
      <c r="QQW946" s="31"/>
      <c r="QQX946" s="31"/>
      <c r="QQY946" s="31"/>
      <c r="QQZ946" s="31"/>
      <c r="QRA946" s="9"/>
      <c r="QRB946" s="9"/>
      <c r="QRC946" s="43"/>
      <c r="QRD946" s="43"/>
      <c r="QRE946" s="43"/>
      <c r="QRF946" s="43"/>
      <c r="QRG946" s="43"/>
      <c r="QRH946" s="31"/>
      <c r="QRI946" s="559"/>
      <c r="QRJ946" s="31"/>
      <c r="QRK946" s="31"/>
      <c r="QRL946" s="31"/>
      <c r="QRM946" s="31"/>
      <c r="QRN946" s="31"/>
      <c r="QRO946" s="31"/>
      <c r="QRP946" s="31"/>
      <c r="QRQ946" s="9"/>
      <c r="QRR946" s="9"/>
      <c r="QRS946" s="43"/>
      <c r="QRT946" s="43"/>
      <c r="QRU946" s="43"/>
      <c r="QRV946" s="43"/>
      <c r="QRW946" s="43"/>
      <c r="QRX946" s="31"/>
      <c r="QRY946" s="559"/>
      <c r="QRZ946" s="31"/>
      <c r="QSA946" s="31"/>
      <c r="QSB946" s="31"/>
      <c r="QSC946" s="31"/>
      <c r="QSD946" s="31"/>
      <c r="QSE946" s="31"/>
      <c r="QSF946" s="31"/>
      <c r="QSG946" s="9"/>
      <c r="QSH946" s="9"/>
      <c r="QSI946" s="43"/>
      <c r="QSJ946" s="43"/>
      <c r="QSK946" s="43"/>
      <c r="QSL946" s="43"/>
      <c r="QSM946" s="43"/>
      <c r="QSN946" s="31"/>
      <c r="QSO946" s="559"/>
      <c r="QSP946" s="31"/>
      <c r="QSQ946" s="31"/>
      <c r="QSR946" s="31"/>
      <c r="QSS946" s="31"/>
      <c r="QST946" s="31"/>
      <c r="QSU946" s="31"/>
      <c r="QSV946" s="31"/>
      <c r="QSW946" s="9"/>
      <c r="QSX946" s="9"/>
      <c r="QSY946" s="43"/>
      <c r="QSZ946" s="43"/>
      <c r="QTA946" s="43"/>
      <c r="QTB946" s="43"/>
      <c r="QTC946" s="43"/>
      <c r="QTD946" s="31"/>
      <c r="QTE946" s="559"/>
      <c r="QTF946" s="31"/>
      <c r="QTG946" s="31"/>
      <c r="QTH946" s="31"/>
      <c r="QTI946" s="31"/>
      <c r="QTJ946" s="31"/>
      <c r="QTK946" s="31"/>
      <c r="QTL946" s="31"/>
      <c r="QTM946" s="9"/>
      <c r="QTN946" s="9"/>
      <c r="QTO946" s="43"/>
      <c r="QTP946" s="43"/>
      <c r="QTQ946" s="43"/>
      <c r="QTR946" s="43"/>
      <c r="QTS946" s="43"/>
      <c r="QTT946" s="31"/>
      <c r="QTU946" s="559"/>
      <c r="QTV946" s="31"/>
      <c r="QTW946" s="31"/>
      <c r="QTX946" s="31"/>
      <c r="QTY946" s="31"/>
      <c r="QTZ946" s="31"/>
      <c r="QUA946" s="31"/>
      <c r="QUB946" s="31"/>
      <c r="QUC946" s="9"/>
      <c r="QUD946" s="9"/>
      <c r="QUE946" s="43"/>
      <c r="QUF946" s="43"/>
      <c r="QUG946" s="43"/>
      <c r="QUH946" s="43"/>
      <c r="QUI946" s="43"/>
      <c r="QUJ946" s="31"/>
      <c r="QUK946" s="559"/>
      <c r="QUL946" s="31"/>
      <c r="QUM946" s="31"/>
      <c r="QUN946" s="31"/>
      <c r="QUO946" s="31"/>
      <c r="QUP946" s="31"/>
      <c r="QUQ946" s="31"/>
      <c r="QUR946" s="31"/>
      <c r="QUS946" s="9"/>
      <c r="QUT946" s="9"/>
      <c r="QUU946" s="43"/>
      <c r="QUV946" s="43"/>
      <c r="QUW946" s="43"/>
      <c r="QUX946" s="43"/>
      <c r="QUY946" s="43"/>
      <c r="QUZ946" s="31"/>
      <c r="QVA946" s="559"/>
      <c r="QVB946" s="31"/>
      <c r="QVC946" s="31"/>
      <c r="QVD946" s="31"/>
      <c r="QVE946" s="31"/>
      <c r="QVF946" s="31"/>
      <c r="QVG946" s="31"/>
      <c r="QVH946" s="31"/>
      <c r="QVI946" s="9"/>
      <c r="QVJ946" s="9"/>
      <c r="QVK946" s="43"/>
      <c r="QVL946" s="43"/>
      <c r="QVM946" s="43"/>
      <c r="QVN946" s="43"/>
      <c r="QVO946" s="43"/>
      <c r="QVP946" s="31"/>
      <c r="QVQ946" s="559"/>
      <c r="QVR946" s="31"/>
      <c r="QVS946" s="31"/>
      <c r="QVT946" s="31"/>
      <c r="QVU946" s="31"/>
      <c r="QVV946" s="31"/>
      <c r="QVW946" s="31"/>
      <c r="QVX946" s="31"/>
      <c r="QVY946" s="9"/>
      <c r="QVZ946" s="9"/>
      <c r="QWA946" s="43"/>
      <c r="QWB946" s="43"/>
      <c r="QWC946" s="43"/>
      <c r="QWD946" s="43"/>
      <c r="QWE946" s="43"/>
      <c r="QWF946" s="31"/>
      <c r="QWG946" s="559"/>
      <c r="QWH946" s="31"/>
      <c r="QWI946" s="31"/>
      <c r="QWJ946" s="31"/>
      <c r="QWK946" s="31"/>
      <c r="QWL946" s="31"/>
      <c r="QWM946" s="31"/>
      <c r="QWN946" s="31"/>
      <c r="QWO946" s="9"/>
      <c r="QWP946" s="9"/>
      <c r="QWQ946" s="43"/>
      <c r="QWR946" s="43"/>
      <c r="QWS946" s="43"/>
      <c r="QWT946" s="43"/>
      <c r="QWU946" s="43"/>
      <c r="QWV946" s="31"/>
      <c r="QWW946" s="559"/>
      <c r="QWX946" s="31"/>
      <c r="QWY946" s="31"/>
      <c r="QWZ946" s="31"/>
      <c r="QXA946" s="31"/>
      <c r="QXB946" s="31"/>
      <c r="QXC946" s="31"/>
      <c r="QXD946" s="31"/>
      <c r="QXE946" s="9"/>
      <c r="QXF946" s="9"/>
      <c r="QXG946" s="43"/>
      <c r="QXH946" s="43"/>
      <c r="QXI946" s="43"/>
      <c r="QXJ946" s="43"/>
      <c r="QXK946" s="43"/>
      <c r="QXL946" s="31"/>
      <c r="QXM946" s="559"/>
      <c r="QXN946" s="31"/>
      <c r="QXO946" s="31"/>
      <c r="QXP946" s="31"/>
      <c r="QXQ946" s="31"/>
      <c r="QXR946" s="31"/>
      <c r="QXS946" s="31"/>
      <c r="QXT946" s="31"/>
      <c r="QXU946" s="9"/>
      <c r="QXV946" s="9"/>
      <c r="QXW946" s="43"/>
      <c r="QXX946" s="43"/>
      <c r="QXY946" s="43"/>
      <c r="QXZ946" s="43"/>
      <c r="QYA946" s="43"/>
      <c r="QYB946" s="31"/>
      <c r="QYC946" s="559"/>
      <c r="QYD946" s="31"/>
      <c r="QYE946" s="31"/>
      <c r="QYF946" s="31"/>
      <c r="QYG946" s="31"/>
      <c r="QYH946" s="31"/>
      <c r="QYI946" s="31"/>
      <c r="QYJ946" s="31"/>
      <c r="QYK946" s="9"/>
      <c r="QYL946" s="9"/>
      <c r="QYM946" s="43"/>
      <c r="QYN946" s="43"/>
      <c r="QYO946" s="43"/>
      <c r="QYP946" s="43"/>
      <c r="QYQ946" s="43"/>
      <c r="QYR946" s="31"/>
      <c r="QYS946" s="559"/>
      <c r="QYT946" s="31"/>
      <c r="QYU946" s="31"/>
      <c r="QYV946" s="31"/>
      <c r="QYW946" s="31"/>
      <c r="QYX946" s="31"/>
      <c r="QYY946" s="31"/>
      <c r="QYZ946" s="31"/>
      <c r="QZA946" s="9"/>
      <c r="QZB946" s="9"/>
      <c r="QZC946" s="43"/>
      <c r="QZD946" s="43"/>
      <c r="QZE946" s="43"/>
      <c r="QZF946" s="43"/>
      <c r="QZG946" s="43"/>
      <c r="QZH946" s="31"/>
      <c r="QZI946" s="559"/>
      <c r="QZJ946" s="31"/>
      <c r="QZK946" s="31"/>
      <c r="QZL946" s="31"/>
      <c r="QZM946" s="31"/>
      <c r="QZN946" s="31"/>
      <c r="QZO946" s="31"/>
      <c r="QZP946" s="31"/>
      <c r="QZQ946" s="9"/>
      <c r="QZR946" s="9"/>
      <c r="QZS946" s="43"/>
      <c r="QZT946" s="43"/>
      <c r="QZU946" s="43"/>
      <c r="QZV946" s="43"/>
      <c r="QZW946" s="43"/>
      <c r="QZX946" s="31"/>
      <c r="QZY946" s="559"/>
      <c r="QZZ946" s="31"/>
      <c r="RAA946" s="31"/>
      <c r="RAB946" s="31"/>
      <c r="RAC946" s="31"/>
      <c r="RAD946" s="31"/>
      <c r="RAE946" s="31"/>
      <c r="RAF946" s="31"/>
      <c r="RAG946" s="9"/>
      <c r="RAH946" s="9"/>
      <c r="RAI946" s="43"/>
      <c r="RAJ946" s="43"/>
      <c r="RAK946" s="43"/>
      <c r="RAL946" s="43"/>
      <c r="RAM946" s="43"/>
      <c r="RAN946" s="31"/>
      <c r="RAO946" s="559"/>
      <c r="RAP946" s="31"/>
      <c r="RAQ946" s="31"/>
      <c r="RAR946" s="31"/>
      <c r="RAS946" s="31"/>
      <c r="RAT946" s="31"/>
      <c r="RAU946" s="31"/>
      <c r="RAV946" s="31"/>
      <c r="RAW946" s="9"/>
      <c r="RAX946" s="9"/>
      <c r="RAY946" s="43"/>
      <c r="RAZ946" s="43"/>
      <c r="RBA946" s="43"/>
      <c r="RBB946" s="43"/>
      <c r="RBC946" s="43"/>
      <c r="RBD946" s="31"/>
      <c r="RBE946" s="559"/>
      <c r="RBF946" s="31"/>
      <c r="RBG946" s="31"/>
      <c r="RBH946" s="31"/>
      <c r="RBI946" s="31"/>
      <c r="RBJ946" s="31"/>
      <c r="RBK946" s="31"/>
      <c r="RBL946" s="31"/>
      <c r="RBM946" s="9"/>
      <c r="RBN946" s="9"/>
      <c r="RBO946" s="43"/>
      <c r="RBP946" s="43"/>
      <c r="RBQ946" s="43"/>
      <c r="RBR946" s="43"/>
      <c r="RBS946" s="43"/>
      <c r="RBT946" s="31"/>
      <c r="RBU946" s="559"/>
      <c r="RBV946" s="31"/>
      <c r="RBW946" s="31"/>
      <c r="RBX946" s="31"/>
      <c r="RBY946" s="31"/>
      <c r="RBZ946" s="31"/>
      <c r="RCA946" s="31"/>
      <c r="RCB946" s="31"/>
      <c r="RCC946" s="9"/>
      <c r="RCD946" s="9"/>
      <c r="RCE946" s="43"/>
      <c r="RCF946" s="43"/>
      <c r="RCG946" s="43"/>
      <c r="RCH946" s="43"/>
      <c r="RCI946" s="43"/>
      <c r="RCJ946" s="31"/>
      <c r="RCK946" s="559"/>
      <c r="RCL946" s="31"/>
      <c r="RCM946" s="31"/>
      <c r="RCN946" s="31"/>
      <c r="RCO946" s="31"/>
      <c r="RCP946" s="31"/>
      <c r="RCQ946" s="31"/>
      <c r="RCR946" s="31"/>
      <c r="RCS946" s="9"/>
      <c r="RCT946" s="9"/>
      <c r="RCU946" s="43"/>
      <c r="RCV946" s="43"/>
      <c r="RCW946" s="43"/>
      <c r="RCX946" s="43"/>
      <c r="RCY946" s="43"/>
      <c r="RCZ946" s="31"/>
      <c r="RDA946" s="559"/>
      <c r="RDB946" s="31"/>
      <c r="RDC946" s="31"/>
      <c r="RDD946" s="31"/>
      <c r="RDE946" s="31"/>
      <c r="RDF946" s="31"/>
      <c r="RDG946" s="31"/>
      <c r="RDH946" s="31"/>
      <c r="RDI946" s="9"/>
      <c r="RDJ946" s="9"/>
      <c r="RDK946" s="43"/>
      <c r="RDL946" s="43"/>
      <c r="RDM946" s="43"/>
      <c r="RDN946" s="43"/>
      <c r="RDO946" s="43"/>
      <c r="RDP946" s="31"/>
      <c r="RDQ946" s="559"/>
      <c r="RDR946" s="31"/>
      <c r="RDS946" s="31"/>
      <c r="RDT946" s="31"/>
      <c r="RDU946" s="31"/>
      <c r="RDV946" s="31"/>
      <c r="RDW946" s="31"/>
      <c r="RDX946" s="31"/>
      <c r="RDY946" s="9"/>
      <c r="RDZ946" s="9"/>
      <c r="REA946" s="43"/>
      <c r="REB946" s="43"/>
      <c r="REC946" s="43"/>
      <c r="RED946" s="43"/>
      <c r="REE946" s="43"/>
      <c r="REF946" s="31"/>
      <c r="REG946" s="559"/>
      <c r="REH946" s="31"/>
      <c r="REI946" s="31"/>
      <c r="REJ946" s="31"/>
      <c r="REK946" s="31"/>
      <c r="REL946" s="31"/>
      <c r="REM946" s="31"/>
      <c r="REN946" s="31"/>
      <c r="REO946" s="9"/>
      <c r="REP946" s="9"/>
      <c r="REQ946" s="43"/>
      <c r="RER946" s="43"/>
      <c r="RES946" s="43"/>
      <c r="RET946" s="43"/>
      <c r="REU946" s="43"/>
      <c r="REV946" s="31"/>
      <c r="REW946" s="559"/>
      <c r="REX946" s="31"/>
      <c r="REY946" s="31"/>
      <c r="REZ946" s="31"/>
      <c r="RFA946" s="31"/>
      <c r="RFB946" s="31"/>
      <c r="RFC946" s="31"/>
      <c r="RFD946" s="31"/>
      <c r="RFE946" s="9"/>
      <c r="RFF946" s="9"/>
      <c r="RFG946" s="43"/>
      <c r="RFH946" s="43"/>
      <c r="RFI946" s="43"/>
      <c r="RFJ946" s="43"/>
      <c r="RFK946" s="43"/>
      <c r="RFL946" s="31"/>
      <c r="RFM946" s="559"/>
      <c r="RFN946" s="31"/>
      <c r="RFO946" s="31"/>
      <c r="RFP946" s="31"/>
      <c r="RFQ946" s="31"/>
      <c r="RFR946" s="31"/>
      <c r="RFS946" s="31"/>
      <c r="RFT946" s="31"/>
      <c r="RFU946" s="9"/>
      <c r="RFV946" s="9"/>
      <c r="RFW946" s="43"/>
      <c r="RFX946" s="43"/>
      <c r="RFY946" s="43"/>
      <c r="RFZ946" s="43"/>
      <c r="RGA946" s="43"/>
      <c r="RGB946" s="31"/>
      <c r="RGC946" s="559"/>
      <c r="RGD946" s="31"/>
      <c r="RGE946" s="31"/>
      <c r="RGF946" s="31"/>
      <c r="RGG946" s="31"/>
      <c r="RGH946" s="31"/>
      <c r="RGI946" s="31"/>
      <c r="RGJ946" s="31"/>
      <c r="RGK946" s="9"/>
      <c r="RGL946" s="9"/>
      <c r="RGM946" s="43"/>
      <c r="RGN946" s="43"/>
      <c r="RGO946" s="43"/>
      <c r="RGP946" s="43"/>
      <c r="RGQ946" s="43"/>
      <c r="RGR946" s="31"/>
      <c r="RGS946" s="559"/>
      <c r="RGT946" s="31"/>
      <c r="RGU946" s="31"/>
      <c r="RGV946" s="31"/>
      <c r="RGW946" s="31"/>
      <c r="RGX946" s="31"/>
      <c r="RGY946" s="31"/>
      <c r="RGZ946" s="31"/>
      <c r="RHA946" s="9"/>
      <c r="RHB946" s="9"/>
      <c r="RHC946" s="43"/>
      <c r="RHD946" s="43"/>
      <c r="RHE946" s="43"/>
      <c r="RHF946" s="43"/>
      <c r="RHG946" s="43"/>
      <c r="RHH946" s="31"/>
      <c r="RHI946" s="559"/>
      <c r="RHJ946" s="31"/>
      <c r="RHK946" s="31"/>
      <c r="RHL946" s="31"/>
      <c r="RHM946" s="31"/>
      <c r="RHN946" s="31"/>
      <c r="RHO946" s="31"/>
      <c r="RHP946" s="31"/>
      <c r="RHQ946" s="9"/>
      <c r="RHR946" s="9"/>
      <c r="RHS946" s="43"/>
      <c r="RHT946" s="43"/>
      <c r="RHU946" s="43"/>
      <c r="RHV946" s="43"/>
      <c r="RHW946" s="43"/>
      <c r="RHX946" s="31"/>
      <c r="RHY946" s="559"/>
      <c r="RHZ946" s="31"/>
      <c r="RIA946" s="31"/>
      <c r="RIB946" s="31"/>
      <c r="RIC946" s="31"/>
      <c r="RID946" s="31"/>
      <c r="RIE946" s="31"/>
      <c r="RIF946" s="31"/>
      <c r="RIG946" s="9"/>
      <c r="RIH946" s="9"/>
      <c r="RII946" s="43"/>
      <c r="RIJ946" s="43"/>
      <c r="RIK946" s="43"/>
      <c r="RIL946" s="43"/>
      <c r="RIM946" s="43"/>
      <c r="RIN946" s="31"/>
      <c r="RIO946" s="559"/>
      <c r="RIP946" s="31"/>
      <c r="RIQ946" s="31"/>
      <c r="RIR946" s="31"/>
      <c r="RIS946" s="31"/>
      <c r="RIT946" s="31"/>
      <c r="RIU946" s="31"/>
      <c r="RIV946" s="31"/>
      <c r="RIW946" s="9"/>
      <c r="RIX946" s="9"/>
      <c r="RIY946" s="43"/>
      <c r="RIZ946" s="43"/>
      <c r="RJA946" s="43"/>
      <c r="RJB946" s="43"/>
      <c r="RJC946" s="43"/>
      <c r="RJD946" s="31"/>
      <c r="RJE946" s="559"/>
      <c r="RJF946" s="31"/>
      <c r="RJG946" s="31"/>
      <c r="RJH946" s="31"/>
      <c r="RJI946" s="31"/>
      <c r="RJJ946" s="31"/>
      <c r="RJK946" s="31"/>
      <c r="RJL946" s="31"/>
      <c r="RJM946" s="9"/>
      <c r="RJN946" s="9"/>
      <c r="RJO946" s="43"/>
      <c r="RJP946" s="43"/>
      <c r="RJQ946" s="43"/>
      <c r="RJR946" s="43"/>
      <c r="RJS946" s="43"/>
      <c r="RJT946" s="31"/>
      <c r="RJU946" s="559"/>
      <c r="RJV946" s="31"/>
      <c r="RJW946" s="31"/>
      <c r="RJX946" s="31"/>
      <c r="RJY946" s="31"/>
      <c r="RJZ946" s="31"/>
      <c r="RKA946" s="31"/>
      <c r="RKB946" s="31"/>
      <c r="RKC946" s="9"/>
      <c r="RKD946" s="9"/>
      <c r="RKE946" s="43"/>
      <c r="RKF946" s="43"/>
      <c r="RKG946" s="43"/>
      <c r="RKH946" s="43"/>
      <c r="RKI946" s="43"/>
      <c r="RKJ946" s="31"/>
      <c r="RKK946" s="559"/>
      <c r="RKL946" s="31"/>
      <c r="RKM946" s="31"/>
      <c r="RKN946" s="31"/>
      <c r="RKO946" s="31"/>
      <c r="RKP946" s="31"/>
      <c r="RKQ946" s="31"/>
      <c r="RKR946" s="31"/>
      <c r="RKS946" s="9"/>
      <c r="RKT946" s="9"/>
      <c r="RKU946" s="43"/>
      <c r="RKV946" s="43"/>
      <c r="RKW946" s="43"/>
      <c r="RKX946" s="43"/>
      <c r="RKY946" s="43"/>
      <c r="RKZ946" s="31"/>
      <c r="RLA946" s="559"/>
      <c r="RLB946" s="31"/>
      <c r="RLC946" s="31"/>
      <c r="RLD946" s="31"/>
      <c r="RLE946" s="31"/>
      <c r="RLF946" s="31"/>
      <c r="RLG946" s="31"/>
      <c r="RLH946" s="31"/>
      <c r="RLI946" s="9"/>
      <c r="RLJ946" s="9"/>
      <c r="RLK946" s="43"/>
      <c r="RLL946" s="43"/>
      <c r="RLM946" s="43"/>
      <c r="RLN946" s="43"/>
      <c r="RLO946" s="43"/>
      <c r="RLP946" s="31"/>
      <c r="RLQ946" s="559"/>
      <c r="RLR946" s="31"/>
      <c r="RLS946" s="31"/>
      <c r="RLT946" s="31"/>
      <c r="RLU946" s="31"/>
      <c r="RLV946" s="31"/>
      <c r="RLW946" s="31"/>
      <c r="RLX946" s="31"/>
      <c r="RLY946" s="9"/>
      <c r="RLZ946" s="9"/>
      <c r="RMA946" s="43"/>
      <c r="RMB946" s="43"/>
      <c r="RMC946" s="43"/>
      <c r="RMD946" s="43"/>
      <c r="RME946" s="43"/>
      <c r="RMF946" s="31"/>
      <c r="RMG946" s="559"/>
      <c r="RMH946" s="31"/>
      <c r="RMI946" s="31"/>
      <c r="RMJ946" s="31"/>
      <c r="RMK946" s="31"/>
      <c r="RML946" s="31"/>
      <c r="RMM946" s="31"/>
      <c r="RMN946" s="31"/>
      <c r="RMO946" s="9"/>
      <c r="RMP946" s="9"/>
      <c r="RMQ946" s="43"/>
      <c r="RMR946" s="43"/>
      <c r="RMS946" s="43"/>
      <c r="RMT946" s="43"/>
      <c r="RMU946" s="43"/>
      <c r="RMV946" s="31"/>
      <c r="RMW946" s="559"/>
      <c r="RMX946" s="31"/>
      <c r="RMY946" s="31"/>
      <c r="RMZ946" s="31"/>
      <c r="RNA946" s="31"/>
      <c r="RNB946" s="31"/>
      <c r="RNC946" s="31"/>
      <c r="RND946" s="31"/>
      <c r="RNE946" s="9"/>
      <c r="RNF946" s="9"/>
      <c r="RNG946" s="43"/>
      <c r="RNH946" s="43"/>
      <c r="RNI946" s="43"/>
      <c r="RNJ946" s="43"/>
      <c r="RNK946" s="43"/>
      <c r="RNL946" s="31"/>
      <c r="RNM946" s="559"/>
      <c r="RNN946" s="31"/>
      <c r="RNO946" s="31"/>
      <c r="RNP946" s="31"/>
      <c r="RNQ946" s="31"/>
      <c r="RNR946" s="31"/>
      <c r="RNS946" s="31"/>
      <c r="RNT946" s="31"/>
      <c r="RNU946" s="9"/>
      <c r="RNV946" s="9"/>
      <c r="RNW946" s="43"/>
      <c r="RNX946" s="43"/>
      <c r="RNY946" s="43"/>
      <c r="RNZ946" s="43"/>
      <c r="ROA946" s="43"/>
      <c r="ROB946" s="31"/>
      <c r="ROC946" s="559"/>
      <c r="ROD946" s="31"/>
      <c r="ROE946" s="31"/>
      <c r="ROF946" s="31"/>
      <c r="ROG946" s="31"/>
      <c r="ROH946" s="31"/>
      <c r="ROI946" s="31"/>
      <c r="ROJ946" s="31"/>
      <c r="ROK946" s="9"/>
      <c r="ROL946" s="9"/>
      <c r="ROM946" s="43"/>
      <c r="RON946" s="43"/>
      <c r="ROO946" s="43"/>
      <c r="ROP946" s="43"/>
      <c r="ROQ946" s="43"/>
      <c r="ROR946" s="31"/>
      <c r="ROS946" s="559"/>
      <c r="ROT946" s="31"/>
      <c r="ROU946" s="31"/>
      <c r="ROV946" s="31"/>
      <c r="ROW946" s="31"/>
      <c r="ROX946" s="31"/>
      <c r="ROY946" s="31"/>
      <c r="ROZ946" s="31"/>
      <c r="RPA946" s="9"/>
      <c r="RPB946" s="9"/>
      <c r="RPC946" s="43"/>
      <c r="RPD946" s="43"/>
      <c r="RPE946" s="43"/>
      <c r="RPF946" s="43"/>
      <c r="RPG946" s="43"/>
      <c r="RPH946" s="31"/>
      <c r="RPI946" s="559"/>
      <c r="RPJ946" s="31"/>
      <c r="RPK946" s="31"/>
      <c r="RPL946" s="31"/>
      <c r="RPM946" s="31"/>
      <c r="RPN946" s="31"/>
      <c r="RPO946" s="31"/>
      <c r="RPP946" s="31"/>
      <c r="RPQ946" s="9"/>
      <c r="RPR946" s="9"/>
      <c r="RPS946" s="43"/>
      <c r="RPT946" s="43"/>
      <c r="RPU946" s="43"/>
      <c r="RPV946" s="43"/>
      <c r="RPW946" s="43"/>
      <c r="RPX946" s="31"/>
      <c r="RPY946" s="559"/>
      <c r="RPZ946" s="31"/>
      <c r="RQA946" s="31"/>
      <c r="RQB946" s="31"/>
      <c r="RQC946" s="31"/>
      <c r="RQD946" s="31"/>
      <c r="RQE946" s="31"/>
      <c r="RQF946" s="31"/>
      <c r="RQG946" s="9"/>
      <c r="RQH946" s="9"/>
      <c r="RQI946" s="43"/>
      <c r="RQJ946" s="43"/>
      <c r="RQK946" s="43"/>
      <c r="RQL946" s="43"/>
      <c r="RQM946" s="43"/>
      <c r="RQN946" s="31"/>
      <c r="RQO946" s="559"/>
      <c r="RQP946" s="31"/>
      <c r="RQQ946" s="31"/>
      <c r="RQR946" s="31"/>
      <c r="RQS946" s="31"/>
      <c r="RQT946" s="31"/>
      <c r="RQU946" s="31"/>
      <c r="RQV946" s="31"/>
      <c r="RQW946" s="9"/>
      <c r="RQX946" s="9"/>
      <c r="RQY946" s="43"/>
      <c r="RQZ946" s="43"/>
      <c r="RRA946" s="43"/>
      <c r="RRB946" s="43"/>
      <c r="RRC946" s="43"/>
      <c r="RRD946" s="31"/>
      <c r="RRE946" s="559"/>
      <c r="RRF946" s="31"/>
      <c r="RRG946" s="31"/>
      <c r="RRH946" s="31"/>
      <c r="RRI946" s="31"/>
      <c r="RRJ946" s="31"/>
      <c r="RRK946" s="31"/>
      <c r="RRL946" s="31"/>
      <c r="RRM946" s="9"/>
      <c r="RRN946" s="9"/>
      <c r="RRO946" s="43"/>
      <c r="RRP946" s="43"/>
      <c r="RRQ946" s="43"/>
      <c r="RRR946" s="43"/>
      <c r="RRS946" s="43"/>
      <c r="RRT946" s="31"/>
      <c r="RRU946" s="559"/>
      <c r="RRV946" s="31"/>
      <c r="RRW946" s="31"/>
      <c r="RRX946" s="31"/>
      <c r="RRY946" s="31"/>
      <c r="RRZ946" s="31"/>
      <c r="RSA946" s="31"/>
      <c r="RSB946" s="31"/>
      <c r="RSC946" s="9"/>
      <c r="RSD946" s="9"/>
      <c r="RSE946" s="43"/>
      <c r="RSF946" s="43"/>
      <c r="RSG946" s="43"/>
      <c r="RSH946" s="43"/>
      <c r="RSI946" s="43"/>
      <c r="RSJ946" s="31"/>
      <c r="RSK946" s="559"/>
      <c r="RSL946" s="31"/>
      <c r="RSM946" s="31"/>
      <c r="RSN946" s="31"/>
      <c r="RSO946" s="31"/>
      <c r="RSP946" s="31"/>
      <c r="RSQ946" s="31"/>
      <c r="RSR946" s="31"/>
      <c r="RSS946" s="9"/>
      <c r="RST946" s="9"/>
      <c r="RSU946" s="43"/>
      <c r="RSV946" s="43"/>
      <c r="RSW946" s="43"/>
      <c r="RSX946" s="43"/>
      <c r="RSY946" s="43"/>
      <c r="RSZ946" s="31"/>
      <c r="RTA946" s="559"/>
      <c r="RTB946" s="31"/>
      <c r="RTC946" s="31"/>
      <c r="RTD946" s="31"/>
      <c r="RTE946" s="31"/>
      <c r="RTF946" s="31"/>
      <c r="RTG946" s="31"/>
      <c r="RTH946" s="31"/>
      <c r="RTI946" s="9"/>
      <c r="RTJ946" s="9"/>
      <c r="RTK946" s="43"/>
      <c r="RTL946" s="43"/>
      <c r="RTM946" s="43"/>
      <c r="RTN946" s="43"/>
      <c r="RTO946" s="43"/>
      <c r="RTP946" s="31"/>
      <c r="RTQ946" s="559"/>
      <c r="RTR946" s="31"/>
      <c r="RTS946" s="31"/>
      <c r="RTT946" s="31"/>
      <c r="RTU946" s="31"/>
      <c r="RTV946" s="31"/>
      <c r="RTW946" s="31"/>
      <c r="RTX946" s="31"/>
      <c r="RTY946" s="9"/>
      <c r="RTZ946" s="9"/>
      <c r="RUA946" s="43"/>
      <c r="RUB946" s="43"/>
      <c r="RUC946" s="43"/>
      <c r="RUD946" s="43"/>
      <c r="RUE946" s="43"/>
      <c r="RUF946" s="31"/>
      <c r="RUG946" s="559"/>
      <c r="RUH946" s="31"/>
      <c r="RUI946" s="31"/>
      <c r="RUJ946" s="31"/>
      <c r="RUK946" s="31"/>
      <c r="RUL946" s="31"/>
      <c r="RUM946" s="31"/>
      <c r="RUN946" s="31"/>
      <c r="RUO946" s="9"/>
      <c r="RUP946" s="9"/>
      <c r="RUQ946" s="43"/>
      <c r="RUR946" s="43"/>
      <c r="RUS946" s="43"/>
      <c r="RUT946" s="43"/>
      <c r="RUU946" s="43"/>
      <c r="RUV946" s="31"/>
      <c r="RUW946" s="559"/>
      <c r="RUX946" s="31"/>
      <c r="RUY946" s="31"/>
      <c r="RUZ946" s="31"/>
      <c r="RVA946" s="31"/>
      <c r="RVB946" s="31"/>
      <c r="RVC946" s="31"/>
      <c r="RVD946" s="31"/>
      <c r="RVE946" s="9"/>
      <c r="RVF946" s="9"/>
      <c r="RVG946" s="43"/>
      <c r="RVH946" s="43"/>
      <c r="RVI946" s="43"/>
      <c r="RVJ946" s="43"/>
      <c r="RVK946" s="43"/>
      <c r="RVL946" s="31"/>
      <c r="RVM946" s="559"/>
      <c r="RVN946" s="31"/>
      <c r="RVO946" s="31"/>
      <c r="RVP946" s="31"/>
      <c r="RVQ946" s="31"/>
      <c r="RVR946" s="31"/>
      <c r="RVS946" s="31"/>
      <c r="RVT946" s="31"/>
      <c r="RVU946" s="9"/>
      <c r="RVV946" s="9"/>
      <c r="RVW946" s="43"/>
      <c r="RVX946" s="43"/>
      <c r="RVY946" s="43"/>
      <c r="RVZ946" s="43"/>
      <c r="RWA946" s="43"/>
      <c r="RWB946" s="31"/>
      <c r="RWC946" s="559"/>
      <c r="RWD946" s="31"/>
      <c r="RWE946" s="31"/>
      <c r="RWF946" s="31"/>
      <c r="RWG946" s="31"/>
      <c r="RWH946" s="31"/>
      <c r="RWI946" s="31"/>
      <c r="RWJ946" s="31"/>
      <c r="RWK946" s="9"/>
      <c r="RWL946" s="9"/>
      <c r="RWM946" s="43"/>
      <c r="RWN946" s="43"/>
      <c r="RWO946" s="43"/>
      <c r="RWP946" s="43"/>
      <c r="RWQ946" s="43"/>
      <c r="RWR946" s="31"/>
      <c r="RWS946" s="559"/>
      <c r="RWT946" s="31"/>
      <c r="RWU946" s="31"/>
      <c r="RWV946" s="31"/>
      <c r="RWW946" s="31"/>
      <c r="RWX946" s="31"/>
      <c r="RWY946" s="31"/>
      <c r="RWZ946" s="31"/>
      <c r="RXA946" s="9"/>
      <c r="RXB946" s="9"/>
      <c r="RXC946" s="43"/>
      <c r="RXD946" s="43"/>
      <c r="RXE946" s="43"/>
      <c r="RXF946" s="43"/>
      <c r="RXG946" s="43"/>
      <c r="RXH946" s="31"/>
      <c r="RXI946" s="559"/>
      <c r="RXJ946" s="31"/>
      <c r="RXK946" s="31"/>
      <c r="RXL946" s="31"/>
      <c r="RXM946" s="31"/>
      <c r="RXN946" s="31"/>
      <c r="RXO946" s="31"/>
      <c r="RXP946" s="31"/>
      <c r="RXQ946" s="9"/>
      <c r="RXR946" s="9"/>
      <c r="RXS946" s="43"/>
      <c r="RXT946" s="43"/>
      <c r="RXU946" s="43"/>
      <c r="RXV946" s="43"/>
      <c r="RXW946" s="43"/>
      <c r="RXX946" s="31"/>
      <c r="RXY946" s="559"/>
      <c r="RXZ946" s="31"/>
      <c r="RYA946" s="31"/>
      <c r="RYB946" s="31"/>
      <c r="RYC946" s="31"/>
      <c r="RYD946" s="31"/>
      <c r="RYE946" s="31"/>
      <c r="RYF946" s="31"/>
      <c r="RYG946" s="9"/>
      <c r="RYH946" s="9"/>
      <c r="RYI946" s="43"/>
      <c r="RYJ946" s="43"/>
      <c r="RYK946" s="43"/>
      <c r="RYL946" s="43"/>
      <c r="RYM946" s="43"/>
      <c r="RYN946" s="31"/>
      <c r="RYO946" s="559"/>
      <c r="RYP946" s="31"/>
      <c r="RYQ946" s="31"/>
      <c r="RYR946" s="31"/>
      <c r="RYS946" s="31"/>
      <c r="RYT946" s="31"/>
      <c r="RYU946" s="31"/>
      <c r="RYV946" s="31"/>
      <c r="RYW946" s="9"/>
      <c r="RYX946" s="9"/>
      <c r="RYY946" s="43"/>
      <c r="RYZ946" s="43"/>
      <c r="RZA946" s="43"/>
      <c r="RZB946" s="43"/>
      <c r="RZC946" s="43"/>
      <c r="RZD946" s="31"/>
      <c r="RZE946" s="559"/>
      <c r="RZF946" s="31"/>
      <c r="RZG946" s="31"/>
      <c r="RZH946" s="31"/>
      <c r="RZI946" s="31"/>
      <c r="RZJ946" s="31"/>
      <c r="RZK946" s="31"/>
      <c r="RZL946" s="31"/>
      <c r="RZM946" s="9"/>
      <c r="RZN946" s="9"/>
      <c r="RZO946" s="43"/>
      <c r="RZP946" s="43"/>
      <c r="RZQ946" s="43"/>
      <c r="RZR946" s="43"/>
      <c r="RZS946" s="43"/>
      <c r="RZT946" s="31"/>
      <c r="RZU946" s="559"/>
      <c r="RZV946" s="31"/>
      <c r="RZW946" s="31"/>
      <c r="RZX946" s="31"/>
      <c r="RZY946" s="31"/>
      <c r="RZZ946" s="31"/>
      <c r="SAA946" s="31"/>
      <c r="SAB946" s="31"/>
      <c r="SAC946" s="9"/>
      <c r="SAD946" s="9"/>
      <c r="SAE946" s="43"/>
      <c r="SAF946" s="43"/>
      <c r="SAG946" s="43"/>
      <c r="SAH946" s="43"/>
      <c r="SAI946" s="43"/>
      <c r="SAJ946" s="31"/>
      <c r="SAK946" s="559"/>
      <c r="SAL946" s="31"/>
      <c r="SAM946" s="31"/>
      <c r="SAN946" s="31"/>
      <c r="SAO946" s="31"/>
      <c r="SAP946" s="31"/>
      <c r="SAQ946" s="31"/>
      <c r="SAR946" s="31"/>
      <c r="SAS946" s="9"/>
      <c r="SAT946" s="9"/>
      <c r="SAU946" s="43"/>
      <c r="SAV946" s="43"/>
      <c r="SAW946" s="43"/>
      <c r="SAX946" s="43"/>
      <c r="SAY946" s="43"/>
      <c r="SAZ946" s="31"/>
      <c r="SBA946" s="559"/>
      <c r="SBB946" s="31"/>
      <c r="SBC946" s="31"/>
      <c r="SBD946" s="31"/>
      <c r="SBE946" s="31"/>
      <c r="SBF946" s="31"/>
      <c r="SBG946" s="31"/>
      <c r="SBH946" s="31"/>
      <c r="SBI946" s="9"/>
      <c r="SBJ946" s="9"/>
      <c r="SBK946" s="43"/>
      <c r="SBL946" s="43"/>
      <c r="SBM946" s="43"/>
      <c r="SBN946" s="43"/>
      <c r="SBO946" s="43"/>
      <c r="SBP946" s="31"/>
      <c r="SBQ946" s="559"/>
      <c r="SBR946" s="31"/>
      <c r="SBS946" s="31"/>
      <c r="SBT946" s="31"/>
      <c r="SBU946" s="31"/>
      <c r="SBV946" s="31"/>
      <c r="SBW946" s="31"/>
      <c r="SBX946" s="31"/>
      <c r="SBY946" s="9"/>
      <c r="SBZ946" s="9"/>
      <c r="SCA946" s="43"/>
      <c r="SCB946" s="43"/>
      <c r="SCC946" s="43"/>
      <c r="SCD946" s="43"/>
      <c r="SCE946" s="43"/>
      <c r="SCF946" s="31"/>
      <c r="SCG946" s="559"/>
      <c r="SCH946" s="31"/>
      <c r="SCI946" s="31"/>
      <c r="SCJ946" s="31"/>
      <c r="SCK946" s="31"/>
      <c r="SCL946" s="31"/>
      <c r="SCM946" s="31"/>
      <c r="SCN946" s="31"/>
      <c r="SCO946" s="9"/>
      <c r="SCP946" s="9"/>
      <c r="SCQ946" s="43"/>
      <c r="SCR946" s="43"/>
      <c r="SCS946" s="43"/>
      <c r="SCT946" s="43"/>
      <c r="SCU946" s="43"/>
      <c r="SCV946" s="31"/>
      <c r="SCW946" s="559"/>
      <c r="SCX946" s="31"/>
      <c r="SCY946" s="31"/>
      <c r="SCZ946" s="31"/>
      <c r="SDA946" s="31"/>
      <c r="SDB946" s="31"/>
      <c r="SDC946" s="31"/>
      <c r="SDD946" s="31"/>
      <c r="SDE946" s="9"/>
      <c r="SDF946" s="9"/>
      <c r="SDG946" s="43"/>
      <c r="SDH946" s="43"/>
      <c r="SDI946" s="43"/>
      <c r="SDJ946" s="43"/>
      <c r="SDK946" s="43"/>
      <c r="SDL946" s="31"/>
      <c r="SDM946" s="559"/>
      <c r="SDN946" s="31"/>
      <c r="SDO946" s="31"/>
      <c r="SDP946" s="31"/>
      <c r="SDQ946" s="31"/>
      <c r="SDR946" s="31"/>
      <c r="SDS946" s="31"/>
      <c r="SDT946" s="31"/>
      <c r="SDU946" s="9"/>
      <c r="SDV946" s="9"/>
      <c r="SDW946" s="43"/>
      <c r="SDX946" s="43"/>
      <c r="SDY946" s="43"/>
      <c r="SDZ946" s="43"/>
      <c r="SEA946" s="43"/>
      <c r="SEB946" s="31"/>
      <c r="SEC946" s="559"/>
      <c r="SED946" s="31"/>
      <c r="SEE946" s="31"/>
      <c r="SEF946" s="31"/>
      <c r="SEG946" s="31"/>
      <c r="SEH946" s="31"/>
      <c r="SEI946" s="31"/>
      <c r="SEJ946" s="31"/>
      <c r="SEK946" s="9"/>
      <c r="SEL946" s="9"/>
      <c r="SEM946" s="43"/>
      <c r="SEN946" s="43"/>
      <c r="SEO946" s="43"/>
      <c r="SEP946" s="43"/>
      <c r="SEQ946" s="43"/>
      <c r="SER946" s="31"/>
      <c r="SES946" s="559"/>
      <c r="SET946" s="31"/>
      <c r="SEU946" s="31"/>
      <c r="SEV946" s="31"/>
      <c r="SEW946" s="31"/>
      <c r="SEX946" s="31"/>
      <c r="SEY946" s="31"/>
      <c r="SEZ946" s="31"/>
      <c r="SFA946" s="9"/>
      <c r="SFB946" s="9"/>
      <c r="SFC946" s="43"/>
      <c r="SFD946" s="43"/>
      <c r="SFE946" s="43"/>
      <c r="SFF946" s="43"/>
      <c r="SFG946" s="43"/>
      <c r="SFH946" s="31"/>
      <c r="SFI946" s="559"/>
      <c r="SFJ946" s="31"/>
      <c r="SFK946" s="31"/>
      <c r="SFL946" s="31"/>
      <c r="SFM946" s="31"/>
      <c r="SFN946" s="31"/>
      <c r="SFO946" s="31"/>
      <c r="SFP946" s="31"/>
      <c r="SFQ946" s="9"/>
      <c r="SFR946" s="9"/>
      <c r="SFS946" s="43"/>
      <c r="SFT946" s="43"/>
      <c r="SFU946" s="43"/>
      <c r="SFV946" s="43"/>
      <c r="SFW946" s="43"/>
      <c r="SFX946" s="31"/>
      <c r="SFY946" s="559"/>
      <c r="SFZ946" s="31"/>
      <c r="SGA946" s="31"/>
      <c r="SGB946" s="31"/>
      <c r="SGC946" s="31"/>
      <c r="SGD946" s="31"/>
      <c r="SGE946" s="31"/>
      <c r="SGF946" s="31"/>
      <c r="SGG946" s="9"/>
      <c r="SGH946" s="9"/>
      <c r="SGI946" s="43"/>
      <c r="SGJ946" s="43"/>
      <c r="SGK946" s="43"/>
      <c r="SGL946" s="43"/>
      <c r="SGM946" s="43"/>
      <c r="SGN946" s="31"/>
      <c r="SGO946" s="559"/>
      <c r="SGP946" s="31"/>
      <c r="SGQ946" s="31"/>
      <c r="SGR946" s="31"/>
      <c r="SGS946" s="31"/>
      <c r="SGT946" s="31"/>
      <c r="SGU946" s="31"/>
      <c r="SGV946" s="31"/>
      <c r="SGW946" s="9"/>
      <c r="SGX946" s="9"/>
      <c r="SGY946" s="43"/>
      <c r="SGZ946" s="43"/>
      <c r="SHA946" s="43"/>
      <c r="SHB946" s="43"/>
      <c r="SHC946" s="43"/>
      <c r="SHD946" s="31"/>
      <c r="SHE946" s="559"/>
      <c r="SHF946" s="31"/>
      <c r="SHG946" s="31"/>
      <c r="SHH946" s="31"/>
      <c r="SHI946" s="31"/>
      <c r="SHJ946" s="31"/>
      <c r="SHK946" s="31"/>
      <c r="SHL946" s="31"/>
      <c r="SHM946" s="9"/>
      <c r="SHN946" s="9"/>
      <c r="SHO946" s="43"/>
      <c r="SHP946" s="43"/>
      <c r="SHQ946" s="43"/>
      <c r="SHR946" s="43"/>
      <c r="SHS946" s="43"/>
      <c r="SHT946" s="31"/>
      <c r="SHU946" s="559"/>
      <c r="SHV946" s="31"/>
      <c r="SHW946" s="31"/>
      <c r="SHX946" s="31"/>
      <c r="SHY946" s="31"/>
      <c r="SHZ946" s="31"/>
      <c r="SIA946" s="31"/>
      <c r="SIB946" s="31"/>
      <c r="SIC946" s="9"/>
      <c r="SID946" s="9"/>
      <c r="SIE946" s="43"/>
      <c r="SIF946" s="43"/>
      <c r="SIG946" s="43"/>
      <c r="SIH946" s="43"/>
      <c r="SII946" s="43"/>
      <c r="SIJ946" s="31"/>
      <c r="SIK946" s="559"/>
      <c r="SIL946" s="31"/>
      <c r="SIM946" s="31"/>
      <c r="SIN946" s="31"/>
      <c r="SIO946" s="31"/>
      <c r="SIP946" s="31"/>
      <c r="SIQ946" s="31"/>
      <c r="SIR946" s="31"/>
      <c r="SIS946" s="9"/>
      <c r="SIT946" s="9"/>
      <c r="SIU946" s="43"/>
      <c r="SIV946" s="43"/>
      <c r="SIW946" s="43"/>
      <c r="SIX946" s="43"/>
      <c r="SIY946" s="43"/>
      <c r="SIZ946" s="31"/>
      <c r="SJA946" s="559"/>
      <c r="SJB946" s="31"/>
      <c r="SJC946" s="31"/>
      <c r="SJD946" s="31"/>
      <c r="SJE946" s="31"/>
      <c r="SJF946" s="31"/>
      <c r="SJG946" s="31"/>
      <c r="SJH946" s="31"/>
      <c r="SJI946" s="9"/>
      <c r="SJJ946" s="9"/>
      <c r="SJK946" s="43"/>
      <c r="SJL946" s="43"/>
      <c r="SJM946" s="43"/>
      <c r="SJN946" s="43"/>
      <c r="SJO946" s="43"/>
      <c r="SJP946" s="31"/>
      <c r="SJQ946" s="559"/>
      <c r="SJR946" s="31"/>
      <c r="SJS946" s="31"/>
      <c r="SJT946" s="31"/>
      <c r="SJU946" s="31"/>
      <c r="SJV946" s="31"/>
      <c r="SJW946" s="31"/>
      <c r="SJX946" s="31"/>
      <c r="SJY946" s="9"/>
      <c r="SJZ946" s="9"/>
      <c r="SKA946" s="43"/>
      <c r="SKB946" s="43"/>
      <c r="SKC946" s="43"/>
      <c r="SKD946" s="43"/>
      <c r="SKE946" s="43"/>
      <c r="SKF946" s="31"/>
      <c r="SKG946" s="559"/>
      <c r="SKH946" s="31"/>
      <c r="SKI946" s="31"/>
      <c r="SKJ946" s="31"/>
      <c r="SKK946" s="31"/>
      <c r="SKL946" s="31"/>
      <c r="SKM946" s="31"/>
      <c r="SKN946" s="31"/>
      <c r="SKO946" s="9"/>
      <c r="SKP946" s="9"/>
      <c r="SKQ946" s="43"/>
      <c r="SKR946" s="43"/>
      <c r="SKS946" s="43"/>
      <c r="SKT946" s="43"/>
      <c r="SKU946" s="43"/>
      <c r="SKV946" s="31"/>
      <c r="SKW946" s="559"/>
      <c r="SKX946" s="31"/>
      <c r="SKY946" s="31"/>
      <c r="SKZ946" s="31"/>
      <c r="SLA946" s="31"/>
      <c r="SLB946" s="31"/>
      <c r="SLC946" s="31"/>
      <c r="SLD946" s="31"/>
      <c r="SLE946" s="9"/>
      <c r="SLF946" s="9"/>
      <c r="SLG946" s="43"/>
      <c r="SLH946" s="43"/>
      <c r="SLI946" s="43"/>
      <c r="SLJ946" s="43"/>
      <c r="SLK946" s="43"/>
      <c r="SLL946" s="31"/>
      <c r="SLM946" s="559"/>
      <c r="SLN946" s="31"/>
      <c r="SLO946" s="31"/>
      <c r="SLP946" s="31"/>
      <c r="SLQ946" s="31"/>
      <c r="SLR946" s="31"/>
      <c r="SLS946" s="31"/>
      <c r="SLT946" s="31"/>
      <c r="SLU946" s="9"/>
      <c r="SLV946" s="9"/>
      <c r="SLW946" s="43"/>
      <c r="SLX946" s="43"/>
      <c r="SLY946" s="43"/>
      <c r="SLZ946" s="43"/>
      <c r="SMA946" s="43"/>
      <c r="SMB946" s="31"/>
      <c r="SMC946" s="559"/>
      <c r="SMD946" s="31"/>
      <c r="SME946" s="31"/>
      <c r="SMF946" s="31"/>
      <c r="SMG946" s="31"/>
      <c r="SMH946" s="31"/>
      <c r="SMI946" s="31"/>
      <c r="SMJ946" s="31"/>
      <c r="SMK946" s="9"/>
      <c r="SML946" s="9"/>
      <c r="SMM946" s="43"/>
      <c r="SMN946" s="43"/>
      <c r="SMO946" s="43"/>
      <c r="SMP946" s="43"/>
      <c r="SMQ946" s="43"/>
      <c r="SMR946" s="31"/>
      <c r="SMS946" s="559"/>
      <c r="SMT946" s="31"/>
      <c r="SMU946" s="31"/>
      <c r="SMV946" s="31"/>
      <c r="SMW946" s="31"/>
      <c r="SMX946" s="31"/>
      <c r="SMY946" s="31"/>
      <c r="SMZ946" s="31"/>
      <c r="SNA946" s="9"/>
      <c r="SNB946" s="9"/>
      <c r="SNC946" s="43"/>
      <c r="SND946" s="43"/>
      <c r="SNE946" s="43"/>
      <c r="SNF946" s="43"/>
      <c r="SNG946" s="43"/>
      <c r="SNH946" s="31"/>
      <c r="SNI946" s="559"/>
      <c r="SNJ946" s="31"/>
      <c r="SNK946" s="31"/>
      <c r="SNL946" s="31"/>
      <c r="SNM946" s="31"/>
      <c r="SNN946" s="31"/>
      <c r="SNO946" s="31"/>
      <c r="SNP946" s="31"/>
      <c r="SNQ946" s="9"/>
      <c r="SNR946" s="9"/>
      <c r="SNS946" s="43"/>
      <c r="SNT946" s="43"/>
      <c r="SNU946" s="43"/>
      <c r="SNV946" s="43"/>
      <c r="SNW946" s="43"/>
      <c r="SNX946" s="31"/>
      <c r="SNY946" s="559"/>
      <c r="SNZ946" s="31"/>
      <c r="SOA946" s="31"/>
      <c r="SOB946" s="31"/>
      <c r="SOC946" s="31"/>
      <c r="SOD946" s="31"/>
      <c r="SOE946" s="31"/>
      <c r="SOF946" s="31"/>
      <c r="SOG946" s="9"/>
      <c r="SOH946" s="9"/>
      <c r="SOI946" s="43"/>
      <c r="SOJ946" s="43"/>
      <c r="SOK946" s="43"/>
      <c r="SOL946" s="43"/>
      <c r="SOM946" s="43"/>
      <c r="SON946" s="31"/>
      <c r="SOO946" s="559"/>
      <c r="SOP946" s="31"/>
      <c r="SOQ946" s="31"/>
      <c r="SOR946" s="31"/>
      <c r="SOS946" s="31"/>
      <c r="SOT946" s="31"/>
      <c r="SOU946" s="31"/>
      <c r="SOV946" s="31"/>
      <c r="SOW946" s="9"/>
      <c r="SOX946" s="9"/>
      <c r="SOY946" s="43"/>
      <c r="SOZ946" s="43"/>
      <c r="SPA946" s="43"/>
      <c r="SPB946" s="43"/>
      <c r="SPC946" s="43"/>
      <c r="SPD946" s="31"/>
      <c r="SPE946" s="559"/>
      <c r="SPF946" s="31"/>
      <c r="SPG946" s="31"/>
      <c r="SPH946" s="31"/>
      <c r="SPI946" s="31"/>
      <c r="SPJ946" s="31"/>
      <c r="SPK946" s="31"/>
      <c r="SPL946" s="31"/>
      <c r="SPM946" s="9"/>
      <c r="SPN946" s="9"/>
      <c r="SPO946" s="43"/>
      <c r="SPP946" s="43"/>
      <c r="SPQ946" s="43"/>
      <c r="SPR946" s="43"/>
      <c r="SPS946" s="43"/>
      <c r="SPT946" s="31"/>
      <c r="SPU946" s="559"/>
      <c r="SPV946" s="31"/>
      <c r="SPW946" s="31"/>
      <c r="SPX946" s="31"/>
      <c r="SPY946" s="31"/>
      <c r="SPZ946" s="31"/>
      <c r="SQA946" s="31"/>
      <c r="SQB946" s="31"/>
      <c r="SQC946" s="9"/>
      <c r="SQD946" s="9"/>
      <c r="SQE946" s="43"/>
      <c r="SQF946" s="43"/>
      <c r="SQG946" s="43"/>
      <c r="SQH946" s="43"/>
      <c r="SQI946" s="43"/>
      <c r="SQJ946" s="31"/>
      <c r="SQK946" s="559"/>
      <c r="SQL946" s="31"/>
      <c r="SQM946" s="31"/>
      <c r="SQN946" s="31"/>
      <c r="SQO946" s="31"/>
      <c r="SQP946" s="31"/>
      <c r="SQQ946" s="31"/>
      <c r="SQR946" s="31"/>
      <c r="SQS946" s="9"/>
      <c r="SQT946" s="9"/>
      <c r="SQU946" s="43"/>
      <c r="SQV946" s="43"/>
      <c r="SQW946" s="43"/>
      <c r="SQX946" s="43"/>
      <c r="SQY946" s="43"/>
      <c r="SQZ946" s="31"/>
      <c r="SRA946" s="559"/>
      <c r="SRB946" s="31"/>
      <c r="SRC946" s="31"/>
      <c r="SRD946" s="31"/>
      <c r="SRE946" s="31"/>
      <c r="SRF946" s="31"/>
      <c r="SRG946" s="31"/>
      <c r="SRH946" s="31"/>
      <c r="SRI946" s="9"/>
      <c r="SRJ946" s="9"/>
      <c r="SRK946" s="43"/>
      <c r="SRL946" s="43"/>
      <c r="SRM946" s="43"/>
      <c r="SRN946" s="43"/>
      <c r="SRO946" s="43"/>
      <c r="SRP946" s="31"/>
      <c r="SRQ946" s="559"/>
      <c r="SRR946" s="31"/>
      <c r="SRS946" s="31"/>
      <c r="SRT946" s="31"/>
      <c r="SRU946" s="31"/>
      <c r="SRV946" s="31"/>
      <c r="SRW946" s="31"/>
      <c r="SRX946" s="31"/>
      <c r="SRY946" s="9"/>
      <c r="SRZ946" s="9"/>
      <c r="SSA946" s="43"/>
      <c r="SSB946" s="43"/>
      <c r="SSC946" s="43"/>
      <c r="SSD946" s="43"/>
      <c r="SSE946" s="43"/>
      <c r="SSF946" s="31"/>
      <c r="SSG946" s="559"/>
      <c r="SSH946" s="31"/>
      <c r="SSI946" s="31"/>
      <c r="SSJ946" s="31"/>
      <c r="SSK946" s="31"/>
      <c r="SSL946" s="31"/>
      <c r="SSM946" s="31"/>
      <c r="SSN946" s="31"/>
      <c r="SSO946" s="9"/>
      <c r="SSP946" s="9"/>
      <c r="SSQ946" s="43"/>
      <c r="SSR946" s="43"/>
      <c r="SSS946" s="43"/>
      <c r="SST946" s="43"/>
      <c r="SSU946" s="43"/>
      <c r="SSV946" s="31"/>
      <c r="SSW946" s="559"/>
      <c r="SSX946" s="31"/>
      <c r="SSY946" s="31"/>
      <c r="SSZ946" s="31"/>
      <c r="STA946" s="31"/>
      <c r="STB946" s="31"/>
      <c r="STC946" s="31"/>
      <c r="STD946" s="31"/>
      <c r="STE946" s="9"/>
      <c r="STF946" s="9"/>
      <c r="STG946" s="43"/>
      <c r="STH946" s="43"/>
      <c r="STI946" s="43"/>
      <c r="STJ946" s="43"/>
      <c r="STK946" s="43"/>
      <c r="STL946" s="31"/>
      <c r="STM946" s="559"/>
      <c r="STN946" s="31"/>
      <c r="STO946" s="31"/>
      <c r="STP946" s="31"/>
      <c r="STQ946" s="31"/>
      <c r="STR946" s="31"/>
      <c r="STS946" s="31"/>
      <c r="STT946" s="31"/>
      <c r="STU946" s="9"/>
      <c r="STV946" s="9"/>
      <c r="STW946" s="43"/>
      <c r="STX946" s="43"/>
      <c r="STY946" s="43"/>
      <c r="STZ946" s="43"/>
      <c r="SUA946" s="43"/>
      <c r="SUB946" s="31"/>
      <c r="SUC946" s="559"/>
      <c r="SUD946" s="31"/>
      <c r="SUE946" s="31"/>
      <c r="SUF946" s="31"/>
      <c r="SUG946" s="31"/>
      <c r="SUH946" s="31"/>
      <c r="SUI946" s="31"/>
      <c r="SUJ946" s="31"/>
      <c r="SUK946" s="9"/>
      <c r="SUL946" s="9"/>
      <c r="SUM946" s="43"/>
      <c r="SUN946" s="43"/>
      <c r="SUO946" s="43"/>
      <c r="SUP946" s="43"/>
      <c r="SUQ946" s="43"/>
      <c r="SUR946" s="31"/>
      <c r="SUS946" s="559"/>
      <c r="SUT946" s="31"/>
      <c r="SUU946" s="31"/>
      <c r="SUV946" s="31"/>
      <c r="SUW946" s="31"/>
      <c r="SUX946" s="31"/>
      <c r="SUY946" s="31"/>
      <c r="SUZ946" s="31"/>
      <c r="SVA946" s="9"/>
      <c r="SVB946" s="9"/>
      <c r="SVC946" s="43"/>
      <c r="SVD946" s="43"/>
      <c r="SVE946" s="43"/>
      <c r="SVF946" s="43"/>
      <c r="SVG946" s="43"/>
      <c r="SVH946" s="31"/>
      <c r="SVI946" s="559"/>
      <c r="SVJ946" s="31"/>
      <c r="SVK946" s="31"/>
      <c r="SVL946" s="31"/>
      <c r="SVM946" s="31"/>
      <c r="SVN946" s="31"/>
      <c r="SVO946" s="31"/>
      <c r="SVP946" s="31"/>
      <c r="SVQ946" s="9"/>
      <c r="SVR946" s="9"/>
      <c r="SVS946" s="43"/>
      <c r="SVT946" s="43"/>
      <c r="SVU946" s="43"/>
      <c r="SVV946" s="43"/>
      <c r="SVW946" s="43"/>
      <c r="SVX946" s="31"/>
      <c r="SVY946" s="559"/>
      <c r="SVZ946" s="31"/>
      <c r="SWA946" s="31"/>
      <c r="SWB946" s="31"/>
      <c r="SWC946" s="31"/>
      <c r="SWD946" s="31"/>
      <c r="SWE946" s="31"/>
      <c r="SWF946" s="31"/>
      <c r="SWG946" s="9"/>
      <c r="SWH946" s="9"/>
      <c r="SWI946" s="43"/>
      <c r="SWJ946" s="43"/>
      <c r="SWK946" s="43"/>
      <c r="SWL946" s="43"/>
      <c r="SWM946" s="43"/>
      <c r="SWN946" s="31"/>
      <c r="SWO946" s="559"/>
      <c r="SWP946" s="31"/>
      <c r="SWQ946" s="31"/>
      <c r="SWR946" s="31"/>
      <c r="SWS946" s="31"/>
      <c r="SWT946" s="31"/>
      <c r="SWU946" s="31"/>
      <c r="SWV946" s="31"/>
      <c r="SWW946" s="9"/>
      <c r="SWX946" s="9"/>
      <c r="SWY946" s="43"/>
      <c r="SWZ946" s="43"/>
      <c r="SXA946" s="43"/>
      <c r="SXB946" s="43"/>
      <c r="SXC946" s="43"/>
      <c r="SXD946" s="31"/>
      <c r="SXE946" s="559"/>
      <c r="SXF946" s="31"/>
      <c r="SXG946" s="31"/>
      <c r="SXH946" s="31"/>
      <c r="SXI946" s="31"/>
      <c r="SXJ946" s="31"/>
      <c r="SXK946" s="31"/>
      <c r="SXL946" s="31"/>
      <c r="SXM946" s="9"/>
      <c r="SXN946" s="9"/>
      <c r="SXO946" s="43"/>
      <c r="SXP946" s="43"/>
      <c r="SXQ946" s="43"/>
      <c r="SXR946" s="43"/>
      <c r="SXS946" s="43"/>
      <c r="SXT946" s="31"/>
      <c r="SXU946" s="559"/>
      <c r="SXV946" s="31"/>
      <c r="SXW946" s="31"/>
      <c r="SXX946" s="31"/>
      <c r="SXY946" s="31"/>
      <c r="SXZ946" s="31"/>
      <c r="SYA946" s="31"/>
      <c r="SYB946" s="31"/>
      <c r="SYC946" s="9"/>
      <c r="SYD946" s="9"/>
      <c r="SYE946" s="43"/>
      <c r="SYF946" s="43"/>
      <c r="SYG946" s="43"/>
      <c r="SYH946" s="43"/>
      <c r="SYI946" s="43"/>
      <c r="SYJ946" s="31"/>
      <c r="SYK946" s="559"/>
      <c r="SYL946" s="31"/>
      <c r="SYM946" s="31"/>
      <c r="SYN946" s="31"/>
      <c r="SYO946" s="31"/>
      <c r="SYP946" s="31"/>
      <c r="SYQ946" s="31"/>
      <c r="SYR946" s="31"/>
      <c r="SYS946" s="9"/>
      <c r="SYT946" s="9"/>
      <c r="SYU946" s="43"/>
      <c r="SYV946" s="43"/>
      <c r="SYW946" s="43"/>
      <c r="SYX946" s="43"/>
      <c r="SYY946" s="43"/>
      <c r="SYZ946" s="31"/>
      <c r="SZA946" s="559"/>
      <c r="SZB946" s="31"/>
      <c r="SZC946" s="31"/>
      <c r="SZD946" s="31"/>
      <c r="SZE946" s="31"/>
      <c r="SZF946" s="31"/>
      <c r="SZG946" s="31"/>
      <c r="SZH946" s="31"/>
      <c r="SZI946" s="9"/>
      <c r="SZJ946" s="9"/>
      <c r="SZK946" s="43"/>
      <c r="SZL946" s="43"/>
      <c r="SZM946" s="43"/>
      <c r="SZN946" s="43"/>
      <c r="SZO946" s="43"/>
      <c r="SZP946" s="31"/>
      <c r="SZQ946" s="559"/>
      <c r="SZR946" s="31"/>
      <c r="SZS946" s="31"/>
      <c r="SZT946" s="31"/>
      <c r="SZU946" s="31"/>
      <c r="SZV946" s="31"/>
      <c r="SZW946" s="31"/>
      <c r="SZX946" s="31"/>
      <c r="SZY946" s="9"/>
      <c r="SZZ946" s="9"/>
      <c r="TAA946" s="43"/>
      <c r="TAB946" s="43"/>
      <c r="TAC946" s="43"/>
      <c r="TAD946" s="43"/>
      <c r="TAE946" s="43"/>
      <c r="TAF946" s="31"/>
      <c r="TAG946" s="559"/>
      <c r="TAH946" s="31"/>
      <c r="TAI946" s="31"/>
      <c r="TAJ946" s="31"/>
      <c r="TAK946" s="31"/>
      <c r="TAL946" s="31"/>
      <c r="TAM946" s="31"/>
      <c r="TAN946" s="31"/>
      <c r="TAO946" s="9"/>
      <c r="TAP946" s="9"/>
      <c r="TAQ946" s="43"/>
      <c r="TAR946" s="43"/>
      <c r="TAS946" s="43"/>
      <c r="TAT946" s="43"/>
      <c r="TAU946" s="43"/>
      <c r="TAV946" s="31"/>
      <c r="TAW946" s="559"/>
      <c r="TAX946" s="31"/>
      <c r="TAY946" s="31"/>
      <c r="TAZ946" s="31"/>
      <c r="TBA946" s="31"/>
      <c r="TBB946" s="31"/>
      <c r="TBC946" s="31"/>
      <c r="TBD946" s="31"/>
      <c r="TBE946" s="9"/>
      <c r="TBF946" s="9"/>
      <c r="TBG946" s="43"/>
      <c r="TBH946" s="43"/>
      <c r="TBI946" s="43"/>
      <c r="TBJ946" s="43"/>
      <c r="TBK946" s="43"/>
      <c r="TBL946" s="31"/>
      <c r="TBM946" s="559"/>
      <c r="TBN946" s="31"/>
      <c r="TBO946" s="31"/>
      <c r="TBP946" s="31"/>
      <c r="TBQ946" s="31"/>
      <c r="TBR946" s="31"/>
      <c r="TBS946" s="31"/>
      <c r="TBT946" s="31"/>
      <c r="TBU946" s="9"/>
      <c r="TBV946" s="9"/>
      <c r="TBW946" s="43"/>
      <c r="TBX946" s="43"/>
      <c r="TBY946" s="43"/>
      <c r="TBZ946" s="43"/>
      <c r="TCA946" s="43"/>
      <c r="TCB946" s="31"/>
      <c r="TCC946" s="559"/>
      <c r="TCD946" s="31"/>
      <c r="TCE946" s="31"/>
      <c r="TCF946" s="31"/>
      <c r="TCG946" s="31"/>
      <c r="TCH946" s="31"/>
      <c r="TCI946" s="31"/>
      <c r="TCJ946" s="31"/>
      <c r="TCK946" s="9"/>
      <c r="TCL946" s="9"/>
      <c r="TCM946" s="43"/>
      <c r="TCN946" s="43"/>
      <c r="TCO946" s="43"/>
      <c r="TCP946" s="43"/>
      <c r="TCQ946" s="43"/>
      <c r="TCR946" s="31"/>
      <c r="TCS946" s="559"/>
      <c r="TCT946" s="31"/>
      <c r="TCU946" s="31"/>
      <c r="TCV946" s="31"/>
      <c r="TCW946" s="31"/>
      <c r="TCX946" s="31"/>
      <c r="TCY946" s="31"/>
      <c r="TCZ946" s="31"/>
      <c r="TDA946" s="9"/>
      <c r="TDB946" s="9"/>
      <c r="TDC946" s="43"/>
      <c r="TDD946" s="43"/>
      <c r="TDE946" s="43"/>
      <c r="TDF946" s="43"/>
      <c r="TDG946" s="43"/>
      <c r="TDH946" s="31"/>
      <c r="TDI946" s="559"/>
      <c r="TDJ946" s="31"/>
      <c r="TDK946" s="31"/>
      <c r="TDL946" s="31"/>
      <c r="TDM946" s="31"/>
      <c r="TDN946" s="31"/>
      <c r="TDO946" s="31"/>
      <c r="TDP946" s="31"/>
      <c r="TDQ946" s="9"/>
      <c r="TDR946" s="9"/>
      <c r="TDS946" s="43"/>
      <c r="TDT946" s="43"/>
      <c r="TDU946" s="43"/>
      <c r="TDV946" s="43"/>
      <c r="TDW946" s="43"/>
      <c r="TDX946" s="31"/>
      <c r="TDY946" s="559"/>
      <c r="TDZ946" s="31"/>
      <c r="TEA946" s="31"/>
      <c r="TEB946" s="31"/>
      <c r="TEC946" s="31"/>
      <c r="TED946" s="31"/>
      <c r="TEE946" s="31"/>
      <c r="TEF946" s="31"/>
      <c r="TEG946" s="9"/>
      <c r="TEH946" s="9"/>
      <c r="TEI946" s="43"/>
      <c r="TEJ946" s="43"/>
      <c r="TEK946" s="43"/>
      <c r="TEL946" s="43"/>
      <c r="TEM946" s="43"/>
      <c r="TEN946" s="31"/>
      <c r="TEO946" s="559"/>
      <c r="TEP946" s="31"/>
      <c r="TEQ946" s="31"/>
      <c r="TER946" s="31"/>
      <c r="TES946" s="31"/>
      <c r="TET946" s="31"/>
      <c r="TEU946" s="31"/>
      <c r="TEV946" s="31"/>
      <c r="TEW946" s="9"/>
      <c r="TEX946" s="9"/>
      <c r="TEY946" s="43"/>
      <c r="TEZ946" s="43"/>
      <c r="TFA946" s="43"/>
      <c r="TFB946" s="43"/>
      <c r="TFC946" s="43"/>
      <c r="TFD946" s="31"/>
      <c r="TFE946" s="559"/>
      <c r="TFF946" s="31"/>
      <c r="TFG946" s="31"/>
      <c r="TFH946" s="31"/>
      <c r="TFI946" s="31"/>
      <c r="TFJ946" s="31"/>
      <c r="TFK946" s="31"/>
      <c r="TFL946" s="31"/>
      <c r="TFM946" s="9"/>
      <c r="TFN946" s="9"/>
      <c r="TFO946" s="43"/>
      <c r="TFP946" s="43"/>
      <c r="TFQ946" s="43"/>
      <c r="TFR946" s="43"/>
      <c r="TFS946" s="43"/>
      <c r="TFT946" s="31"/>
      <c r="TFU946" s="559"/>
      <c r="TFV946" s="31"/>
      <c r="TFW946" s="31"/>
      <c r="TFX946" s="31"/>
      <c r="TFY946" s="31"/>
      <c r="TFZ946" s="31"/>
      <c r="TGA946" s="31"/>
      <c r="TGB946" s="31"/>
      <c r="TGC946" s="9"/>
      <c r="TGD946" s="9"/>
      <c r="TGE946" s="43"/>
      <c r="TGF946" s="43"/>
      <c r="TGG946" s="43"/>
      <c r="TGH946" s="43"/>
      <c r="TGI946" s="43"/>
      <c r="TGJ946" s="31"/>
      <c r="TGK946" s="559"/>
      <c r="TGL946" s="31"/>
      <c r="TGM946" s="31"/>
      <c r="TGN946" s="31"/>
      <c r="TGO946" s="31"/>
      <c r="TGP946" s="31"/>
      <c r="TGQ946" s="31"/>
      <c r="TGR946" s="31"/>
      <c r="TGS946" s="9"/>
      <c r="TGT946" s="9"/>
      <c r="TGU946" s="43"/>
      <c r="TGV946" s="43"/>
      <c r="TGW946" s="43"/>
      <c r="TGX946" s="43"/>
      <c r="TGY946" s="43"/>
      <c r="TGZ946" s="31"/>
      <c r="THA946" s="559"/>
      <c r="THB946" s="31"/>
      <c r="THC946" s="31"/>
      <c r="THD946" s="31"/>
      <c r="THE946" s="31"/>
      <c r="THF946" s="31"/>
      <c r="THG946" s="31"/>
      <c r="THH946" s="31"/>
      <c r="THI946" s="9"/>
      <c r="THJ946" s="9"/>
      <c r="THK946" s="43"/>
      <c r="THL946" s="43"/>
      <c r="THM946" s="43"/>
      <c r="THN946" s="43"/>
      <c r="THO946" s="43"/>
      <c r="THP946" s="31"/>
      <c r="THQ946" s="559"/>
      <c r="THR946" s="31"/>
      <c r="THS946" s="31"/>
      <c r="THT946" s="31"/>
      <c r="THU946" s="31"/>
      <c r="THV946" s="31"/>
      <c r="THW946" s="31"/>
      <c r="THX946" s="31"/>
      <c r="THY946" s="9"/>
      <c r="THZ946" s="9"/>
      <c r="TIA946" s="43"/>
      <c r="TIB946" s="43"/>
      <c r="TIC946" s="43"/>
      <c r="TID946" s="43"/>
      <c r="TIE946" s="43"/>
      <c r="TIF946" s="31"/>
      <c r="TIG946" s="559"/>
      <c r="TIH946" s="31"/>
      <c r="TII946" s="31"/>
      <c r="TIJ946" s="31"/>
      <c r="TIK946" s="31"/>
      <c r="TIL946" s="31"/>
      <c r="TIM946" s="31"/>
      <c r="TIN946" s="31"/>
      <c r="TIO946" s="9"/>
      <c r="TIP946" s="9"/>
      <c r="TIQ946" s="43"/>
      <c r="TIR946" s="43"/>
      <c r="TIS946" s="43"/>
      <c r="TIT946" s="43"/>
      <c r="TIU946" s="43"/>
      <c r="TIV946" s="31"/>
      <c r="TIW946" s="559"/>
      <c r="TIX946" s="31"/>
      <c r="TIY946" s="31"/>
      <c r="TIZ946" s="31"/>
      <c r="TJA946" s="31"/>
      <c r="TJB946" s="31"/>
      <c r="TJC946" s="31"/>
      <c r="TJD946" s="31"/>
      <c r="TJE946" s="9"/>
      <c r="TJF946" s="9"/>
      <c r="TJG946" s="43"/>
      <c r="TJH946" s="43"/>
      <c r="TJI946" s="43"/>
      <c r="TJJ946" s="43"/>
      <c r="TJK946" s="43"/>
      <c r="TJL946" s="31"/>
      <c r="TJM946" s="559"/>
      <c r="TJN946" s="31"/>
      <c r="TJO946" s="31"/>
      <c r="TJP946" s="31"/>
      <c r="TJQ946" s="31"/>
      <c r="TJR946" s="31"/>
      <c r="TJS946" s="31"/>
      <c r="TJT946" s="31"/>
      <c r="TJU946" s="9"/>
      <c r="TJV946" s="9"/>
      <c r="TJW946" s="43"/>
      <c r="TJX946" s="43"/>
      <c r="TJY946" s="43"/>
      <c r="TJZ946" s="43"/>
      <c r="TKA946" s="43"/>
      <c r="TKB946" s="31"/>
      <c r="TKC946" s="559"/>
      <c r="TKD946" s="31"/>
      <c r="TKE946" s="31"/>
      <c r="TKF946" s="31"/>
      <c r="TKG946" s="31"/>
      <c r="TKH946" s="31"/>
      <c r="TKI946" s="31"/>
      <c r="TKJ946" s="31"/>
      <c r="TKK946" s="9"/>
      <c r="TKL946" s="9"/>
      <c r="TKM946" s="43"/>
      <c r="TKN946" s="43"/>
      <c r="TKO946" s="43"/>
      <c r="TKP946" s="43"/>
      <c r="TKQ946" s="43"/>
      <c r="TKR946" s="31"/>
      <c r="TKS946" s="559"/>
      <c r="TKT946" s="31"/>
      <c r="TKU946" s="31"/>
      <c r="TKV946" s="31"/>
      <c r="TKW946" s="31"/>
      <c r="TKX946" s="31"/>
      <c r="TKY946" s="31"/>
      <c r="TKZ946" s="31"/>
      <c r="TLA946" s="9"/>
      <c r="TLB946" s="9"/>
      <c r="TLC946" s="43"/>
      <c r="TLD946" s="43"/>
      <c r="TLE946" s="43"/>
      <c r="TLF946" s="43"/>
      <c r="TLG946" s="43"/>
      <c r="TLH946" s="31"/>
      <c r="TLI946" s="559"/>
      <c r="TLJ946" s="31"/>
      <c r="TLK946" s="31"/>
      <c r="TLL946" s="31"/>
      <c r="TLM946" s="31"/>
      <c r="TLN946" s="31"/>
      <c r="TLO946" s="31"/>
      <c r="TLP946" s="31"/>
      <c r="TLQ946" s="9"/>
      <c r="TLR946" s="9"/>
      <c r="TLS946" s="43"/>
      <c r="TLT946" s="43"/>
      <c r="TLU946" s="43"/>
      <c r="TLV946" s="43"/>
      <c r="TLW946" s="43"/>
      <c r="TLX946" s="31"/>
      <c r="TLY946" s="559"/>
      <c r="TLZ946" s="31"/>
      <c r="TMA946" s="31"/>
      <c r="TMB946" s="31"/>
      <c r="TMC946" s="31"/>
      <c r="TMD946" s="31"/>
      <c r="TME946" s="31"/>
      <c r="TMF946" s="31"/>
      <c r="TMG946" s="9"/>
      <c r="TMH946" s="9"/>
      <c r="TMI946" s="43"/>
      <c r="TMJ946" s="43"/>
      <c r="TMK946" s="43"/>
      <c r="TML946" s="43"/>
      <c r="TMM946" s="43"/>
      <c r="TMN946" s="31"/>
      <c r="TMO946" s="559"/>
      <c r="TMP946" s="31"/>
      <c r="TMQ946" s="31"/>
      <c r="TMR946" s="31"/>
      <c r="TMS946" s="31"/>
      <c r="TMT946" s="31"/>
      <c r="TMU946" s="31"/>
      <c r="TMV946" s="31"/>
      <c r="TMW946" s="9"/>
      <c r="TMX946" s="9"/>
      <c r="TMY946" s="43"/>
      <c r="TMZ946" s="43"/>
      <c r="TNA946" s="43"/>
      <c r="TNB946" s="43"/>
      <c r="TNC946" s="43"/>
      <c r="TND946" s="31"/>
      <c r="TNE946" s="559"/>
      <c r="TNF946" s="31"/>
      <c r="TNG946" s="31"/>
      <c r="TNH946" s="31"/>
      <c r="TNI946" s="31"/>
      <c r="TNJ946" s="31"/>
      <c r="TNK946" s="31"/>
      <c r="TNL946" s="31"/>
      <c r="TNM946" s="9"/>
      <c r="TNN946" s="9"/>
      <c r="TNO946" s="43"/>
      <c r="TNP946" s="43"/>
      <c r="TNQ946" s="43"/>
      <c r="TNR946" s="43"/>
      <c r="TNS946" s="43"/>
      <c r="TNT946" s="31"/>
      <c r="TNU946" s="559"/>
      <c r="TNV946" s="31"/>
      <c r="TNW946" s="31"/>
      <c r="TNX946" s="31"/>
      <c r="TNY946" s="31"/>
      <c r="TNZ946" s="31"/>
      <c r="TOA946" s="31"/>
      <c r="TOB946" s="31"/>
      <c r="TOC946" s="9"/>
      <c r="TOD946" s="9"/>
      <c r="TOE946" s="43"/>
      <c r="TOF946" s="43"/>
      <c r="TOG946" s="43"/>
      <c r="TOH946" s="43"/>
      <c r="TOI946" s="43"/>
      <c r="TOJ946" s="31"/>
      <c r="TOK946" s="559"/>
      <c r="TOL946" s="31"/>
      <c r="TOM946" s="31"/>
      <c r="TON946" s="31"/>
      <c r="TOO946" s="31"/>
      <c r="TOP946" s="31"/>
      <c r="TOQ946" s="31"/>
      <c r="TOR946" s="31"/>
      <c r="TOS946" s="9"/>
      <c r="TOT946" s="9"/>
      <c r="TOU946" s="43"/>
      <c r="TOV946" s="43"/>
      <c r="TOW946" s="43"/>
      <c r="TOX946" s="43"/>
      <c r="TOY946" s="43"/>
      <c r="TOZ946" s="31"/>
      <c r="TPA946" s="559"/>
      <c r="TPB946" s="31"/>
      <c r="TPC946" s="31"/>
      <c r="TPD946" s="31"/>
      <c r="TPE946" s="31"/>
      <c r="TPF946" s="31"/>
      <c r="TPG946" s="31"/>
      <c r="TPH946" s="31"/>
      <c r="TPI946" s="9"/>
      <c r="TPJ946" s="9"/>
      <c r="TPK946" s="43"/>
      <c r="TPL946" s="43"/>
      <c r="TPM946" s="43"/>
      <c r="TPN946" s="43"/>
      <c r="TPO946" s="43"/>
      <c r="TPP946" s="31"/>
      <c r="TPQ946" s="559"/>
      <c r="TPR946" s="31"/>
      <c r="TPS946" s="31"/>
      <c r="TPT946" s="31"/>
      <c r="TPU946" s="31"/>
      <c r="TPV946" s="31"/>
      <c r="TPW946" s="31"/>
      <c r="TPX946" s="31"/>
      <c r="TPY946" s="9"/>
      <c r="TPZ946" s="9"/>
      <c r="TQA946" s="43"/>
      <c r="TQB946" s="43"/>
      <c r="TQC946" s="43"/>
      <c r="TQD946" s="43"/>
      <c r="TQE946" s="43"/>
      <c r="TQF946" s="31"/>
      <c r="TQG946" s="559"/>
      <c r="TQH946" s="31"/>
      <c r="TQI946" s="31"/>
      <c r="TQJ946" s="31"/>
      <c r="TQK946" s="31"/>
      <c r="TQL946" s="31"/>
      <c r="TQM946" s="31"/>
      <c r="TQN946" s="31"/>
      <c r="TQO946" s="9"/>
      <c r="TQP946" s="9"/>
      <c r="TQQ946" s="43"/>
      <c r="TQR946" s="43"/>
      <c r="TQS946" s="43"/>
      <c r="TQT946" s="43"/>
      <c r="TQU946" s="43"/>
      <c r="TQV946" s="31"/>
      <c r="TQW946" s="559"/>
      <c r="TQX946" s="31"/>
      <c r="TQY946" s="31"/>
      <c r="TQZ946" s="31"/>
      <c r="TRA946" s="31"/>
      <c r="TRB946" s="31"/>
      <c r="TRC946" s="31"/>
      <c r="TRD946" s="31"/>
      <c r="TRE946" s="9"/>
      <c r="TRF946" s="9"/>
      <c r="TRG946" s="43"/>
      <c r="TRH946" s="43"/>
      <c r="TRI946" s="43"/>
      <c r="TRJ946" s="43"/>
      <c r="TRK946" s="43"/>
      <c r="TRL946" s="31"/>
      <c r="TRM946" s="559"/>
      <c r="TRN946" s="31"/>
      <c r="TRO946" s="31"/>
      <c r="TRP946" s="31"/>
      <c r="TRQ946" s="31"/>
      <c r="TRR946" s="31"/>
      <c r="TRS946" s="31"/>
      <c r="TRT946" s="31"/>
      <c r="TRU946" s="9"/>
      <c r="TRV946" s="9"/>
      <c r="TRW946" s="43"/>
      <c r="TRX946" s="43"/>
      <c r="TRY946" s="43"/>
      <c r="TRZ946" s="43"/>
      <c r="TSA946" s="43"/>
      <c r="TSB946" s="31"/>
      <c r="TSC946" s="559"/>
      <c r="TSD946" s="31"/>
      <c r="TSE946" s="31"/>
      <c r="TSF946" s="31"/>
      <c r="TSG946" s="31"/>
      <c r="TSH946" s="31"/>
      <c r="TSI946" s="31"/>
      <c r="TSJ946" s="31"/>
      <c r="TSK946" s="9"/>
      <c r="TSL946" s="9"/>
      <c r="TSM946" s="43"/>
      <c r="TSN946" s="43"/>
      <c r="TSO946" s="43"/>
      <c r="TSP946" s="43"/>
      <c r="TSQ946" s="43"/>
      <c r="TSR946" s="31"/>
      <c r="TSS946" s="559"/>
      <c r="TST946" s="31"/>
      <c r="TSU946" s="31"/>
      <c r="TSV946" s="31"/>
      <c r="TSW946" s="31"/>
      <c r="TSX946" s="31"/>
      <c r="TSY946" s="31"/>
      <c r="TSZ946" s="31"/>
      <c r="TTA946" s="9"/>
      <c r="TTB946" s="9"/>
      <c r="TTC946" s="43"/>
      <c r="TTD946" s="43"/>
      <c r="TTE946" s="43"/>
      <c r="TTF946" s="43"/>
      <c r="TTG946" s="43"/>
      <c r="TTH946" s="31"/>
      <c r="TTI946" s="559"/>
      <c r="TTJ946" s="31"/>
      <c r="TTK946" s="31"/>
      <c r="TTL946" s="31"/>
      <c r="TTM946" s="31"/>
      <c r="TTN946" s="31"/>
      <c r="TTO946" s="31"/>
      <c r="TTP946" s="31"/>
      <c r="TTQ946" s="9"/>
      <c r="TTR946" s="9"/>
      <c r="TTS946" s="43"/>
      <c r="TTT946" s="43"/>
      <c r="TTU946" s="43"/>
      <c r="TTV946" s="43"/>
      <c r="TTW946" s="43"/>
      <c r="TTX946" s="31"/>
      <c r="TTY946" s="559"/>
      <c r="TTZ946" s="31"/>
      <c r="TUA946" s="31"/>
      <c r="TUB946" s="31"/>
      <c r="TUC946" s="31"/>
      <c r="TUD946" s="31"/>
      <c r="TUE946" s="31"/>
      <c r="TUF946" s="31"/>
      <c r="TUG946" s="9"/>
      <c r="TUH946" s="9"/>
      <c r="TUI946" s="43"/>
      <c r="TUJ946" s="43"/>
      <c r="TUK946" s="43"/>
      <c r="TUL946" s="43"/>
      <c r="TUM946" s="43"/>
      <c r="TUN946" s="31"/>
      <c r="TUO946" s="559"/>
      <c r="TUP946" s="31"/>
      <c r="TUQ946" s="31"/>
      <c r="TUR946" s="31"/>
      <c r="TUS946" s="31"/>
      <c r="TUT946" s="31"/>
      <c r="TUU946" s="31"/>
      <c r="TUV946" s="31"/>
      <c r="TUW946" s="9"/>
      <c r="TUX946" s="9"/>
      <c r="TUY946" s="43"/>
      <c r="TUZ946" s="43"/>
      <c r="TVA946" s="43"/>
      <c r="TVB946" s="43"/>
      <c r="TVC946" s="43"/>
      <c r="TVD946" s="31"/>
      <c r="TVE946" s="559"/>
      <c r="TVF946" s="31"/>
      <c r="TVG946" s="31"/>
      <c r="TVH946" s="31"/>
      <c r="TVI946" s="31"/>
      <c r="TVJ946" s="31"/>
      <c r="TVK946" s="31"/>
      <c r="TVL946" s="31"/>
      <c r="TVM946" s="9"/>
      <c r="TVN946" s="9"/>
      <c r="TVO946" s="43"/>
      <c r="TVP946" s="43"/>
      <c r="TVQ946" s="43"/>
      <c r="TVR946" s="43"/>
      <c r="TVS946" s="43"/>
      <c r="TVT946" s="31"/>
      <c r="TVU946" s="559"/>
      <c r="TVV946" s="31"/>
      <c r="TVW946" s="31"/>
      <c r="TVX946" s="31"/>
      <c r="TVY946" s="31"/>
      <c r="TVZ946" s="31"/>
      <c r="TWA946" s="31"/>
      <c r="TWB946" s="31"/>
      <c r="TWC946" s="9"/>
      <c r="TWD946" s="9"/>
      <c r="TWE946" s="43"/>
      <c r="TWF946" s="43"/>
      <c r="TWG946" s="43"/>
      <c r="TWH946" s="43"/>
      <c r="TWI946" s="43"/>
      <c r="TWJ946" s="31"/>
      <c r="TWK946" s="559"/>
      <c r="TWL946" s="31"/>
      <c r="TWM946" s="31"/>
      <c r="TWN946" s="31"/>
      <c r="TWO946" s="31"/>
      <c r="TWP946" s="31"/>
      <c r="TWQ946" s="31"/>
      <c r="TWR946" s="31"/>
      <c r="TWS946" s="9"/>
      <c r="TWT946" s="9"/>
      <c r="TWU946" s="43"/>
      <c r="TWV946" s="43"/>
      <c r="TWW946" s="43"/>
      <c r="TWX946" s="43"/>
      <c r="TWY946" s="43"/>
      <c r="TWZ946" s="31"/>
      <c r="TXA946" s="559"/>
      <c r="TXB946" s="31"/>
      <c r="TXC946" s="31"/>
      <c r="TXD946" s="31"/>
      <c r="TXE946" s="31"/>
      <c r="TXF946" s="31"/>
      <c r="TXG946" s="31"/>
      <c r="TXH946" s="31"/>
      <c r="TXI946" s="9"/>
      <c r="TXJ946" s="9"/>
      <c r="TXK946" s="43"/>
      <c r="TXL946" s="43"/>
      <c r="TXM946" s="43"/>
      <c r="TXN946" s="43"/>
      <c r="TXO946" s="43"/>
      <c r="TXP946" s="31"/>
      <c r="TXQ946" s="559"/>
      <c r="TXR946" s="31"/>
      <c r="TXS946" s="31"/>
      <c r="TXT946" s="31"/>
      <c r="TXU946" s="31"/>
      <c r="TXV946" s="31"/>
      <c r="TXW946" s="31"/>
      <c r="TXX946" s="31"/>
      <c r="TXY946" s="9"/>
      <c r="TXZ946" s="9"/>
      <c r="TYA946" s="43"/>
      <c r="TYB946" s="43"/>
      <c r="TYC946" s="43"/>
      <c r="TYD946" s="43"/>
      <c r="TYE946" s="43"/>
      <c r="TYF946" s="31"/>
      <c r="TYG946" s="559"/>
      <c r="TYH946" s="31"/>
      <c r="TYI946" s="31"/>
      <c r="TYJ946" s="31"/>
      <c r="TYK946" s="31"/>
      <c r="TYL946" s="31"/>
      <c r="TYM946" s="31"/>
      <c r="TYN946" s="31"/>
      <c r="TYO946" s="9"/>
      <c r="TYP946" s="9"/>
      <c r="TYQ946" s="43"/>
      <c r="TYR946" s="43"/>
      <c r="TYS946" s="43"/>
      <c r="TYT946" s="43"/>
      <c r="TYU946" s="43"/>
      <c r="TYV946" s="31"/>
      <c r="TYW946" s="559"/>
      <c r="TYX946" s="31"/>
      <c r="TYY946" s="31"/>
      <c r="TYZ946" s="31"/>
      <c r="TZA946" s="31"/>
      <c r="TZB946" s="31"/>
      <c r="TZC946" s="31"/>
      <c r="TZD946" s="31"/>
      <c r="TZE946" s="9"/>
      <c r="TZF946" s="9"/>
      <c r="TZG946" s="43"/>
      <c r="TZH946" s="43"/>
      <c r="TZI946" s="43"/>
      <c r="TZJ946" s="43"/>
      <c r="TZK946" s="43"/>
      <c r="TZL946" s="31"/>
      <c r="TZM946" s="559"/>
      <c r="TZN946" s="31"/>
      <c r="TZO946" s="31"/>
      <c r="TZP946" s="31"/>
      <c r="TZQ946" s="31"/>
      <c r="TZR946" s="31"/>
      <c r="TZS946" s="31"/>
      <c r="TZT946" s="31"/>
      <c r="TZU946" s="9"/>
      <c r="TZV946" s="9"/>
      <c r="TZW946" s="43"/>
      <c r="TZX946" s="43"/>
      <c r="TZY946" s="43"/>
      <c r="TZZ946" s="43"/>
      <c r="UAA946" s="43"/>
      <c r="UAB946" s="31"/>
      <c r="UAC946" s="559"/>
      <c r="UAD946" s="31"/>
      <c r="UAE946" s="31"/>
      <c r="UAF946" s="31"/>
      <c r="UAG946" s="31"/>
      <c r="UAH946" s="31"/>
      <c r="UAI946" s="31"/>
      <c r="UAJ946" s="31"/>
      <c r="UAK946" s="9"/>
      <c r="UAL946" s="9"/>
      <c r="UAM946" s="43"/>
      <c r="UAN946" s="43"/>
      <c r="UAO946" s="43"/>
      <c r="UAP946" s="43"/>
      <c r="UAQ946" s="43"/>
      <c r="UAR946" s="31"/>
      <c r="UAS946" s="559"/>
      <c r="UAT946" s="31"/>
      <c r="UAU946" s="31"/>
      <c r="UAV946" s="31"/>
      <c r="UAW946" s="31"/>
      <c r="UAX946" s="31"/>
      <c r="UAY946" s="31"/>
      <c r="UAZ946" s="31"/>
      <c r="UBA946" s="9"/>
      <c r="UBB946" s="9"/>
      <c r="UBC946" s="43"/>
      <c r="UBD946" s="43"/>
      <c r="UBE946" s="43"/>
      <c r="UBF946" s="43"/>
      <c r="UBG946" s="43"/>
      <c r="UBH946" s="31"/>
      <c r="UBI946" s="559"/>
      <c r="UBJ946" s="31"/>
      <c r="UBK946" s="31"/>
      <c r="UBL946" s="31"/>
      <c r="UBM946" s="31"/>
      <c r="UBN946" s="31"/>
      <c r="UBO946" s="31"/>
      <c r="UBP946" s="31"/>
      <c r="UBQ946" s="9"/>
      <c r="UBR946" s="9"/>
      <c r="UBS946" s="43"/>
      <c r="UBT946" s="43"/>
      <c r="UBU946" s="43"/>
      <c r="UBV946" s="43"/>
      <c r="UBW946" s="43"/>
      <c r="UBX946" s="31"/>
      <c r="UBY946" s="559"/>
      <c r="UBZ946" s="31"/>
      <c r="UCA946" s="31"/>
      <c r="UCB946" s="31"/>
      <c r="UCC946" s="31"/>
      <c r="UCD946" s="31"/>
      <c r="UCE946" s="31"/>
      <c r="UCF946" s="31"/>
      <c r="UCG946" s="9"/>
      <c r="UCH946" s="9"/>
      <c r="UCI946" s="43"/>
      <c r="UCJ946" s="43"/>
      <c r="UCK946" s="43"/>
      <c r="UCL946" s="43"/>
      <c r="UCM946" s="43"/>
      <c r="UCN946" s="31"/>
      <c r="UCO946" s="559"/>
      <c r="UCP946" s="31"/>
      <c r="UCQ946" s="31"/>
      <c r="UCR946" s="31"/>
      <c r="UCS946" s="31"/>
      <c r="UCT946" s="31"/>
      <c r="UCU946" s="31"/>
      <c r="UCV946" s="31"/>
      <c r="UCW946" s="9"/>
      <c r="UCX946" s="9"/>
      <c r="UCY946" s="43"/>
      <c r="UCZ946" s="43"/>
      <c r="UDA946" s="43"/>
      <c r="UDB946" s="43"/>
      <c r="UDC946" s="43"/>
      <c r="UDD946" s="31"/>
      <c r="UDE946" s="559"/>
      <c r="UDF946" s="31"/>
      <c r="UDG946" s="31"/>
      <c r="UDH946" s="31"/>
      <c r="UDI946" s="31"/>
      <c r="UDJ946" s="31"/>
      <c r="UDK946" s="31"/>
      <c r="UDL946" s="31"/>
      <c r="UDM946" s="9"/>
      <c r="UDN946" s="9"/>
      <c r="UDO946" s="43"/>
      <c r="UDP946" s="43"/>
      <c r="UDQ946" s="43"/>
      <c r="UDR946" s="43"/>
      <c r="UDS946" s="43"/>
      <c r="UDT946" s="31"/>
      <c r="UDU946" s="559"/>
      <c r="UDV946" s="31"/>
      <c r="UDW946" s="31"/>
      <c r="UDX946" s="31"/>
      <c r="UDY946" s="31"/>
      <c r="UDZ946" s="31"/>
      <c r="UEA946" s="31"/>
      <c r="UEB946" s="31"/>
      <c r="UEC946" s="9"/>
      <c r="UED946" s="9"/>
      <c r="UEE946" s="43"/>
      <c r="UEF946" s="43"/>
      <c r="UEG946" s="43"/>
      <c r="UEH946" s="43"/>
      <c r="UEI946" s="43"/>
      <c r="UEJ946" s="31"/>
      <c r="UEK946" s="559"/>
      <c r="UEL946" s="31"/>
      <c r="UEM946" s="31"/>
      <c r="UEN946" s="31"/>
      <c r="UEO946" s="31"/>
      <c r="UEP946" s="31"/>
      <c r="UEQ946" s="31"/>
      <c r="UER946" s="31"/>
      <c r="UES946" s="9"/>
      <c r="UET946" s="9"/>
      <c r="UEU946" s="43"/>
      <c r="UEV946" s="43"/>
      <c r="UEW946" s="43"/>
      <c r="UEX946" s="43"/>
      <c r="UEY946" s="43"/>
      <c r="UEZ946" s="31"/>
      <c r="UFA946" s="559"/>
      <c r="UFB946" s="31"/>
      <c r="UFC946" s="31"/>
      <c r="UFD946" s="31"/>
      <c r="UFE946" s="31"/>
      <c r="UFF946" s="31"/>
      <c r="UFG946" s="31"/>
      <c r="UFH946" s="31"/>
      <c r="UFI946" s="9"/>
      <c r="UFJ946" s="9"/>
      <c r="UFK946" s="43"/>
      <c r="UFL946" s="43"/>
      <c r="UFM946" s="43"/>
      <c r="UFN946" s="43"/>
      <c r="UFO946" s="43"/>
      <c r="UFP946" s="31"/>
      <c r="UFQ946" s="559"/>
      <c r="UFR946" s="31"/>
      <c r="UFS946" s="31"/>
      <c r="UFT946" s="31"/>
      <c r="UFU946" s="31"/>
      <c r="UFV946" s="31"/>
      <c r="UFW946" s="31"/>
      <c r="UFX946" s="31"/>
      <c r="UFY946" s="9"/>
      <c r="UFZ946" s="9"/>
      <c r="UGA946" s="43"/>
      <c r="UGB946" s="43"/>
      <c r="UGC946" s="43"/>
      <c r="UGD946" s="43"/>
      <c r="UGE946" s="43"/>
      <c r="UGF946" s="31"/>
      <c r="UGG946" s="559"/>
      <c r="UGH946" s="31"/>
      <c r="UGI946" s="31"/>
      <c r="UGJ946" s="31"/>
      <c r="UGK946" s="31"/>
      <c r="UGL946" s="31"/>
      <c r="UGM946" s="31"/>
      <c r="UGN946" s="31"/>
      <c r="UGO946" s="9"/>
      <c r="UGP946" s="9"/>
      <c r="UGQ946" s="43"/>
      <c r="UGR946" s="43"/>
      <c r="UGS946" s="43"/>
      <c r="UGT946" s="43"/>
      <c r="UGU946" s="43"/>
      <c r="UGV946" s="31"/>
      <c r="UGW946" s="559"/>
      <c r="UGX946" s="31"/>
      <c r="UGY946" s="31"/>
      <c r="UGZ946" s="31"/>
      <c r="UHA946" s="31"/>
      <c r="UHB946" s="31"/>
      <c r="UHC946" s="31"/>
      <c r="UHD946" s="31"/>
      <c r="UHE946" s="9"/>
      <c r="UHF946" s="9"/>
      <c r="UHG946" s="43"/>
      <c r="UHH946" s="43"/>
      <c r="UHI946" s="43"/>
      <c r="UHJ946" s="43"/>
      <c r="UHK946" s="43"/>
      <c r="UHL946" s="31"/>
      <c r="UHM946" s="559"/>
      <c r="UHN946" s="31"/>
      <c r="UHO946" s="31"/>
      <c r="UHP946" s="31"/>
      <c r="UHQ946" s="31"/>
      <c r="UHR946" s="31"/>
      <c r="UHS946" s="31"/>
      <c r="UHT946" s="31"/>
      <c r="UHU946" s="9"/>
      <c r="UHV946" s="9"/>
      <c r="UHW946" s="43"/>
      <c r="UHX946" s="43"/>
      <c r="UHY946" s="43"/>
      <c r="UHZ946" s="43"/>
      <c r="UIA946" s="43"/>
      <c r="UIB946" s="31"/>
      <c r="UIC946" s="559"/>
      <c r="UID946" s="31"/>
      <c r="UIE946" s="31"/>
      <c r="UIF946" s="31"/>
      <c r="UIG946" s="31"/>
      <c r="UIH946" s="31"/>
      <c r="UII946" s="31"/>
      <c r="UIJ946" s="31"/>
      <c r="UIK946" s="9"/>
      <c r="UIL946" s="9"/>
      <c r="UIM946" s="43"/>
      <c r="UIN946" s="43"/>
      <c r="UIO946" s="43"/>
      <c r="UIP946" s="43"/>
      <c r="UIQ946" s="43"/>
      <c r="UIR946" s="31"/>
      <c r="UIS946" s="559"/>
      <c r="UIT946" s="31"/>
      <c r="UIU946" s="31"/>
      <c r="UIV946" s="31"/>
      <c r="UIW946" s="31"/>
      <c r="UIX946" s="31"/>
      <c r="UIY946" s="31"/>
      <c r="UIZ946" s="31"/>
      <c r="UJA946" s="9"/>
      <c r="UJB946" s="9"/>
      <c r="UJC946" s="43"/>
      <c r="UJD946" s="43"/>
      <c r="UJE946" s="43"/>
      <c r="UJF946" s="43"/>
      <c r="UJG946" s="43"/>
      <c r="UJH946" s="31"/>
      <c r="UJI946" s="559"/>
      <c r="UJJ946" s="31"/>
      <c r="UJK946" s="31"/>
      <c r="UJL946" s="31"/>
      <c r="UJM946" s="31"/>
      <c r="UJN946" s="31"/>
      <c r="UJO946" s="31"/>
      <c r="UJP946" s="31"/>
      <c r="UJQ946" s="9"/>
      <c r="UJR946" s="9"/>
      <c r="UJS946" s="43"/>
      <c r="UJT946" s="43"/>
      <c r="UJU946" s="43"/>
      <c r="UJV946" s="43"/>
      <c r="UJW946" s="43"/>
      <c r="UJX946" s="31"/>
      <c r="UJY946" s="559"/>
      <c r="UJZ946" s="31"/>
      <c r="UKA946" s="31"/>
      <c r="UKB946" s="31"/>
      <c r="UKC946" s="31"/>
      <c r="UKD946" s="31"/>
      <c r="UKE946" s="31"/>
      <c r="UKF946" s="31"/>
      <c r="UKG946" s="9"/>
      <c r="UKH946" s="9"/>
      <c r="UKI946" s="43"/>
      <c r="UKJ946" s="43"/>
      <c r="UKK946" s="43"/>
      <c r="UKL946" s="43"/>
      <c r="UKM946" s="43"/>
      <c r="UKN946" s="31"/>
      <c r="UKO946" s="559"/>
      <c r="UKP946" s="31"/>
      <c r="UKQ946" s="31"/>
      <c r="UKR946" s="31"/>
      <c r="UKS946" s="31"/>
      <c r="UKT946" s="31"/>
      <c r="UKU946" s="31"/>
      <c r="UKV946" s="31"/>
      <c r="UKW946" s="9"/>
      <c r="UKX946" s="9"/>
      <c r="UKY946" s="43"/>
      <c r="UKZ946" s="43"/>
      <c r="ULA946" s="43"/>
      <c r="ULB946" s="43"/>
      <c r="ULC946" s="43"/>
      <c r="ULD946" s="31"/>
      <c r="ULE946" s="559"/>
      <c r="ULF946" s="31"/>
      <c r="ULG946" s="31"/>
      <c r="ULH946" s="31"/>
      <c r="ULI946" s="31"/>
      <c r="ULJ946" s="31"/>
      <c r="ULK946" s="31"/>
      <c r="ULL946" s="31"/>
      <c r="ULM946" s="9"/>
      <c r="ULN946" s="9"/>
      <c r="ULO946" s="43"/>
      <c r="ULP946" s="43"/>
      <c r="ULQ946" s="43"/>
      <c r="ULR946" s="43"/>
      <c r="ULS946" s="43"/>
      <c r="ULT946" s="31"/>
      <c r="ULU946" s="559"/>
      <c r="ULV946" s="31"/>
      <c r="ULW946" s="31"/>
      <c r="ULX946" s="31"/>
      <c r="ULY946" s="31"/>
      <c r="ULZ946" s="31"/>
      <c r="UMA946" s="31"/>
      <c r="UMB946" s="31"/>
      <c r="UMC946" s="9"/>
      <c r="UMD946" s="9"/>
      <c r="UME946" s="43"/>
      <c r="UMF946" s="43"/>
      <c r="UMG946" s="43"/>
      <c r="UMH946" s="43"/>
      <c r="UMI946" s="43"/>
      <c r="UMJ946" s="31"/>
      <c r="UMK946" s="559"/>
      <c r="UML946" s="31"/>
      <c r="UMM946" s="31"/>
      <c r="UMN946" s="31"/>
      <c r="UMO946" s="31"/>
      <c r="UMP946" s="31"/>
      <c r="UMQ946" s="31"/>
      <c r="UMR946" s="31"/>
      <c r="UMS946" s="9"/>
      <c r="UMT946" s="9"/>
      <c r="UMU946" s="43"/>
      <c r="UMV946" s="43"/>
      <c r="UMW946" s="43"/>
      <c r="UMX946" s="43"/>
      <c r="UMY946" s="43"/>
      <c r="UMZ946" s="31"/>
      <c r="UNA946" s="559"/>
      <c r="UNB946" s="31"/>
      <c r="UNC946" s="31"/>
      <c r="UND946" s="31"/>
      <c r="UNE946" s="31"/>
      <c r="UNF946" s="31"/>
      <c r="UNG946" s="31"/>
      <c r="UNH946" s="31"/>
      <c r="UNI946" s="9"/>
      <c r="UNJ946" s="9"/>
      <c r="UNK946" s="43"/>
      <c r="UNL946" s="43"/>
      <c r="UNM946" s="43"/>
      <c r="UNN946" s="43"/>
      <c r="UNO946" s="43"/>
      <c r="UNP946" s="31"/>
      <c r="UNQ946" s="559"/>
      <c r="UNR946" s="31"/>
      <c r="UNS946" s="31"/>
      <c r="UNT946" s="31"/>
      <c r="UNU946" s="31"/>
      <c r="UNV946" s="31"/>
      <c r="UNW946" s="31"/>
      <c r="UNX946" s="31"/>
      <c r="UNY946" s="9"/>
      <c r="UNZ946" s="9"/>
      <c r="UOA946" s="43"/>
      <c r="UOB946" s="43"/>
      <c r="UOC946" s="43"/>
      <c r="UOD946" s="43"/>
      <c r="UOE946" s="43"/>
      <c r="UOF946" s="31"/>
      <c r="UOG946" s="559"/>
      <c r="UOH946" s="31"/>
      <c r="UOI946" s="31"/>
      <c r="UOJ946" s="31"/>
      <c r="UOK946" s="31"/>
      <c r="UOL946" s="31"/>
      <c r="UOM946" s="31"/>
      <c r="UON946" s="31"/>
      <c r="UOO946" s="9"/>
      <c r="UOP946" s="9"/>
      <c r="UOQ946" s="43"/>
      <c r="UOR946" s="43"/>
      <c r="UOS946" s="43"/>
      <c r="UOT946" s="43"/>
      <c r="UOU946" s="43"/>
      <c r="UOV946" s="31"/>
      <c r="UOW946" s="559"/>
      <c r="UOX946" s="31"/>
      <c r="UOY946" s="31"/>
      <c r="UOZ946" s="31"/>
      <c r="UPA946" s="31"/>
      <c r="UPB946" s="31"/>
      <c r="UPC946" s="31"/>
      <c r="UPD946" s="31"/>
      <c r="UPE946" s="9"/>
      <c r="UPF946" s="9"/>
      <c r="UPG946" s="43"/>
      <c r="UPH946" s="43"/>
      <c r="UPI946" s="43"/>
      <c r="UPJ946" s="43"/>
      <c r="UPK946" s="43"/>
      <c r="UPL946" s="31"/>
      <c r="UPM946" s="559"/>
      <c r="UPN946" s="31"/>
      <c r="UPO946" s="31"/>
      <c r="UPP946" s="31"/>
      <c r="UPQ946" s="31"/>
      <c r="UPR946" s="31"/>
      <c r="UPS946" s="31"/>
      <c r="UPT946" s="31"/>
      <c r="UPU946" s="9"/>
      <c r="UPV946" s="9"/>
      <c r="UPW946" s="43"/>
      <c r="UPX946" s="43"/>
      <c r="UPY946" s="43"/>
      <c r="UPZ946" s="43"/>
      <c r="UQA946" s="43"/>
      <c r="UQB946" s="31"/>
      <c r="UQC946" s="559"/>
      <c r="UQD946" s="31"/>
      <c r="UQE946" s="31"/>
      <c r="UQF946" s="31"/>
      <c r="UQG946" s="31"/>
      <c r="UQH946" s="31"/>
      <c r="UQI946" s="31"/>
      <c r="UQJ946" s="31"/>
      <c r="UQK946" s="9"/>
      <c r="UQL946" s="9"/>
      <c r="UQM946" s="43"/>
      <c r="UQN946" s="43"/>
      <c r="UQO946" s="43"/>
      <c r="UQP946" s="43"/>
      <c r="UQQ946" s="43"/>
      <c r="UQR946" s="31"/>
      <c r="UQS946" s="559"/>
      <c r="UQT946" s="31"/>
      <c r="UQU946" s="31"/>
      <c r="UQV946" s="31"/>
      <c r="UQW946" s="31"/>
      <c r="UQX946" s="31"/>
      <c r="UQY946" s="31"/>
      <c r="UQZ946" s="31"/>
      <c r="URA946" s="9"/>
      <c r="URB946" s="9"/>
      <c r="URC946" s="43"/>
      <c r="URD946" s="43"/>
      <c r="URE946" s="43"/>
      <c r="URF946" s="43"/>
      <c r="URG946" s="43"/>
      <c r="URH946" s="31"/>
      <c r="URI946" s="559"/>
      <c r="URJ946" s="31"/>
      <c r="URK946" s="31"/>
      <c r="URL946" s="31"/>
      <c r="URM946" s="31"/>
      <c r="URN946" s="31"/>
      <c r="URO946" s="31"/>
      <c r="URP946" s="31"/>
      <c r="URQ946" s="9"/>
      <c r="URR946" s="9"/>
      <c r="URS946" s="43"/>
      <c r="URT946" s="43"/>
      <c r="URU946" s="43"/>
      <c r="URV946" s="43"/>
      <c r="URW946" s="43"/>
      <c r="URX946" s="31"/>
      <c r="URY946" s="559"/>
      <c r="URZ946" s="31"/>
      <c r="USA946" s="31"/>
      <c r="USB946" s="31"/>
      <c r="USC946" s="31"/>
      <c r="USD946" s="31"/>
      <c r="USE946" s="31"/>
      <c r="USF946" s="31"/>
      <c r="USG946" s="9"/>
      <c r="USH946" s="9"/>
      <c r="USI946" s="43"/>
      <c r="USJ946" s="43"/>
      <c r="USK946" s="43"/>
      <c r="USL946" s="43"/>
      <c r="USM946" s="43"/>
      <c r="USN946" s="31"/>
      <c r="USO946" s="559"/>
      <c r="USP946" s="31"/>
      <c r="USQ946" s="31"/>
      <c r="USR946" s="31"/>
      <c r="USS946" s="31"/>
      <c r="UST946" s="31"/>
      <c r="USU946" s="31"/>
      <c r="USV946" s="31"/>
      <c r="USW946" s="9"/>
      <c r="USX946" s="9"/>
      <c r="USY946" s="43"/>
      <c r="USZ946" s="43"/>
      <c r="UTA946" s="43"/>
      <c r="UTB946" s="43"/>
      <c r="UTC946" s="43"/>
      <c r="UTD946" s="31"/>
      <c r="UTE946" s="559"/>
      <c r="UTF946" s="31"/>
      <c r="UTG946" s="31"/>
      <c r="UTH946" s="31"/>
      <c r="UTI946" s="31"/>
      <c r="UTJ946" s="31"/>
      <c r="UTK946" s="31"/>
      <c r="UTL946" s="31"/>
      <c r="UTM946" s="9"/>
      <c r="UTN946" s="9"/>
      <c r="UTO946" s="43"/>
      <c r="UTP946" s="43"/>
      <c r="UTQ946" s="43"/>
      <c r="UTR946" s="43"/>
      <c r="UTS946" s="43"/>
      <c r="UTT946" s="31"/>
      <c r="UTU946" s="559"/>
      <c r="UTV946" s="31"/>
      <c r="UTW946" s="31"/>
      <c r="UTX946" s="31"/>
      <c r="UTY946" s="31"/>
      <c r="UTZ946" s="31"/>
      <c r="UUA946" s="31"/>
      <c r="UUB946" s="31"/>
      <c r="UUC946" s="9"/>
      <c r="UUD946" s="9"/>
      <c r="UUE946" s="43"/>
      <c r="UUF946" s="43"/>
      <c r="UUG946" s="43"/>
      <c r="UUH946" s="43"/>
      <c r="UUI946" s="43"/>
      <c r="UUJ946" s="31"/>
      <c r="UUK946" s="559"/>
      <c r="UUL946" s="31"/>
      <c r="UUM946" s="31"/>
      <c r="UUN946" s="31"/>
      <c r="UUO946" s="31"/>
      <c r="UUP946" s="31"/>
      <c r="UUQ946" s="31"/>
      <c r="UUR946" s="31"/>
      <c r="UUS946" s="9"/>
      <c r="UUT946" s="9"/>
      <c r="UUU946" s="43"/>
      <c r="UUV946" s="43"/>
      <c r="UUW946" s="43"/>
      <c r="UUX946" s="43"/>
      <c r="UUY946" s="43"/>
      <c r="UUZ946" s="31"/>
      <c r="UVA946" s="559"/>
      <c r="UVB946" s="31"/>
      <c r="UVC946" s="31"/>
      <c r="UVD946" s="31"/>
      <c r="UVE946" s="31"/>
      <c r="UVF946" s="31"/>
      <c r="UVG946" s="31"/>
      <c r="UVH946" s="31"/>
      <c r="UVI946" s="9"/>
      <c r="UVJ946" s="9"/>
      <c r="UVK946" s="43"/>
      <c r="UVL946" s="43"/>
      <c r="UVM946" s="43"/>
      <c r="UVN946" s="43"/>
      <c r="UVO946" s="43"/>
      <c r="UVP946" s="31"/>
      <c r="UVQ946" s="559"/>
      <c r="UVR946" s="31"/>
      <c r="UVS946" s="31"/>
      <c r="UVT946" s="31"/>
      <c r="UVU946" s="31"/>
      <c r="UVV946" s="31"/>
      <c r="UVW946" s="31"/>
      <c r="UVX946" s="31"/>
      <c r="UVY946" s="9"/>
      <c r="UVZ946" s="9"/>
      <c r="UWA946" s="43"/>
      <c r="UWB946" s="43"/>
      <c r="UWC946" s="43"/>
      <c r="UWD946" s="43"/>
      <c r="UWE946" s="43"/>
      <c r="UWF946" s="31"/>
      <c r="UWG946" s="559"/>
      <c r="UWH946" s="31"/>
      <c r="UWI946" s="31"/>
      <c r="UWJ946" s="31"/>
      <c r="UWK946" s="31"/>
      <c r="UWL946" s="31"/>
      <c r="UWM946" s="31"/>
      <c r="UWN946" s="31"/>
      <c r="UWO946" s="9"/>
      <c r="UWP946" s="9"/>
      <c r="UWQ946" s="43"/>
      <c r="UWR946" s="43"/>
      <c r="UWS946" s="43"/>
      <c r="UWT946" s="43"/>
      <c r="UWU946" s="43"/>
      <c r="UWV946" s="31"/>
      <c r="UWW946" s="559"/>
      <c r="UWX946" s="31"/>
      <c r="UWY946" s="31"/>
      <c r="UWZ946" s="31"/>
      <c r="UXA946" s="31"/>
      <c r="UXB946" s="31"/>
      <c r="UXC946" s="31"/>
      <c r="UXD946" s="31"/>
      <c r="UXE946" s="9"/>
      <c r="UXF946" s="9"/>
      <c r="UXG946" s="43"/>
      <c r="UXH946" s="43"/>
      <c r="UXI946" s="43"/>
      <c r="UXJ946" s="43"/>
      <c r="UXK946" s="43"/>
      <c r="UXL946" s="31"/>
      <c r="UXM946" s="559"/>
      <c r="UXN946" s="31"/>
      <c r="UXO946" s="31"/>
      <c r="UXP946" s="31"/>
      <c r="UXQ946" s="31"/>
      <c r="UXR946" s="31"/>
      <c r="UXS946" s="31"/>
      <c r="UXT946" s="31"/>
      <c r="UXU946" s="9"/>
      <c r="UXV946" s="9"/>
      <c r="UXW946" s="43"/>
      <c r="UXX946" s="43"/>
      <c r="UXY946" s="43"/>
      <c r="UXZ946" s="43"/>
      <c r="UYA946" s="43"/>
      <c r="UYB946" s="31"/>
      <c r="UYC946" s="559"/>
      <c r="UYD946" s="31"/>
      <c r="UYE946" s="31"/>
      <c r="UYF946" s="31"/>
      <c r="UYG946" s="31"/>
      <c r="UYH946" s="31"/>
      <c r="UYI946" s="31"/>
      <c r="UYJ946" s="31"/>
      <c r="UYK946" s="9"/>
      <c r="UYL946" s="9"/>
      <c r="UYM946" s="43"/>
      <c r="UYN946" s="43"/>
      <c r="UYO946" s="43"/>
      <c r="UYP946" s="43"/>
      <c r="UYQ946" s="43"/>
      <c r="UYR946" s="31"/>
      <c r="UYS946" s="559"/>
      <c r="UYT946" s="31"/>
      <c r="UYU946" s="31"/>
      <c r="UYV946" s="31"/>
      <c r="UYW946" s="31"/>
      <c r="UYX946" s="31"/>
      <c r="UYY946" s="31"/>
      <c r="UYZ946" s="31"/>
      <c r="UZA946" s="9"/>
      <c r="UZB946" s="9"/>
      <c r="UZC946" s="43"/>
      <c r="UZD946" s="43"/>
      <c r="UZE946" s="43"/>
      <c r="UZF946" s="43"/>
      <c r="UZG946" s="43"/>
      <c r="UZH946" s="31"/>
      <c r="UZI946" s="559"/>
      <c r="UZJ946" s="31"/>
      <c r="UZK946" s="31"/>
      <c r="UZL946" s="31"/>
      <c r="UZM946" s="31"/>
      <c r="UZN946" s="31"/>
      <c r="UZO946" s="31"/>
      <c r="UZP946" s="31"/>
      <c r="UZQ946" s="9"/>
      <c r="UZR946" s="9"/>
      <c r="UZS946" s="43"/>
      <c r="UZT946" s="43"/>
      <c r="UZU946" s="43"/>
      <c r="UZV946" s="43"/>
      <c r="UZW946" s="43"/>
      <c r="UZX946" s="31"/>
      <c r="UZY946" s="559"/>
      <c r="UZZ946" s="31"/>
      <c r="VAA946" s="31"/>
      <c r="VAB946" s="31"/>
      <c r="VAC946" s="31"/>
      <c r="VAD946" s="31"/>
      <c r="VAE946" s="31"/>
      <c r="VAF946" s="31"/>
      <c r="VAG946" s="9"/>
      <c r="VAH946" s="9"/>
      <c r="VAI946" s="43"/>
      <c r="VAJ946" s="43"/>
      <c r="VAK946" s="43"/>
      <c r="VAL946" s="43"/>
      <c r="VAM946" s="43"/>
      <c r="VAN946" s="31"/>
      <c r="VAO946" s="559"/>
      <c r="VAP946" s="31"/>
      <c r="VAQ946" s="31"/>
      <c r="VAR946" s="31"/>
      <c r="VAS946" s="31"/>
      <c r="VAT946" s="31"/>
      <c r="VAU946" s="31"/>
      <c r="VAV946" s="31"/>
      <c r="VAW946" s="9"/>
      <c r="VAX946" s="9"/>
      <c r="VAY946" s="43"/>
      <c r="VAZ946" s="43"/>
      <c r="VBA946" s="43"/>
      <c r="VBB946" s="43"/>
      <c r="VBC946" s="43"/>
      <c r="VBD946" s="31"/>
      <c r="VBE946" s="559"/>
      <c r="VBF946" s="31"/>
      <c r="VBG946" s="31"/>
      <c r="VBH946" s="31"/>
      <c r="VBI946" s="31"/>
      <c r="VBJ946" s="31"/>
      <c r="VBK946" s="31"/>
      <c r="VBL946" s="31"/>
      <c r="VBM946" s="9"/>
      <c r="VBN946" s="9"/>
      <c r="VBO946" s="43"/>
      <c r="VBP946" s="43"/>
      <c r="VBQ946" s="43"/>
      <c r="VBR946" s="43"/>
      <c r="VBS946" s="43"/>
      <c r="VBT946" s="31"/>
      <c r="VBU946" s="559"/>
      <c r="VBV946" s="31"/>
      <c r="VBW946" s="31"/>
      <c r="VBX946" s="31"/>
      <c r="VBY946" s="31"/>
      <c r="VBZ946" s="31"/>
      <c r="VCA946" s="31"/>
      <c r="VCB946" s="31"/>
      <c r="VCC946" s="9"/>
      <c r="VCD946" s="9"/>
      <c r="VCE946" s="43"/>
      <c r="VCF946" s="43"/>
      <c r="VCG946" s="43"/>
      <c r="VCH946" s="43"/>
      <c r="VCI946" s="43"/>
      <c r="VCJ946" s="31"/>
      <c r="VCK946" s="559"/>
      <c r="VCL946" s="31"/>
      <c r="VCM946" s="31"/>
      <c r="VCN946" s="31"/>
      <c r="VCO946" s="31"/>
      <c r="VCP946" s="31"/>
      <c r="VCQ946" s="31"/>
      <c r="VCR946" s="31"/>
      <c r="VCS946" s="9"/>
      <c r="VCT946" s="9"/>
      <c r="VCU946" s="43"/>
      <c r="VCV946" s="43"/>
      <c r="VCW946" s="43"/>
      <c r="VCX946" s="43"/>
      <c r="VCY946" s="43"/>
      <c r="VCZ946" s="31"/>
      <c r="VDA946" s="559"/>
      <c r="VDB946" s="31"/>
      <c r="VDC946" s="31"/>
      <c r="VDD946" s="31"/>
      <c r="VDE946" s="31"/>
      <c r="VDF946" s="31"/>
      <c r="VDG946" s="31"/>
      <c r="VDH946" s="31"/>
      <c r="VDI946" s="9"/>
      <c r="VDJ946" s="9"/>
      <c r="VDK946" s="43"/>
      <c r="VDL946" s="43"/>
      <c r="VDM946" s="43"/>
      <c r="VDN946" s="43"/>
      <c r="VDO946" s="43"/>
      <c r="VDP946" s="31"/>
      <c r="VDQ946" s="559"/>
      <c r="VDR946" s="31"/>
      <c r="VDS946" s="31"/>
      <c r="VDT946" s="31"/>
      <c r="VDU946" s="31"/>
      <c r="VDV946" s="31"/>
      <c r="VDW946" s="31"/>
      <c r="VDX946" s="31"/>
      <c r="VDY946" s="9"/>
      <c r="VDZ946" s="9"/>
      <c r="VEA946" s="43"/>
      <c r="VEB946" s="43"/>
      <c r="VEC946" s="43"/>
      <c r="VED946" s="43"/>
      <c r="VEE946" s="43"/>
      <c r="VEF946" s="31"/>
      <c r="VEG946" s="559"/>
      <c r="VEH946" s="31"/>
      <c r="VEI946" s="31"/>
      <c r="VEJ946" s="31"/>
      <c r="VEK946" s="31"/>
      <c r="VEL946" s="31"/>
      <c r="VEM946" s="31"/>
      <c r="VEN946" s="31"/>
      <c r="VEO946" s="9"/>
      <c r="VEP946" s="9"/>
      <c r="VEQ946" s="43"/>
      <c r="VER946" s="43"/>
      <c r="VES946" s="43"/>
      <c r="VET946" s="43"/>
      <c r="VEU946" s="43"/>
      <c r="VEV946" s="31"/>
      <c r="VEW946" s="559"/>
      <c r="VEX946" s="31"/>
      <c r="VEY946" s="31"/>
      <c r="VEZ946" s="31"/>
      <c r="VFA946" s="31"/>
      <c r="VFB946" s="31"/>
      <c r="VFC946" s="31"/>
      <c r="VFD946" s="31"/>
      <c r="VFE946" s="9"/>
      <c r="VFF946" s="9"/>
      <c r="VFG946" s="43"/>
      <c r="VFH946" s="43"/>
      <c r="VFI946" s="43"/>
      <c r="VFJ946" s="43"/>
      <c r="VFK946" s="43"/>
      <c r="VFL946" s="31"/>
      <c r="VFM946" s="559"/>
      <c r="VFN946" s="31"/>
      <c r="VFO946" s="31"/>
      <c r="VFP946" s="31"/>
      <c r="VFQ946" s="31"/>
      <c r="VFR946" s="31"/>
      <c r="VFS946" s="31"/>
      <c r="VFT946" s="31"/>
      <c r="VFU946" s="9"/>
      <c r="VFV946" s="9"/>
      <c r="VFW946" s="43"/>
      <c r="VFX946" s="43"/>
      <c r="VFY946" s="43"/>
      <c r="VFZ946" s="43"/>
      <c r="VGA946" s="43"/>
      <c r="VGB946" s="31"/>
      <c r="VGC946" s="559"/>
      <c r="VGD946" s="31"/>
      <c r="VGE946" s="31"/>
      <c r="VGF946" s="31"/>
      <c r="VGG946" s="31"/>
      <c r="VGH946" s="31"/>
      <c r="VGI946" s="31"/>
      <c r="VGJ946" s="31"/>
      <c r="VGK946" s="9"/>
      <c r="VGL946" s="9"/>
      <c r="VGM946" s="43"/>
      <c r="VGN946" s="43"/>
      <c r="VGO946" s="43"/>
      <c r="VGP946" s="43"/>
      <c r="VGQ946" s="43"/>
      <c r="VGR946" s="31"/>
      <c r="VGS946" s="559"/>
      <c r="VGT946" s="31"/>
      <c r="VGU946" s="31"/>
      <c r="VGV946" s="31"/>
      <c r="VGW946" s="31"/>
      <c r="VGX946" s="31"/>
      <c r="VGY946" s="31"/>
      <c r="VGZ946" s="31"/>
      <c r="VHA946" s="9"/>
      <c r="VHB946" s="9"/>
      <c r="VHC946" s="43"/>
      <c r="VHD946" s="43"/>
      <c r="VHE946" s="43"/>
      <c r="VHF946" s="43"/>
      <c r="VHG946" s="43"/>
      <c r="VHH946" s="31"/>
      <c r="VHI946" s="559"/>
      <c r="VHJ946" s="31"/>
      <c r="VHK946" s="31"/>
      <c r="VHL946" s="31"/>
      <c r="VHM946" s="31"/>
      <c r="VHN946" s="31"/>
      <c r="VHO946" s="31"/>
      <c r="VHP946" s="31"/>
      <c r="VHQ946" s="9"/>
      <c r="VHR946" s="9"/>
      <c r="VHS946" s="43"/>
      <c r="VHT946" s="43"/>
      <c r="VHU946" s="43"/>
      <c r="VHV946" s="43"/>
      <c r="VHW946" s="43"/>
      <c r="VHX946" s="31"/>
      <c r="VHY946" s="559"/>
      <c r="VHZ946" s="31"/>
      <c r="VIA946" s="31"/>
      <c r="VIB946" s="31"/>
      <c r="VIC946" s="31"/>
      <c r="VID946" s="31"/>
      <c r="VIE946" s="31"/>
      <c r="VIF946" s="31"/>
      <c r="VIG946" s="9"/>
      <c r="VIH946" s="9"/>
      <c r="VII946" s="43"/>
      <c r="VIJ946" s="43"/>
      <c r="VIK946" s="43"/>
      <c r="VIL946" s="43"/>
      <c r="VIM946" s="43"/>
      <c r="VIN946" s="31"/>
      <c r="VIO946" s="559"/>
      <c r="VIP946" s="31"/>
      <c r="VIQ946" s="31"/>
      <c r="VIR946" s="31"/>
      <c r="VIS946" s="31"/>
      <c r="VIT946" s="31"/>
      <c r="VIU946" s="31"/>
      <c r="VIV946" s="31"/>
      <c r="VIW946" s="9"/>
      <c r="VIX946" s="9"/>
      <c r="VIY946" s="43"/>
      <c r="VIZ946" s="43"/>
      <c r="VJA946" s="43"/>
      <c r="VJB946" s="43"/>
      <c r="VJC946" s="43"/>
      <c r="VJD946" s="31"/>
      <c r="VJE946" s="559"/>
      <c r="VJF946" s="31"/>
      <c r="VJG946" s="31"/>
      <c r="VJH946" s="31"/>
      <c r="VJI946" s="31"/>
      <c r="VJJ946" s="31"/>
      <c r="VJK946" s="31"/>
      <c r="VJL946" s="31"/>
      <c r="VJM946" s="9"/>
      <c r="VJN946" s="9"/>
      <c r="VJO946" s="43"/>
      <c r="VJP946" s="43"/>
      <c r="VJQ946" s="43"/>
      <c r="VJR946" s="43"/>
      <c r="VJS946" s="43"/>
      <c r="VJT946" s="31"/>
      <c r="VJU946" s="559"/>
      <c r="VJV946" s="31"/>
      <c r="VJW946" s="31"/>
      <c r="VJX946" s="31"/>
      <c r="VJY946" s="31"/>
      <c r="VJZ946" s="31"/>
      <c r="VKA946" s="31"/>
      <c r="VKB946" s="31"/>
      <c r="VKC946" s="9"/>
      <c r="VKD946" s="9"/>
      <c r="VKE946" s="43"/>
      <c r="VKF946" s="43"/>
      <c r="VKG946" s="43"/>
      <c r="VKH946" s="43"/>
      <c r="VKI946" s="43"/>
      <c r="VKJ946" s="31"/>
      <c r="VKK946" s="559"/>
      <c r="VKL946" s="31"/>
      <c r="VKM946" s="31"/>
      <c r="VKN946" s="31"/>
      <c r="VKO946" s="31"/>
      <c r="VKP946" s="31"/>
      <c r="VKQ946" s="31"/>
      <c r="VKR946" s="31"/>
      <c r="VKS946" s="9"/>
      <c r="VKT946" s="9"/>
      <c r="VKU946" s="43"/>
      <c r="VKV946" s="43"/>
      <c r="VKW946" s="43"/>
      <c r="VKX946" s="43"/>
      <c r="VKY946" s="43"/>
      <c r="VKZ946" s="31"/>
      <c r="VLA946" s="559"/>
      <c r="VLB946" s="31"/>
      <c r="VLC946" s="31"/>
      <c r="VLD946" s="31"/>
      <c r="VLE946" s="31"/>
      <c r="VLF946" s="31"/>
      <c r="VLG946" s="31"/>
      <c r="VLH946" s="31"/>
      <c r="VLI946" s="9"/>
      <c r="VLJ946" s="9"/>
      <c r="VLK946" s="43"/>
      <c r="VLL946" s="43"/>
      <c r="VLM946" s="43"/>
      <c r="VLN946" s="43"/>
      <c r="VLO946" s="43"/>
      <c r="VLP946" s="31"/>
      <c r="VLQ946" s="559"/>
      <c r="VLR946" s="31"/>
      <c r="VLS946" s="31"/>
      <c r="VLT946" s="31"/>
      <c r="VLU946" s="31"/>
      <c r="VLV946" s="31"/>
      <c r="VLW946" s="31"/>
      <c r="VLX946" s="31"/>
      <c r="VLY946" s="9"/>
      <c r="VLZ946" s="9"/>
      <c r="VMA946" s="43"/>
      <c r="VMB946" s="43"/>
      <c r="VMC946" s="43"/>
      <c r="VMD946" s="43"/>
      <c r="VME946" s="43"/>
      <c r="VMF946" s="31"/>
      <c r="VMG946" s="559"/>
      <c r="VMH946" s="31"/>
      <c r="VMI946" s="31"/>
      <c r="VMJ946" s="31"/>
      <c r="VMK946" s="31"/>
      <c r="VML946" s="31"/>
      <c r="VMM946" s="31"/>
      <c r="VMN946" s="31"/>
      <c r="VMO946" s="9"/>
      <c r="VMP946" s="9"/>
      <c r="VMQ946" s="43"/>
      <c r="VMR946" s="43"/>
      <c r="VMS946" s="43"/>
      <c r="VMT946" s="43"/>
      <c r="VMU946" s="43"/>
      <c r="VMV946" s="31"/>
      <c r="VMW946" s="559"/>
      <c r="VMX946" s="31"/>
      <c r="VMY946" s="31"/>
      <c r="VMZ946" s="31"/>
      <c r="VNA946" s="31"/>
      <c r="VNB946" s="31"/>
      <c r="VNC946" s="31"/>
      <c r="VND946" s="31"/>
      <c r="VNE946" s="9"/>
      <c r="VNF946" s="9"/>
      <c r="VNG946" s="43"/>
      <c r="VNH946" s="43"/>
      <c r="VNI946" s="43"/>
      <c r="VNJ946" s="43"/>
      <c r="VNK946" s="43"/>
      <c r="VNL946" s="31"/>
      <c r="VNM946" s="559"/>
      <c r="VNN946" s="31"/>
      <c r="VNO946" s="31"/>
      <c r="VNP946" s="31"/>
      <c r="VNQ946" s="31"/>
      <c r="VNR946" s="31"/>
      <c r="VNS946" s="31"/>
      <c r="VNT946" s="31"/>
      <c r="VNU946" s="9"/>
      <c r="VNV946" s="9"/>
      <c r="VNW946" s="43"/>
      <c r="VNX946" s="43"/>
      <c r="VNY946" s="43"/>
      <c r="VNZ946" s="43"/>
      <c r="VOA946" s="43"/>
      <c r="VOB946" s="31"/>
      <c r="VOC946" s="559"/>
      <c r="VOD946" s="31"/>
      <c r="VOE946" s="31"/>
      <c r="VOF946" s="31"/>
      <c r="VOG946" s="31"/>
      <c r="VOH946" s="31"/>
      <c r="VOI946" s="31"/>
      <c r="VOJ946" s="31"/>
      <c r="VOK946" s="9"/>
      <c r="VOL946" s="9"/>
      <c r="VOM946" s="43"/>
      <c r="VON946" s="43"/>
      <c r="VOO946" s="43"/>
      <c r="VOP946" s="43"/>
      <c r="VOQ946" s="43"/>
      <c r="VOR946" s="31"/>
      <c r="VOS946" s="559"/>
      <c r="VOT946" s="31"/>
      <c r="VOU946" s="31"/>
      <c r="VOV946" s="31"/>
      <c r="VOW946" s="31"/>
      <c r="VOX946" s="31"/>
      <c r="VOY946" s="31"/>
      <c r="VOZ946" s="31"/>
      <c r="VPA946" s="9"/>
      <c r="VPB946" s="9"/>
      <c r="VPC946" s="43"/>
      <c r="VPD946" s="43"/>
      <c r="VPE946" s="43"/>
      <c r="VPF946" s="43"/>
      <c r="VPG946" s="43"/>
      <c r="VPH946" s="31"/>
      <c r="VPI946" s="559"/>
      <c r="VPJ946" s="31"/>
      <c r="VPK946" s="31"/>
      <c r="VPL946" s="31"/>
      <c r="VPM946" s="31"/>
      <c r="VPN946" s="31"/>
      <c r="VPO946" s="31"/>
      <c r="VPP946" s="31"/>
      <c r="VPQ946" s="9"/>
      <c r="VPR946" s="9"/>
      <c r="VPS946" s="43"/>
      <c r="VPT946" s="43"/>
      <c r="VPU946" s="43"/>
      <c r="VPV946" s="43"/>
      <c r="VPW946" s="43"/>
      <c r="VPX946" s="31"/>
      <c r="VPY946" s="559"/>
      <c r="VPZ946" s="31"/>
      <c r="VQA946" s="31"/>
      <c r="VQB946" s="31"/>
      <c r="VQC946" s="31"/>
      <c r="VQD946" s="31"/>
      <c r="VQE946" s="31"/>
      <c r="VQF946" s="31"/>
      <c r="VQG946" s="9"/>
      <c r="VQH946" s="9"/>
      <c r="VQI946" s="43"/>
      <c r="VQJ946" s="43"/>
      <c r="VQK946" s="43"/>
      <c r="VQL946" s="43"/>
      <c r="VQM946" s="43"/>
      <c r="VQN946" s="31"/>
      <c r="VQO946" s="559"/>
      <c r="VQP946" s="31"/>
      <c r="VQQ946" s="31"/>
      <c r="VQR946" s="31"/>
      <c r="VQS946" s="31"/>
      <c r="VQT946" s="31"/>
      <c r="VQU946" s="31"/>
      <c r="VQV946" s="31"/>
      <c r="VQW946" s="9"/>
      <c r="VQX946" s="9"/>
      <c r="VQY946" s="43"/>
      <c r="VQZ946" s="43"/>
      <c r="VRA946" s="43"/>
      <c r="VRB946" s="43"/>
      <c r="VRC946" s="43"/>
      <c r="VRD946" s="31"/>
      <c r="VRE946" s="559"/>
      <c r="VRF946" s="31"/>
      <c r="VRG946" s="31"/>
      <c r="VRH946" s="31"/>
      <c r="VRI946" s="31"/>
      <c r="VRJ946" s="31"/>
      <c r="VRK946" s="31"/>
      <c r="VRL946" s="31"/>
      <c r="VRM946" s="9"/>
      <c r="VRN946" s="9"/>
      <c r="VRO946" s="43"/>
      <c r="VRP946" s="43"/>
      <c r="VRQ946" s="43"/>
      <c r="VRR946" s="43"/>
      <c r="VRS946" s="43"/>
      <c r="VRT946" s="31"/>
      <c r="VRU946" s="559"/>
      <c r="VRV946" s="31"/>
      <c r="VRW946" s="31"/>
      <c r="VRX946" s="31"/>
      <c r="VRY946" s="31"/>
      <c r="VRZ946" s="31"/>
      <c r="VSA946" s="31"/>
      <c r="VSB946" s="31"/>
      <c r="VSC946" s="9"/>
      <c r="VSD946" s="9"/>
      <c r="VSE946" s="43"/>
      <c r="VSF946" s="43"/>
      <c r="VSG946" s="43"/>
      <c r="VSH946" s="43"/>
      <c r="VSI946" s="43"/>
      <c r="VSJ946" s="31"/>
      <c r="VSK946" s="559"/>
      <c r="VSL946" s="31"/>
      <c r="VSM946" s="31"/>
      <c r="VSN946" s="31"/>
      <c r="VSO946" s="31"/>
      <c r="VSP946" s="31"/>
      <c r="VSQ946" s="31"/>
      <c r="VSR946" s="31"/>
      <c r="VSS946" s="9"/>
      <c r="VST946" s="9"/>
      <c r="VSU946" s="43"/>
      <c r="VSV946" s="43"/>
      <c r="VSW946" s="43"/>
      <c r="VSX946" s="43"/>
      <c r="VSY946" s="43"/>
      <c r="VSZ946" s="31"/>
      <c r="VTA946" s="559"/>
      <c r="VTB946" s="31"/>
      <c r="VTC946" s="31"/>
      <c r="VTD946" s="31"/>
      <c r="VTE946" s="31"/>
      <c r="VTF946" s="31"/>
      <c r="VTG946" s="31"/>
      <c r="VTH946" s="31"/>
      <c r="VTI946" s="9"/>
      <c r="VTJ946" s="9"/>
      <c r="VTK946" s="43"/>
      <c r="VTL946" s="43"/>
      <c r="VTM946" s="43"/>
      <c r="VTN946" s="43"/>
      <c r="VTO946" s="43"/>
      <c r="VTP946" s="31"/>
      <c r="VTQ946" s="559"/>
      <c r="VTR946" s="31"/>
      <c r="VTS946" s="31"/>
      <c r="VTT946" s="31"/>
      <c r="VTU946" s="31"/>
      <c r="VTV946" s="31"/>
      <c r="VTW946" s="31"/>
      <c r="VTX946" s="31"/>
      <c r="VTY946" s="9"/>
      <c r="VTZ946" s="9"/>
      <c r="VUA946" s="43"/>
      <c r="VUB946" s="43"/>
      <c r="VUC946" s="43"/>
      <c r="VUD946" s="43"/>
      <c r="VUE946" s="43"/>
      <c r="VUF946" s="31"/>
      <c r="VUG946" s="559"/>
      <c r="VUH946" s="31"/>
      <c r="VUI946" s="31"/>
      <c r="VUJ946" s="31"/>
      <c r="VUK946" s="31"/>
      <c r="VUL946" s="31"/>
      <c r="VUM946" s="31"/>
      <c r="VUN946" s="31"/>
      <c r="VUO946" s="9"/>
      <c r="VUP946" s="9"/>
      <c r="VUQ946" s="43"/>
      <c r="VUR946" s="43"/>
      <c r="VUS946" s="43"/>
      <c r="VUT946" s="43"/>
      <c r="VUU946" s="43"/>
      <c r="VUV946" s="31"/>
      <c r="VUW946" s="559"/>
      <c r="VUX946" s="31"/>
      <c r="VUY946" s="31"/>
      <c r="VUZ946" s="31"/>
      <c r="VVA946" s="31"/>
      <c r="VVB946" s="31"/>
      <c r="VVC946" s="31"/>
      <c r="VVD946" s="31"/>
      <c r="VVE946" s="9"/>
      <c r="VVF946" s="9"/>
      <c r="VVG946" s="43"/>
      <c r="VVH946" s="43"/>
      <c r="VVI946" s="43"/>
      <c r="VVJ946" s="43"/>
      <c r="VVK946" s="43"/>
      <c r="VVL946" s="31"/>
      <c r="VVM946" s="559"/>
      <c r="VVN946" s="31"/>
      <c r="VVO946" s="31"/>
      <c r="VVP946" s="31"/>
      <c r="VVQ946" s="31"/>
      <c r="VVR946" s="31"/>
      <c r="VVS946" s="31"/>
      <c r="VVT946" s="31"/>
      <c r="VVU946" s="9"/>
      <c r="VVV946" s="9"/>
      <c r="VVW946" s="43"/>
      <c r="VVX946" s="43"/>
      <c r="VVY946" s="43"/>
      <c r="VVZ946" s="43"/>
      <c r="VWA946" s="43"/>
      <c r="VWB946" s="31"/>
      <c r="VWC946" s="559"/>
      <c r="VWD946" s="31"/>
      <c r="VWE946" s="31"/>
      <c r="VWF946" s="31"/>
      <c r="VWG946" s="31"/>
      <c r="VWH946" s="31"/>
      <c r="VWI946" s="31"/>
      <c r="VWJ946" s="31"/>
      <c r="VWK946" s="9"/>
      <c r="VWL946" s="9"/>
      <c r="VWM946" s="43"/>
      <c r="VWN946" s="43"/>
      <c r="VWO946" s="43"/>
      <c r="VWP946" s="43"/>
      <c r="VWQ946" s="43"/>
      <c r="VWR946" s="31"/>
      <c r="VWS946" s="559"/>
      <c r="VWT946" s="31"/>
      <c r="VWU946" s="31"/>
      <c r="VWV946" s="31"/>
      <c r="VWW946" s="31"/>
      <c r="VWX946" s="31"/>
      <c r="VWY946" s="31"/>
      <c r="VWZ946" s="31"/>
      <c r="VXA946" s="9"/>
      <c r="VXB946" s="9"/>
      <c r="VXC946" s="43"/>
      <c r="VXD946" s="43"/>
      <c r="VXE946" s="43"/>
      <c r="VXF946" s="43"/>
      <c r="VXG946" s="43"/>
      <c r="VXH946" s="31"/>
      <c r="VXI946" s="559"/>
      <c r="VXJ946" s="31"/>
      <c r="VXK946" s="31"/>
      <c r="VXL946" s="31"/>
      <c r="VXM946" s="31"/>
      <c r="VXN946" s="31"/>
      <c r="VXO946" s="31"/>
      <c r="VXP946" s="31"/>
      <c r="VXQ946" s="9"/>
      <c r="VXR946" s="9"/>
      <c r="VXS946" s="43"/>
      <c r="VXT946" s="43"/>
      <c r="VXU946" s="43"/>
      <c r="VXV946" s="43"/>
      <c r="VXW946" s="43"/>
      <c r="VXX946" s="31"/>
      <c r="VXY946" s="559"/>
      <c r="VXZ946" s="31"/>
      <c r="VYA946" s="31"/>
      <c r="VYB946" s="31"/>
      <c r="VYC946" s="31"/>
      <c r="VYD946" s="31"/>
      <c r="VYE946" s="31"/>
      <c r="VYF946" s="31"/>
      <c r="VYG946" s="9"/>
      <c r="VYH946" s="9"/>
      <c r="VYI946" s="43"/>
      <c r="VYJ946" s="43"/>
      <c r="VYK946" s="43"/>
      <c r="VYL946" s="43"/>
      <c r="VYM946" s="43"/>
      <c r="VYN946" s="31"/>
      <c r="VYO946" s="559"/>
      <c r="VYP946" s="31"/>
      <c r="VYQ946" s="31"/>
      <c r="VYR946" s="31"/>
      <c r="VYS946" s="31"/>
      <c r="VYT946" s="31"/>
      <c r="VYU946" s="31"/>
      <c r="VYV946" s="31"/>
      <c r="VYW946" s="9"/>
      <c r="VYX946" s="9"/>
      <c r="VYY946" s="43"/>
      <c r="VYZ946" s="43"/>
      <c r="VZA946" s="43"/>
      <c r="VZB946" s="43"/>
      <c r="VZC946" s="43"/>
      <c r="VZD946" s="31"/>
      <c r="VZE946" s="559"/>
      <c r="VZF946" s="31"/>
      <c r="VZG946" s="31"/>
      <c r="VZH946" s="31"/>
      <c r="VZI946" s="31"/>
      <c r="VZJ946" s="31"/>
      <c r="VZK946" s="31"/>
      <c r="VZL946" s="31"/>
      <c r="VZM946" s="9"/>
      <c r="VZN946" s="9"/>
      <c r="VZO946" s="43"/>
      <c r="VZP946" s="43"/>
      <c r="VZQ946" s="43"/>
      <c r="VZR946" s="43"/>
      <c r="VZS946" s="43"/>
      <c r="VZT946" s="31"/>
      <c r="VZU946" s="559"/>
      <c r="VZV946" s="31"/>
      <c r="VZW946" s="31"/>
      <c r="VZX946" s="31"/>
      <c r="VZY946" s="31"/>
      <c r="VZZ946" s="31"/>
      <c r="WAA946" s="31"/>
      <c r="WAB946" s="31"/>
      <c r="WAC946" s="9"/>
      <c r="WAD946" s="9"/>
      <c r="WAE946" s="43"/>
      <c r="WAF946" s="43"/>
      <c r="WAG946" s="43"/>
      <c r="WAH946" s="43"/>
      <c r="WAI946" s="43"/>
      <c r="WAJ946" s="31"/>
      <c r="WAK946" s="559"/>
      <c r="WAL946" s="31"/>
      <c r="WAM946" s="31"/>
      <c r="WAN946" s="31"/>
      <c r="WAO946" s="31"/>
      <c r="WAP946" s="31"/>
      <c r="WAQ946" s="31"/>
      <c r="WAR946" s="31"/>
      <c r="WAS946" s="9"/>
      <c r="WAT946" s="9"/>
      <c r="WAU946" s="43"/>
      <c r="WAV946" s="43"/>
      <c r="WAW946" s="43"/>
      <c r="WAX946" s="43"/>
      <c r="WAY946" s="43"/>
      <c r="WAZ946" s="31"/>
      <c r="WBA946" s="559"/>
      <c r="WBB946" s="31"/>
      <c r="WBC946" s="31"/>
      <c r="WBD946" s="31"/>
      <c r="WBE946" s="31"/>
      <c r="WBF946" s="31"/>
      <c r="WBG946" s="31"/>
      <c r="WBH946" s="31"/>
      <c r="WBI946" s="9"/>
      <c r="WBJ946" s="9"/>
      <c r="WBK946" s="43"/>
      <c r="WBL946" s="43"/>
      <c r="WBM946" s="43"/>
      <c r="WBN946" s="43"/>
      <c r="WBO946" s="43"/>
      <c r="WBP946" s="31"/>
      <c r="WBQ946" s="559"/>
      <c r="WBR946" s="31"/>
      <c r="WBS946" s="31"/>
      <c r="WBT946" s="31"/>
      <c r="WBU946" s="31"/>
      <c r="WBV946" s="31"/>
      <c r="WBW946" s="31"/>
      <c r="WBX946" s="31"/>
      <c r="WBY946" s="9"/>
      <c r="WBZ946" s="9"/>
      <c r="WCA946" s="43"/>
      <c r="WCB946" s="43"/>
      <c r="WCC946" s="43"/>
      <c r="WCD946" s="43"/>
      <c r="WCE946" s="43"/>
      <c r="WCF946" s="31"/>
      <c r="WCG946" s="559"/>
      <c r="WCH946" s="31"/>
      <c r="WCI946" s="31"/>
      <c r="WCJ946" s="31"/>
      <c r="WCK946" s="31"/>
      <c r="WCL946" s="31"/>
      <c r="WCM946" s="31"/>
      <c r="WCN946" s="31"/>
      <c r="WCO946" s="9"/>
      <c r="WCP946" s="9"/>
      <c r="WCQ946" s="43"/>
      <c r="WCR946" s="43"/>
      <c r="WCS946" s="43"/>
      <c r="WCT946" s="43"/>
      <c r="WCU946" s="43"/>
      <c r="WCV946" s="31"/>
      <c r="WCW946" s="559"/>
      <c r="WCX946" s="31"/>
      <c r="WCY946" s="31"/>
      <c r="WCZ946" s="31"/>
      <c r="WDA946" s="31"/>
      <c r="WDB946" s="31"/>
      <c r="WDC946" s="31"/>
      <c r="WDD946" s="31"/>
      <c r="WDE946" s="9"/>
      <c r="WDF946" s="9"/>
      <c r="WDG946" s="43"/>
      <c r="WDH946" s="43"/>
      <c r="WDI946" s="43"/>
      <c r="WDJ946" s="43"/>
      <c r="WDK946" s="43"/>
      <c r="WDL946" s="31"/>
      <c r="WDM946" s="559"/>
      <c r="WDN946" s="31"/>
      <c r="WDO946" s="31"/>
      <c r="WDP946" s="31"/>
      <c r="WDQ946" s="31"/>
      <c r="WDR946" s="31"/>
      <c r="WDS946" s="31"/>
      <c r="WDT946" s="31"/>
      <c r="WDU946" s="9"/>
      <c r="WDV946" s="9"/>
      <c r="WDW946" s="43"/>
      <c r="WDX946" s="43"/>
      <c r="WDY946" s="43"/>
      <c r="WDZ946" s="43"/>
      <c r="WEA946" s="43"/>
      <c r="WEB946" s="31"/>
      <c r="WEC946" s="559"/>
      <c r="WED946" s="31"/>
      <c r="WEE946" s="31"/>
      <c r="WEF946" s="31"/>
      <c r="WEG946" s="31"/>
      <c r="WEH946" s="31"/>
      <c r="WEI946" s="31"/>
      <c r="WEJ946" s="31"/>
      <c r="WEK946" s="9"/>
      <c r="WEL946" s="9"/>
      <c r="WEM946" s="43"/>
      <c r="WEN946" s="43"/>
      <c r="WEO946" s="43"/>
      <c r="WEP946" s="43"/>
      <c r="WEQ946" s="43"/>
      <c r="WER946" s="31"/>
      <c r="WES946" s="559"/>
      <c r="WET946" s="31"/>
      <c r="WEU946" s="31"/>
      <c r="WEV946" s="31"/>
      <c r="WEW946" s="31"/>
      <c r="WEX946" s="31"/>
      <c r="WEY946" s="31"/>
      <c r="WEZ946" s="31"/>
      <c r="WFA946" s="9"/>
      <c r="WFB946" s="9"/>
      <c r="WFC946" s="43"/>
      <c r="WFD946" s="43"/>
      <c r="WFE946" s="43"/>
      <c r="WFF946" s="43"/>
      <c r="WFG946" s="43"/>
      <c r="WFH946" s="31"/>
      <c r="WFI946" s="559"/>
      <c r="WFJ946" s="31"/>
      <c r="WFK946" s="31"/>
      <c r="WFL946" s="31"/>
      <c r="WFM946" s="31"/>
      <c r="WFN946" s="31"/>
      <c r="WFO946" s="31"/>
      <c r="WFP946" s="31"/>
      <c r="WFQ946" s="9"/>
      <c r="WFR946" s="9"/>
      <c r="WFS946" s="43"/>
      <c r="WFT946" s="43"/>
      <c r="WFU946" s="43"/>
      <c r="WFV946" s="43"/>
      <c r="WFW946" s="43"/>
      <c r="WFX946" s="31"/>
      <c r="WFY946" s="559"/>
      <c r="WFZ946" s="31"/>
      <c r="WGA946" s="31"/>
      <c r="WGB946" s="31"/>
      <c r="WGC946" s="31"/>
      <c r="WGD946" s="31"/>
      <c r="WGE946" s="31"/>
      <c r="WGF946" s="31"/>
      <c r="WGG946" s="9"/>
      <c r="WGH946" s="9"/>
      <c r="WGI946" s="43"/>
      <c r="WGJ946" s="43"/>
      <c r="WGK946" s="43"/>
      <c r="WGL946" s="43"/>
      <c r="WGM946" s="43"/>
      <c r="WGN946" s="31"/>
      <c r="WGO946" s="559"/>
      <c r="WGP946" s="31"/>
      <c r="WGQ946" s="31"/>
      <c r="WGR946" s="31"/>
      <c r="WGS946" s="31"/>
      <c r="WGT946" s="31"/>
      <c r="WGU946" s="31"/>
      <c r="WGV946" s="31"/>
      <c r="WGW946" s="9"/>
      <c r="WGX946" s="9"/>
      <c r="WGY946" s="43"/>
      <c r="WGZ946" s="43"/>
      <c r="WHA946" s="43"/>
      <c r="WHB946" s="43"/>
      <c r="WHC946" s="43"/>
      <c r="WHD946" s="31"/>
      <c r="WHE946" s="559"/>
      <c r="WHF946" s="31"/>
      <c r="WHG946" s="31"/>
      <c r="WHH946" s="31"/>
      <c r="WHI946" s="31"/>
      <c r="WHJ946" s="31"/>
      <c r="WHK946" s="31"/>
      <c r="WHL946" s="31"/>
      <c r="WHM946" s="9"/>
      <c r="WHN946" s="9"/>
      <c r="WHO946" s="43"/>
      <c r="WHP946" s="43"/>
      <c r="WHQ946" s="43"/>
      <c r="WHR946" s="43"/>
      <c r="WHS946" s="43"/>
      <c r="WHT946" s="31"/>
      <c r="WHU946" s="559"/>
      <c r="WHV946" s="31"/>
      <c r="WHW946" s="31"/>
      <c r="WHX946" s="31"/>
      <c r="WHY946" s="31"/>
      <c r="WHZ946" s="31"/>
      <c r="WIA946" s="31"/>
      <c r="WIB946" s="31"/>
      <c r="WIC946" s="9"/>
      <c r="WID946" s="9"/>
      <c r="WIE946" s="43"/>
      <c r="WIF946" s="43"/>
      <c r="WIG946" s="43"/>
      <c r="WIH946" s="43"/>
      <c r="WII946" s="43"/>
      <c r="WIJ946" s="31"/>
      <c r="WIK946" s="559"/>
      <c r="WIL946" s="31"/>
      <c r="WIM946" s="31"/>
      <c r="WIN946" s="31"/>
      <c r="WIO946" s="31"/>
      <c r="WIP946" s="31"/>
      <c r="WIQ946" s="31"/>
      <c r="WIR946" s="31"/>
      <c r="WIS946" s="9"/>
      <c r="WIT946" s="9"/>
      <c r="WIU946" s="43"/>
      <c r="WIV946" s="43"/>
      <c r="WIW946" s="43"/>
      <c r="WIX946" s="43"/>
      <c r="WIY946" s="43"/>
      <c r="WIZ946" s="31"/>
      <c r="WJA946" s="559"/>
      <c r="WJB946" s="31"/>
      <c r="WJC946" s="31"/>
      <c r="WJD946" s="31"/>
      <c r="WJE946" s="31"/>
      <c r="WJF946" s="31"/>
      <c r="WJG946" s="31"/>
      <c r="WJH946" s="31"/>
      <c r="WJI946" s="9"/>
      <c r="WJJ946" s="9"/>
      <c r="WJK946" s="43"/>
      <c r="WJL946" s="43"/>
      <c r="WJM946" s="43"/>
      <c r="WJN946" s="43"/>
      <c r="WJO946" s="43"/>
      <c r="WJP946" s="31"/>
      <c r="WJQ946" s="559"/>
      <c r="WJR946" s="31"/>
      <c r="WJS946" s="31"/>
      <c r="WJT946" s="31"/>
      <c r="WJU946" s="31"/>
      <c r="WJV946" s="31"/>
      <c r="WJW946" s="31"/>
      <c r="WJX946" s="31"/>
      <c r="WJY946" s="9"/>
      <c r="WJZ946" s="9"/>
      <c r="WKA946" s="43"/>
      <c r="WKB946" s="43"/>
      <c r="WKC946" s="43"/>
      <c r="WKD946" s="43"/>
      <c r="WKE946" s="43"/>
      <c r="WKF946" s="31"/>
      <c r="WKG946" s="559"/>
      <c r="WKH946" s="31"/>
      <c r="WKI946" s="31"/>
      <c r="WKJ946" s="31"/>
      <c r="WKK946" s="31"/>
      <c r="WKL946" s="31"/>
      <c r="WKM946" s="31"/>
      <c r="WKN946" s="31"/>
      <c r="WKO946" s="9"/>
      <c r="WKP946" s="9"/>
      <c r="WKQ946" s="43"/>
      <c r="WKR946" s="43"/>
      <c r="WKS946" s="43"/>
      <c r="WKT946" s="43"/>
      <c r="WKU946" s="43"/>
      <c r="WKV946" s="31"/>
      <c r="WKW946" s="559"/>
      <c r="WKX946" s="31"/>
      <c r="WKY946" s="31"/>
      <c r="WKZ946" s="31"/>
      <c r="WLA946" s="31"/>
      <c r="WLB946" s="31"/>
      <c r="WLC946" s="31"/>
      <c r="WLD946" s="31"/>
      <c r="WLE946" s="9"/>
      <c r="WLF946" s="9"/>
      <c r="WLG946" s="43"/>
      <c r="WLH946" s="43"/>
      <c r="WLI946" s="43"/>
      <c r="WLJ946" s="43"/>
      <c r="WLK946" s="43"/>
      <c r="WLL946" s="31"/>
      <c r="WLM946" s="559"/>
      <c r="WLN946" s="31"/>
      <c r="WLO946" s="31"/>
      <c r="WLP946" s="31"/>
      <c r="WLQ946" s="31"/>
      <c r="WLR946" s="31"/>
      <c r="WLS946" s="31"/>
      <c r="WLT946" s="31"/>
      <c r="WLU946" s="9"/>
      <c r="WLV946" s="9"/>
      <c r="WLW946" s="43"/>
      <c r="WLX946" s="43"/>
      <c r="WLY946" s="43"/>
      <c r="WLZ946" s="43"/>
      <c r="WMA946" s="43"/>
      <c r="WMB946" s="31"/>
      <c r="WMC946" s="559"/>
      <c r="WMD946" s="31"/>
      <c r="WME946" s="31"/>
      <c r="WMF946" s="31"/>
      <c r="WMG946" s="31"/>
      <c r="WMH946" s="31"/>
      <c r="WMI946" s="31"/>
      <c r="WMJ946" s="31"/>
      <c r="WMK946" s="9"/>
      <c r="WML946" s="9"/>
      <c r="WMM946" s="43"/>
      <c r="WMN946" s="43"/>
      <c r="WMO946" s="43"/>
      <c r="WMP946" s="43"/>
      <c r="WMQ946" s="43"/>
      <c r="WMR946" s="31"/>
      <c r="WMS946" s="559"/>
      <c r="WMT946" s="31"/>
      <c r="WMU946" s="31"/>
      <c r="WMV946" s="31"/>
      <c r="WMW946" s="31"/>
      <c r="WMX946" s="31"/>
      <c r="WMY946" s="31"/>
      <c r="WMZ946" s="31"/>
      <c r="WNA946" s="9"/>
      <c r="WNB946" s="9"/>
      <c r="WNC946" s="43"/>
      <c r="WND946" s="43"/>
      <c r="WNE946" s="43"/>
      <c r="WNF946" s="43"/>
      <c r="WNG946" s="43"/>
      <c r="WNH946" s="31"/>
      <c r="WNI946" s="559"/>
      <c r="WNJ946" s="31"/>
      <c r="WNK946" s="31"/>
      <c r="WNL946" s="31"/>
      <c r="WNM946" s="31"/>
      <c r="WNN946" s="31"/>
      <c r="WNO946" s="31"/>
      <c r="WNP946" s="31"/>
      <c r="WNQ946" s="9"/>
      <c r="WNR946" s="9"/>
      <c r="WNS946" s="43"/>
      <c r="WNT946" s="43"/>
      <c r="WNU946" s="43"/>
      <c r="WNV946" s="43"/>
      <c r="WNW946" s="43"/>
      <c r="WNX946" s="31"/>
      <c r="WNY946" s="559"/>
      <c r="WNZ946" s="31"/>
      <c r="WOA946" s="31"/>
      <c r="WOB946" s="31"/>
      <c r="WOC946" s="31"/>
      <c r="WOD946" s="31"/>
      <c r="WOE946" s="31"/>
      <c r="WOF946" s="31"/>
      <c r="WOG946" s="9"/>
      <c r="WOH946" s="9"/>
      <c r="WOI946" s="43"/>
      <c r="WOJ946" s="43"/>
      <c r="WOK946" s="43"/>
      <c r="WOL946" s="43"/>
      <c r="WOM946" s="43"/>
      <c r="WON946" s="31"/>
      <c r="WOO946" s="559"/>
      <c r="WOP946" s="31"/>
      <c r="WOQ946" s="31"/>
      <c r="WOR946" s="31"/>
      <c r="WOS946" s="31"/>
      <c r="WOT946" s="31"/>
      <c r="WOU946" s="31"/>
      <c r="WOV946" s="31"/>
      <c r="WOW946" s="9"/>
      <c r="WOX946" s="9"/>
      <c r="WOY946" s="43"/>
      <c r="WOZ946" s="43"/>
      <c r="WPA946" s="43"/>
      <c r="WPB946" s="43"/>
      <c r="WPC946" s="43"/>
      <c r="WPD946" s="31"/>
      <c r="WPE946" s="559"/>
      <c r="WPF946" s="31"/>
      <c r="WPG946" s="31"/>
      <c r="WPH946" s="31"/>
      <c r="WPI946" s="31"/>
      <c r="WPJ946" s="31"/>
      <c r="WPK946" s="31"/>
      <c r="WPL946" s="31"/>
      <c r="WPM946" s="9"/>
      <c r="WPN946" s="9"/>
      <c r="WPO946" s="43"/>
      <c r="WPP946" s="43"/>
      <c r="WPQ946" s="43"/>
      <c r="WPR946" s="43"/>
      <c r="WPS946" s="43"/>
      <c r="WPT946" s="31"/>
      <c r="WPU946" s="559"/>
      <c r="WPV946" s="31"/>
      <c r="WPW946" s="31"/>
      <c r="WPX946" s="31"/>
      <c r="WPY946" s="31"/>
      <c r="WPZ946" s="31"/>
      <c r="WQA946" s="31"/>
      <c r="WQB946" s="31"/>
      <c r="WQC946" s="9"/>
      <c r="WQD946" s="9"/>
      <c r="WQE946" s="43"/>
      <c r="WQF946" s="43"/>
      <c r="WQG946" s="43"/>
      <c r="WQH946" s="43"/>
      <c r="WQI946" s="43"/>
      <c r="WQJ946" s="31"/>
      <c r="WQK946" s="559"/>
      <c r="WQL946" s="31"/>
      <c r="WQM946" s="31"/>
      <c r="WQN946" s="31"/>
      <c r="WQO946" s="31"/>
      <c r="WQP946" s="31"/>
      <c r="WQQ946" s="31"/>
      <c r="WQR946" s="31"/>
      <c r="WQS946" s="9"/>
      <c r="WQT946" s="9"/>
      <c r="WQU946" s="43"/>
      <c r="WQV946" s="43"/>
      <c r="WQW946" s="43"/>
      <c r="WQX946" s="43"/>
      <c r="WQY946" s="43"/>
      <c r="WQZ946" s="31"/>
      <c r="WRA946" s="559"/>
      <c r="WRB946" s="31"/>
      <c r="WRC946" s="31"/>
      <c r="WRD946" s="31"/>
      <c r="WRE946" s="31"/>
      <c r="WRF946" s="31"/>
      <c r="WRG946" s="31"/>
      <c r="WRH946" s="31"/>
      <c r="WRI946" s="9"/>
      <c r="WRJ946" s="9"/>
      <c r="WRK946" s="43"/>
      <c r="WRL946" s="43"/>
      <c r="WRM946" s="43"/>
      <c r="WRN946" s="43"/>
      <c r="WRO946" s="43"/>
      <c r="WRP946" s="31"/>
      <c r="WRQ946" s="559"/>
      <c r="WRR946" s="31"/>
      <c r="WRS946" s="31"/>
      <c r="WRT946" s="31"/>
      <c r="WRU946" s="31"/>
      <c r="WRV946" s="31"/>
      <c r="WRW946" s="31"/>
      <c r="WRX946" s="31"/>
      <c r="WRY946" s="9"/>
      <c r="WRZ946" s="9"/>
      <c r="WSA946" s="43"/>
      <c r="WSB946" s="43"/>
      <c r="WSC946" s="43"/>
      <c r="WSD946" s="43"/>
      <c r="WSE946" s="43"/>
      <c r="WSF946" s="31"/>
      <c r="WSG946" s="559"/>
      <c r="WSH946" s="31"/>
      <c r="WSI946" s="31"/>
      <c r="WSJ946" s="31"/>
      <c r="WSK946" s="31"/>
      <c r="WSL946" s="31"/>
      <c r="WSM946" s="31"/>
      <c r="WSN946" s="31"/>
      <c r="WSO946" s="9"/>
      <c r="WSP946" s="9"/>
      <c r="WSQ946" s="43"/>
      <c r="WSR946" s="43"/>
      <c r="WSS946" s="43"/>
      <c r="WST946" s="43"/>
      <c r="WSU946" s="43"/>
      <c r="WSV946" s="31"/>
      <c r="WSW946" s="559"/>
      <c r="WSX946" s="31"/>
      <c r="WSY946" s="31"/>
      <c r="WSZ946" s="31"/>
      <c r="WTA946" s="31"/>
      <c r="WTB946" s="31"/>
      <c r="WTC946" s="31"/>
      <c r="WTD946" s="31"/>
      <c r="WTE946" s="9"/>
      <c r="WTF946" s="9"/>
      <c r="WTG946" s="43"/>
      <c r="WTH946" s="43"/>
      <c r="WTI946" s="43"/>
      <c r="WTJ946" s="43"/>
      <c r="WTK946" s="43"/>
      <c r="WTL946" s="31"/>
      <c r="WTM946" s="559"/>
      <c r="WTN946" s="31"/>
      <c r="WTO946" s="31"/>
      <c r="WTP946" s="31"/>
      <c r="WTQ946" s="31"/>
      <c r="WTR946" s="31"/>
      <c r="WTS946" s="31"/>
      <c r="WTT946" s="31"/>
      <c r="WTU946" s="9"/>
      <c r="WTV946" s="9"/>
      <c r="WTW946" s="43"/>
      <c r="WTX946" s="43"/>
      <c r="WTY946" s="43"/>
      <c r="WTZ946" s="43"/>
      <c r="WUA946" s="43"/>
      <c r="WUB946" s="31"/>
      <c r="WUC946" s="559"/>
      <c r="WUD946" s="31"/>
      <c r="WUE946" s="31"/>
      <c r="WUF946" s="31"/>
      <c r="WUG946" s="31"/>
      <c r="WUH946" s="31"/>
      <c r="WUI946" s="31"/>
      <c r="WUJ946" s="31"/>
      <c r="WUK946" s="9"/>
      <c r="WUL946" s="9"/>
      <c r="WUM946" s="43"/>
      <c r="WUN946" s="43"/>
      <c r="WUO946" s="43"/>
      <c r="WUP946" s="43"/>
      <c r="WUQ946" s="43"/>
      <c r="WUR946" s="31"/>
      <c r="WUS946" s="559"/>
      <c r="WUT946" s="31"/>
      <c r="WUU946" s="31"/>
      <c r="WUV946" s="31"/>
      <c r="WUW946" s="31"/>
      <c r="WUX946" s="31"/>
      <c r="WUY946" s="31"/>
      <c r="WUZ946" s="31"/>
      <c r="WVA946" s="9"/>
      <c r="WVB946" s="9"/>
      <c r="WVC946" s="43"/>
      <c r="WVD946" s="43"/>
      <c r="WVE946" s="43"/>
      <c r="WVF946" s="43"/>
      <c r="WVG946" s="43"/>
      <c r="WVH946" s="31"/>
      <c r="WVI946" s="559"/>
      <c r="WVJ946" s="31"/>
      <c r="WVK946" s="31"/>
      <c r="WVL946" s="31"/>
      <c r="WVM946" s="31"/>
      <c r="WVN946" s="31"/>
      <c r="WVO946" s="31"/>
      <c r="WVP946" s="31"/>
      <c r="WVQ946" s="9"/>
      <c r="WVR946" s="9"/>
      <c r="WVS946" s="43"/>
      <c r="WVT946" s="43"/>
      <c r="WVU946" s="43"/>
      <c r="WVV946" s="43"/>
      <c r="WVW946" s="43"/>
      <c r="WVX946" s="31"/>
      <c r="WVY946" s="559"/>
      <c r="WVZ946" s="31"/>
      <c r="WWA946" s="31"/>
      <c r="WWB946" s="31"/>
      <c r="WWC946" s="31"/>
      <c r="WWD946" s="31"/>
      <c r="WWE946" s="31"/>
      <c r="WWF946" s="31"/>
      <c r="WWG946" s="9"/>
      <c r="WWH946" s="9"/>
      <c r="WWI946" s="43"/>
      <c r="WWJ946" s="43"/>
      <c r="WWK946" s="43"/>
      <c r="WWL946" s="43"/>
      <c r="WWM946" s="43"/>
      <c r="WWN946" s="31"/>
      <c r="WWO946" s="559"/>
      <c r="WWP946" s="31"/>
      <c r="WWQ946" s="31"/>
      <c r="WWR946" s="31"/>
      <c r="WWS946" s="31"/>
      <c r="WWT946" s="31"/>
      <c r="WWU946" s="31"/>
      <c r="WWV946" s="31"/>
      <c r="WWW946" s="9"/>
      <c r="WWX946" s="9"/>
      <c r="WWY946" s="43"/>
      <c r="WWZ946" s="43"/>
      <c r="WXA946" s="43"/>
      <c r="WXB946" s="43"/>
      <c r="WXC946" s="43"/>
      <c r="WXD946" s="31"/>
      <c r="WXE946" s="559"/>
      <c r="WXF946" s="31"/>
      <c r="WXG946" s="31"/>
      <c r="WXH946" s="31"/>
      <c r="WXI946" s="31"/>
      <c r="WXJ946" s="31"/>
      <c r="WXK946" s="31"/>
      <c r="WXL946" s="31"/>
      <c r="WXM946" s="9"/>
      <c r="WXN946" s="9"/>
      <c r="WXO946" s="43"/>
      <c r="WXP946" s="43"/>
      <c r="WXQ946" s="43"/>
      <c r="WXR946" s="43"/>
      <c r="WXS946" s="43"/>
      <c r="WXT946" s="31"/>
      <c r="WXU946" s="559"/>
      <c r="WXV946" s="31"/>
      <c r="WXW946" s="31"/>
      <c r="WXX946" s="31"/>
      <c r="WXY946" s="31"/>
      <c r="WXZ946" s="31"/>
      <c r="WYA946" s="31"/>
      <c r="WYB946" s="31"/>
      <c r="WYC946" s="9"/>
      <c r="WYD946" s="9"/>
      <c r="WYE946" s="43"/>
      <c r="WYF946" s="43"/>
      <c r="WYG946" s="43"/>
      <c r="WYH946" s="43"/>
      <c r="WYI946" s="43"/>
      <c r="WYJ946" s="31"/>
      <c r="WYK946" s="559"/>
      <c r="WYL946" s="31"/>
      <c r="WYM946" s="31"/>
      <c r="WYN946" s="31"/>
      <c r="WYO946" s="31"/>
      <c r="WYP946" s="31"/>
      <c r="WYQ946" s="31"/>
      <c r="WYR946" s="31"/>
      <c r="WYS946" s="9"/>
      <c r="WYT946" s="9"/>
      <c r="WYU946" s="43"/>
      <c r="WYV946" s="43"/>
      <c r="WYW946" s="43"/>
      <c r="WYX946" s="43"/>
      <c r="WYY946" s="43"/>
      <c r="WYZ946" s="31"/>
      <c r="WZA946" s="559"/>
      <c r="WZB946" s="31"/>
      <c r="WZC946" s="31"/>
      <c r="WZD946" s="31"/>
      <c r="WZE946" s="31"/>
      <c r="WZF946" s="31"/>
      <c r="WZG946" s="31"/>
      <c r="WZH946" s="31"/>
      <c r="WZI946" s="9"/>
      <c r="WZJ946" s="9"/>
      <c r="WZK946" s="43"/>
      <c r="WZL946" s="43"/>
      <c r="WZM946" s="43"/>
      <c r="WZN946" s="43"/>
      <c r="WZO946" s="43"/>
      <c r="WZP946" s="31"/>
      <c r="WZQ946" s="559"/>
      <c r="WZR946" s="31"/>
      <c r="WZS946" s="31"/>
      <c r="WZT946" s="31"/>
      <c r="WZU946" s="31"/>
      <c r="WZV946" s="31"/>
      <c r="WZW946" s="31"/>
      <c r="WZX946" s="31"/>
      <c r="WZY946" s="9"/>
      <c r="WZZ946" s="9"/>
      <c r="XAA946" s="43"/>
      <c r="XAB946" s="43"/>
      <c r="XAC946" s="43"/>
      <c r="XAD946" s="43"/>
      <c r="XAE946" s="43"/>
      <c r="XAF946" s="31"/>
      <c r="XAG946" s="559"/>
      <c r="XAH946" s="31"/>
      <c r="XAI946" s="31"/>
      <c r="XAJ946" s="31"/>
      <c r="XAK946" s="31"/>
      <c r="XAL946" s="31"/>
      <c r="XAM946" s="31"/>
      <c r="XAN946" s="31"/>
      <c r="XAO946" s="9"/>
      <c r="XAP946" s="9"/>
      <c r="XAQ946" s="43"/>
      <c r="XAR946" s="43"/>
      <c r="XAS946" s="43"/>
      <c r="XAT946" s="43"/>
      <c r="XAU946" s="43"/>
      <c r="XAV946" s="31"/>
      <c r="XAW946" s="559"/>
      <c r="XAX946" s="31"/>
      <c r="XAY946" s="31"/>
      <c r="XAZ946" s="31"/>
      <c r="XBA946" s="31"/>
      <c r="XBB946" s="31"/>
      <c r="XBC946" s="31"/>
      <c r="XBD946" s="31"/>
      <c r="XBE946" s="9"/>
      <c r="XBF946" s="9"/>
      <c r="XBG946" s="43"/>
      <c r="XBH946" s="43"/>
      <c r="XBI946" s="43"/>
      <c r="XBJ946" s="43"/>
      <c r="XBK946" s="43"/>
      <c r="XBL946" s="31"/>
      <c r="XBM946" s="559"/>
      <c r="XBN946" s="31"/>
      <c r="XBO946" s="31"/>
      <c r="XBP946" s="31"/>
      <c r="XBQ946" s="31"/>
      <c r="XBR946" s="31"/>
      <c r="XBS946" s="31"/>
      <c r="XBT946" s="31"/>
      <c r="XBU946" s="9"/>
      <c r="XBV946" s="9"/>
      <c r="XBW946" s="43"/>
      <c r="XBX946" s="43"/>
      <c r="XBY946" s="43"/>
      <c r="XBZ946" s="43"/>
      <c r="XCA946" s="43"/>
      <c r="XCB946" s="31"/>
      <c r="XCC946" s="559"/>
      <c r="XCD946" s="31"/>
      <c r="XCE946" s="31"/>
      <c r="XCF946" s="31"/>
      <c r="XCG946" s="31"/>
      <c r="XCH946" s="31"/>
      <c r="XCI946" s="31"/>
      <c r="XCJ946" s="31"/>
      <c r="XCK946" s="9"/>
      <c r="XCL946" s="9"/>
      <c r="XCM946" s="43"/>
      <c r="XCN946" s="43"/>
      <c r="XCO946" s="43"/>
      <c r="XCP946" s="43"/>
      <c r="XCQ946" s="43"/>
      <c r="XCR946" s="31"/>
      <c r="XCS946" s="559"/>
      <c r="XCT946" s="31"/>
      <c r="XCU946" s="31"/>
      <c r="XCV946" s="31"/>
      <c r="XCW946" s="31"/>
      <c r="XCX946" s="31"/>
      <c r="XCY946" s="31"/>
      <c r="XCZ946" s="31"/>
      <c r="XDA946" s="9"/>
      <c r="XDB946" s="9"/>
      <c r="XDC946" s="43"/>
      <c r="XDD946" s="43"/>
      <c r="XDE946" s="43"/>
      <c r="XDF946" s="43"/>
      <c r="XDG946" s="43"/>
      <c r="XDH946" s="31"/>
      <c r="XDI946" s="559"/>
      <c r="XDJ946" s="31"/>
      <c r="XDK946" s="31"/>
      <c r="XDL946" s="31"/>
      <c r="XDM946" s="31"/>
      <c r="XDN946" s="31"/>
      <c r="XDO946" s="31"/>
      <c r="XDP946" s="31"/>
      <c r="XDQ946" s="9"/>
      <c r="XDR946" s="9"/>
      <c r="XDS946" s="43"/>
      <c r="XDT946" s="43"/>
      <c r="XDU946" s="43"/>
      <c r="XDV946" s="43"/>
      <c r="XDW946" s="43"/>
      <c r="XDX946" s="31"/>
      <c r="XDY946" s="559"/>
      <c r="XDZ946" s="31"/>
      <c r="XEA946" s="31"/>
      <c r="XEB946" s="31"/>
      <c r="XEC946" s="31"/>
      <c r="XED946" s="31"/>
      <c r="XEE946" s="31"/>
      <c r="XEF946" s="31"/>
      <c r="XEG946" s="9"/>
      <c r="XEH946" s="9"/>
      <c r="XEI946" s="43"/>
      <c r="XEJ946" s="43"/>
      <c r="XEK946" s="43"/>
      <c r="XEL946" s="43"/>
      <c r="XEM946" s="43"/>
      <c r="XEN946" s="31"/>
      <c r="XEO946" s="559"/>
      <c r="XEP946" s="31"/>
      <c r="XEQ946" s="31"/>
      <c r="XER946" s="31"/>
      <c r="XES946" s="31"/>
      <c r="XET946" s="31"/>
      <c r="XEU946" s="31"/>
      <c r="XEV946" s="31"/>
      <c r="XEW946" s="9"/>
      <c r="XEX946" s="9"/>
      <c r="XEY946" s="43"/>
      <c r="XEZ946" s="43"/>
      <c r="XFA946" s="43"/>
      <c r="XFB946" s="43"/>
      <c r="XFC946" s="43"/>
      <c r="XFD946" s="31"/>
    </row>
    <row r="947" spans="1:16384" ht="15" customHeight="1">
      <c r="A947" s="31" t="s">
        <v>3188</v>
      </c>
      <c r="B947" s="31" t="s">
        <v>3188</v>
      </c>
      <c r="G947" s="31" t="s">
        <v>3188</v>
      </c>
      <c r="H947" s="31" t="s">
        <v>3188</v>
      </c>
      <c r="I947" s="9" t="s">
        <v>3188</v>
      </c>
      <c r="J947" s="9" t="s">
        <v>3188</v>
      </c>
      <c r="K947" s="43" t="s">
        <v>3188</v>
      </c>
    </row>
    <row r="948" spans="1:16384" ht="15" customHeight="1">
      <c r="G948" s="31" t="s">
        <v>5660</v>
      </c>
      <c r="H948" s="31" t="s">
        <v>6841</v>
      </c>
      <c r="K948" s="43" t="s">
        <v>5650</v>
      </c>
    </row>
    <row r="949" spans="1:16384" ht="15" customHeight="1">
      <c r="A949" s="31" t="s">
        <v>6840</v>
      </c>
      <c r="G949" s="31" t="s">
        <v>5660</v>
      </c>
      <c r="H949" s="31" t="s">
        <v>6841</v>
      </c>
      <c r="K949" s="43" t="s">
        <v>6863</v>
      </c>
    </row>
    <row r="950" spans="1:16384" ht="15" customHeight="1">
      <c r="J950"/>
    </row>
    <row r="951" spans="1:16384" ht="15" customHeight="1">
      <c r="J951"/>
    </row>
    <row r="952" spans="1:16384" ht="15" customHeight="1">
      <c r="J952"/>
    </row>
    <row r="953" spans="1:16384" ht="15" customHeight="1">
      <c r="J953"/>
    </row>
    <row r="954" spans="1:16384" ht="15" customHeight="1">
      <c r="J954"/>
    </row>
    <row r="955" spans="1:16384" ht="15" customHeight="1">
      <c r="J955"/>
    </row>
    <row r="956" spans="1:16384" ht="15" customHeight="1">
      <c r="J956"/>
    </row>
    <row r="957" spans="1:16384" ht="15" customHeight="1">
      <c r="J957"/>
    </row>
    <row r="958" spans="1:16384" ht="15" customHeight="1">
      <c r="J958"/>
    </row>
    <row r="959" spans="1:16384" ht="15" customHeight="1">
      <c r="J959"/>
    </row>
  </sheetData>
  <phoneticPr fontId="18" type="noConversion"/>
  <hyperlinks>
    <hyperlink ref="F5" r:id="rId1" xr:uid="{6D76B569-F1A0-6A44-9ECA-D9F421D473C0}"/>
    <hyperlink ref="F6" r:id="rId2" xr:uid="{65B15520-89FC-6844-BF66-1F9AF41BB8CD}"/>
    <hyperlink ref="F19" r:id="rId3" xr:uid="{B538DD36-D905-854A-94EA-A9A4BDE9B949}"/>
    <hyperlink ref="F20" r:id="rId4" xr:uid="{A2D0F8DD-C086-CB43-A3AE-B43C917CCA4B}"/>
    <hyperlink ref="F115" r:id="rId5" xr:uid="{845294B1-6AED-0B49-B50C-58C256B2EEE6}"/>
    <hyperlink ref="F116" r:id="rId6" xr:uid="{AF372E47-8774-F747-96CC-228109D0AF7E}"/>
    <hyperlink ref="F117" r:id="rId7" xr:uid="{EEA21540-46D1-034F-A3A9-CDC091412B86}"/>
    <hyperlink ref="F261" r:id="rId8" xr:uid="{FE0F2752-4AEB-0A44-9262-E724ED48F652}"/>
    <hyperlink ref="F262" r:id="rId9" xr:uid="{6C975D98-F8B1-9949-A618-E342E3998D8B}"/>
    <hyperlink ref="F263" r:id="rId10" xr:uid="{D16D46B5-9F6E-2D44-BEFC-68782BD79281}"/>
    <hyperlink ref="F112" r:id="rId11" xr:uid="{AD81E424-005E-441C-843C-FA8807366B04}"/>
    <hyperlink ref="F14" r:id="rId12" display="https://whiskeyhouse-my.sharepoint.com/shared?listurl=https%3A%2F%2Fwhiskeyhouse%2Esharepoint%2Ecom%2Fsites%2FET%2FShared%20Documents&amp;id=%2Fsites%2FET%2FShared%20Documents%2FGeneral%2FTechnology%2FConverged%20IT%2DOT%2FStepCG%2FSwitch%20CLI%20Docs%2Ffortigate%2D6000F%2Dsystem%2Dguide%2Epdf&amp;parent=%2Fsites%2FET%2FShared%20Documents%2FGeneral%2FTechnology%2FConverged%20IT%2DOT%2FStepCG%2FSwitch%20CLI%20Docs" xr:uid="{4069DDC8-7334-4636-AFDC-C7533C539B21}"/>
    <hyperlink ref="F15" r:id="rId13" xr:uid="{70FBA2C3-C8B8-4A11-AA24-5086F70B17F8}"/>
  </hyperlinks>
  <pageMargins left="0.7" right="0.7" top="0.75" bottom="0.75" header="0.3" footer="0.3"/>
  <pageSetup orientation="portrait" horizontalDpi="1200" verticalDpi="1200" r:id="rId1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F073-A095-4B81-8EF0-4DB772EB8AD1}">
  <dimension ref="A1:J3"/>
  <sheetViews>
    <sheetView workbookViewId="0"/>
  </sheetViews>
  <sheetFormatPr baseColWidth="10" defaultColWidth="8.6640625" defaultRowHeight="15"/>
  <cols>
    <col min="1" max="1" width="14.6640625" customWidth="1"/>
    <col min="2" max="2" width="21.6640625" customWidth="1"/>
    <col min="4" max="4" width="52.5" customWidth="1"/>
    <col min="8" max="8" width="33.33203125" customWidth="1"/>
  </cols>
  <sheetData>
    <row r="1" spans="1:10" ht="16">
      <c r="A1" s="357" t="s">
        <v>375</v>
      </c>
      <c r="B1" s="357" t="s">
        <v>6864</v>
      </c>
      <c r="C1" s="357" t="s">
        <v>2664</v>
      </c>
      <c r="D1" s="357" t="s">
        <v>6865</v>
      </c>
      <c r="E1" s="604" t="s">
        <v>6866</v>
      </c>
      <c r="F1" s="604"/>
      <c r="G1" s="604"/>
      <c r="H1" s="604"/>
      <c r="I1" s="604"/>
      <c r="J1" s="604"/>
    </row>
    <row r="2" spans="1:10">
      <c r="A2" s="358"/>
      <c r="B2" s="358"/>
      <c r="C2" s="358"/>
      <c r="D2" s="358"/>
      <c r="E2" s="360"/>
      <c r="F2" s="605"/>
      <c r="G2" s="606"/>
      <c r="H2" s="607"/>
      <c r="I2" s="352"/>
      <c r="J2" s="351"/>
    </row>
    <row r="3" spans="1:10" ht="107.25" customHeight="1">
      <c r="D3" s="130" t="s">
        <v>6867</v>
      </c>
      <c r="E3" s="356"/>
      <c r="F3" s="608"/>
      <c r="G3" s="609"/>
      <c r="H3" s="610"/>
      <c r="I3" s="353"/>
      <c r="J3" s="354"/>
    </row>
  </sheetData>
  <mergeCells count="3">
    <mergeCell ref="E1:J1"/>
    <mergeCell ref="F2:H2"/>
    <mergeCell ref="F3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5721-350B-4CE2-BE0F-776480A81AF3}">
  <dimension ref="A1:I677"/>
  <sheetViews>
    <sheetView workbookViewId="0">
      <selection activeCell="G15" sqref="G15"/>
    </sheetView>
  </sheetViews>
  <sheetFormatPr baseColWidth="10" defaultColWidth="9.1640625" defaultRowHeight="15"/>
  <cols>
    <col min="1" max="1" width="14.5" style="27" customWidth="1"/>
    <col min="2" max="2" width="23.5" style="27" customWidth="1"/>
    <col min="3" max="3" width="21.5" style="27" customWidth="1"/>
    <col min="4" max="4" width="11.6640625" style="27" customWidth="1"/>
    <col min="5" max="5" width="17.83203125" style="27" customWidth="1"/>
    <col min="6" max="6" width="19.5" style="27" customWidth="1"/>
    <col min="7" max="7" width="14.5" style="27" customWidth="1"/>
    <col min="8" max="8" width="40.83203125" style="27" customWidth="1"/>
    <col min="9" max="9" width="17.6640625" style="27" customWidth="1"/>
    <col min="10" max="16384" width="9.1640625" style="27"/>
  </cols>
  <sheetData>
    <row r="1" spans="1:9">
      <c r="A1" s="562" t="s">
        <v>6868</v>
      </c>
      <c r="B1" s="562" t="s">
        <v>6869</v>
      </c>
      <c r="C1" s="562" t="s">
        <v>35</v>
      </c>
      <c r="D1" s="562" t="s">
        <v>6870</v>
      </c>
      <c r="E1" s="562" t="s">
        <v>6871</v>
      </c>
      <c r="F1" s="562" t="s">
        <v>6872</v>
      </c>
      <c r="G1" s="562" t="s">
        <v>6873</v>
      </c>
      <c r="H1" s="562" t="s">
        <v>6874</v>
      </c>
      <c r="I1" s="562" t="s">
        <v>6875</v>
      </c>
    </row>
    <row r="2" spans="1:9">
      <c r="A2" s="27" t="s">
        <v>6876</v>
      </c>
      <c r="B2" s="563" t="s">
        <v>6877</v>
      </c>
      <c r="C2" s="27" t="s">
        <v>6878</v>
      </c>
      <c r="D2" s="27">
        <v>436</v>
      </c>
      <c r="E2" s="27" t="s">
        <v>6879</v>
      </c>
      <c r="F2" s="27" t="s">
        <v>6878</v>
      </c>
      <c r="G2" s="27" t="s">
        <v>6880</v>
      </c>
      <c r="I2" s="27" t="s">
        <v>6881</v>
      </c>
    </row>
    <row r="3" spans="1:9">
      <c r="A3" s="27" t="s">
        <v>6882</v>
      </c>
      <c r="B3" s="563" t="s">
        <v>6877</v>
      </c>
      <c r="C3" s="27" t="s">
        <v>6883</v>
      </c>
      <c r="D3" s="27">
        <v>409</v>
      </c>
      <c r="E3" s="27" t="s">
        <v>6884</v>
      </c>
      <c r="F3" s="27" t="s">
        <v>6885</v>
      </c>
      <c r="G3" s="27" t="s">
        <v>6886</v>
      </c>
      <c r="H3" s="27" t="s">
        <v>6887</v>
      </c>
      <c r="I3" s="27" t="s">
        <v>6888</v>
      </c>
    </row>
    <row r="4" spans="1:9">
      <c r="A4" s="27" t="s">
        <v>6889</v>
      </c>
      <c r="B4" s="563" t="s">
        <v>6877</v>
      </c>
      <c r="C4" s="27" t="s">
        <v>6883</v>
      </c>
      <c r="D4" s="27">
        <v>414</v>
      </c>
      <c r="E4" s="27" t="s">
        <v>6890</v>
      </c>
      <c r="F4" s="27" t="s">
        <v>6891</v>
      </c>
      <c r="G4" s="27" t="s">
        <v>6892</v>
      </c>
      <c r="H4" s="27" t="s">
        <v>6893</v>
      </c>
      <c r="I4" s="27" t="s">
        <v>6894</v>
      </c>
    </row>
    <row r="5" spans="1:9">
      <c r="A5" s="27" t="s">
        <v>6895</v>
      </c>
      <c r="B5" s="563" t="s">
        <v>6877</v>
      </c>
      <c r="C5" s="27" t="s">
        <v>6883</v>
      </c>
      <c r="D5" s="27">
        <v>418</v>
      </c>
      <c r="E5" s="27" t="s">
        <v>6896</v>
      </c>
      <c r="F5" s="27" t="s">
        <v>6897</v>
      </c>
      <c r="G5" s="27" t="s">
        <v>6898</v>
      </c>
      <c r="H5" s="476" t="s">
        <v>6899</v>
      </c>
      <c r="I5" s="27" t="s">
        <v>6900</v>
      </c>
    </row>
    <row r="6" spans="1:9">
      <c r="A6" s="27" t="s">
        <v>6901</v>
      </c>
      <c r="B6" s="563" t="s">
        <v>6877</v>
      </c>
      <c r="C6" s="27" t="s">
        <v>6883</v>
      </c>
      <c r="D6" s="27">
        <v>429</v>
      </c>
      <c r="E6" s="27" t="s">
        <v>6902</v>
      </c>
      <c r="F6" s="27" t="s">
        <v>6903</v>
      </c>
      <c r="G6" s="27" t="s">
        <v>6904</v>
      </c>
      <c r="H6" s="476" t="s">
        <v>6905</v>
      </c>
      <c r="I6" s="27" t="s">
        <v>6906</v>
      </c>
    </row>
    <row r="7" spans="1:9">
      <c r="A7" s="27" t="s">
        <v>6907</v>
      </c>
      <c r="B7" s="563" t="s">
        <v>6877</v>
      </c>
      <c r="C7" s="27" t="s">
        <v>6883</v>
      </c>
      <c r="D7" s="27">
        <v>431</v>
      </c>
      <c r="E7" s="27" t="s">
        <v>6908</v>
      </c>
      <c r="F7" s="27" t="s">
        <v>6909</v>
      </c>
      <c r="G7" s="27" t="s">
        <v>6910</v>
      </c>
      <c r="H7" s="476" t="s">
        <v>6911</v>
      </c>
      <c r="I7" s="27" t="s">
        <v>6912</v>
      </c>
    </row>
    <row r="8" spans="1:9">
      <c r="A8" s="27" t="s">
        <v>6913</v>
      </c>
      <c r="B8" s="563" t="s">
        <v>6877</v>
      </c>
      <c r="C8" s="27" t="s">
        <v>6883</v>
      </c>
      <c r="D8" s="27">
        <v>432</v>
      </c>
      <c r="E8" s="27" t="s">
        <v>6914</v>
      </c>
      <c r="F8" s="27" t="s">
        <v>6915</v>
      </c>
      <c r="G8" s="27" t="s">
        <v>6880</v>
      </c>
      <c r="H8" s="27" t="s">
        <v>6916</v>
      </c>
      <c r="I8" s="27" t="s">
        <v>6917</v>
      </c>
    </row>
    <row r="9" spans="1:9">
      <c r="A9" s="27" t="s">
        <v>6918</v>
      </c>
      <c r="B9" s="563" t="s">
        <v>6877</v>
      </c>
      <c r="C9" s="27" t="s">
        <v>6919</v>
      </c>
      <c r="D9" s="27">
        <v>415</v>
      </c>
      <c r="E9" s="27" t="s">
        <v>6920</v>
      </c>
      <c r="F9" s="27" t="s">
        <v>6921</v>
      </c>
      <c r="G9" s="27" t="s">
        <v>6922</v>
      </c>
      <c r="H9" s="27" t="s">
        <v>6923</v>
      </c>
      <c r="I9" s="27" t="s">
        <v>6924</v>
      </c>
    </row>
    <row r="10" spans="1:9" ht="14.25" customHeight="1">
      <c r="A10" s="27" t="s">
        <v>6925</v>
      </c>
      <c r="B10" s="563" t="s">
        <v>6877</v>
      </c>
      <c r="C10" s="27" t="s">
        <v>6926</v>
      </c>
      <c r="D10" s="27">
        <v>433</v>
      </c>
      <c r="E10" s="27" t="s">
        <v>6927</v>
      </c>
      <c r="F10" s="27" t="s">
        <v>6928</v>
      </c>
      <c r="G10" s="27" t="s">
        <v>6929</v>
      </c>
      <c r="I10" s="564" t="s">
        <v>6930</v>
      </c>
    </row>
    <row r="11" spans="1:9">
      <c r="A11" s="27" t="s">
        <v>6931</v>
      </c>
      <c r="B11" s="563" t="s">
        <v>6877</v>
      </c>
      <c r="C11" s="27" t="s">
        <v>6932</v>
      </c>
      <c r="D11" s="27">
        <v>412</v>
      </c>
      <c r="E11" s="27" t="s">
        <v>6933</v>
      </c>
      <c r="F11" s="27" t="s">
        <v>6934</v>
      </c>
      <c r="G11" s="27" t="s">
        <v>6935</v>
      </c>
    </row>
    <row r="677" spans="1:1">
      <c r="A677" s="27">
        <v>409111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FB8A-B37A-4971-B12A-DA4D8EF2B1E7}">
  <dimension ref="A7:A124"/>
  <sheetViews>
    <sheetView topLeftCell="A37" workbookViewId="0">
      <selection activeCell="A13" sqref="A13"/>
    </sheetView>
  </sheetViews>
  <sheetFormatPr baseColWidth="10" defaultColWidth="8.6640625" defaultRowHeight="15"/>
  <cols>
    <col min="1" max="1" width="39.33203125" customWidth="1"/>
  </cols>
  <sheetData>
    <row r="7" spans="1:1">
      <c r="A7" t="s">
        <v>6936</v>
      </c>
    </row>
    <row r="22" spans="1:1">
      <c r="A22" s="379" t="s">
        <v>6937</v>
      </c>
    </row>
    <row r="23" spans="1:1">
      <c r="A23" s="27" t="s">
        <v>6938</v>
      </c>
    </row>
    <row r="24" spans="1:1" ht="19">
      <c r="A24" s="380" t="s">
        <v>6939</v>
      </c>
    </row>
    <row r="63" spans="1:1" ht="19">
      <c r="A63" s="380" t="s">
        <v>6940</v>
      </c>
    </row>
    <row r="93" spans="1:1" ht="19">
      <c r="A93" s="380" t="s">
        <v>6941</v>
      </c>
    </row>
    <row r="124" spans="1:1" ht="19">
      <c r="A124" s="380" t="s">
        <v>6942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450B-0C8D-4631-8252-B80EACBB4453}">
  <dimension ref="A1:J25"/>
  <sheetViews>
    <sheetView topLeftCell="B13" workbookViewId="0">
      <selection activeCell="B13" sqref="B13"/>
    </sheetView>
  </sheetViews>
  <sheetFormatPr baseColWidth="10" defaultColWidth="8.6640625" defaultRowHeight="15"/>
  <cols>
    <col min="1" max="1" width="28" customWidth="1"/>
    <col min="2" max="2" width="27.1640625" customWidth="1"/>
    <col min="3" max="3" width="9.6640625" customWidth="1"/>
    <col min="4" max="4" width="79.33203125" customWidth="1"/>
    <col min="5" max="5" width="56" customWidth="1"/>
  </cols>
  <sheetData>
    <row r="1" spans="1:10" ht="16">
      <c r="A1" s="357" t="s">
        <v>375</v>
      </c>
      <c r="B1" s="357" t="s">
        <v>6864</v>
      </c>
      <c r="C1" s="357" t="s">
        <v>2664</v>
      </c>
      <c r="D1" s="357" t="s">
        <v>6865</v>
      </c>
      <c r="E1" s="604" t="s">
        <v>6866</v>
      </c>
      <c r="F1" s="604"/>
      <c r="G1" s="604"/>
      <c r="H1" s="604"/>
      <c r="I1" s="604"/>
      <c r="J1" s="604"/>
    </row>
    <row r="2" spans="1:10" ht="16">
      <c r="A2" s="358" t="s">
        <v>6943</v>
      </c>
      <c r="B2" s="358" t="s">
        <v>6944</v>
      </c>
      <c r="C2" s="358"/>
      <c r="D2" s="358"/>
      <c r="E2" s="355"/>
      <c r="F2" s="605"/>
      <c r="G2" s="606"/>
      <c r="H2" s="607"/>
      <c r="I2" s="352"/>
      <c r="J2" s="351"/>
    </row>
    <row r="3" spans="1:10" ht="84" customHeight="1">
      <c r="A3" s="130" t="s">
        <v>6945</v>
      </c>
      <c r="C3" s="130">
        <v>2</v>
      </c>
      <c r="D3" s="130" t="s">
        <v>6946</v>
      </c>
      <c r="E3" s="356"/>
      <c r="F3" s="608"/>
      <c r="G3" s="609"/>
      <c r="H3" s="610"/>
      <c r="I3" s="353"/>
      <c r="J3" s="354"/>
    </row>
    <row r="4" spans="1:10" ht="77.25" customHeight="1">
      <c r="A4" s="130" t="s">
        <v>6947</v>
      </c>
      <c r="C4" s="130">
        <v>2</v>
      </c>
      <c r="D4" s="130" t="s">
        <v>6948</v>
      </c>
    </row>
    <row r="5" spans="1:10" ht="41.25" customHeight="1">
      <c r="A5" s="130" t="s">
        <v>6949</v>
      </c>
      <c r="C5" s="130">
        <v>1</v>
      </c>
      <c r="D5" s="130" t="s">
        <v>6950</v>
      </c>
    </row>
    <row r="6" spans="1:10" ht="48.75" customHeight="1">
      <c r="A6" s="130" t="s">
        <v>6951</v>
      </c>
      <c r="C6" s="130">
        <v>1</v>
      </c>
      <c r="D6" s="130" t="s">
        <v>6952</v>
      </c>
    </row>
    <row r="7" spans="1:10" ht="16">
      <c r="A7" s="358" t="s">
        <v>6953</v>
      </c>
      <c r="B7" s="358"/>
      <c r="C7" s="358"/>
      <c r="D7" s="358"/>
    </row>
    <row r="8" spans="1:10" ht="73.5" customHeight="1">
      <c r="A8" s="130" t="s">
        <v>6954</v>
      </c>
      <c r="C8" s="130">
        <v>4</v>
      </c>
      <c r="D8" s="130" t="s">
        <v>6955</v>
      </c>
    </row>
    <row r="9" spans="1:10" ht="54" customHeight="1">
      <c r="A9" s="130" t="s">
        <v>6956</v>
      </c>
      <c r="C9" s="130">
        <v>1</v>
      </c>
      <c r="D9" s="130" t="s">
        <v>6950</v>
      </c>
    </row>
    <row r="10" spans="1:10" ht="21" customHeight="1">
      <c r="A10" s="358" t="s">
        <v>6957</v>
      </c>
      <c r="B10" s="358"/>
      <c r="C10" s="358"/>
      <c r="D10" s="358"/>
    </row>
    <row r="11" spans="1:10" ht="54" customHeight="1">
      <c r="A11" s="130" t="s">
        <v>6958</v>
      </c>
      <c r="C11" s="130">
        <v>2</v>
      </c>
      <c r="D11" s="130" t="s">
        <v>6959</v>
      </c>
    </row>
    <row r="12" spans="1:10" ht="45.75" customHeight="1">
      <c r="A12" s="130" t="s">
        <v>6960</v>
      </c>
      <c r="C12" s="130">
        <v>2</v>
      </c>
      <c r="D12" s="130" t="s">
        <v>6961</v>
      </c>
    </row>
    <row r="13" spans="1:10" ht="21.75" customHeight="1">
      <c r="A13" s="358" t="s">
        <v>6962</v>
      </c>
      <c r="B13" s="358"/>
      <c r="C13" s="358"/>
      <c r="D13" s="358"/>
    </row>
    <row r="14" spans="1:10" ht="89.25" customHeight="1">
      <c r="A14" s="130" t="s">
        <v>6943</v>
      </c>
      <c r="B14" s="130" t="s">
        <v>6963</v>
      </c>
      <c r="D14" s="130" t="s">
        <v>6964</v>
      </c>
    </row>
    <row r="15" spans="1:10" ht="71.25" customHeight="1">
      <c r="A15" s="130" t="s">
        <v>6951</v>
      </c>
      <c r="B15" s="130" t="s">
        <v>6965</v>
      </c>
      <c r="C15" s="130">
        <v>1</v>
      </c>
      <c r="D15" s="130" t="s">
        <v>6952</v>
      </c>
    </row>
    <row r="16" spans="1:10" ht="16">
      <c r="A16" s="358" t="s">
        <v>6966</v>
      </c>
      <c r="B16" s="358"/>
      <c r="C16" s="358"/>
      <c r="D16" s="358"/>
    </row>
    <row r="17" spans="1:4" ht="113.25" customHeight="1">
      <c r="A17" s="130" t="s">
        <v>6943</v>
      </c>
      <c r="B17" s="130" t="s">
        <v>6963</v>
      </c>
      <c r="D17" s="130" t="s">
        <v>6964</v>
      </c>
    </row>
    <row r="18" spans="1:4" ht="56.25" customHeight="1">
      <c r="A18" s="130" t="s">
        <v>6951</v>
      </c>
      <c r="B18" s="130" t="s">
        <v>6965</v>
      </c>
      <c r="C18" s="130">
        <v>1</v>
      </c>
      <c r="D18" s="130" t="s">
        <v>6952</v>
      </c>
    </row>
    <row r="19" spans="1:4" ht="25.5" customHeight="1">
      <c r="A19" s="358" t="s">
        <v>6967</v>
      </c>
      <c r="B19" s="358"/>
      <c r="C19" s="358"/>
      <c r="D19" s="358"/>
    </row>
    <row r="20" spans="1:4" ht="97.5" customHeight="1">
      <c r="A20" s="130" t="s">
        <v>6943</v>
      </c>
      <c r="B20" s="130" t="s">
        <v>6963</v>
      </c>
      <c r="D20" s="130" t="s">
        <v>6964</v>
      </c>
    </row>
    <row r="21" spans="1:4" ht="32">
      <c r="A21" s="130" t="s">
        <v>6951</v>
      </c>
      <c r="B21" s="130" t="s">
        <v>6965</v>
      </c>
      <c r="C21" s="130">
        <v>1</v>
      </c>
      <c r="D21" s="130" t="s">
        <v>6952</v>
      </c>
    </row>
    <row r="22" spans="1:4" ht="16">
      <c r="A22" s="358" t="s">
        <v>6968</v>
      </c>
      <c r="B22" s="358"/>
      <c r="C22" s="358"/>
      <c r="D22" s="358"/>
    </row>
    <row r="23" spans="1:4" ht="47.25" customHeight="1">
      <c r="A23" s="130" t="s">
        <v>6958</v>
      </c>
      <c r="C23" s="130">
        <v>1</v>
      </c>
      <c r="D23" s="130" t="s">
        <v>6969</v>
      </c>
    </row>
    <row r="24" spans="1:4" ht="16">
      <c r="A24" s="358" t="s">
        <v>6970</v>
      </c>
      <c r="B24" s="358"/>
      <c r="C24" s="358"/>
      <c r="D24" s="358"/>
    </row>
    <row r="25" spans="1:4" ht="108.75" customHeight="1">
      <c r="A25" s="130" t="s">
        <v>6971</v>
      </c>
      <c r="B25" s="130" t="s">
        <v>6972</v>
      </c>
      <c r="C25" s="130">
        <v>4</v>
      </c>
      <c r="D25" s="359" t="s">
        <v>6973</v>
      </c>
    </row>
  </sheetData>
  <mergeCells count="3">
    <mergeCell ref="E1:J1"/>
    <mergeCell ref="F2:H2"/>
    <mergeCell ref="F3:H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C645-D306-447C-B8F3-AA38257ECDE5}">
  <dimension ref="A1:M27"/>
  <sheetViews>
    <sheetView workbookViewId="0">
      <selection activeCell="F24" sqref="F24"/>
    </sheetView>
  </sheetViews>
  <sheetFormatPr baseColWidth="10" defaultColWidth="8.6640625" defaultRowHeight="15"/>
  <cols>
    <col min="1" max="1" width="28.5" bestFit="1" customWidth="1"/>
    <col min="2" max="2" width="18.1640625" style="43" customWidth="1"/>
    <col min="3" max="3" width="15.1640625" style="43" customWidth="1"/>
    <col min="4" max="4" width="17.1640625" style="43" customWidth="1"/>
    <col min="5" max="5" width="11.6640625" style="43" bestFit="1" customWidth="1"/>
    <col min="6" max="6" width="12.6640625" style="43" customWidth="1"/>
    <col min="7" max="7" width="13" style="43" customWidth="1"/>
    <col min="8" max="8" width="13.5" style="43" bestFit="1" customWidth="1"/>
    <col min="9" max="9" width="14.6640625" style="43" bestFit="1" customWidth="1"/>
    <col min="10" max="10" width="13.6640625" style="43" customWidth="1"/>
    <col min="11" max="11" width="16.6640625" style="43" customWidth="1"/>
    <col min="12" max="12" width="6.33203125" style="43" bestFit="1" customWidth="1"/>
    <col min="13" max="13" width="72.5" customWidth="1"/>
  </cols>
  <sheetData>
    <row r="1" spans="1:13">
      <c r="A1" t="s">
        <v>6974</v>
      </c>
    </row>
    <row r="5" spans="1:13">
      <c r="A5" s="36" t="s">
        <v>1501</v>
      </c>
      <c r="B5" s="42" t="s">
        <v>6975</v>
      </c>
      <c r="C5" s="42" t="s">
        <v>6976</v>
      </c>
      <c r="D5" s="42" t="s">
        <v>6977</v>
      </c>
      <c r="E5" s="42" t="s">
        <v>6978</v>
      </c>
      <c r="F5" s="42" t="s">
        <v>6979</v>
      </c>
      <c r="G5" s="42" t="s">
        <v>6980</v>
      </c>
      <c r="H5" s="42" t="s">
        <v>6981</v>
      </c>
      <c r="I5" s="42" t="s">
        <v>6982</v>
      </c>
      <c r="J5" s="42" t="s">
        <v>6983</v>
      </c>
      <c r="K5" s="42" t="s">
        <v>6984</v>
      </c>
      <c r="L5" s="67" t="s">
        <v>23</v>
      </c>
      <c r="M5" s="35" t="s">
        <v>6985</v>
      </c>
    </row>
    <row r="6" spans="1:13">
      <c r="A6" s="31" t="s">
        <v>1505</v>
      </c>
      <c r="B6" s="43" t="s">
        <v>366</v>
      </c>
      <c r="C6" s="43" t="s">
        <v>6986</v>
      </c>
      <c r="D6" s="43" t="s">
        <v>6987</v>
      </c>
      <c r="E6" s="43" t="s">
        <v>6988</v>
      </c>
      <c r="F6" s="43" t="s">
        <v>6989</v>
      </c>
      <c r="G6" s="43" t="s">
        <v>6990</v>
      </c>
      <c r="H6" s="43" t="s">
        <v>6991</v>
      </c>
      <c r="I6" s="43" t="s">
        <v>6992</v>
      </c>
      <c r="L6" s="43">
        <v>1</v>
      </c>
      <c r="M6" t="s">
        <v>6993</v>
      </c>
    </row>
    <row r="7" spans="1:13">
      <c r="A7" t="s">
        <v>1509</v>
      </c>
      <c r="B7" s="43" t="s">
        <v>366</v>
      </c>
      <c r="C7" s="43" t="s">
        <v>6986</v>
      </c>
      <c r="D7" s="43" t="s">
        <v>6987</v>
      </c>
      <c r="E7" s="43" t="s">
        <v>6988</v>
      </c>
      <c r="F7" s="43" t="s">
        <v>6989</v>
      </c>
      <c r="G7" s="43" t="s">
        <v>6990</v>
      </c>
      <c r="H7" s="43" t="s">
        <v>6991</v>
      </c>
      <c r="I7" s="43" t="s">
        <v>6992</v>
      </c>
      <c r="L7" s="43">
        <v>1</v>
      </c>
    </row>
    <row r="8" spans="1:13">
      <c r="A8" t="s">
        <v>1510</v>
      </c>
      <c r="B8" s="43" t="s">
        <v>366</v>
      </c>
      <c r="C8" s="43" t="s">
        <v>6986</v>
      </c>
      <c r="D8" s="43" t="s">
        <v>6987</v>
      </c>
      <c r="E8" s="43" t="s">
        <v>6988</v>
      </c>
      <c r="F8" s="43" t="s">
        <v>6989</v>
      </c>
      <c r="G8" s="43" t="s">
        <v>6990</v>
      </c>
      <c r="H8" s="43" t="s">
        <v>6991</v>
      </c>
      <c r="I8" s="43" t="s">
        <v>6992</v>
      </c>
      <c r="L8" s="43">
        <v>2</v>
      </c>
    </row>
    <row r="9" spans="1:13">
      <c r="A9" t="s">
        <v>365</v>
      </c>
      <c r="B9" s="43" t="s">
        <v>366</v>
      </c>
      <c r="C9" s="43" t="s">
        <v>6994</v>
      </c>
      <c r="D9" s="43" t="s">
        <v>6995</v>
      </c>
      <c r="E9" s="43" t="s">
        <v>6996</v>
      </c>
      <c r="F9" s="43" t="s">
        <v>6997</v>
      </c>
      <c r="L9" s="43">
        <v>1</v>
      </c>
    </row>
    <row r="10" spans="1:13">
      <c r="A10" t="s">
        <v>368</v>
      </c>
      <c r="B10" s="43" t="s">
        <v>366</v>
      </c>
      <c r="C10" s="43" t="s">
        <v>6994</v>
      </c>
      <c r="D10" s="43" t="s">
        <v>6995</v>
      </c>
      <c r="E10" s="43" t="s">
        <v>6996</v>
      </c>
      <c r="F10" s="43" t="s">
        <v>6997</v>
      </c>
      <c r="L10" s="43">
        <v>2</v>
      </c>
    </row>
    <row r="11" spans="1:13">
      <c r="A11" t="s">
        <v>6998</v>
      </c>
      <c r="B11" s="43" t="s">
        <v>363</v>
      </c>
      <c r="M11" t="s">
        <v>6999</v>
      </c>
    </row>
    <row r="12" spans="1:13">
      <c r="A12" t="s">
        <v>1515</v>
      </c>
      <c r="B12" s="43" t="s">
        <v>7000</v>
      </c>
    </row>
    <row r="13" spans="1:13">
      <c r="A13" t="s">
        <v>362</v>
      </c>
      <c r="B13" s="43" t="s">
        <v>363</v>
      </c>
    </row>
    <row r="14" spans="1:13">
      <c r="A14" t="s">
        <v>7001</v>
      </c>
      <c r="B14" s="43" t="s">
        <v>363</v>
      </c>
    </row>
    <row r="15" spans="1:13">
      <c r="A15" t="s">
        <v>7002</v>
      </c>
      <c r="B15" s="43" t="s">
        <v>363</v>
      </c>
    </row>
    <row r="16" spans="1:13">
      <c r="A16" t="s">
        <v>1518</v>
      </c>
      <c r="B16" s="43" t="s">
        <v>7003</v>
      </c>
      <c r="L16" s="43">
        <v>1</v>
      </c>
      <c r="M16" t="s">
        <v>7004</v>
      </c>
    </row>
    <row r="17" spans="1:13">
      <c r="A17" t="s">
        <v>1519</v>
      </c>
      <c r="B17" s="43" t="s">
        <v>7003</v>
      </c>
      <c r="L17" s="43">
        <v>1</v>
      </c>
    </row>
    <row r="18" spans="1:13">
      <c r="A18" t="s">
        <v>1520</v>
      </c>
      <c r="B18" s="43" t="s">
        <v>7003</v>
      </c>
      <c r="L18" s="43">
        <v>2</v>
      </c>
    </row>
    <row r="19" spans="1:13">
      <c r="A19" t="s">
        <v>1522</v>
      </c>
      <c r="B19" s="43" t="s">
        <v>7005</v>
      </c>
      <c r="C19" s="43" t="s">
        <v>7006</v>
      </c>
      <c r="D19" s="43" t="s">
        <v>7007</v>
      </c>
      <c r="E19" s="43" t="s">
        <v>7008</v>
      </c>
      <c r="F19" s="43" t="s">
        <v>7009</v>
      </c>
      <c r="G19" s="43" t="s">
        <v>7010</v>
      </c>
      <c r="H19" s="43" t="s">
        <v>7011</v>
      </c>
      <c r="L19" s="43">
        <v>1</v>
      </c>
      <c r="M19" t="s">
        <v>7012</v>
      </c>
    </row>
    <row r="20" spans="1:13">
      <c r="A20" t="s">
        <v>1523</v>
      </c>
      <c r="B20" s="43" t="s">
        <v>7005</v>
      </c>
      <c r="C20" s="43" t="s">
        <v>7006</v>
      </c>
      <c r="D20" s="43" t="s">
        <v>7007</v>
      </c>
      <c r="E20" s="43" t="s">
        <v>7008</v>
      </c>
      <c r="F20" s="43" t="s">
        <v>7009</v>
      </c>
      <c r="G20" s="43" t="s">
        <v>7010</v>
      </c>
      <c r="H20" s="43" t="s">
        <v>7011</v>
      </c>
      <c r="L20" s="43">
        <v>1</v>
      </c>
    </row>
    <row r="21" spans="1:13">
      <c r="A21" t="s">
        <v>7013</v>
      </c>
      <c r="B21" s="43" t="s">
        <v>7005</v>
      </c>
      <c r="C21" s="43" t="s">
        <v>7006</v>
      </c>
      <c r="D21" s="43" t="s">
        <v>7007</v>
      </c>
      <c r="E21" s="43" t="s">
        <v>7008</v>
      </c>
      <c r="F21" s="43" t="s">
        <v>7009</v>
      </c>
      <c r="G21" s="43" t="s">
        <v>7010</v>
      </c>
      <c r="H21" s="43" t="s">
        <v>7011</v>
      </c>
      <c r="L21" s="43">
        <v>2</v>
      </c>
    </row>
    <row r="22" spans="1:13">
      <c r="A22" t="s">
        <v>7014</v>
      </c>
      <c r="B22" s="43" t="s">
        <v>6871</v>
      </c>
      <c r="M22" t="s">
        <v>7015</v>
      </c>
    </row>
    <row r="23" spans="1:13">
      <c r="A23" t="s">
        <v>7016</v>
      </c>
      <c r="B23" s="43" t="s">
        <v>6871</v>
      </c>
    </row>
    <row r="24" spans="1:13">
      <c r="A24" t="s">
        <v>1547</v>
      </c>
      <c r="B24" s="43" t="s">
        <v>6871</v>
      </c>
    </row>
    <row r="25" spans="1:13">
      <c r="A25" t="s">
        <v>7017</v>
      </c>
      <c r="B25" s="43" t="s">
        <v>6871</v>
      </c>
    </row>
    <row r="26" spans="1:13">
      <c r="A26" t="s">
        <v>7018</v>
      </c>
      <c r="B26" s="43" t="s">
        <v>346</v>
      </c>
      <c r="M26" t="s">
        <v>7019</v>
      </c>
    </row>
    <row r="27" spans="1:13">
      <c r="A27" t="s">
        <v>7020</v>
      </c>
      <c r="B27" s="43" t="s">
        <v>7021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965A-F32C-4AE1-BA37-BCE46B7478B8}">
  <dimension ref="A1:O18"/>
  <sheetViews>
    <sheetView workbookViewId="0">
      <selection activeCell="K3" sqref="K3"/>
    </sheetView>
  </sheetViews>
  <sheetFormatPr baseColWidth="10" defaultColWidth="8.6640625" defaultRowHeight="15"/>
  <cols>
    <col min="1" max="1" width="24.6640625" customWidth="1"/>
    <col min="2" max="2" width="11.6640625" style="43" customWidth="1"/>
    <col min="3" max="3" width="14.5" style="43" customWidth="1"/>
    <col min="4" max="4" width="13.5" style="43" bestFit="1" customWidth="1"/>
    <col min="5" max="5" width="15.33203125" style="43" bestFit="1" customWidth="1"/>
    <col min="6" max="6" width="14" style="43" customWidth="1"/>
    <col min="7" max="7" width="9.5" style="43" bestFit="1" customWidth="1"/>
    <col min="8" max="8" width="13.5" style="43" bestFit="1" customWidth="1"/>
    <col min="9" max="9" width="14.5" style="43" bestFit="1" customWidth="1"/>
    <col min="10" max="10" width="16.1640625" style="43" bestFit="1" customWidth="1"/>
    <col min="11" max="11" width="13.5" style="43" customWidth="1"/>
    <col min="12" max="12" width="10" style="43" bestFit="1" customWidth="1"/>
    <col min="13" max="13" width="13.5" style="43" bestFit="1" customWidth="1"/>
    <col min="14" max="14" width="13.5" style="43" customWidth="1"/>
    <col min="15" max="15" width="55" customWidth="1"/>
  </cols>
  <sheetData>
    <row r="1" spans="1:15">
      <c r="A1" s="88" t="s">
        <v>7022</v>
      </c>
      <c r="B1" s="89" t="s">
        <v>448</v>
      </c>
      <c r="C1" s="89" t="s">
        <v>6975</v>
      </c>
      <c r="D1" s="89" t="s">
        <v>7023</v>
      </c>
      <c r="E1" s="89" t="s">
        <v>7024</v>
      </c>
      <c r="F1" s="89" t="s">
        <v>379</v>
      </c>
      <c r="G1" s="89" t="s">
        <v>7025</v>
      </c>
      <c r="H1" s="89" t="s">
        <v>7026</v>
      </c>
      <c r="I1" s="89" t="s">
        <v>7027</v>
      </c>
      <c r="J1" s="89" t="s">
        <v>7028</v>
      </c>
      <c r="K1" s="89" t="s">
        <v>379</v>
      </c>
      <c r="L1" s="89" t="s">
        <v>7029</v>
      </c>
      <c r="M1" s="89" t="s">
        <v>7026</v>
      </c>
      <c r="N1" s="89" t="s">
        <v>23</v>
      </c>
      <c r="O1" s="89" t="s">
        <v>2790</v>
      </c>
    </row>
    <row r="2" spans="1:15">
      <c r="A2" t="s">
        <v>7030</v>
      </c>
      <c r="B2" s="43" t="s">
        <v>7031</v>
      </c>
      <c r="C2" s="43" t="s">
        <v>7032</v>
      </c>
      <c r="D2" s="43">
        <v>180</v>
      </c>
      <c r="E2" s="43">
        <v>110</v>
      </c>
      <c r="F2" s="43">
        <v>95</v>
      </c>
      <c r="G2" s="90">
        <v>53</v>
      </c>
      <c r="H2" s="43" t="s">
        <v>7033</v>
      </c>
      <c r="I2" s="43">
        <v>65</v>
      </c>
      <c r="J2" s="90">
        <v>143</v>
      </c>
      <c r="K2" s="43">
        <v>80</v>
      </c>
      <c r="L2" s="43">
        <v>1.2</v>
      </c>
      <c r="M2" s="43" t="s">
        <v>7033</v>
      </c>
      <c r="N2" s="43">
        <v>1</v>
      </c>
    </row>
    <row r="3" spans="1:15">
      <c r="A3" t="s">
        <v>7034</v>
      </c>
      <c r="C3" s="43" t="s">
        <v>1398</v>
      </c>
      <c r="D3" s="43">
        <v>195.71</v>
      </c>
      <c r="E3" s="43">
        <v>98</v>
      </c>
      <c r="F3" s="43">
        <v>10.5</v>
      </c>
      <c r="G3" s="43">
        <v>9.5000000000000001E-2</v>
      </c>
      <c r="I3" s="43">
        <v>85</v>
      </c>
      <c r="J3" s="43">
        <v>115</v>
      </c>
      <c r="K3" s="43">
        <v>223</v>
      </c>
      <c r="L3" s="43">
        <v>0.71</v>
      </c>
      <c r="N3" s="43">
        <v>1</v>
      </c>
    </row>
    <row r="4" spans="1:15">
      <c r="A4" t="s">
        <v>7035</v>
      </c>
      <c r="C4" s="43" t="s">
        <v>1398</v>
      </c>
      <c r="N4" s="43">
        <v>2</v>
      </c>
    </row>
    <row r="5" spans="1:15">
      <c r="A5" t="s">
        <v>7036</v>
      </c>
      <c r="C5" s="43" t="s">
        <v>1398</v>
      </c>
      <c r="N5" s="43">
        <v>1</v>
      </c>
    </row>
    <row r="6" spans="1:15">
      <c r="A6" t="s">
        <v>7037</v>
      </c>
      <c r="C6" s="43" t="s">
        <v>1398</v>
      </c>
      <c r="N6" s="43">
        <v>2</v>
      </c>
    </row>
    <row r="7" spans="1:15">
      <c r="A7" t="s">
        <v>7038</v>
      </c>
      <c r="C7" s="43" t="s">
        <v>1398</v>
      </c>
      <c r="N7" s="43">
        <v>1</v>
      </c>
    </row>
    <row r="8" spans="1:15">
      <c r="A8" t="s">
        <v>7039</v>
      </c>
      <c r="C8" s="43" t="s">
        <v>1398</v>
      </c>
      <c r="N8" s="43">
        <v>2</v>
      </c>
    </row>
    <row r="9" spans="1:15">
      <c r="A9" t="s">
        <v>7040</v>
      </c>
      <c r="C9" s="43" t="s">
        <v>7032</v>
      </c>
      <c r="D9" s="43">
        <v>292.3</v>
      </c>
      <c r="E9" s="43">
        <v>292</v>
      </c>
      <c r="F9" s="43" t="s">
        <v>7041</v>
      </c>
      <c r="G9" s="43">
        <v>3.4</v>
      </c>
      <c r="H9" s="43" t="s">
        <v>7042</v>
      </c>
      <c r="I9" s="43">
        <v>120</v>
      </c>
      <c r="J9" s="43">
        <v>185</v>
      </c>
      <c r="K9" s="43">
        <v>200</v>
      </c>
      <c r="L9" s="43">
        <v>4.8</v>
      </c>
      <c r="M9" s="43" t="s">
        <v>7033</v>
      </c>
      <c r="N9" s="43">
        <v>1</v>
      </c>
    </row>
    <row r="10" spans="1:15">
      <c r="A10" t="s">
        <v>7043</v>
      </c>
      <c r="C10" s="43" t="s">
        <v>7032</v>
      </c>
      <c r="D10" s="43">
        <v>95</v>
      </c>
      <c r="E10" s="43">
        <v>70</v>
      </c>
      <c r="F10" s="43">
        <v>13</v>
      </c>
      <c r="G10" s="43">
        <v>2.61</v>
      </c>
      <c r="H10" s="43" t="s">
        <v>7044</v>
      </c>
      <c r="I10" s="43">
        <v>45</v>
      </c>
      <c r="J10" s="43">
        <v>79</v>
      </c>
      <c r="K10" s="195">
        <v>7</v>
      </c>
      <c r="L10" s="43">
        <v>0.86</v>
      </c>
      <c r="M10" s="43" t="s">
        <v>7044</v>
      </c>
      <c r="N10" s="43">
        <v>1</v>
      </c>
    </row>
    <row r="11" spans="1:15">
      <c r="A11" t="s">
        <v>7045</v>
      </c>
      <c r="C11" s="43" t="s">
        <v>7032</v>
      </c>
      <c r="D11" s="43">
        <v>95</v>
      </c>
      <c r="E11" s="43">
        <v>70</v>
      </c>
      <c r="F11" s="43">
        <v>13</v>
      </c>
      <c r="G11" s="43">
        <v>2.61</v>
      </c>
      <c r="H11" s="43" t="s">
        <v>7044</v>
      </c>
      <c r="I11" s="43">
        <v>45</v>
      </c>
      <c r="J11" s="43">
        <v>79</v>
      </c>
      <c r="K11" s="195">
        <v>7</v>
      </c>
      <c r="L11" s="43">
        <v>0.86</v>
      </c>
      <c r="M11" s="43" t="s">
        <v>7044</v>
      </c>
      <c r="N11" s="43">
        <v>2</v>
      </c>
    </row>
    <row r="12" spans="1:15">
      <c r="A12" t="s">
        <v>7046</v>
      </c>
      <c r="C12" s="43" t="s">
        <v>1398</v>
      </c>
    </row>
    <row r="13" spans="1:15">
      <c r="A13" t="s">
        <v>7047</v>
      </c>
      <c r="C13" s="43" t="s">
        <v>1398</v>
      </c>
    </row>
    <row r="14" spans="1:15">
      <c r="A14" t="s">
        <v>7048</v>
      </c>
      <c r="C14" s="43" t="s">
        <v>7049</v>
      </c>
      <c r="D14" s="43">
        <v>160</v>
      </c>
      <c r="E14" s="43">
        <v>140</v>
      </c>
      <c r="F14" s="43">
        <v>200</v>
      </c>
      <c r="I14" s="43">
        <v>80</v>
      </c>
      <c r="J14" s="43">
        <v>115</v>
      </c>
      <c r="K14" s="194">
        <v>125</v>
      </c>
      <c r="M14" s="43" t="s">
        <v>7050</v>
      </c>
      <c r="N14" s="43">
        <v>1</v>
      </c>
    </row>
    <row r="15" spans="1:15">
      <c r="A15" t="s">
        <v>7051</v>
      </c>
      <c r="C15" s="43" t="s">
        <v>7052</v>
      </c>
      <c r="D15" s="43">
        <v>148</v>
      </c>
      <c r="E15" s="43">
        <v>66</v>
      </c>
      <c r="F15" s="43">
        <v>190</v>
      </c>
      <c r="I15" s="43">
        <v>80</v>
      </c>
      <c r="J15" s="43">
        <v>97.1</v>
      </c>
      <c r="K15" s="43">
        <v>600</v>
      </c>
      <c r="L15" s="43">
        <v>13.4</v>
      </c>
    </row>
    <row r="16" spans="1:15">
      <c r="A16" t="s">
        <v>7053</v>
      </c>
      <c r="C16" s="43" t="s">
        <v>7052</v>
      </c>
      <c r="D16" s="43">
        <v>148</v>
      </c>
      <c r="E16" s="43">
        <v>66</v>
      </c>
      <c r="F16" s="43">
        <v>190</v>
      </c>
      <c r="G16" s="43">
        <v>115.3</v>
      </c>
      <c r="I16" s="43">
        <v>45</v>
      </c>
      <c r="J16" s="43">
        <v>56.2</v>
      </c>
      <c r="K16" s="43">
        <v>500</v>
      </c>
      <c r="L16" s="43">
        <v>7.2</v>
      </c>
    </row>
    <row r="18" spans="1:3">
      <c r="A18" t="s">
        <v>7054</v>
      </c>
      <c r="B18" s="43" t="s">
        <v>7055</v>
      </c>
      <c r="C18" s="43" t="s">
        <v>7056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56D5-514B-4A85-8FB0-A1A571F07720}">
  <dimension ref="A1"/>
  <sheetViews>
    <sheetView topLeftCell="A10" workbookViewId="0"/>
  </sheetViews>
  <sheetFormatPr baseColWidth="10" defaultColWidth="8.6640625"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F97B-CBF6-4D10-8D3F-387D2F8A99AE}">
  <dimension ref="A1:J62"/>
  <sheetViews>
    <sheetView tabSelected="1" workbookViewId="0">
      <selection activeCell="J11" sqref="J11"/>
    </sheetView>
  </sheetViews>
  <sheetFormatPr baseColWidth="10" defaultColWidth="8.6640625" defaultRowHeight="15"/>
  <cols>
    <col min="1" max="1" width="21" bestFit="1" customWidth="1"/>
    <col min="2" max="2" width="18.5" style="9" bestFit="1" customWidth="1"/>
    <col min="3" max="3" width="11" style="43" bestFit="1" customWidth="1"/>
    <col min="4" max="4" width="13.5" style="197" bestFit="1" customWidth="1"/>
    <col min="5" max="5" width="11.5" style="198" customWidth="1"/>
    <col min="6" max="6" width="15.33203125" style="198" bestFit="1" customWidth="1"/>
    <col min="7" max="7" width="11.5" style="43" customWidth="1"/>
    <col min="8" max="8" width="15.1640625" style="43" bestFit="1" customWidth="1"/>
    <col min="9" max="9" width="9.1640625" style="43"/>
    <col min="10" max="10" width="87" customWidth="1"/>
  </cols>
  <sheetData>
    <row r="1" spans="1:10">
      <c r="A1" s="89" t="s">
        <v>1501</v>
      </c>
      <c r="B1" s="146" t="s">
        <v>2</v>
      </c>
      <c r="C1" s="89" t="s">
        <v>379</v>
      </c>
      <c r="D1" s="201" t="s">
        <v>7057</v>
      </c>
      <c r="E1" s="199" t="s">
        <v>7058</v>
      </c>
      <c r="F1" s="199" t="s">
        <v>7059</v>
      </c>
      <c r="G1" s="89" t="s">
        <v>7060</v>
      </c>
      <c r="H1" s="89" t="s">
        <v>7061</v>
      </c>
      <c r="I1" s="89" t="s">
        <v>23</v>
      </c>
      <c r="J1" s="88" t="s">
        <v>2790</v>
      </c>
    </row>
    <row r="2" spans="1:10">
      <c r="A2" t="s">
        <v>7062</v>
      </c>
      <c r="B2" s="9" t="s">
        <v>7063</v>
      </c>
      <c r="C2" s="43">
        <v>325</v>
      </c>
      <c r="D2" s="197">
        <v>0.21299999999999999</v>
      </c>
      <c r="E2" s="198">
        <f t="shared" ref="E2:E9" si="0">(C2*1440*D2)</f>
        <v>99684</v>
      </c>
      <c r="F2" s="198">
        <f t="shared" ref="F2:F7" si="1">(E2*G2)</f>
        <v>34390980</v>
      </c>
      <c r="G2" s="43">
        <v>345</v>
      </c>
      <c r="I2" s="43">
        <v>1</v>
      </c>
      <c r="J2" t="s">
        <v>7064</v>
      </c>
    </row>
    <row r="3" spans="1:10">
      <c r="A3" t="s">
        <v>7065</v>
      </c>
      <c r="B3" s="9" t="s">
        <v>7063</v>
      </c>
      <c r="C3" s="43">
        <v>325</v>
      </c>
      <c r="D3" s="197">
        <v>0.21299999999999999</v>
      </c>
      <c r="E3" s="198">
        <f t="shared" si="0"/>
        <v>99684</v>
      </c>
      <c r="F3" s="198">
        <f t="shared" si="1"/>
        <v>34390980</v>
      </c>
      <c r="G3" s="43">
        <v>345</v>
      </c>
      <c r="I3" s="43">
        <v>1</v>
      </c>
      <c r="J3" t="s">
        <v>7064</v>
      </c>
    </row>
    <row r="4" spans="1:10">
      <c r="A4" t="s">
        <v>7062</v>
      </c>
      <c r="B4" s="9" t="s">
        <v>7063</v>
      </c>
      <c r="C4" s="43">
        <v>325</v>
      </c>
      <c r="D4" s="197">
        <v>0.26200000000000001</v>
      </c>
      <c r="E4" s="198">
        <f t="shared" si="0"/>
        <v>122616</v>
      </c>
      <c r="F4" s="198">
        <f t="shared" si="1"/>
        <v>42302520</v>
      </c>
      <c r="G4" s="43">
        <v>345</v>
      </c>
      <c r="I4" s="43">
        <v>2</v>
      </c>
      <c r="J4" t="s">
        <v>7066</v>
      </c>
    </row>
    <row r="5" spans="1:10">
      <c r="A5" t="s">
        <v>7065</v>
      </c>
      <c r="B5" s="9" t="s">
        <v>7063</v>
      </c>
      <c r="C5" s="43">
        <v>325</v>
      </c>
      <c r="D5" s="197">
        <v>0.26200000000000001</v>
      </c>
      <c r="E5" s="198">
        <f t="shared" si="0"/>
        <v>122616</v>
      </c>
      <c r="F5" s="198">
        <f t="shared" si="1"/>
        <v>42302520</v>
      </c>
      <c r="G5" s="43">
        <v>345</v>
      </c>
      <c r="I5" s="43">
        <v>2</v>
      </c>
      <c r="J5" t="s">
        <v>7066</v>
      </c>
    </row>
    <row r="6" spans="1:10">
      <c r="A6" t="s">
        <v>7067</v>
      </c>
      <c r="B6" s="9" t="s">
        <v>7063</v>
      </c>
      <c r="C6" s="43">
        <v>325</v>
      </c>
      <c r="D6" s="197">
        <v>0.26200000000000001</v>
      </c>
      <c r="E6" s="198">
        <f t="shared" si="0"/>
        <v>122616</v>
      </c>
      <c r="F6" s="198">
        <f t="shared" si="1"/>
        <v>42302520</v>
      </c>
      <c r="G6" s="43">
        <v>345</v>
      </c>
      <c r="I6" s="43">
        <v>2</v>
      </c>
      <c r="J6" t="s">
        <v>7066</v>
      </c>
    </row>
    <row r="7" spans="1:10">
      <c r="A7" t="s">
        <v>7062</v>
      </c>
      <c r="B7" s="9" t="s">
        <v>7068</v>
      </c>
      <c r="C7" s="43">
        <v>500</v>
      </c>
      <c r="D7" s="197">
        <v>3.075E-2</v>
      </c>
      <c r="E7" s="198">
        <f t="shared" si="0"/>
        <v>22140</v>
      </c>
      <c r="F7" s="198">
        <f t="shared" si="1"/>
        <v>7638300</v>
      </c>
      <c r="G7" s="43">
        <v>345</v>
      </c>
      <c r="I7" s="43">
        <v>1</v>
      </c>
      <c r="J7" t="s">
        <v>7069</v>
      </c>
    </row>
    <row r="8" spans="1:10">
      <c r="A8" t="s">
        <v>7065</v>
      </c>
      <c r="B8" s="9" t="s">
        <v>7068</v>
      </c>
      <c r="C8" s="43">
        <v>500</v>
      </c>
      <c r="D8" s="197">
        <v>3.075E-2</v>
      </c>
      <c r="E8" s="198">
        <f t="shared" si="0"/>
        <v>22140</v>
      </c>
      <c r="F8" s="198">
        <f t="shared" ref="F8:F30" si="2">(E8*G8)</f>
        <v>7638300</v>
      </c>
      <c r="G8" s="43">
        <v>345</v>
      </c>
      <c r="I8" s="43">
        <v>1</v>
      </c>
      <c r="J8" t="s">
        <v>7069</v>
      </c>
    </row>
    <row r="9" spans="1:10">
      <c r="A9" t="s">
        <v>7067</v>
      </c>
      <c r="B9" s="9" t="s">
        <v>7068</v>
      </c>
      <c r="C9" s="43">
        <v>500</v>
      </c>
      <c r="D9" s="197">
        <v>3.075E-2</v>
      </c>
      <c r="E9" s="198">
        <f t="shared" si="0"/>
        <v>22140</v>
      </c>
      <c r="F9" s="198">
        <f t="shared" si="2"/>
        <v>7638300</v>
      </c>
      <c r="G9" s="43">
        <v>345</v>
      </c>
      <c r="I9" s="43">
        <v>1</v>
      </c>
      <c r="J9" t="s">
        <v>7069</v>
      </c>
    </row>
    <row r="10" spans="1:10">
      <c r="A10" t="s">
        <v>7062</v>
      </c>
      <c r="B10" s="9" t="s">
        <v>7068</v>
      </c>
      <c r="C10" s="43">
        <v>500</v>
      </c>
      <c r="D10" s="197">
        <v>6.1519999999999998E-2</v>
      </c>
      <c r="E10" s="198">
        <f t="shared" ref="E10:E29" si="3">(C10*1440*D10)</f>
        <v>44294.400000000001</v>
      </c>
      <c r="F10" s="198">
        <f t="shared" si="2"/>
        <v>15281568</v>
      </c>
      <c r="G10" s="43">
        <v>345</v>
      </c>
      <c r="I10" s="43">
        <v>2</v>
      </c>
      <c r="J10" t="s">
        <v>7070</v>
      </c>
    </row>
    <row r="11" spans="1:10">
      <c r="A11" t="s">
        <v>7065</v>
      </c>
      <c r="B11" s="9" t="s">
        <v>7068</v>
      </c>
      <c r="C11" s="43">
        <v>500</v>
      </c>
      <c r="D11" s="197">
        <v>6.1519999999999998E-2</v>
      </c>
      <c r="E11" s="198">
        <f t="shared" si="3"/>
        <v>44294.400000000001</v>
      </c>
      <c r="F11" s="198">
        <f t="shared" si="2"/>
        <v>15281568</v>
      </c>
      <c r="G11" s="43">
        <v>345</v>
      </c>
      <c r="I11" s="43">
        <v>2</v>
      </c>
      <c r="J11" t="s">
        <v>7071</v>
      </c>
    </row>
    <row r="12" spans="1:10">
      <c r="A12" t="s">
        <v>7067</v>
      </c>
      <c r="B12" s="9" t="s">
        <v>7068</v>
      </c>
      <c r="C12" s="43">
        <v>500</v>
      </c>
      <c r="D12" s="197">
        <v>6.1519999999999998E-2</v>
      </c>
      <c r="E12" s="198">
        <f t="shared" si="3"/>
        <v>44294.400000000001</v>
      </c>
      <c r="F12" s="198">
        <f t="shared" si="2"/>
        <v>15281568</v>
      </c>
      <c r="G12" s="43">
        <v>345</v>
      </c>
      <c r="I12" s="43">
        <v>2</v>
      </c>
      <c r="J12" t="s">
        <v>7070</v>
      </c>
    </row>
    <row r="13" spans="1:10">
      <c r="A13" t="s">
        <v>7072</v>
      </c>
      <c r="B13" s="9" t="s">
        <v>7063</v>
      </c>
      <c r="C13" s="43">
        <v>600</v>
      </c>
      <c r="D13" s="197">
        <v>0.39400000000000002</v>
      </c>
      <c r="E13" s="198">
        <f t="shared" si="3"/>
        <v>340416</v>
      </c>
      <c r="F13" s="198">
        <f t="shared" si="2"/>
        <v>117443520</v>
      </c>
      <c r="G13" s="43">
        <v>345</v>
      </c>
      <c r="I13" s="43">
        <v>1</v>
      </c>
      <c r="J13" t="s">
        <v>7073</v>
      </c>
    </row>
    <row r="14" spans="1:10">
      <c r="A14" t="s">
        <v>7074</v>
      </c>
      <c r="B14" s="9" t="s">
        <v>7075</v>
      </c>
      <c r="C14" s="43">
        <v>500</v>
      </c>
      <c r="D14" s="197">
        <v>0.39400000000000002</v>
      </c>
      <c r="E14" s="198">
        <f t="shared" si="3"/>
        <v>283680</v>
      </c>
      <c r="F14" s="198">
        <f t="shared" si="2"/>
        <v>97869600</v>
      </c>
      <c r="G14" s="43">
        <v>345</v>
      </c>
      <c r="I14" s="43">
        <v>1</v>
      </c>
      <c r="J14" t="s">
        <v>7073</v>
      </c>
    </row>
    <row r="15" spans="1:10">
      <c r="A15" t="s">
        <v>7072</v>
      </c>
      <c r="B15" s="9" t="s">
        <v>7063</v>
      </c>
      <c r="C15" s="43">
        <v>600</v>
      </c>
      <c r="D15" s="197">
        <v>0.78700000000000003</v>
      </c>
      <c r="E15" s="198">
        <f t="shared" si="3"/>
        <v>679968</v>
      </c>
      <c r="F15" s="198">
        <f t="shared" si="2"/>
        <v>234588960</v>
      </c>
      <c r="G15" s="43">
        <v>345</v>
      </c>
      <c r="I15" s="43">
        <v>2</v>
      </c>
      <c r="J15" t="s">
        <v>7076</v>
      </c>
    </row>
    <row r="16" spans="1:10">
      <c r="A16" t="s">
        <v>7074</v>
      </c>
      <c r="B16" s="9" t="s">
        <v>7075</v>
      </c>
      <c r="C16" s="43">
        <v>500</v>
      </c>
      <c r="D16" s="197">
        <v>0.78700000000000003</v>
      </c>
      <c r="E16" s="198">
        <f t="shared" si="3"/>
        <v>566640</v>
      </c>
      <c r="F16" s="198">
        <f t="shared" si="2"/>
        <v>195490800</v>
      </c>
      <c r="G16" s="43">
        <v>345</v>
      </c>
      <c r="I16" s="43">
        <v>2</v>
      </c>
      <c r="J16" t="s">
        <v>7076</v>
      </c>
    </row>
    <row r="17" spans="1:10">
      <c r="A17" t="s">
        <v>7077</v>
      </c>
      <c r="B17" s="9" t="s">
        <v>7063</v>
      </c>
      <c r="C17" s="43">
        <v>125</v>
      </c>
      <c r="D17" s="197">
        <v>0.7</v>
      </c>
      <c r="E17" s="198">
        <f t="shared" si="3"/>
        <v>125999.99999999999</v>
      </c>
      <c r="F17" s="198">
        <f t="shared" si="2"/>
        <v>43469999.999999993</v>
      </c>
      <c r="G17" s="43">
        <v>345</v>
      </c>
      <c r="I17" s="43">
        <v>1</v>
      </c>
      <c r="J17" t="s">
        <v>7078</v>
      </c>
    </row>
    <row r="18" spans="1:10">
      <c r="A18" t="s">
        <v>7079</v>
      </c>
      <c r="B18" s="9" t="s">
        <v>7075</v>
      </c>
      <c r="C18" s="43">
        <v>60</v>
      </c>
      <c r="D18" s="197">
        <v>0.3</v>
      </c>
      <c r="E18" s="198">
        <f t="shared" si="3"/>
        <v>25920</v>
      </c>
      <c r="F18" s="198">
        <f t="shared" si="2"/>
        <v>8942400</v>
      </c>
      <c r="G18" s="43">
        <v>345</v>
      </c>
      <c r="I18" s="43">
        <v>1</v>
      </c>
      <c r="J18" t="s">
        <v>7078</v>
      </c>
    </row>
    <row r="19" spans="1:10">
      <c r="A19" t="s">
        <v>7077</v>
      </c>
      <c r="B19" s="9" t="s">
        <v>7063</v>
      </c>
      <c r="C19" s="43">
        <v>125</v>
      </c>
      <c r="D19" s="197">
        <v>0.7</v>
      </c>
      <c r="E19" s="198">
        <f t="shared" si="3"/>
        <v>125999.99999999999</v>
      </c>
      <c r="F19" s="198">
        <f t="shared" si="2"/>
        <v>43469999.999999993</v>
      </c>
      <c r="G19" s="43">
        <v>345</v>
      </c>
      <c r="I19" s="43">
        <v>2</v>
      </c>
      <c r="J19" t="s">
        <v>7078</v>
      </c>
    </row>
    <row r="20" spans="1:10">
      <c r="A20" t="s">
        <v>7079</v>
      </c>
      <c r="B20" s="9" t="s">
        <v>7075</v>
      </c>
      <c r="C20" s="43">
        <v>60</v>
      </c>
      <c r="D20" s="197">
        <v>0.3</v>
      </c>
      <c r="E20" s="198">
        <f t="shared" si="3"/>
        <v>25920</v>
      </c>
      <c r="F20" s="198">
        <f t="shared" si="2"/>
        <v>8942400</v>
      </c>
      <c r="G20" s="43">
        <v>345</v>
      </c>
      <c r="I20" s="43">
        <v>2</v>
      </c>
      <c r="J20" t="s">
        <v>7078</v>
      </c>
    </row>
    <row r="21" spans="1:10">
      <c r="A21" t="s">
        <v>7080</v>
      </c>
      <c r="B21" s="9" t="s">
        <v>7063</v>
      </c>
      <c r="C21" s="43">
        <v>125</v>
      </c>
      <c r="D21" s="197">
        <v>0.05</v>
      </c>
      <c r="E21" s="198">
        <f t="shared" si="3"/>
        <v>9000</v>
      </c>
      <c r="F21" s="198">
        <f t="shared" si="2"/>
        <v>3105000</v>
      </c>
      <c r="G21" s="43">
        <v>345</v>
      </c>
      <c r="I21" s="43">
        <v>1</v>
      </c>
    </row>
    <row r="22" spans="1:10">
      <c r="A22" t="s">
        <v>7081</v>
      </c>
      <c r="B22" s="9" t="s">
        <v>7063</v>
      </c>
      <c r="C22" s="43">
        <v>275</v>
      </c>
      <c r="D22" s="197">
        <v>1</v>
      </c>
      <c r="E22" s="198">
        <f t="shared" si="3"/>
        <v>396000</v>
      </c>
      <c r="F22" s="198">
        <f t="shared" si="2"/>
        <v>136620000</v>
      </c>
      <c r="G22" s="43">
        <v>345</v>
      </c>
      <c r="I22" s="43">
        <v>1</v>
      </c>
    </row>
    <row r="23" spans="1:10">
      <c r="A23" t="s">
        <v>7082</v>
      </c>
      <c r="B23" s="9" t="s">
        <v>7063</v>
      </c>
      <c r="C23" s="43">
        <v>275</v>
      </c>
      <c r="D23" s="197">
        <v>1</v>
      </c>
      <c r="E23" s="198">
        <f t="shared" si="3"/>
        <v>396000</v>
      </c>
      <c r="F23" s="198">
        <f t="shared" si="2"/>
        <v>136620000</v>
      </c>
      <c r="G23" s="43">
        <v>345</v>
      </c>
      <c r="I23" s="43">
        <v>2</v>
      </c>
    </row>
    <row r="24" spans="1:10">
      <c r="A24" t="s">
        <v>7083</v>
      </c>
      <c r="B24" s="9" t="s">
        <v>7063</v>
      </c>
      <c r="C24" s="43">
        <v>223</v>
      </c>
      <c r="D24" s="197">
        <v>1</v>
      </c>
      <c r="E24" s="198">
        <f t="shared" si="3"/>
        <v>321120</v>
      </c>
      <c r="F24" s="198">
        <f t="shared" si="2"/>
        <v>110786400</v>
      </c>
      <c r="G24" s="43">
        <v>345</v>
      </c>
      <c r="I24" s="43">
        <v>1</v>
      </c>
    </row>
    <row r="25" spans="1:10">
      <c r="A25" t="s">
        <v>7084</v>
      </c>
      <c r="B25" s="9" t="s">
        <v>7063</v>
      </c>
      <c r="C25" s="43">
        <v>223</v>
      </c>
      <c r="D25" s="197">
        <v>1</v>
      </c>
      <c r="E25" s="198">
        <f t="shared" si="3"/>
        <v>321120</v>
      </c>
      <c r="F25" s="198">
        <f t="shared" si="2"/>
        <v>110786400</v>
      </c>
      <c r="G25" s="43">
        <v>345</v>
      </c>
      <c r="I25" s="43">
        <v>2</v>
      </c>
    </row>
    <row r="26" spans="1:10">
      <c r="A26" t="s">
        <v>7085</v>
      </c>
      <c r="B26" s="9" t="s">
        <v>520</v>
      </c>
      <c r="C26" s="43">
        <v>20</v>
      </c>
      <c r="D26" s="197">
        <v>1</v>
      </c>
      <c r="E26" s="198">
        <f t="shared" si="3"/>
        <v>28800</v>
      </c>
      <c r="F26" s="198">
        <f t="shared" si="2"/>
        <v>9936000</v>
      </c>
      <c r="G26" s="43">
        <v>345</v>
      </c>
      <c r="I26" s="43">
        <v>1</v>
      </c>
    </row>
    <row r="27" spans="1:10">
      <c r="A27" t="s">
        <v>7086</v>
      </c>
      <c r="B27" s="9" t="s">
        <v>520</v>
      </c>
      <c r="C27" s="43">
        <v>20</v>
      </c>
      <c r="D27" s="197">
        <v>1</v>
      </c>
      <c r="E27" s="198">
        <f t="shared" si="3"/>
        <v>28800</v>
      </c>
      <c r="F27" s="198">
        <f t="shared" si="2"/>
        <v>9936000</v>
      </c>
      <c r="G27" s="43">
        <v>345</v>
      </c>
      <c r="I27" s="43">
        <v>1</v>
      </c>
    </row>
    <row r="28" spans="1:10">
      <c r="A28" t="s">
        <v>7087</v>
      </c>
      <c r="B28" s="9" t="s">
        <v>520</v>
      </c>
      <c r="C28" s="43">
        <v>30</v>
      </c>
      <c r="D28" s="197">
        <v>1</v>
      </c>
      <c r="E28" s="198">
        <f t="shared" si="3"/>
        <v>43200</v>
      </c>
      <c r="F28" s="198">
        <f t="shared" si="2"/>
        <v>14904000</v>
      </c>
      <c r="G28" s="43">
        <v>345</v>
      </c>
      <c r="I28" s="43">
        <v>2</v>
      </c>
    </row>
    <row r="29" spans="1:10">
      <c r="A29" t="s">
        <v>7088</v>
      </c>
      <c r="B29" s="9" t="s">
        <v>7089</v>
      </c>
      <c r="C29" s="43">
        <v>200</v>
      </c>
      <c r="D29" s="197">
        <v>0.25</v>
      </c>
      <c r="E29" s="198">
        <f t="shared" si="3"/>
        <v>72000</v>
      </c>
      <c r="F29" s="198">
        <f t="shared" si="2"/>
        <v>24840000</v>
      </c>
      <c r="G29" s="43">
        <v>345</v>
      </c>
      <c r="I29" s="43">
        <v>1</v>
      </c>
    </row>
    <row r="30" spans="1:10">
      <c r="A30" t="s">
        <v>7088</v>
      </c>
      <c r="B30" s="9" t="s">
        <v>7089</v>
      </c>
      <c r="C30" s="43">
        <v>200</v>
      </c>
      <c r="D30" s="197">
        <v>0.47</v>
      </c>
      <c r="E30" s="198">
        <f>(C30*1440*D30)</f>
        <v>135360</v>
      </c>
      <c r="F30" s="198">
        <f t="shared" si="2"/>
        <v>46699200</v>
      </c>
      <c r="G30" s="43">
        <v>345</v>
      </c>
      <c r="I30" s="43">
        <v>2</v>
      </c>
    </row>
    <row r="32" spans="1:10">
      <c r="A32" t="s">
        <v>7090</v>
      </c>
      <c r="C32" s="43">
        <v>500</v>
      </c>
      <c r="D32" s="197">
        <f>SUM(D7:D9)</f>
        <v>9.2249999999999999E-2</v>
      </c>
      <c r="E32" s="198">
        <f>(C32*1440*D32)</f>
        <v>66420</v>
      </c>
      <c r="F32" s="198">
        <f>(E32*G32)</f>
        <v>22914900</v>
      </c>
      <c r="G32" s="43">
        <v>345</v>
      </c>
      <c r="I32" s="43">
        <v>1</v>
      </c>
    </row>
    <row r="33" spans="1:9">
      <c r="A33" t="s">
        <v>7090</v>
      </c>
      <c r="C33" s="43">
        <v>500</v>
      </c>
      <c r="D33" s="197">
        <f>SUM(D10:D12)</f>
        <v>0.18456</v>
      </c>
      <c r="E33" s="198">
        <f>(C33*1440*D33)</f>
        <v>132883.20000000001</v>
      </c>
      <c r="F33" s="198">
        <f>(E33*G33)</f>
        <v>45844704.000000007</v>
      </c>
      <c r="G33" s="43">
        <v>345</v>
      </c>
      <c r="I33" s="43">
        <v>2</v>
      </c>
    </row>
    <row r="35" spans="1:9">
      <c r="A35" t="s">
        <v>7091</v>
      </c>
      <c r="C35" s="43">
        <v>17</v>
      </c>
      <c r="D35" s="197">
        <v>1</v>
      </c>
      <c r="E35" s="198">
        <f>(C35*1440*D35)</f>
        <v>24480</v>
      </c>
      <c r="F35" s="198">
        <f>(E35*G35)</f>
        <v>8445600</v>
      </c>
      <c r="G35" s="43">
        <v>345</v>
      </c>
      <c r="I35" s="43">
        <v>1</v>
      </c>
    </row>
    <row r="36" spans="1:9">
      <c r="A36" t="s">
        <v>7091</v>
      </c>
      <c r="C36" s="43">
        <v>32</v>
      </c>
      <c r="D36" s="197">
        <v>1</v>
      </c>
      <c r="E36" s="198">
        <f>(C36*1440*D36)</f>
        <v>46080</v>
      </c>
      <c r="F36" s="198">
        <f>(E36*G36)</f>
        <v>15897600</v>
      </c>
      <c r="G36" s="43">
        <v>345</v>
      </c>
      <c r="I36" s="43">
        <v>2</v>
      </c>
    </row>
    <row r="38" spans="1:9">
      <c r="A38" t="s">
        <v>2200</v>
      </c>
      <c r="C38" s="43">
        <v>20</v>
      </c>
      <c r="D38" s="197">
        <v>2</v>
      </c>
      <c r="E38" s="198">
        <f>(C38*1440*D38)</f>
        <v>57600</v>
      </c>
      <c r="F38" s="198">
        <f>(E38*G38)</f>
        <v>19872000</v>
      </c>
      <c r="G38" s="43">
        <v>345</v>
      </c>
      <c r="I38" s="43">
        <v>1</v>
      </c>
    </row>
    <row r="39" spans="1:9">
      <c r="A39" t="s">
        <v>2200</v>
      </c>
      <c r="C39" s="43">
        <v>40</v>
      </c>
      <c r="D39" s="197">
        <v>2</v>
      </c>
      <c r="E39" s="198">
        <f>(C39*1440*D39)</f>
        <v>115200</v>
      </c>
      <c r="F39" s="198">
        <f>(E39*G39)</f>
        <v>39744000</v>
      </c>
      <c r="G39" s="43">
        <v>345</v>
      </c>
      <c r="I39" s="43">
        <v>2</v>
      </c>
    </row>
    <row r="41" spans="1:9">
      <c r="A41" t="s">
        <v>7092</v>
      </c>
      <c r="C41" s="43">
        <v>200</v>
      </c>
      <c r="D41" s="197">
        <v>0.3</v>
      </c>
      <c r="E41" s="198">
        <f>(C41*1440*D41)</f>
        <v>86400</v>
      </c>
      <c r="F41" s="198">
        <f>(E41*G41)</f>
        <v>29808000</v>
      </c>
      <c r="G41" s="43">
        <v>345</v>
      </c>
      <c r="I41" s="43">
        <v>1</v>
      </c>
    </row>
    <row r="42" spans="1:9">
      <c r="A42" t="s">
        <v>7092</v>
      </c>
      <c r="C42" s="43">
        <v>200</v>
      </c>
      <c r="D42" s="197">
        <v>0.6</v>
      </c>
      <c r="E42" s="198">
        <f>(C42*1440*D42)</f>
        <v>172800</v>
      </c>
      <c r="F42" s="198">
        <f>(E42*G42)</f>
        <v>59616000</v>
      </c>
      <c r="G42" s="43">
        <v>345</v>
      </c>
      <c r="I42" s="43">
        <v>2</v>
      </c>
    </row>
    <row r="44" spans="1:9">
      <c r="A44" t="s">
        <v>7093</v>
      </c>
      <c r="C44" s="200">
        <f>(E44/1440)</f>
        <v>123.125</v>
      </c>
      <c r="E44" s="198">
        <f>(F44/G44)</f>
        <v>177300</v>
      </c>
      <c r="F44" s="198">
        <f>SUM(F41,F35,F32)</f>
        <v>61168500</v>
      </c>
      <c r="G44" s="43">
        <v>345</v>
      </c>
      <c r="I44" s="43">
        <v>1</v>
      </c>
    </row>
    <row r="45" spans="1:9">
      <c r="A45" t="s">
        <v>7093</v>
      </c>
      <c r="C45" s="200">
        <f>(E45/1440)</f>
        <v>244.28</v>
      </c>
      <c r="E45" s="198">
        <f>(F45/G45)</f>
        <v>351763.20000000001</v>
      </c>
      <c r="F45" s="198">
        <f>SUM(F33,F36,F42)</f>
        <v>121358304</v>
      </c>
      <c r="G45" s="43">
        <v>345</v>
      </c>
      <c r="I45" s="43">
        <v>2</v>
      </c>
    </row>
    <row r="47" spans="1:9">
      <c r="A47" t="s">
        <v>7094</v>
      </c>
      <c r="C47" s="43">
        <v>123.13</v>
      </c>
      <c r="D47" s="197">
        <v>1.05</v>
      </c>
      <c r="E47" s="198">
        <f>(C47*1440*D47)</f>
        <v>186172.56</v>
      </c>
      <c r="F47" s="198">
        <f>(E47*G47)</f>
        <v>64229533.199999996</v>
      </c>
      <c r="G47" s="43">
        <v>345</v>
      </c>
      <c r="I47" s="43">
        <v>1</v>
      </c>
    </row>
    <row r="48" spans="1:9">
      <c r="A48" t="s">
        <v>7095</v>
      </c>
      <c r="C48" s="43">
        <v>244.28</v>
      </c>
      <c r="D48" s="197">
        <v>1.05</v>
      </c>
      <c r="E48" s="198">
        <f>(C48*1440*D48)</f>
        <v>369351.36000000004</v>
      </c>
      <c r="F48" s="198">
        <f>(E48*G48)</f>
        <v>127426219.20000002</v>
      </c>
      <c r="G48" s="43">
        <v>345</v>
      </c>
      <c r="I48" s="43">
        <v>2</v>
      </c>
    </row>
    <row r="52" spans="1:10">
      <c r="A52" t="s">
        <v>7096</v>
      </c>
      <c r="C52" s="200">
        <f>(E52/1440)</f>
        <v>46.125</v>
      </c>
      <c r="E52" s="198">
        <f>(F52/G52)</f>
        <v>66420</v>
      </c>
      <c r="F52" s="198">
        <v>22914900</v>
      </c>
      <c r="G52" s="43">
        <v>345</v>
      </c>
    </row>
    <row r="53" spans="1:10">
      <c r="A53" t="s">
        <v>7097</v>
      </c>
      <c r="C53" s="200">
        <f>(E53/1440)</f>
        <v>92.28</v>
      </c>
      <c r="E53" s="198">
        <f>(F53/G53)</f>
        <v>132883.20000000001</v>
      </c>
      <c r="F53" s="198">
        <v>45844704</v>
      </c>
      <c r="G53" s="43">
        <v>345</v>
      </c>
    </row>
    <row r="55" spans="1:10">
      <c r="A55" t="s">
        <v>7098</v>
      </c>
      <c r="C55" s="200">
        <f>(E55/1440)</f>
        <v>17</v>
      </c>
      <c r="E55" s="198">
        <f>(F55/G55)</f>
        <v>24480</v>
      </c>
      <c r="F55" s="198">
        <v>8445600</v>
      </c>
      <c r="G55" s="43">
        <v>345</v>
      </c>
    </row>
    <row r="56" spans="1:10">
      <c r="A56" t="s">
        <v>7099</v>
      </c>
      <c r="C56" s="200">
        <f>(E56/1440)</f>
        <v>32</v>
      </c>
      <c r="E56" s="198">
        <f>(F56/G56)</f>
        <v>46080</v>
      </c>
      <c r="F56" s="198">
        <v>15897600</v>
      </c>
      <c r="G56" s="43">
        <v>345</v>
      </c>
    </row>
    <row r="57" spans="1:10" ht="16" thickBot="1"/>
    <row r="58" spans="1:10" ht="16" thickBot="1">
      <c r="A58" s="202" t="s">
        <v>7100</v>
      </c>
      <c r="B58" s="203"/>
      <c r="C58" s="216">
        <f>SUM(C53,C56)</f>
        <v>124.28</v>
      </c>
      <c r="D58" s="204">
        <v>1</v>
      </c>
      <c r="E58" s="205">
        <f>(C58*1440*D58)</f>
        <v>178963.20000000001</v>
      </c>
      <c r="F58" s="205">
        <f>(E58*G58)</f>
        <v>61742304.000000007</v>
      </c>
      <c r="G58" s="206">
        <v>345</v>
      </c>
      <c r="H58" s="206"/>
      <c r="I58" s="206">
        <v>2</v>
      </c>
      <c r="J58" s="207" t="s">
        <v>7101</v>
      </c>
    </row>
    <row r="59" spans="1:10">
      <c r="J59" s="208" t="s">
        <v>7102</v>
      </c>
    </row>
    <row r="60" spans="1:10" ht="16" thickBot="1">
      <c r="J60" s="209" t="s">
        <v>7103</v>
      </c>
    </row>
    <row r="61" spans="1:10" ht="16" thickBot="1"/>
    <row r="62" spans="1:10" ht="16" thickBot="1">
      <c r="A62" s="210" t="s">
        <v>7104</v>
      </c>
      <c r="B62" s="211"/>
      <c r="C62" s="216">
        <f>(E62/1440)</f>
        <v>242.43953386605781</v>
      </c>
      <c r="D62" s="212"/>
      <c r="E62" s="213">
        <f>(F62/G62)</f>
        <v>349112.92876712326</v>
      </c>
      <c r="F62" s="213">
        <v>127426219</v>
      </c>
      <c r="G62" s="214">
        <v>365</v>
      </c>
      <c r="H62" s="214"/>
      <c r="I62" s="214"/>
      <c r="J62" s="215" t="s">
        <v>7105</v>
      </c>
    </row>
  </sheetData>
  <autoFilter ref="A1:J30" xr:uid="{2369F97B-CBF6-4D10-8D3F-387D2F8A99AE}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aeb440-d230-4f94-a187-e73740c4f90f" xsi:nil="true"/>
    <lcf76f155ced4ddcb4097134ff3c332f xmlns="ea5ca61d-ae2b-4882-868b-c98b24a3d1d3">
      <Terms xmlns="http://schemas.microsoft.com/office/infopath/2007/PartnerControls"/>
    </lcf76f155ced4ddcb4097134ff3c332f>
    <SharedWithUsers xmlns="d3aeb440-d230-4f94-a187-e73740c4f90f">
      <UserInfo>
        <DisplayName>Quentin Snider</DisplayName>
        <AccountId>17</AccountId>
        <AccountType/>
      </UserInfo>
      <UserInfo>
        <DisplayName>Kevin  Powers</DisplayName>
        <AccountId>14</AccountId>
        <AccountType/>
      </UserInfo>
      <UserInfo>
        <DisplayName>Jim Hunger</DisplayName>
        <AccountId>15</AccountId>
        <AccountType/>
      </UserInfo>
      <UserInfo>
        <DisplayName>Patrick Mannion</DisplayName>
        <AccountId>29</AccountId>
        <AccountType/>
      </UserInfo>
      <UserInfo>
        <DisplayName>Robert Helmer</DisplayName>
        <AccountId>67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230F33C31D0C4B9287AEAB82365B7C" ma:contentTypeVersion="16" ma:contentTypeDescription="Create a new document." ma:contentTypeScope="" ma:versionID="e44967d38a8d584e15225bfdffd37994">
  <xsd:schema xmlns:xsd="http://www.w3.org/2001/XMLSchema" xmlns:xs="http://www.w3.org/2001/XMLSchema" xmlns:p="http://schemas.microsoft.com/office/2006/metadata/properties" xmlns:ns2="ea5ca61d-ae2b-4882-868b-c98b24a3d1d3" xmlns:ns3="d3aeb440-d230-4f94-a187-e73740c4f90f" targetNamespace="http://schemas.microsoft.com/office/2006/metadata/properties" ma:root="true" ma:fieldsID="c2793a08deb85d3257cf108fd41a6078" ns2:_="" ns3:_="">
    <xsd:import namespace="ea5ca61d-ae2b-4882-868b-c98b24a3d1d3"/>
    <xsd:import namespace="d3aeb440-d230-4f94-a187-e73740c4f9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ca61d-ae2b-4882-868b-c98b24a3d1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2f35b11-f0c3-4324-8490-1778e53bd4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eb440-d230-4f94-a187-e73740c4f90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5255ee4-d67d-48a3-8abe-5c400bca0532}" ma:internalName="TaxCatchAll" ma:showField="CatchAllData" ma:web="d3aeb440-d230-4f94-a187-e73740c4f9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9E694B-E837-4A81-80AC-5E1B94D2F6C0}">
  <ds:schemaRefs>
    <ds:schemaRef ds:uri="http://schemas.microsoft.com/office/2006/documentManagement/types"/>
    <ds:schemaRef ds:uri="http://purl.org/dc/terms/"/>
    <ds:schemaRef ds:uri="ea5ca61d-ae2b-4882-868b-c98b24a3d1d3"/>
    <ds:schemaRef ds:uri="http://schemas.microsoft.com/office/infopath/2007/PartnerControls"/>
    <ds:schemaRef ds:uri="http://www.w3.org/XML/1998/namespace"/>
    <ds:schemaRef ds:uri="d3aeb440-d230-4f94-a187-e73740c4f90f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433EC44-211C-4EA1-86DA-40E6B88ADF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E576A4-6852-4DD0-A24D-97836D188F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5ca61d-ae2b-4882-868b-c98b24a3d1d3"/>
    <ds:schemaRef ds:uri="d3aeb440-d230-4f94-a187-e73740c4f9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456c44-0bff-47fd-8bfd-9d8fe7dcf07a}" enabled="0" method="" siteId="{1f456c44-0bff-47fd-8bfd-9d8fe7dcf0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Lucid Diagrams</vt:lpstr>
      <vt:lpstr>Process Pumps</vt:lpstr>
      <vt:lpstr>Valves</vt:lpstr>
      <vt:lpstr>Tank Agitators</vt:lpstr>
      <vt:lpstr>Feeders</vt:lpstr>
      <vt:lpstr>Granary</vt:lpstr>
      <vt:lpstr>Tanks</vt:lpstr>
      <vt:lpstr>Instruments</vt:lpstr>
      <vt:lpstr>Spray Nozzles</vt:lpstr>
      <vt:lpstr>MCCs</vt:lpstr>
      <vt:lpstr>Process IO</vt:lpstr>
      <vt:lpstr>QSI Conduit Sch</vt:lpstr>
      <vt:lpstr>IDFs</vt:lpstr>
      <vt:lpstr>Cameras</vt:lpstr>
      <vt:lpstr>Building Sec</vt:lpstr>
      <vt:lpstr>ITOT Topo</vt:lpstr>
      <vt:lpstr>Radios</vt:lpstr>
      <vt:lpstr>ITOT VOIP</vt:lpstr>
      <vt:lpstr>Wi-Fi </vt:lpstr>
      <vt:lpstr>AV</vt:lpstr>
      <vt:lpstr>OEM</vt:lpstr>
      <vt:lpstr>HEX</vt:lpstr>
      <vt:lpstr>MISC Equip</vt:lpstr>
      <vt:lpstr>Water Usage</vt:lpstr>
      <vt:lpstr>'Process Pumps'!Print_Area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Roger Henley</cp:lastModifiedBy>
  <cp:revision/>
  <dcterms:created xsi:type="dcterms:W3CDTF">2022-09-19T00:00:49Z</dcterms:created>
  <dcterms:modified xsi:type="dcterms:W3CDTF">2025-10-02T11:09:43Z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0x0101009B230F33C31D0C4B9287AEAB82365B7C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