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Burhani Mehal\"/>
    </mc:Choice>
  </mc:AlternateContent>
  <xr:revisionPtr revIDLastSave="0" documentId="13_ncr:1_{1FFE878A-E13C-459E-8D86-3831FB8DAA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Sheet1!$A$1:$H$48</definedName>
  </definedNames>
  <calcPr calcId="181029"/>
</workbook>
</file>

<file path=xl/calcChain.xml><?xml version="1.0" encoding="utf-8"?>
<calcChain xmlns="http://schemas.openxmlformats.org/spreadsheetml/2006/main">
  <c r="H36" i="1" l="1"/>
  <c r="G36" i="1"/>
  <c r="H35" i="1"/>
  <c r="G35" i="1"/>
  <c r="H34" i="1"/>
  <c r="G34" i="1"/>
  <c r="H33" i="1"/>
  <c r="G33" i="1"/>
  <c r="H32" i="1"/>
  <c r="G32" i="1"/>
  <c r="G19" i="1"/>
  <c r="H19" i="1"/>
  <c r="G20" i="1"/>
  <c r="H20" i="1"/>
  <c r="H37" i="1" l="1"/>
  <c r="H38" i="1" s="1"/>
  <c r="H39" i="1" s="1"/>
  <c r="G37" i="1"/>
  <c r="G39" i="1" s="1"/>
  <c r="G21" i="1"/>
  <c r="H21" i="1"/>
  <c r="G22" i="1"/>
  <c r="H22" i="1"/>
  <c r="G23" i="1"/>
  <c r="H23" i="1"/>
  <c r="G40" i="1" l="1"/>
  <c r="G24" i="1"/>
  <c r="G26" i="1" s="1"/>
  <c r="H24" i="1"/>
  <c r="H25" i="1" s="1"/>
  <c r="H26" i="1" l="1"/>
  <c r="G27" i="1" s="1"/>
</calcChain>
</file>

<file path=xl/sharedStrings.xml><?xml version="1.0" encoding="utf-8"?>
<sst xmlns="http://schemas.openxmlformats.org/spreadsheetml/2006/main" count="54" uniqueCount="33">
  <si>
    <t>S. #</t>
  </si>
  <si>
    <t>Description</t>
  </si>
  <si>
    <t>Qty</t>
  </si>
  <si>
    <t>Unit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</si>
  <si>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</si>
  <si>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</si>
  <si>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Attn: Mr. Hussain Bharmal</t>
  </si>
  <si>
    <t>Nos</t>
  </si>
  <si>
    <t>Material Rate</t>
  </si>
  <si>
    <t>Labour Rate</t>
  </si>
  <si>
    <t>Material Amount</t>
  </si>
  <si>
    <t>Labour Amount</t>
  </si>
  <si>
    <t>Total Amount Rs</t>
  </si>
  <si>
    <t>SST Tax 13%</t>
  </si>
  <si>
    <t>NTN # 4312149-7</t>
  </si>
  <si>
    <t>Total Amount after SST</t>
  </si>
  <si>
    <t>PS/BM/015/06/24</t>
  </si>
  <si>
    <t>25 June 2024</t>
  </si>
  <si>
    <t>Quotaion</t>
  </si>
  <si>
    <t>Providing and installation of PPRC pipe with related fittings such as socket, elbow for intallation of Mist system.</t>
  </si>
  <si>
    <t>1) 25mm Dia</t>
  </si>
  <si>
    <t>2) 20mm Dia</t>
  </si>
  <si>
    <t>Providing and installation of Nozel with male female threaded tee or elbow.</t>
  </si>
  <si>
    <t xml:space="preserve">Providing &amp; fixing of valve 1" dia </t>
  </si>
  <si>
    <t>Providing &amp; installation of booster pump with pressure switch inlet outlet connection foot valve and suction pipe.</t>
  </si>
  <si>
    <t>OPTION -1 (PPRC)</t>
  </si>
  <si>
    <t>OPTION -2 (UPVC)</t>
  </si>
  <si>
    <t>1) 01" Dia</t>
  </si>
  <si>
    <t>2) 3/4" Dia</t>
  </si>
  <si>
    <t>Providing and installation of SCH-40 UPVC pipe with related fittings such as socket, elbow for intallation of Mist system.</t>
  </si>
  <si>
    <t>No</t>
  </si>
  <si>
    <t>Note: If pressure not maintainted with one pump then another pump will be installed with extra cost.</t>
  </si>
  <si>
    <t>M/S Dawat-e-Hadiyah, Burhani Mahal, McIver Rd,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</si>
</sst>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4" fontId="0" fillId="0" borderId="0" xfId="0" applyNumberFormat="1"/>
    <xf numFmtId="0" fontId="3" fillId="0" borderId="0" xfId="0" applyFont="1"/>
    <xf numFmtId="166" fontId="0" fillId="0" borderId="0" xfId="0" quotePrefix="1" applyNumberForma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165" fontId="11" fillId="0" borderId="1" xfId="1" applyNumberFormat="1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65" fontId="12" fillId="0" borderId="3" xfId="1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3" fillId="0" borderId="0" xfId="0" applyFont="1"/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65" fontId="15" fillId="0" borderId="1" xfId="1" applyNumberFormat="1" applyFont="1" applyBorder="1" applyAlignment="1">
      <alignment horizontal="center" vertical="center"/>
    </xf>
    <xf numFmtId="165" fontId="15" fillId="0" borderId="1" xfId="1" applyNumberFormat="1" applyFont="1" applyBorder="1" applyAlignment="1">
      <alignment vertical="center"/>
    </xf>
    <xf numFmtId="0" fontId="16" fillId="0" borderId="0" xfId="0" applyFont="1" applyAlignment="1">
      <alignment horizontal="right" vertical="center"/>
    </xf>
    <xf numFmtId="165" fontId="16" fillId="0" borderId="1" xfId="1" applyNumberFormat="1" applyFont="1" applyBorder="1" applyAlignment="1">
      <alignment vertical="center"/>
    </xf>
    <xf numFmtId="0" fontId="16" fillId="0" borderId="0" xfId="0" applyFont="1" applyAlignment="1">
      <alignment horizontal="right" vertical="center"/>
    </xf>
    <xf numFmtId="165" fontId="16" fillId="0" borderId="3" xfId="1" applyNumberFormat="1" applyFont="1" applyBorder="1" applyAlignment="1">
      <alignment horizontal="center" vertical="center"/>
    </xf>
    <xf numFmtId="0" fontId="17" fillId="0" borderId="0" xfId="0" applyFont="1"/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251791</xdr:colOff>
      <xdr:row>43</xdr:row>
      <xdr:rowOff>178904</xdr:rowOff>
    </xdr:from>
    <xdr:to>
      <xdr:col>1</xdr:col>
      <xdr:colOff>604630</xdr:colOff>
      <xdr:row>46</xdr:row>
      <xdr:rowOff>117270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91" y="12097578"/>
          <a:ext cx="626165" cy="509866"/>
        </a:xfrm>
        <a:prstGeom prst="rect">
          <a:avLst/>
        </a:prstGeom>
      </xdr:spPr>
    </xdr:pic>
    <xdr:clientData/>
  </xdr:twoCellAnchor>
  <xdr:twoCellAnchor>
    <xdr:from>
      <xdr:col>1</xdr:col>
      <xdr:colOff>1390095</xdr:colOff>
      <xdr:row>1</xdr:row>
      <xdr:rowOff>32074</xdr:rowOff>
    </xdr:from>
    <xdr:to>
      <xdr:col>6</xdr:col>
      <xdr:colOff>670890</xdr:colOff>
      <xdr:row>3</xdr:row>
      <xdr:rowOff>165423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663421" y="222574"/>
          <a:ext cx="4233795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414128</xdr:colOff>
      <xdr:row>0</xdr:row>
      <xdr:rowOff>41412</xdr:rowOff>
    </xdr:from>
    <xdr:to>
      <xdr:col>1</xdr:col>
      <xdr:colOff>1490869</xdr:colOff>
      <xdr:row>3</xdr:row>
      <xdr:rowOff>190499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7454" y="41412"/>
          <a:ext cx="1076741" cy="7205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25" zoomScale="115" zoomScaleNormal="115" workbookViewId="0">
      <selection activeCell="J37" sqref="J37"/>
    </sheetView>
  </sheetViews>
  <sheetFormatPr defaultColWidth="9.140625" defaultRowHeight="15" x14ac:dyDescent="0.25"/>
  <cols>
    <col min="1" max="1" width="4.140625" customWidth="1"/>
    <col min="2" max="2" width="43.5703125" customWidth="1"/>
    <col min="3" max="3" width="6.7109375" customWidth="1"/>
    <col min="4" max="4" width="5.140625" customWidth="1"/>
    <col min="5" max="5" width="10.28515625" customWidth="1"/>
    <col min="6" max="6" width="8.5703125" customWidth="1"/>
    <col min="7" max="7" width="11.42578125" customWidth="1"/>
    <col min="8" max="8" width="9.7109375" customWidth="1"/>
  </cols>
  <sheetData>
    <row r="1" spans="1:8" x14ac:dyDescent="0.25">
      <c r="A1" s="31"/>
      <c r="B1" s="31"/>
      <c r="C1" s="31"/>
      <c r="D1" s="31"/>
      <c r="E1" s="31"/>
      <c r="F1" s="31"/>
      <c r="G1" s="31"/>
      <c r="H1" s="31"/>
    </row>
    <row r="2" spans="1:8" x14ac:dyDescent="0.25">
      <c r="A2" s="31"/>
      <c r="B2" s="31"/>
      <c r="C2" s="31"/>
      <c r="D2" s="31"/>
      <c r="E2" s="31"/>
      <c r="F2" s="31"/>
      <c r="G2" s="31"/>
      <c r="H2" s="31"/>
    </row>
    <row r="3" spans="1:8" x14ac:dyDescent="0.25">
      <c r="A3" s="31"/>
      <c r="B3" s="31"/>
      <c r="C3" s="31"/>
      <c r="D3" s="31"/>
      <c r="E3" s="31"/>
      <c r="F3" s="31"/>
      <c r="G3" s="31"/>
      <c r="H3" s="31"/>
    </row>
    <row r="4" spans="1:8" x14ac:dyDescent="0.25">
      <c r="A4" s="31"/>
      <c r="B4" s="31"/>
      <c r="C4" s="31"/>
      <c r="D4" s="31"/>
      <c r="E4" s="31"/>
      <c r="F4" s="31"/>
      <c r="G4" s="31"/>
      <c r="H4" s="31"/>
    </row>
    <row r="5" spans="1:8" x14ac:dyDescent="0.25">
      <c r="A5" s="31"/>
      <c r="B5" s="31"/>
      <c r="C5" s="31"/>
      <c r="D5" s="31"/>
      <c r="E5" s="31"/>
      <c r="F5" s="31"/>
      <c r="G5" s="31"/>
      <c r="H5" s="31"/>
    </row>
    <row r="7" spans="1:8" ht="3.75" customHeight="1" x14ac:dyDescent="0.25">
      <c r="H7" s="3"/>
    </row>
    <row r="8" spans="1:8" s="6" customFormat="1" ht="15.75" x14ac:dyDescent="0.25">
      <c r="A8" t="s">
        <v>16</v>
      </c>
      <c r="B8" s="7"/>
      <c r="C8" s="7"/>
      <c r="H8" s="5" t="s">
        <v>17</v>
      </c>
    </row>
    <row r="9" spans="1:8" s="6" customFormat="1" ht="15.75" x14ac:dyDescent="0.25">
      <c r="A9" s="6" t="s">
        <v>32</v>
      </c>
      <c r="B9" s="7"/>
      <c r="C9" s="7"/>
      <c r="G9" s="15" t="s">
        <v>14</v>
      </c>
      <c r="H9" s="15"/>
    </row>
    <row r="10" spans="1:8" s="6" customFormat="1" ht="3.75" customHeight="1" x14ac:dyDescent="0.25">
      <c r="B10" s="7"/>
      <c r="C10" s="7"/>
    </row>
    <row r="11" spans="1:8" ht="15.75" x14ac:dyDescent="0.25">
      <c r="A11" s="18" t="s">
        <v>6</v>
      </c>
      <c r="B11" s="18"/>
      <c r="C11" s="18"/>
      <c r="D11" s="18"/>
      <c r="E11" s="18"/>
      <c r="F11" s="18"/>
      <c r="G11" s="18"/>
      <c r="H11" s="18"/>
    </row>
    <row r="12" spans="1:8" ht="1.5" customHeight="1" x14ac:dyDescent="0.3">
      <c r="A12" s="10"/>
      <c r="B12" s="10"/>
      <c r="C12" s="10"/>
      <c r="D12" s="10"/>
      <c r="E12" s="10"/>
      <c r="F12" s="10"/>
      <c r="G12" s="10"/>
      <c r="H12" s="10"/>
    </row>
    <row r="13" spans="1:8" ht="27.75" customHeight="1" x14ac:dyDescent="0.25">
      <c r="A13" s="16" t="s">
        <v>18</v>
      </c>
      <c r="B13" s="16"/>
      <c r="C13" s="16"/>
      <c r="D13" s="16"/>
      <c r="E13" s="16"/>
      <c r="F13" s="16"/>
      <c r="G13" s="16"/>
      <c r="H13" s="16"/>
    </row>
    <row r="14" spans="1:8" ht="15" hidden="1" customHeight="1" x14ac:dyDescent="0.25">
      <c r="A14" s="16"/>
      <c r="B14" s="16"/>
      <c r="C14" s="16"/>
      <c r="D14" s="16"/>
      <c r="E14" s="16"/>
      <c r="F14" s="16"/>
      <c r="G14" s="16"/>
      <c r="H14" s="16"/>
    </row>
    <row r="15" spans="1:8" ht="21" x14ac:dyDescent="0.35">
      <c r="A15" s="17" t="s">
        <v>25</v>
      </c>
      <c r="B15" s="28"/>
    </row>
    <row r="16" spans="1:8" ht="3.75" customHeight="1" x14ac:dyDescent="0.25"/>
    <row r="17" spans="1:8" s="4" customFormat="1" ht="25.5" x14ac:dyDescent="0.25">
      <c r="A17" s="29" t="s">
        <v>0</v>
      </c>
      <c r="B17" s="29" t="s">
        <v>1</v>
      </c>
      <c r="C17" s="29" t="s">
        <v>3</v>
      </c>
      <c r="D17" s="29" t="s">
        <v>2</v>
      </c>
      <c r="E17" s="30" t="s">
        <v>8</v>
      </c>
      <c r="F17" s="30" t="s">
        <v>9</v>
      </c>
      <c r="G17" s="30" t="s">
        <v>10</v>
      </c>
      <c r="H17" s="30" t="s">
        <v>11</v>
      </c>
    </row>
    <row r="18" spans="1:8" s="4" customFormat="1" ht="42.75" x14ac:dyDescent="0.25">
      <c r="A18" s="20">
        <v>1</v>
      </c>
      <c r="B18" s="21" t="s">
        <v>19</v>
      </c>
      <c r="C18" s="20"/>
      <c r="D18" s="20"/>
      <c r="E18" s="22"/>
      <c r="F18" s="22"/>
      <c r="G18" s="23"/>
      <c r="H18" s="23"/>
    </row>
    <row r="19" spans="1:8" s="4" customFormat="1" ht="15.75" x14ac:dyDescent="0.25">
      <c r="A19" s="20"/>
      <c r="B19" s="21" t="s">
        <v>20</v>
      </c>
      <c r="C19" s="20">
        <v>600</v>
      </c>
      <c r="D19" s="20" t="s">
        <v>4</v>
      </c>
      <c r="E19" s="22">
        <v>245</v>
      </c>
      <c r="F19" s="22">
        <v>100</v>
      </c>
      <c r="G19" s="23">
        <f t="shared" ref="G19:G20" si="0">E19*C19</f>
        <v>147000</v>
      </c>
      <c r="H19" s="23">
        <f t="shared" ref="H19:H20" si="1">F19*C19</f>
        <v>60000</v>
      </c>
    </row>
    <row r="20" spans="1:8" s="4" customFormat="1" ht="15.75" x14ac:dyDescent="0.25">
      <c r="A20" s="20"/>
      <c r="B20" s="21" t="s">
        <v>21</v>
      </c>
      <c r="C20" s="20">
        <v>400</v>
      </c>
      <c r="D20" s="20" t="s">
        <v>4</v>
      </c>
      <c r="E20" s="22">
        <v>180</v>
      </c>
      <c r="F20" s="22">
        <v>100</v>
      </c>
      <c r="G20" s="23">
        <f t="shared" si="0"/>
        <v>72000</v>
      </c>
      <c r="H20" s="23">
        <f t="shared" si="1"/>
        <v>40000</v>
      </c>
    </row>
    <row r="21" spans="1:8" s="4" customFormat="1" ht="28.5" x14ac:dyDescent="0.25">
      <c r="A21" s="20">
        <v>2</v>
      </c>
      <c r="B21" s="21" t="s">
        <v>22</v>
      </c>
      <c r="C21" s="20">
        <v>60</v>
      </c>
      <c r="D21" s="20" t="s">
        <v>7</v>
      </c>
      <c r="E21" s="22">
        <v>1500</v>
      </c>
      <c r="F21" s="22">
        <v>250</v>
      </c>
      <c r="G21" s="23">
        <f t="shared" ref="G21:G23" si="2">E21*C21</f>
        <v>90000</v>
      </c>
      <c r="H21" s="23">
        <f t="shared" ref="H21:H23" si="3">F21*C21</f>
        <v>15000</v>
      </c>
    </row>
    <row r="22" spans="1:8" s="4" customFormat="1" ht="18" customHeight="1" x14ac:dyDescent="0.25">
      <c r="A22" s="20">
        <v>3</v>
      </c>
      <c r="B22" s="21" t="s">
        <v>23</v>
      </c>
      <c r="C22" s="20">
        <v>6</v>
      </c>
      <c r="D22" s="20" t="s">
        <v>7</v>
      </c>
      <c r="E22" s="22">
        <v>4800</v>
      </c>
      <c r="F22" s="22">
        <v>1000</v>
      </c>
      <c r="G22" s="23">
        <f t="shared" si="2"/>
        <v>28800</v>
      </c>
      <c r="H22" s="23">
        <f t="shared" si="3"/>
        <v>6000</v>
      </c>
    </row>
    <row r="23" spans="1:8" s="4" customFormat="1" ht="42.75" x14ac:dyDescent="0.25">
      <c r="A23" s="20">
        <v>4</v>
      </c>
      <c r="B23" s="21" t="s">
        <v>24</v>
      </c>
      <c r="C23" s="20">
        <v>1</v>
      </c>
      <c r="D23" s="20" t="s">
        <v>30</v>
      </c>
      <c r="E23" s="22">
        <v>190000</v>
      </c>
      <c r="F23" s="22">
        <v>10000</v>
      </c>
      <c r="G23" s="23">
        <f t="shared" si="2"/>
        <v>190000</v>
      </c>
      <c r="H23" s="23">
        <f t="shared" si="3"/>
        <v>10000</v>
      </c>
    </row>
    <row r="24" spans="1:8" s="8" customFormat="1" x14ac:dyDescent="0.25">
      <c r="A24" s="24" t="s">
        <v>12</v>
      </c>
      <c r="B24" s="24"/>
      <c r="C24" s="24"/>
      <c r="D24" s="24"/>
      <c r="E24" s="24"/>
      <c r="F24" s="24"/>
      <c r="G24" s="25">
        <f>SUM(G18:G23)</f>
        <v>527800</v>
      </c>
      <c r="H24" s="25">
        <f>SUM(H18:H23)</f>
        <v>131000</v>
      </c>
    </row>
    <row r="25" spans="1:8" s="8" customFormat="1" x14ac:dyDescent="0.25">
      <c r="A25" s="24" t="s">
        <v>13</v>
      </c>
      <c r="B25" s="24"/>
      <c r="C25" s="24"/>
      <c r="D25" s="24"/>
      <c r="E25" s="24"/>
      <c r="F25" s="24"/>
      <c r="G25" s="25">
        <v>0</v>
      </c>
      <c r="H25" s="25">
        <f>H24*13%</f>
        <v>17030</v>
      </c>
    </row>
    <row r="26" spans="1:8" s="8" customFormat="1" x14ac:dyDescent="0.25">
      <c r="A26" s="24" t="s">
        <v>15</v>
      </c>
      <c r="B26" s="24"/>
      <c r="C26" s="24"/>
      <c r="D26" s="24"/>
      <c r="E26" s="24"/>
      <c r="F26" s="24"/>
      <c r="G26" s="25">
        <f>G25+G24</f>
        <v>527800</v>
      </c>
      <c r="H26" s="25">
        <f>H25+H24</f>
        <v>148030</v>
      </c>
    </row>
    <row r="27" spans="1:8" s="8" customFormat="1" ht="17.25" customHeight="1" thickBot="1" x14ac:dyDescent="0.3">
      <c r="A27" s="26"/>
      <c r="B27" s="24"/>
      <c r="C27" s="24"/>
      <c r="D27" s="24"/>
      <c r="E27" s="24"/>
      <c r="F27" s="24"/>
      <c r="G27" s="27">
        <f>G26+H26</f>
        <v>675830</v>
      </c>
      <c r="H27" s="27"/>
    </row>
    <row r="28" spans="1:8" ht="21.75" thickTop="1" x14ac:dyDescent="0.35">
      <c r="A28" s="17" t="s">
        <v>26</v>
      </c>
    </row>
    <row r="29" spans="1:8" ht="6" customHeight="1" x14ac:dyDescent="0.25"/>
    <row r="30" spans="1:8" s="4" customFormat="1" ht="25.5" x14ac:dyDescent="0.25">
      <c r="A30" s="29" t="s">
        <v>0</v>
      </c>
      <c r="B30" s="29" t="s">
        <v>1</v>
      </c>
      <c r="C30" s="29" t="s">
        <v>3</v>
      </c>
      <c r="D30" s="29" t="s">
        <v>2</v>
      </c>
      <c r="E30" s="30" t="s">
        <v>8</v>
      </c>
      <c r="F30" s="30" t="s">
        <v>9</v>
      </c>
      <c r="G30" s="30" t="s">
        <v>10</v>
      </c>
      <c r="H30" s="30" t="s">
        <v>11</v>
      </c>
    </row>
    <row r="31" spans="1:8" s="4" customFormat="1" ht="42.75" x14ac:dyDescent="0.25">
      <c r="A31" s="20">
        <v>1</v>
      </c>
      <c r="B31" s="21" t="s">
        <v>29</v>
      </c>
      <c r="C31" s="20"/>
      <c r="D31" s="20"/>
      <c r="E31" s="22"/>
      <c r="F31" s="22"/>
      <c r="G31" s="23"/>
      <c r="H31" s="23"/>
    </row>
    <row r="32" spans="1:8" s="4" customFormat="1" ht="15.75" x14ac:dyDescent="0.25">
      <c r="A32" s="20"/>
      <c r="B32" s="21" t="s">
        <v>27</v>
      </c>
      <c r="C32" s="20">
        <v>600</v>
      </c>
      <c r="D32" s="20" t="s">
        <v>4</v>
      </c>
      <c r="E32" s="22">
        <v>210</v>
      </c>
      <c r="F32" s="22">
        <v>80</v>
      </c>
      <c r="G32" s="23">
        <f t="shared" ref="G32:G36" si="4">E32*C32</f>
        <v>126000</v>
      </c>
      <c r="H32" s="23">
        <f t="shared" ref="H32:H36" si="5">F32*C32</f>
        <v>48000</v>
      </c>
    </row>
    <row r="33" spans="1:8" s="4" customFormat="1" ht="15.75" x14ac:dyDescent="0.25">
      <c r="A33" s="20"/>
      <c r="B33" s="21" t="s">
        <v>28</v>
      </c>
      <c r="C33" s="20">
        <v>400</v>
      </c>
      <c r="D33" s="20" t="s">
        <v>4</v>
      </c>
      <c r="E33" s="22">
        <v>165</v>
      </c>
      <c r="F33" s="22">
        <v>80</v>
      </c>
      <c r="G33" s="23">
        <f t="shared" si="4"/>
        <v>66000</v>
      </c>
      <c r="H33" s="23">
        <f t="shared" si="5"/>
        <v>32000</v>
      </c>
    </row>
    <row r="34" spans="1:8" s="4" customFormat="1" ht="34.5" customHeight="1" x14ac:dyDescent="0.25">
      <c r="A34" s="20">
        <v>2</v>
      </c>
      <c r="B34" s="21" t="s">
        <v>22</v>
      </c>
      <c r="C34" s="20">
        <v>60</v>
      </c>
      <c r="D34" s="20" t="s">
        <v>7</v>
      </c>
      <c r="E34" s="22">
        <v>900</v>
      </c>
      <c r="F34" s="22">
        <v>200</v>
      </c>
      <c r="G34" s="23">
        <f t="shared" si="4"/>
        <v>54000</v>
      </c>
      <c r="H34" s="23">
        <f t="shared" si="5"/>
        <v>12000</v>
      </c>
    </row>
    <row r="35" spans="1:8" s="4" customFormat="1" ht="18" customHeight="1" x14ac:dyDescent="0.25">
      <c r="A35" s="20">
        <v>3</v>
      </c>
      <c r="B35" s="21" t="s">
        <v>23</v>
      </c>
      <c r="C35" s="20">
        <v>6</v>
      </c>
      <c r="D35" s="20" t="s">
        <v>7</v>
      </c>
      <c r="E35" s="22">
        <v>1000</v>
      </c>
      <c r="F35" s="22">
        <v>500</v>
      </c>
      <c r="G35" s="23">
        <f t="shared" si="4"/>
        <v>6000</v>
      </c>
      <c r="H35" s="23">
        <f t="shared" si="5"/>
        <v>3000</v>
      </c>
    </row>
    <row r="36" spans="1:8" s="4" customFormat="1" ht="42.75" x14ac:dyDescent="0.25">
      <c r="A36" s="20">
        <v>4</v>
      </c>
      <c r="B36" s="21" t="s">
        <v>24</v>
      </c>
      <c r="C36" s="20">
        <v>1</v>
      </c>
      <c r="D36" s="20" t="s">
        <v>30</v>
      </c>
      <c r="E36" s="22">
        <v>190000</v>
      </c>
      <c r="F36" s="22">
        <v>10000</v>
      </c>
      <c r="G36" s="23">
        <f t="shared" si="4"/>
        <v>190000</v>
      </c>
      <c r="H36" s="23">
        <f t="shared" si="5"/>
        <v>10000</v>
      </c>
    </row>
    <row r="37" spans="1:8" s="8" customFormat="1" x14ac:dyDescent="0.25">
      <c r="A37" s="13" t="s">
        <v>12</v>
      </c>
      <c r="B37" s="13"/>
      <c r="C37" s="13"/>
      <c r="D37" s="13"/>
      <c r="E37" s="13"/>
      <c r="F37" s="13"/>
      <c r="G37" s="11">
        <f>SUM(G31:G36)</f>
        <v>442000</v>
      </c>
      <c r="H37" s="11">
        <f>SUM(H31:H36)</f>
        <v>105000</v>
      </c>
    </row>
    <row r="38" spans="1:8" s="8" customFormat="1" x14ac:dyDescent="0.25">
      <c r="A38" s="13" t="s">
        <v>13</v>
      </c>
      <c r="B38" s="13"/>
      <c r="C38" s="13"/>
      <c r="D38" s="13"/>
      <c r="E38" s="13"/>
      <c r="F38" s="13"/>
      <c r="G38" s="11">
        <v>0</v>
      </c>
      <c r="H38" s="11">
        <f>H37*13%</f>
        <v>13650</v>
      </c>
    </row>
    <row r="39" spans="1:8" s="8" customFormat="1" x14ac:dyDescent="0.25">
      <c r="A39" s="13" t="s">
        <v>15</v>
      </c>
      <c r="B39" s="13"/>
      <c r="C39" s="13"/>
      <c r="D39" s="13"/>
      <c r="E39" s="13"/>
      <c r="F39" s="13"/>
      <c r="G39" s="11">
        <f>G38+G37</f>
        <v>442000</v>
      </c>
      <c r="H39" s="11">
        <f>H38+H37</f>
        <v>118650</v>
      </c>
    </row>
    <row r="40" spans="1:8" s="8" customFormat="1" ht="17.25" customHeight="1" thickBot="1" x14ac:dyDescent="0.3">
      <c r="A40" s="12"/>
      <c r="B40" s="13"/>
      <c r="C40" s="13"/>
      <c r="D40" s="13"/>
      <c r="E40" s="13"/>
      <c r="F40" s="13"/>
      <c r="G40" s="14">
        <f>G39+H39</f>
        <v>560650</v>
      </c>
      <c r="H40" s="14"/>
    </row>
    <row r="41" spans="1:8" ht="15.75" thickTop="1" x14ac:dyDescent="0.25">
      <c r="A41" s="19" t="s">
        <v>31</v>
      </c>
      <c r="B41" s="1"/>
      <c r="C41" s="1"/>
      <c r="D41" s="1"/>
      <c r="E41" s="1"/>
      <c r="F41" s="1"/>
      <c r="G41" s="1"/>
    </row>
    <row r="42" spans="1:8" ht="6.75" customHeight="1" x14ac:dyDescent="0.25">
      <c r="A42" s="1"/>
      <c r="B42" s="1"/>
      <c r="C42" s="1"/>
      <c r="D42" s="1"/>
      <c r="E42" s="1"/>
      <c r="F42" s="1"/>
      <c r="G42" s="1"/>
    </row>
    <row r="43" spans="1:8" ht="18.75" x14ac:dyDescent="0.25">
      <c r="A43" s="9" t="s">
        <v>5</v>
      </c>
      <c r="B43" s="2"/>
      <c r="C43" s="2"/>
      <c r="D43" s="2"/>
      <c r="E43" s="2"/>
      <c r="F43" s="2"/>
      <c r="G43" s="2"/>
    </row>
    <row r="45" spans="1:8" ht="15" customHeight="1" x14ac:dyDescent="0.25"/>
  </sheetData>
  <mergeCells count="13">
    <mergeCell ref="A37:F37"/>
    <mergeCell ref="A38:F38"/>
    <mergeCell ref="A39:F39"/>
    <mergeCell ref="B40:F40"/>
    <mergeCell ref="G40:H40"/>
    <mergeCell ref="B27:F27"/>
    <mergeCell ref="G27:H27"/>
    <mergeCell ref="A26:F26"/>
    <mergeCell ref="G9:H9"/>
    <mergeCell ref="A11:H11"/>
    <mergeCell ref="A13:H14"/>
    <mergeCell ref="A24:F24"/>
    <mergeCell ref="A25:F25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 Aslam</cp:lastModifiedBy>
  <cp:lastPrinted>2024-06-25T14:11:52Z</cp:lastPrinted>
  <dcterms:created xsi:type="dcterms:W3CDTF">2016-01-20T08:33:14Z</dcterms:created>
  <dcterms:modified xsi:type="dcterms:W3CDTF">2024-06-25T14:12:19Z</dcterms:modified>
</cp:coreProperties>
</file>