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57F09D08-5319-40F2-AC0E-D4C76735A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eee" sheetId="3" r:id="rId2"/>
  </sheets>
  <definedNames>
    <definedName name="_xlnm.Print_Area" localSheetId="1">eee!$A$1:$F$47</definedName>
    <definedName name="_xlnm.Print_Area" localSheetId="0">HVAC!$A$1:$H$43</definedName>
    <definedName name="_xlnm.Print_Titles" localSheetId="1">eee!$21:$21</definedName>
    <definedName name="_xlnm.Print_Titles" localSheetId="0">HVAC!$19:$19</definedName>
  </definedNames>
  <calcPr calcId="181029"/>
</workbook>
</file>

<file path=xl/calcChain.xml><?xml version="1.0" encoding="utf-8"?>
<calcChain xmlns="http://schemas.openxmlformats.org/spreadsheetml/2006/main">
  <c r="H31" i="2" l="1"/>
  <c r="G31" i="2" l="1"/>
  <c r="H34" i="2"/>
  <c r="G34" i="2"/>
  <c r="H33" i="2"/>
  <c r="G33" i="2"/>
  <c r="H29" i="2"/>
  <c r="G29" i="2"/>
  <c r="H23" i="2"/>
  <c r="H24" i="2"/>
  <c r="H25" i="2"/>
  <c r="H26" i="2"/>
  <c r="H27" i="2"/>
  <c r="H28" i="2"/>
  <c r="H20" i="2"/>
  <c r="H21" i="2"/>
  <c r="H30" i="2"/>
  <c r="H32" i="2"/>
  <c r="H22" i="2"/>
  <c r="G23" i="2"/>
  <c r="G24" i="2"/>
  <c r="G25" i="2"/>
  <c r="G26" i="2"/>
  <c r="G27" i="2"/>
  <c r="G28" i="2"/>
  <c r="G20" i="2"/>
  <c r="G21" i="2"/>
  <c r="G30" i="2"/>
  <c r="G32" i="2"/>
  <c r="G22" i="2"/>
  <c r="F36" i="3"/>
  <c r="F35" i="3"/>
  <c r="F32" i="3"/>
  <c r="F31" i="3"/>
  <c r="F30" i="3"/>
  <c r="F29" i="3"/>
  <c r="F27" i="3"/>
  <c r="F26" i="3"/>
  <c r="F25" i="3"/>
  <c r="F24" i="3"/>
  <c r="F23" i="3"/>
  <c r="F22" i="3"/>
  <c r="H35" i="2" l="1"/>
  <c r="G35" i="2"/>
  <c r="F37" i="3"/>
  <c r="H36" i="2" l="1"/>
</calcChain>
</file>

<file path=xl/sharedStrings.xml><?xml version="1.0" encoding="utf-8"?>
<sst xmlns="http://schemas.openxmlformats.org/spreadsheetml/2006/main" count="85" uniqueCount="56">
  <si>
    <t>S. #</t>
  </si>
  <si>
    <t>Description</t>
  </si>
  <si>
    <t>Unit</t>
  </si>
  <si>
    <t>Qty</t>
  </si>
  <si>
    <t>Total Amount Rs</t>
  </si>
  <si>
    <t>Quotation</t>
  </si>
  <si>
    <t>Date</t>
  </si>
  <si>
    <t>Quotation #</t>
  </si>
  <si>
    <t>For PIONEER ENGINEERING SERVICES</t>
  </si>
  <si>
    <t>Job</t>
  </si>
  <si>
    <r>
      <rPr>
        <b/>
        <u/>
        <sz val="12"/>
        <rFont val="Calibri"/>
        <family val="2"/>
        <scheme val="minor"/>
      </rPr>
      <t>Terms &amp; Conditions:</t>
    </r>
    <r>
      <rPr>
        <sz val="12"/>
        <rFont val="Calibri"/>
        <family val="2"/>
        <scheme val="minor"/>
      </rPr>
      <t xml:space="preserve">
1) Above prices are exclusive of SST
2) Scaffolding included for installation of Platform.</t>
    </r>
  </si>
  <si>
    <t>Dismantle of copper refrigerent pipes electric power cable control wiring from condensing units.</t>
  </si>
  <si>
    <t xml:space="preserve"> </t>
  </si>
  <si>
    <t>Attn: Mr. Taha Ghaznavi</t>
  </si>
  <si>
    <t>001</t>
  </si>
  <si>
    <t>Extra work to be carried out for VRF Outdoor units - Gul Ahmed 7th Floor Tijarah Center Karachi</t>
  </si>
  <si>
    <t xml:space="preserve"> Rate</t>
  </si>
  <si>
    <t>Amount</t>
  </si>
  <si>
    <t>Providing and installation of Newpron pads for condensing units.</t>
  </si>
  <si>
    <t>Providing an installation of fresh air fans 8000 CFM for condensing units.</t>
  </si>
  <si>
    <t>Note: Copper pipe and new GI Ducts rates already in BOQ, charged accordingly.</t>
  </si>
  <si>
    <t>Removal of refixing of cable tray.</t>
  </si>
  <si>
    <t>Remove all of existing exhaust air ducts</t>
  </si>
  <si>
    <t>Regging lifting and shifitng of VRF condensing units at new location.</t>
  </si>
  <si>
    <t>Reconnecting of power / control wire for condensing units for relocated units.</t>
  </si>
  <si>
    <t>29 June 2024</t>
  </si>
  <si>
    <t>Removal of installaed indoor units service/ pressure tesr of evaporator coil re assebled and reintall adter wood work</t>
  </si>
  <si>
    <t>Nos</t>
  </si>
  <si>
    <t>Supply and installation of isolation valve for indoor units (Gas + Liquid)</t>
  </si>
  <si>
    <t>Making existing as built drawings of VRF system.</t>
  </si>
  <si>
    <t>Makind new piping layout tree for Gree (copper sizing) of system</t>
  </si>
  <si>
    <t>Removal Reinstallation of GI sheet metal ducts with new fittings hanger &amp; supports.</t>
  </si>
  <si>
    <t>Providing and fixing of flexible duct connector for condenser discharge.</t>
  </si>
  <si>
    <t>Rft</t>
  </si>
  <si>
    <t>Note: Room or space required for keeping removed units with Lock and key.</t>
  </si>
  <si>
    <t>Removal of installed indoor units service / pressure tesr of evaporator coil reassembled and reintalled after wood work.</t>
  </si>
  <si>
    <t>Making new piping layout tree for Gree (copper sizing) of system.</t>
  </si>
  <si>
    <t>a) 1/4" Dia</t>
  </si>
  <si>
    <t>No</t>
  </si>
  <si>
    <t>Material Rate</t>
  </si>
  <si>
    <t>Labour Rate</t>
  </si>
  <si>
    <t>Material Amount</t>
  </si>
  <si>
    <t>Labour Amount</t>
  </si>
  <si>
    <t>b) 3/8" Dia</t>
  </si>
  <si>
    <t>c) 1/2" Dia</t>
  </si>
  <si>
    <t>d) 5/8" Dia</t>
  </si>
  <si>
    <t>e) 3/4" Dia</t>
  </si>
  <si>
    <t>Removal of exisitng VRF condenser exhaust air GI sheet metal ducts and reinstallation of GI sheet metal ducts with new fittings hanger &amp; supports including exhaust fans connections.</t>
  </si>
  <si>
    <t>Cleaning and painting (Primer + Epoxy) existing checker plates and platform for installation of condensing units</t>
  </si>
  <si>
    <t>Removal and dismantle of copper pipes power / controls cable including Regging lifting and shifitng of VRF condensing units at new location including supply and installation of newpran pads.</t>
  </si>
  <si>
    <t>Providing and installation of ventilation  fan 42" x 42" for fresh air (for condensing unit)</t>
  </si>
  <si>
    <t>Sub Total Amount Rs</t>
  </si>
  <si>
    <t>Quote #</t>
  </si>
  <si>
    <r>
      <t xml:space="preserve">Supply and installation of isolation valve for indoor units (Gas + Liquid)
</t>
    </r>
    <r>
      <rPr>
        <b/>
        <sz val="11"/>
        <color rgb="FF000000"/>
        <rFont val="Calibri"/>
        <family val="2"/>
        <scheme val="minor"/>
      </rPr>
      <t>Note: Gree will decide to install or not.</t>
    </r>
  </si>
  <si>
    <t>Quotation for Extra work to be carried out for VRF Outdoor units - Gul Ahmed 7th Floor Tijarah Center Karachi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</si>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</sst>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0" fontId="15" fillId="0" borderId="0" xfId="0" applyFont="1" applyAlignment="1">
      <alignment horizontal="left" vertical="center" wrapText="1"/>
    </xf>
    <xf numFmtId="164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5" fillId="0" borderId="0" xfId="0" applyFont="1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19" fillId="0" borderId="0" xfId="0" applyFont="1" applyBorder="1" applyAlignment="1">
      <alignment horizontal="right" vertical="center"/>
    </xf>
    <xf numFmtId="165" fontId="19" fillId="0" borderId="4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65" fontId="19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111126</xdr:colOff>
      <xdr:row>39</xdr:row>
      <xdr:rowOff>261938</xdr:rowOff>
    </xdr:from>
    <xdr:to>
      <xdr:col>1</xdr:col>
      <xdr:colOff>600116</xdr:colOff>
      <xdr:row>43</xdr:row>
      <xdr:rowOff>4800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6" y="10406063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1975624</xdr:colOff>
      <xdr:row>0</xdr:row>
      <xdr:rowOff>23813</xdr:rowOff>
    </xdr:from>
    <xdr:to>
      <xdr:col>4</xdr:col>
      <xdr:colOff>347154</xdr:colOff>
      <xdr:row>4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374" y="23813"/>
          <a:ext cx="2229155" cy="968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261938</xdr:colOff>
      <xdr:row>37</xdr:row>
      <xdr:rowOff>23813</xdr:rowOff>
    </xdr:from>
    <xdr:to>
      <xdr:col>11</xdr:col>
      <xdr:colOff>68303</xdr:colOff>
      <xdr:row>43</xdr:row>
      <xdr:rowOff>184187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2FC31-7F7A-48C4-B569-CE410625C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6888" y="11282363"/>
          <a:ext cx="777915" cy="731874"/>
        </a:xfrm>
        <a:prstGeom prst="rect">
          <a:avLst/>
        </a:prstGeom>
      </xdr:spPr>
    </xdr:pic>
    <xdr:clientData/>
  </xdr:twoCellAnchor>
  <xdr:twoCellAnchor editAs="oneCell">
    <xdr:from>
      <xdr:col>8</xdr:col>
      <xdr:colOff>578624</xdr:colOff>
      <xdr:row>2</xdr:row>
      <xdr:rowOff>79375</xdr:rowOff>
    </xdr:from>
    <xdr:to>
      <xdr:col>12</xdr:col>
      <xdr:colOff>37592</xdr:colOff>
      <xdr:row>6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64B6C-03DA-4BF6-A2B6-3ED166B33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4374" y="555625"/>
          <a:ext cx="2240268" cy="9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3"/>
  <sheetViews>
    <sheetView tabSelected="1" view="pageBreakPreview" zoomScaleNormal="120" zoomScaleSheetLayoutView="100" workbookViewId="0">
      <selection activeCell="H8" sqref="H8"/>
    </sheetView>
  </sheetViews>
  <sheetFormatPr defaultColWidth="8.85546875" defaultRowHeight="18.75" x14ac:dyDescent="0.3"/>
  <cols>
    <col min="1" max="1" width="4.28515625" style="3" bestFit="1" customWidth="1"/>
    <col min="2" max="2" width="46.140625" style="1" customWidth="1"/>
    <col min="3" max="3" width="5.7109375" style="3" customWidth="1"/>
    <col min="4" max="4" width="6" style="3" customWidth="1"/>
    <col min="5" max="5" width="9" style="3" customWidth="1"/>
    <col min="6" max="6" width="8.140625" style="3" customWidth="1"/>
    <col min="7" max="7" width="9.28515625" style="3" customWidth="1"/>
    <col min="8" max="8" width="11" style="2" customWidth="1"/>
    <col min="9" max="9" width="14.5703125" style="1" bestFit="1" customWidth="1"/>
    <col min="10" max="10" width="14.5703125" style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s="24" customFormat="1" x14ac:dyDescent="0.3">
      <c r="A6" s="21"/>
      <c r="B6" s="22"/>
      <c r="C6" s="23"/>
      <c r="D6" s="23"/>
      <c r="E6" s="53"/>
      <c r="F6" s="54"/>
      <c r="G6" s="55" t="s">
        <v>6</v>
      </c>
      <c r="H6" s="33" t="s">
        <v>25</v>
      </c>
    </row>
    <row r="7" spans="1:8" s="24" customFormat="1" ht="15.75" x14ac:dyDescent="0.25">
      <c r="A7" s="38"/>
      <c r="B7" s="38"/>
      <c r="C7" s="25"/>
      <c r="D7" s="23"/>
      <c r="E7" s="53"/>
      <c r="F7" s="54"/>
      <c r="G7" s="55" t="s">
        <v>52</v>
      </c>
      <c r="H7" s="29" t="s">
        <v>55</v>
      </c>
    </row>
    <row r="8" spans="1:8" ht="9" customHeight="1" x14ac:dyDescent="0.3">
      <c r="A8" s="10"/>
      <c r="B8" s="10"/>
      <c r="D8" s="26"/>
      <c r="E8" s="20"/>
      <c r="F8" s="20"/>
      <c r="G8" s="20"/>
      <c r="H8" s="27"/>
    </row>
    <row r="9" spans="1:8" ht="21" x14ac:dyDescent="0.3">
      <c r="A9" s="39" t="s">
        <v>13</v>
      </c>
      <c r="B9" s="39"/>
      <c r="C9" s="39"/>
      <c r="D9" s="39"/>
      <c r="E9" s="39"/>
      <c r="F9" s="39"/>
      <c r="G9" s="39"/>
      <c r="H9" s="39"/>
    </row>
    <row r="10" spans="1:8" ht="0.75" customHeight="1" x14ac:dyDescent="0.3">
      <c r="A10" s="41"/>
      <c r="B10" s="41"/>
      <c r="H10" s="1"/>
    </row>
    <row r="11" spans="1:8" ht="18" hidden="1" customHeight="1" x14ac:dyDescent="0.3">
      <c r="A11" s="10"/>
      <c r="B11" s="10"/>
      <c r="H11" s="20"/>
    </row>
    <row r="12" spans="1:8" ht="3" customHeight="1" x14ac:dyDescent="0.3">
      <c r="A12" s="11"/>
      <c r="B12" s="11"/>
      <c r="C12" s="11"/>
      <c r="D12" s="11"/>
      <c r="E12" s="11"/>
      <c r="F12" s="11"/>
      <c r="G12" s="11"/>
      <c r="H12" s="11"/>
    </row>
    <row r="13" spans="1:8" ht="6" customHeight="1" x14ac:dyDescent="0.3">
      <c r="A13" s="42"/>
      <c r="B13" s="42"/>
      <c r="C13" s="42"/>
      <c r="D13" s="42"/>
      <c r="E13" s="42"/>
      <c r="F13" s="42"/>
      <c r="G13" s="42"/>
      <c r="H13" s="42"/>
    </row>
    <row r="14" spans="1:8" ht="6" hidden="1" customHeight="1" x14ac:dyDescent="0.3">
      <c r="A14" s="7"/>
      <c r="B14" s="7"/>
      <c r="C14" s="7"/>
      <c r="D14" s="7"/>
      <c r="E14" s="7"/>
      <c r="F14" s="7"/>
      <c r="G14" s="7"/>
      <c r="H14" s="7"/>
    </row>
    <row r="15" spans="1:8" ht="15.75" customHeight="1" x14ac:dyDescent="0.3">
      <c r="A15" s="43" t="s">
        <v>54</v>
      </c>
      <c r="B15" s="43"/>
      <c r="C15" s="43"/>
      <c r="D15" s="43"/>
      <c r="E15" s="43"/>
      <c r="F15" s="43"/>
      <c r="G15" s="43"/>
      <c r="H15" s="43"/>
    </row>
    <row r="16" spans="1:8" ht="28.5" customHeight="1" x14ac:dyDescent="0.3">
      <c r="A16" s="43"/>
      <c r="B16" s="43"/>
      <c r="C16" s="43"/>
      <c r="D16" s="43"/>
      <c r="E16" s="43"/>
      <c r="F16" s="43"/>
      <c r="G16" s="43"/>
      <c r="H16" s="43"/>
    </row>
    <row r="17" spans="1:10" ht="1.5" customHeight="1" x14ac:dyDescent="0.35">
      <c r="A17" s="4"/>
      <c r="B17" s="5"/>
      <c r="C17" s="4"/>
      <c r="D17" s="4"/>
      <c r="E17" s="4"/>
      <c r="F17" s="4"/>
      <c r="G17" s="4"/>
      <c r="H17" s="6"/>
    </row>
    <row r="18" spans="1:10" ht="9" customHeight="1" x14ac:dyDescent="0.3">
      <c r="A18" s="7"/>
      <c r="B18" s="7"/>
      <c r="C18" s="7"/>
      <c r="D18" s="7"/>
      <c r="E18" s="7"/>
      <c r="F18" s="7"/>
      <c r="G18" s="7"/>
      <c r="H18" s="7"/>
    </row>
    <row r="19" spans="1:10" ht="25.5" x14ac:dyDescent="0.3">
      <c r="A19" s="64" t="s">
        <v>0</v>
      </c>
      <c r="B19" s="64" t="s">
        <v>1</v>
      </c>
      <c r="C19" s="64" t="s">
        <v>2</v>
      </c>
      <c r="D19" s="64" t="s">
        <v>3</v>
      </c>
      <c r="E19" s="65" t="s">
        <v>39</v>
      </c>
      <c r="F19" s="65" t="s">
        <v>40</v>
      </c>
      <c r="G19" s="65" t="s">
        <v>41</v>
      </c>
      <c r="H19" s="65" t="s">
        <v>42</v>
      </c>
    </row>
    <row r="20" spans="1:10" ht="19.5" customHeight="1" x14ac:dyDescent="0.3">
      <c r="A20" s="56">
        <v>1</v>
      </c>
      <c r="B20" s="57" t="s">
        <v>29</v>
      </c>
      <c r="C20" s="56" t="s">
        <v>9</v>
      </c>
      <c r="D20" s="56">
        <v>1</v>
      </c>
      <c r="E20" s="58">
        <v>0</v>
      </c>
      <c r="F20" s="58">
        <v>25000</v>
      </c>
      <c r="G20" s="58">
        <f>E20*D20</f>
        <v>0</v>
      </c>
      <c r="H20" s="58">
        <f>F20*D20</f>
        <v>25000</v>
      </c>
      <c r="I20" s="12"/>
      <c r="J20" s="32"/>
    </row>
    <row r="21" spans="1:10" ht="30" x14ac:dyDescent="0.3">
      <c r="A21" s="56">
        <v>2</v>
      </c>
      <c r="B21" s="57" t="s">
        <v>36</v>
      </c>
      <c r="C21" s="56" t="s">
        <v>9</v>
      </c>
      <c r="D21" s="56">
        <v>1</v>
      </c>
      <c r="E21" s="58"/>
      <c r="F21" s="58">
        <v>25000</v>
      </c>
      <c r="G21" s="58">
        <f>E21*D21</f>
        <v>0</v>
      </c>
      <c r="H21" s="58">
        <f>F21*D21</f>
        <v>25000</v>
      </c>
      <c r="I21" s="12"/>
      <c r="J21" s="32"/>
    </row>
    <row r="22" spans="1:10" ht="45" x14ac:dyDescent="0.3">
      <c r="A22" s="56">
        <v>3</v>
      </c>
      <c r="B22" s="57" t="s">
        <v>35</v>
      </c>
      <c r="C22" s="56" t="s">
        <v>27</v>
      </c>
      <c r="D22" s="56">
        <v>32</v>
      </c>
      <c r="E22" s="58">
        <v>0</v>
      </c>
      <c r="F22" s="58">
        <v>12000</v>
      </c>
      <c r="G22" s="58">
        <f>E22*D22</f>
        <v>0</v>
      </c>
      <c r="H22" s="58">
        <f>F22*D22</f>
        <v>384000</v>
      </c>
      <c r="I22" s="12"/>
      <c r="J22" s="32" t="s">
        <v>12</v>
      </c>
    </row>
    <row r="23" spans="1:10" ht="45" x14ac:dyDescent="0.3">
      <c r="A23" s="56">
        <v>4</v>
      </c>
      <c r="B23" s="57" t="s">
        <v>53</v>
      </c>
      <c r="C23" s="56"/>
      <c r="D23" s="56"/>
      <c r="E23" s="58"/>
      <c r="F23" s="58"/>
      <c r="G23" s="58">
        <f t="shared" ref="G23:G32" si="0">E23*D23</f>
        <v>0</v>
      </c>
      <c r="H23" s="58">
        <f t="shared" ref="H23:H32" si="1">F23*D23</f>
        <v>0</v>
      </c>
      <c r="I23" s="12"/>
      <c r="J23" s="32"/>
    </row>
    <row r="24" spans="1:10" x14ac:dyDescent="0.3">
      <c r="A24" s="56"/>
      <c r="B24" s="57" t="s">
        <v>37</v>
      </c>
      <c r="C24" s="56" t="s">
        <v>27</v>
      </c>
      <c r="D24" s="56">
        <v>18</v>
      </c>
      <c r="E24" s="58">
        <v>10000</v>
      </c>
      <c r="F24" s="58">
        <v>2000</v>
      </c>
      <c r="G24" s="58">
        <f t="shared" si="0"/>
        <v>180000</v>
      </c>
      <c r="H24" s="58">
        <f t="shared" si="1"/>
        <v>36000</v>
      </c>
      <c r="I24" s="12"/>
      <c r="J24" s="32"/>
    </row>
    <row r="25" spans="1:10" x14ac:dyDescent="0.3">
      <c r="A25" s="56"/>
      <c r="B25" s="57" t="s">
        <v>43</v>
      </c>
      <c r="C25" s="56" t="s">
        <v>27</v>
      </c>
      <c r="D25" s="56">
        <v>7</v>
      </c>
      <c r="E25" s="58">
        <v>11280</v>
      </c>
      <c r="F25" s="58">
        <v>2000</v>
      </c>
      <c r="G25" s="58">
        <f t="shared" si="0"/>
        <v>78960</v>
      </c>
      <c r="H25" s="58">
        <f t="shared" si="1"/>
        <v>14000</v>
      </c>
      <c r="I25" s="12"/>
      <c r="J25" s="32"/>
    </row>
    <row r="26" spans="1:10" x14ac:dyDescent="0.3">
      <c r="A26" s="56"/>
      <c r="B26" s="57" t="s">
        <v>44</v>
      </c>
      <c r="C26" s="56" t="s">
        <v>27</v>
      </c>
      <c r="D26" s="56">
        <v>19</v>
      </c>
      <c r="E26" s="58">
        <v>11875</v>
      </c>
      <c r="F26" s="58">
        <v>2000</v>
      </c>
      <c r="G26" s="58">
        <f t="shared" si="0"/>
        <v>225625</v>
      </c>
      <c r="H26" s="58">
        <f t="shared" si="1"/>
        <v>38000</v>
      </c>
      <c r="I26" s="12"/>
      <c r="J26" s="32"/>
    </row>
    <row r="27" spans="1:10" x14ac:dyDescent="0.3">
      <c r="A27" s="56"/>
      <c r="B27" s="57" t="s">
        <v>45</v>
      </c>
      <c r="C27" s="56" t="s">
        <v>27</v>
      </c>
      <c r="D27" s="56">
        <v>7</v>
      </c>
      <c r="E27" s="58">
        <v>13125</v>
      </c>
      <c r="F27" s="58">
        <v>2000</v>
      </c>
      <c r="G27" s="58">
        <f t="shared" si="0"/>
        <v>91875</v>
      </c>
      <c r="H27" s="58">
        <f t="shared" si="1"/>
        <v>14000</v>
      </c>
      <c r="I27" s="12"/>
      <c r="J27" s="32"/>
    </row>
    <row r="28" spans="1:10" x14ac:dyDescent="0.3">
      <c r="A28" s="56"/>
      <c r="B28" s="57" t="s">
        <v>46</v>
      </c>
      <c r="C28" s="56" t="s">
        <v>38</v>
      </c>
      <c r="D28" s="56">
        <v>1</v>
      </c>
      <c r="E28" s="58">
        <v>25625</v>
      </c>
      <c r="F28" s="58">
        <v>2000</v>
      </c>
      <c r="G28" s="58">
        <f t="shared" si="0"/>
        <v>25625</v>
      </c>
      <c r="H28" s="58">
        <f t="shared" si="1"/>
        <v>2000</v>
      </c>
      <c r="I28" s="12"/>
      <c r="J28" s="32"/>
    </row>
    <row r="29" spans="1:10" ht="60" x14ac:dyDescent="0.3">
      <c r="A29" s="56">
        <v>5</v>
      </c>
      <c r="B29" s="57" t="s">
        <v>49</v>
      </c>
      <c r="C29" s="56" t="s">
        <v>2</v>
      </c>
      <c r="D29" s="56">
        <v>5</v>
      </c>
      <c r="E29" s="59"/>
      <c r="F29" s="59">
        <v>15000</v>
      </c>
      <c r="G29" s="58">
        <f t="shared" si="0"/>
        <v>0</v>
      </c>
      <c r="H29" s="58">
        <f t="shared" si="1"/>
        <v>75000</v>
      </c>
    </row>
    <row r="30" spans="1:10" ht="62.25" customHeight="1" x14ac:dyDescent="0.3">
      <c r="A30" s="56">
        <v>6</v>
      </c>
      <c r="B30" s="57" t="s">
        <v>47</v>
      </c>
      <c r="C30" s="56" t="s">
        <v>9</v>
      </c>
      <c r="D30" s="56">
        <v>1</v>
      </c>
      <c r="E30" s="58"/>
      <c r="F30" s="58">
        <v>50000</v>
      </c>
      <c r="G30" s="58">
        <f t="shared" si="0"/>
        <v>0</v>
      </c>
      <c r="H30" s="58">
        <f t="shared" si="1"/>
        <v>50000</v>
      </c>
      <c r="J30" s="32"/>
    </row>
    <row r="31" spans="1:10" ht="33.75" customHeight="1" x14ac:dyDescent="0.3">
      <c r="A31" s="56">
        <v>7</v>
      </c>
      <c r="B31" s="57" t="s">
        <v>50</v>
      </c>
      <c r="C31" s="56" t="s">
        <v>38</v>
      </c>
      <c r="D31" s="56">
        <v>1</v>
      </c>
      <c r="E31" s="58">
        <v>140000</v>
      </c>
      <c r="F31" s="58">
        <v>10000</v>
      </c>
      <c r="G31" s="58">
        <f t="shared" si="0"/>
        <v>140000</v>
      </c>
      <c r="H31" s="58">
        <f t="shared" si="1"/>
        <v>10000</v>
      </c>
      <c r="J31" s="32"/>
    </row>
    <row r="32" spans="1:10" ht="30" x14ac:dyDescent="0.3">
      <c r="A32" s="56">
        <v>8</v>
      </c>
      <c r="B32" s="57" t="s">
        <v>32</v>
      </c>
      <c r="C32" s="56" t="s">
        <v>33</v>
      </c>
      <c r="D32" s="56">
        <v>60</v>
      </c>
      <c r="E32" s="58">
        <v>750</v>
      </c>
      <c r="F32" s="58">
        <v>150</v>
      </c>
      <c r="G32" s="58">
        <f t="shared" si="0"/>
        <v>45000</v>
      </c>
      <c r="H32" s="58">
        <f t="shared" si="1"/>
        <v>9000</v>
      </c>
      <c r="J32" s="32"/>
    </row>
    <row r="33" spans="1:15" ht="45" x14ac:dyDescent="0.3">
      <c r="A33" s="56">
        <v>9</v>
      </c>
      <c r="B33" s="57" t="s">
        <v>48</v>
      </c>
      <c r="C33" s="56" t="s">
        <v>9</v>
      </c>
      <c r="D33" s="56">
        <v>1</v>
      </c>
      <c r="E33" s="58">
        <v>30000</v>
      </c>
      <c r="F33" s="58">
        <v>40000</v>
      </c>
      <c r="G33" s="58">
        <f t="shared" ref="G33:G34" si="2">E33*D33</f>
        <v>30000</v>
      </c>
      <c r="H33" s="58">
        <f t="shared" ref="H33:H34" si="3">F33*D33</f>
        <v>40000</v>
      </c>
    </row>
    <row r="34" spans="1:15" ht="30" x14ac:dyDescent="0.3">
      <c r="A34" s="56">
        <v>10</v>
      </c>
      <c r="B34" s="57" t="s">
        <v>24</v>
      </c>
      <c r="C34" s="56" t="s">
        <v>2</v>
      </c>
      <c r="D34" s="56">
        <v>5</v>
      </c>
      <c r="E34" s="58">
        <v>15000</v>
      </c>
      <c r="F34" s="58">
        <v>5000</v>
      </c>
      <c r="G34" s="58">
        <f t="shared" si="2"/>
        <v>75000</v>
      </c>
      <c r="H34" s="58">
        <f t="shared" si="3"/>
        <v>25000</v>
      </c>
    </row>
    <row r="35" spans="1:15" x14ac:dyDescent="0.3">
      <c r="A35" s="60" t="s">
        <v>51</v>
      </c>
      <c r="B35" s="60"/>
      <c r="C35" s="60"/>
      <c r="D35" s="60"/>
      <c r="E35" s="60"/>
      <c r="F35" s="60"/>
      <c r="G35" s="61">
        <f>SUM(G20:G34)</f>
        <v>892085</v>
      </c>
      <c r="H35" s="61">
        <f>SUM(H20:H34)</f>
        <v>747000</v>
      </c>
      <c r="I35" s="12"/>
    </row>
    <row r="36" spans="1:15" ht="21.75" customHeight="1" x14ac:dyDescent="0.3">
      <c r="A36" s="60" t="s">
        <v>4</v>
      </c>
      <c r="B36" s="60"/>
      <c r="C36" s="60"/>
      <c r="D36" s="60"/>
      <c r="E36" s="60"/>
      <c r="F36" s="60"/>
      <c r="G36" s="62"/>
      <c r="H36" s="63">
        <f>G35+H35</f>
        <v>1639085</v>
      </c>
      <c r="I36" s="12"/>
    </row>
    <row r="37" spans="1:15" x14ac:dyDescent="0.3">
      <c r="A37" s="52" t="s">
        <v>4</v>
      </c>
      <c r="B37" s="52"/>
      <c r="C37" s="52"/>
      <c r="D37" s="52"/>
      <c r="E37" s="52"/>
      <c r="F37" s="34"/>
      <c r="G37" s="34"/>
      <c r="H37" s="36"/>
      <c r="I37" s="12"/>
    </row>
    <row r="38" spans="1:15" ht="18.75" hidden="1" customHeight="1" x14ac:dyDescent="0.3">
      <c r="A38" s="51" t="s">
        <v>34</v>
      </c>
      <c r="B38" s="51"/>
      <c r="C38" s="51"/>
      <c r="D38" s="51"/>
      <c r="E38" s="51"/>
      <c r="F38" s="31"/>
      <c r="G38" s="31"/>
      <c r="H38" s="31"/>
      <c r="J38" s="13"/>
    </row>
    <row r="39" spans="1:15" ht="4.5" customHeight="1" x14ac:dyDescent="0.3">
      <c r="A39" s="31"/>
      <c r="B39" s="31"/>
      <c r="C39" s="31"/>
      <c r="D39" s="31"/>
      <c r="E39" s="31"/>
      <c r="F39" s="8"/>
      <c r="G39" s="8"/>
      <c r="H39" s="9"/>
      <c r="M39" s="2"/>
    </row>
    <row r="40" spans="1:15" ht="21" x14ac:dyDescent="0.35">
      <c r="A40" s="45" t="s">
        <v>8</v>
      </c>
      <c r="B40" s="45"/>
      <c r="C40" s="45"/>
      <c r="D40" s="45"/>
      <c r="H40" s="15"/>
      <c r="I40" s="14"/>
      <c r="J40" s="12"/>
      <c r="M40" s="2"/>
      <c r="O40" s="2"/>
    </row>
    <row r="41" spans="1:15" x14ac:dyDescent="0.3">
      <c r="E41" s="8"/>
      <c r="M41" s="2"/>
      <c r="O41" s="12"/>
    </row>
    <row r="42" spans="1:15" x14ac:dyDescent="0.3">
      <c r="O42" s="12"/>
    </row>
    <row r="43" spans="1:15" x14ac:dyDescent="0.3">
      <c r="O43" s="12"/>
    </row>
  </sheetData>
  <mergeCells count="9">
    <mergeCell ref="A40:D40"/>
    <mergeCell ref="A38:E38"/>
    <mergeCell ref="A35:F35"/>
    <mergeCell ref="A36:F36"/>
    <mergeCell ref="A7:B7"/>
    <mergeCell ref="A9:H9"/>
    <mergeCell ref="A10:B10"/>
    <mergeCell ref="A13:H13"/>
    <mergeCell ref="A15:H16"/>
  </mergeCells>
  <printOptions horizontalCentered="1"/>
  <pageMargins left="0" right="0" top="0" bottom="0" header="0.3" footer="0.3"/>
  <pageSetup paperSize="9" scale="93" orientation="portrait" r:id="rId1"/>
  <rowBreaks count="1" manualBreakCount="1">
    <brk id="43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7F98-63A2-4E2F-9423-97120FCBB44F}">
  <dimension ref="A4:P49"/>
  <sheetViews>
    <sheetView topLeftCell="A25" zoomScale="120" zoomScaleNormal="120" zoomScaleSheetLayoutView="100" workbookViewId="0">
      <selection activeCell="B32" sqref="B32"/>
    </sheetView>
  </sheetViews>
  <sheetFormatPr defaultColWidth="8.85546875" defaultRowHeight="18.75" x14ac:dyDescent="0.3"/>
  <cols>
    <col min="1" max="1" width="4.28515625" style="3" bestFit="1" customWidth="1"/>
    <col min="2" max="2" width="49.5703125" style="1" customWidth="1"/>
    <col min="3" max="3" width="5.7109375" style="3" customWidth="1"/>
    <col min="4" max="4" width="5.42578125" style="3" bestFit="1" customWidth="1"/>
    <col min="5" max="5" width="11.5703125" style="3" customWidth="1"/>
    <col min="6" max="6" width="12.85546875" style="2" customWidth="1"/>
    <col min="7" max="7" width="14.5703125" style="1" bestFit="1" customWidth="1"/>
    <col min="8" max="8" width="14.5703125" style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2" customHeight="1" x14ac:dyDescent="0.3"/>
    <row r="7" spans="1:6" s="24" customFormat="1" x14ac:dyDescent="0.3">
      <c r="A7" s="21"/>
      <c r="B7" s="22"/>
      <c r="C7" s="23"/>
      <c r="D7" s="23"/>
      <c r="E7" s="37" t="s">
        <v>6</v>
      </c>
      <c r="F7" s="33" t="s">
        <v>25</v>
      </c>
    </row>
    <row r="8" spans="1:6" s="24" customFormat="1" ht="15.75" x14ac:dyDescent="0.25">
      <c r="A8" s="38"/>
      <c r="B8" s="38"/>
      <c r="C8" s="25"/>
      <c r="D8" s="23"/>
      <c r="E8" s="37" t="s">
        <v>7</v>
      </c>
      <c r="F8" s="29" t="s">
        <v>14</v>
      </c>
    </row>
    <row r="9" spans="1:6" ht="9" customHeight="1" x14ac:dyDescent="0.3">
      <c r="A9" s="10"/>
      <c r="B9" s="10"/>
      <c r="D9" s="26"/>
      <c r="E9" s="20"/>
      <c r="F9" s="27"/>
    </row>
    <row r="10" spans="1:6" ht="7.5" customHeight="1" x14ac:dyDescent="0.3">
      <c r="A10" s="1"/>
      <c r="D10" s="26"/>
      <c r="E10" s="28"/>
    </row>
    <row r="11" spans="1:6" ht="21" x14ac:dyDescent="0.3">
      <c r="A11" s="39" t="s">
        <v>13</v>
      </c>
      <c r="B11" s="39"/>
      <c r="C11" s="39"/>
      <c r="D11" s="39"/>
      <c r="E11" s="39"/>
      <c r="F11" s="39"/>
    </row>
    <row r="12" spans="1:6" ht="0.75" customHeight="1" x14ac:dyDescent="0.3">
      <c r="A12" s="41"/>
      <c r="B12" s="41"/>
      <c r="F12" s="1"/>
    </row>
    <row r="13" spans="1:6" ht="18" hidden="1" customHeight="1" x14ac:dyDescent="0.3">
      <c r="A13" s="10"/>
      <c r="B13" s="10"/>
      <c r="F13" s="20"/>
    </row>
    <row r="14" spans="1:6" ht="3" customHeight="1" x14ac:dyDescent="0.3">
      <c r="A14" s="11"/>
      <c r="B14" s="11"/>
      <c r="C14" s="11"/>
      <c r="D14" s="11"/>
      <c r="E14" s="11"/>
      <c r="F14" s="11"/>
    </row>
    <row r="15" spans="1:6" ht="23.25" x14ac:dyDescent="0.3">
      <c r="A15" s="42" t="s">
        <v>5</v>
      </c>
      <c r="B15" s="42"/>
      <c r="C15" s="42"/>
      <c r="D15" s="42"/>
      <c r="E15" s="42"/>
      <c r="F15" s="42"/>
    </row>
    <row r="16" spans="1:6" ht="6" hidden="1" customHeight="1" x14ac:dyDescent="0.3">
      <c r="A16" s="7"/>
      <c r="B16" s="7"/>
      <c r="C16" s="7"/>
      <c r="D16" s="7"/>
      <c r="E16" s="7"/>
      <c r="F16" s="7"/>
    </row>
    <row r="17" spans="1:8" ht="15.75" customHeight="1" x14ac:dyDescent="0.3">
      <c r="A17" s="43" t="s">
        <v>15</v>
      </c>
      <c r="B17" s="43"/>
      <c r="C17" s="43"/>
      <c r="D17" s="43"/>
      <c r="E17" s="43"/>
      <c r="F17" s="43"/>
    </row>
    <row r="18" spans="1:8" ht="28.5" customHeight="1" x14ac:dyDescent="0.3">
      <c r="A18" s="43"/>
      <c r="B18" s="43"/>
      <c r="C18" s="43"/>
      <c r="D18" s="43"/>
      <c r="E18" s="43"/>
      <c r="F18" s="43"/>
    </row>
    <row r="19" spans="1:8" ht="1.5" customHeight="1" x14ac:dyDescent="0.35">
      <c r="A19" s="4"/>
      <c r="B19" s="5"/>
      <c r="C19" s="4"/>
      <c r="D19" s="4"/>
      <c r="E19" s="4"/>
      <c r="F19" s="6"/>
    </row>
    <row r="20" spans="1:8" ht="9" customHeight="1" x14ac:dyDescent="0.3">
      <c r="A20" s="7"/>
      <c r="B20" s="7"/>
      <c r="C20" s="7"/>
      <c r="D20" s="7"/>
      <c r="E20" s="7"/>
      <c r="F20" s="7"/>
    </row>
    <row r="21" spans="1:8" x14ac:dyDescent="0.3">
      <c r="A21" s="16" t="s">
        <v>0</v>
      </c>
      <c r="B21" s="16" t="s">
        <v>1</v>
      </c>
      <c r="C21" s="16" t="s">
        <v>2</v>
      </c>
      <c r="D21" s="16" t="s">
        <v>3</v>
      </c>
      <c r="E21" s="17" t="s">
        <v>16</v>
      </c>
      <c r="F21" s="18" t="s">
        <v>17</v>
      </c>
    </row>
    <row r="22" spans="1:8" ht="49.5" customHeight="1" x14ac:dyDescent="0.3">
      <c r="A22" s="19">
        <v>1</v>
      </c>
      <c r="B22" s="30" t="s">
        <v>26</v>
      </c>
      <c r="C22" s="47" t="s">
        <v>27</v>
      </c>
      <c r="D22" s="47">
        <v>32</v>
      </c>
      <c r="E22" s="50">
        <v>10000</v>
      </c>
      <c r="F22" s="50">
        <f>E22*D22</f>
        <v>320000</v>
      </c>
      <c r="G22" s="12"/>
      <c r="H22" s="32" t="s">
        <v>12</v>
      </c>
    </row>
    <row r="23" spans="1:8" ht="49.5" customHeight="1" x14ac:dyDescent="0.3">
      <c r="A23" s="19"/>
      <c r="B23" s="30" t="s">
        <v>28</v>
      </c>
      <c r="C23" s="47"/>
      <c r="D23" s="47"/>
      <c r="E23" s="50"/>
      <c r="F23" s="50">
        <f>E23*D23</f>
        <v>0</v>
      </c>
      <c r="G23" s="12"/>
      <c r="H23" s="32"/>
    </row>
    <row r="24" spans="1:8" ht="49.5" customHeight="1" x14ac:dyDescent="0.3">
      <c r="A24" s="19"/>
      <c r="B24" s="30" t="s">
        <v>29</v>
      </c>
      <c r="C24" s="47" t="s">
        <v>9</v>
      </c>
      <c r="D24" s="47">
        <v>1</v>
      </c>
      <c r="E24" s="50">
        <v>25000</v>
      </c>
      <c r="F24" s="50">
        <f>E24*D24</f>
        <v>25000</v>
      </c>
      <c r="G24" s="12"/>
      <c r="H24" s="32"/>
    </row>
    <row r="25" spans="1:8" ht="49.5" customHeight="1" x14ac:dyDescent="0.3">
      <c r="A25" s="19"/>
      <c r="B25" s="30" t="s">
        <v>30</v>
      </c>
      <c r="C25" s="47" t="s">
        <v>9</v>
      </c>
      <c r="D25" s="47">
        <v>1</v>
      </c>
      <c r="E25" s="50">
        <v>25000</v>
      </c>
      <c r="F25" s="50">
        <f>E25*D25</f>
        <v>25000</v>
      </c>
      <c r="G25" s="12"/>
      <c r="H25" s="32"/>
    </row>
    <row r="26" spans="1:8" ht="34.5" customHeight="1" x14ac:dyDescent="0.3">
      <c r="A26" s="19">
        <v>5</v>
      </c>
      <c r="B26" s="30" t="s">
        <v>31</v>
      </c>
      <c r="C26" s="48"/>
      <c r="D26" s="48"/>
      <c r="E26" s="50"/>
      <c r="F26" s="50">
        <f>E26*D26</f>
        <v>0</v>
      </c>
      <c r="H26" s="32"/>
    </row>
    <row r="27" spans="1:8" ht="34.5" customHeight="1" x14ac:dyDescent="0.3">
      <c r="A27" s="19">
        <v>6</v>
      </c>
      <c r="B27" s="30" t="s">
        <v>32</v>
      </c>
      <c r="C27" s="48" t="s">
        <v>33</v>
      </c>
      <c r="D27" s="48">
        <v>800</v>
      </c>
      <c r="E27" s="50">
        <v>6000</v>
      </c>
      <c r="F27" s="50">
        <f>E27*D27</f>
        <v>4800000</v>
      </c>
      <c r="H27" s="32"/>
    </row>
    <row r="28" spans="1:8" ht="49.5" customHeight="1" x14ac:dyDescent="0.3">
      <c r="A28" s="19"/>
      <c r="B28" s="30"/>
      <c r="C28" s="47"/>
      <c r="D28" s="47"/>
      <c r="E28" s="50"/>
      <c r="F28" s="50"/>
      <c r="G28" s="12"/>
      <c r="H28" s="32"/>
    </row>
    <row r="29" spans="1:8" ht="49.5" customHeight="1" x14ac:dyDescent="0.3">
      <c r="A29" s="19">
        <v>1</v>
      </c>
      <c r="B29" s="30" t="s">
        <v>11</v>
      </c>
      <c r="C29" s="47" t="s">
        <v>9</v>
      </c>
      <c r="D29" s="47">
        <v>1</v>
      </c>
      <c r="E29" s="50">
        <v>1001</v>
      </c>
      <c r="F29" s="50">
        <f>E29*D29</f>
        <v>1001</v>
      </c>
      <c r="G29" s="12"/>
      <c r="H29" s="32" t="s">
        <v>12</v>
      </c>
    </row>
    <row r="30" spans="1:8" ht="24.75" customHeight="1" x14ac:dyDescent="0.3">
      <c r="A30" s="19">
        <v>2</v>
      </c>
      <c r="B30" s="30" t="s">
        <v>22</v>
      </c>
      <c r="C30" s="48"/>
      <c r="D30" s="48"/>
      <c r="E30" s="50">
        <v>1002</v>
      </c>
      <c r="F30" s="50">
        <f>E30*D30</f>
        <v>0</v>
      </c>
      <c r="H30" s="32"/>
    </row>
    <row r="31" spans="1:8" ht="32.25" customHeight="1" x14ac:dyDescent="0.3">
      <c r="A31" s="19">
        <v>3</v>
      </c>
      <c r="B31" s="30" t="s">
        <v>23</v>
      </c>
      <c r="C31" s="48"/>
      <c r="D31" s="48"/>
      <c r="E31" s="50">
        <v>1003</v>
      </c>
      <c r="F31" s="50">
        <f>E31*D31</f>
        <v>0</v>
      </c>
      <c r="H31" s="32"/>
    </row>
    <row r="32" spans="1:8" ht="36.75" customHeight="1" x14ac:dyDescent="0.3">
      <c r="A32" s="19">
        <v>4</v>
      </c>
      <c r="B32" s="30" t="s">
        <v>18</v>
      </c>
      <c r="C32" s="48"/>
      <c r="D32" s="48"/>
      <c r="E32" s="50">
        <v>1004</v>
      </c>
      <c r="F32" s="50">
        <f>E32*D32</f>
        <v>0</v>
      </c>
      <c r="H32" s="32"/>
    </row>
    <row r="35" spans="1:16" ht="31.5" x14ac:dyDescent="0.3">
      <c r="A35" s="19">
        <v>9</v>
      </c>
      <c r="B35" s="30" t="s">
        <v>19</v>
      </c>
      <c r="C35" s="48"/>
      <c r="D35" s="48"/>
      <c r="E35" s="50">
        <v>1009</v>
      </c>
      <c r="F35" s="50">
        <f>E35*D35</f>
        <v>0</v>
      </c>
      <c r="H35" s="32"/>
    </row>
    <row r="36" spans="1:16" x14ac:dyDescent="0.3">
      <c r="A36" s="19">
        <v>9</v>
      </c>
      <c r="B36" s="30" t="s">
        <v>21</v>
      </c>
      <c r="C36" s="49"/>
      <c r="D36" s="49"/>
      <c r="E36" s="50">
        <v>1010</v>
      </c>
      <c r="F36" s="50">
        <f>E36*D36</f>
        <v>0</v>
      </c>
      <c r="H36" s="32"/>
    </row>
    <row r="37" spans="1:16" x14ac:dyDescent="0.3">
      <c r="A37" s="40" t="s">
        <v>4</v>
      </c>
      <c r="B37" s="40"/>
      <c r="C37" s="40"/>
      <c r="D37" s="40"/>
      <c r="E37" s="40"/>
      <c r="F37" s="35">
        <f>SUM(F29:F35)</f>
        <v>1001</v>
      </c>
      <c r="G37" s="12"/>
    </row>
    <row r="38" spans="1:16" x14ac:dyDescent="0.3">
      <c r="A38" s="46" t="s">
        <v>20</v>
      </c>
      <c r="B38" s="46"/>
      <c r="C38" s="46"/>
      <c r="D38" s="46"/>
      <c r="E38" s="46"/>
      <c r="F38" s="36"/>
      <c r="G38" s="12"/>
    </row>
    <row r="39" spans="1:16" ht="5.25" customHeight="1" x14ac:dyDescent="0.3">
      <c r="A39" s="34"/>
      <c r="B39" s="34"/>
      <c r="C39" s="34"/>
      <c r="D39" s="34"/>
      <c r="E39" s="34"/>
      <c r="F39" s="36"/>
      <c r="G39" s="12"/>
    </row>
    <row r="40" spans="1:16" hidden="1" x14ac:dyDescent="0.3">
      <c r="A40" s="44" t="s">
        <v>10</v>
      </c>
      <c r="B40" s="44"/>
      <c r="C40" s="44"/>
      <c r="D40" s="44"/>
      <c r="E40" s="44"/>
      <c r="F40" s="44"/>
      <c r="H40" s="13"/>
    </row>
    <row r="41" spans="1:16" ht="29.25" hidden="1" customHeight="1" x14ac:dyDescent="0.3">
      <c r="A41" s="44"/>
      <c r="B41" s="44"/>
      <c r="C41" s="44"/>
      <c r="D41" s="44"/>
      <c r="E41" s="44"/>
      <c r="F41" s="44"/>
      <c r="H41" s="13"/>
    </row>
    <row r="42" spans="1:16" ht="16.5" customHeight="1" x14ac:dyDescent="0.3">
      <c r="A42" s="31"/>
      <c r="B42" s="31"/>
      <c r="C42" s="31"/>
      <c r="D42" s="31"/>
      <c r="E42" s="31"/>
      <c r="F42" s="31"/>
      <c r="H42" s="13"/>
    </row>
    <row r="43" spans="1:16" ht="4.5" customHeight="1" x14ac:dyDescent="0.3">
      <c r="A43" s="31"/>
      <c r="B43" s="31"/>
      <c r="C43" s="31"/>
      <c r="D43" s="31"/>
      <c r="E43" s="31"/>
      <c r="F43" s="31"/>
      <c r="H43" s="13"/>
    </row>
    <row r="44" spans="1:16" x14ac:dyDescent="0.3">
      <c r="A44" s="45" t="s">
        <v>8</v>
      </c>
      <c r="B44" s="45"/>
      <c r="C44" s="45"/>
      <c r="D44" s="45"/>
      <c r="G44" s="14"/>
      <c r="H44" s="12"/>
      <c r="K44" s="2"/>
      <c r="O44" s="12"/>
      <c r="P44" s="12"/>
    </row>
    <row r="45" spans="1:16" x14ac:dyDescent="0.3">
      <c r="E45" s="8"/>
      <c r="F45" s="9"/>
      <c r="K45" s="2"/>
    </row>
    <row r="46" spans="1:16" ht="21" x14ac:dyDescent="0.35">
      <c r="F46" s="15"/>
      <c r="G46" s="14"/>
      <c r="H46" s="12"/>
      <c r="K46" s="2"/>
      <c r="M46" s="2"/>
    </row>
    <row r="47" spans="1:16" x14ac:dyDescent="0.3">
      <c r="K47" s="2"/>
      <c r="M47" s="12"/>
    </row>
    <row r="48" spans="1:16" x14ac:dyDescent="0.3">
      <c r="M48" s="12"/>
    </row>
    <row r="49" spans="13:13" x14ac:dyDescent="0.3">
      <c r="M49" s="12"/>
    </row>
  </sheetData>
  <mergeCells count="9">
    <mergeCell ref="A38:E38"/>
    <mergeCell ref="A40:F41"/>
    <mergeCell ref="A44:D44"/>
    <mergeCell ref="A8:B8"/>
    <mergeCell ref="A11:F11"/>
    <mergeCell ref="A12:B12"/>
    <mergeCell ref="A15:F15"/>
    <mergeCell ref="A17:F18"/>
    <mergeCell ref="A37:E37"/>
  </mergeCells>
  <printOptions horizontalCentered="1"/>
  <pageMargins left="0" right="0" top="0" bottom="0" header="0.3" footer="0.3"/>
  <pageSetup paperSize="9" orientation="portrait" r:id="rId1"/>
  <rowBreaks count="1" manualBreakCount="1">
    <brk id="47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HVAC</vt:lpstr>
      <vt:lpstr>eee</vt:lpstr>
      <vt:lpstr>eee!Print_Area</vt:lpstr>
      <vt:lpstr>HVAC!Print_Area</vt:lpstr>
      <vt:lpstr>eee!Print_Titles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2024-06-29T09:21:18Z</dcterms:modified>
</cp:coreProperties>
</file>