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Completed Projects\Food Court North Walk\"/>
    </mc:Choice>
  </mc:AlternateContent>
  <xr:revisionPtr revIDLastSave="0" documentId="13_ncr:1_{4F55D0D4-F88F-416F-8FCE-68BCA9BD5F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Print_Area" localSheetId="0">'Table 1'!$A$7:$H$45</definedName>
    <definedName name="_xlnm.Print_Titles" localSheetId="0">'Table 1'!$9:$9</definedName>
  </definedNames>
  <calcPr calcId="181029"/>
</workbook>
</file>

<file path=xl/calcChain.xml><?xml version="1.0" encoding="utf-8"?>
<calcChain xmlns="http://schemas.openxmlformats.org/spreadsheetml/2006/main">
  <c r="G42" i="1" l="1"/>
  <c r="H21" i="1"/>
  <c r="G21" i="1"/>
  <c r="H20" i="1"/>
  <c r="G20" i="1"/>
  <c r="H19" i="1"/>
  <c r="G19" i="1"/>
  <c r="H35" i="1"/>
  <c r="G35" i="1"/>
  <c r="H34" i="1"/>
  <c r="G34" i="1"/>
  <c r="H33" i="1"/>
  <c r="G33" i="1"/>
  <c r="H30" i="1"/>
  <c r="G30" i="1"/>
  <c r="H29" i="1"/>
  <c r="G29" i="1"/>
  <c r="H28" i="1"/>
  <c r="G28" i="1"/>
  <c r="H25" i="1"/>
  <c r="G25" i="1"/>
  <c r="H26" i="1"/>
  <c r="G26" i="1"/>
  <c r="H24" i="1"/>
  <c r="G24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22" i="1"/>
  <c r="H22" i="1"/>
  <c r="G37" i="1"/>
  <c r="H37" i="1"/>
  <c r="G38" i="1"/>
  <c r="H38" i="1"/>
  <c r="G39" i="1"/>
  <c r="H39" i="1"/>
  <c r="G40" i="1"/>
  <c r="H40" i="1"/>
  <c r="G41" i="1"/>
  <c r="H41" i="1"/>
  <c r="H10" i="1"/>
  <c r="G10" i="1"/>
  <c r="H42" i="1" l="1"/>
  <c r="H43" i="1" s="1"/>
  <c r="H44" i="1" s="1"/>
  <c r="G44" i="1"/>
  <c r="G45" i="1" l="1"/>
</calcChain>
</file>

<file path=xl/sharedStrings.xml><?xml version="1.0" encoding="utf-8"?>
<sst xmlns="http://schemas.openxmlformats.org/spreadsheetml/2006/main" count="94" uniqueCount="61">
  <si>
    <r>
      <rPr>
        <sz val="37"/>
        <rFont val="Palatino Linotype"/>
        <family val="1"/>
      </rPr>
      <t>Pioneer Services</t>
    </r>
  </si>
  <si>
    <r>
      <rPr>
        <sz val="11"/>
        <rFont val="Calibri"/>
        <family val="1"/>
      </rPr>
      <t>Date</t>
    </r>
  </si>
  <si>
    <r>
      <rPr>
        <sz val="11"/>
        <rFont val="Calibri"/>
        <family val="1"/>
      </rPr>
      <t>Quotation #</t>
    </r>
  </si>
  <si>
    <r>
      <rPr>
        <sz val="11"/>
        <rFont val="Calibri"/>
        <family val="1"/>
      </rPr>
      <t>NTN #</t>
    </r>
  </si>
  <si>
    <r>
      <rPr>
        <sz val="11"/>
        <rFont val="Calibri"/>
        <family val="1"/>
      </rPr>
      <t>4312149-7</t>
    </r>
  </si>
  <si>
    <r>
      <rPr>
        <i/>
        <sz val="11"/>
        <rFont val="Calibri"/>
        <family val="1"/>
      </rPr>
      <t>M/S Dawat-e-Hadiyah Burhani Mahal</t>
    </r>
  </si>
  <si>
    <r>
      <rPr>
        <i/>
        <sz val="11"/>
        <rFont val="Calibri"/>
        <family val="1"/>
      </rPr>
      <t>Mciver Road, Karachi</t>
    </r>
  </si>
  <si>
    <r>
      <rPr>
        <b/>
        <sz val="11"/>
        <rFont val="Calibri"/>
        <family val="1"/>
      </rPr>
      <t>S. #</t>
    </r>
  </si>
  <si>
    <r>
      <rPr>
        <b/>
        <sz val="11"/>
        <rFont val="Calibri"/>
        <family val="1"/>
      </rPr>
      <t>Particulars</t>
    </r>
  </si>
  <si>
    <r>
      <rPr>
        <b/>
        <sz val="11"/>
        <rFont val="Calibri"/>
        <family val="1"/>
      </rPr>
      <t>Unit</t>
    </r>
  </si>
  <si>
    <r>
      <rPr>
        <b/>
        <sz val="11"/>
        <rFont val="Calibri"/>
        <family val="1"/>
      </rPr>
      <t>Qty</t>
    </r>
  </si>
  <si>
    <r>
      <rPr>
        <b/>
        <sz val="11"/>
        <rFont val="Calibri"/>
        <family val="1"/>
      </rPr>
      <t>Material rate</t>
    </r>
  </si>
  <si>
    <r>
      <rPr>
        <b/>
        <sz val="11"/>
        <rFont val="Calibri"/>
        <family val="1"/>
      </rPr>
      <t>Labour rate</t>
    </r>
  </si>
  <si>
    <r>
      <rPr>
        <b/>
        <sz val="11"/>
        <rFont val="Calibri"/>
        <family val="1"/>
      </rPr>
      <t>Material Amount</t>
    </r>
  </si>
  <si>
    <r>
      <rPr>
        <b/>
        <sz val="11"/>
        <rFont val="Calibri"/>
        <family val="1"/>
      </rPr>
      <t>Labour Amount</t>
    </r>
  </si>
  <si>
    <r>
      <rPr>
        <sz val="11"/>
        <rFont val="Calibri"/>
        <family val="1"/>
      </rPr>
      <t>Installation of Owner supply package unit. Riging, lifting, shifting &amp; Placing at desire location including supply and installation of M.S Channel with hangers &amp; supports</t>
    </r>
  </si>
  <si>
    <r>
      <rPr>
        <sz val="11"/>
        <rFont val="Calibri"/>
        <family val="1"/>
      </rPr>
      <t>Nos</t>
    </r>
  </si>
  <si>
    <r>
      <rPr>
        <sz val="11"/>
        <rFont val="Calibri"/>
        <family val="1"/>
      </rPr>
      <t xml:space="preserve">Supply &amp; installation of DX copper piping (Liquid + Gas) including
</t>
    </r>
    <r>
      <rPr>
        <sz val="11"/>
        <rFont val="Calibri"/>
        <family val="1"/>
      </rPr>
      <t>insulation and control wiring.</t>
    </r>
  </si>
  <si>
    <r>
      <rPr>
        <sz val="11"/>
        <rFont val="Calibri"/>
        <family val="1"/>
      </rPr>
      <t>i) 5/8 x 3/4</t>
    </r>
  </si>
  <si>
    <r>
      <rPr>
        <sz val="11"/>
        <rFont val="Calibri"/>
        <family val="1"/>
      </rPr>
      <t>Rft</t>
    </r>
  </si>
  <si>
    <r>
      <rPr>
        <sz val="11"/>
        <rFont val="Calibri"/>
        <family val="1"/>
      </rPr>
      <t xml:space="preserve">Supply and installation flexible duct for supply and return air ducts of
</t>
    </r>
    <r>
      <rPr>
        <sz val="11"/>
        <rFont val="Calibri"/>
        <family val="1"/>
      </rPr>
      <t>package unit</t>
    </r>
  </si>
  <si>
    <r>
      <rPr>
        <sz val="11"/>
        <rFont val="Calibri"/>
        <family val="1"/>
      </rPr>
      <t>Supply and installation of  G.I  Sheet Metal duct with nut bolt gaskit etc.</t>
    </r>
  </si>
  <si>
    <r>
      <rPr>
        <sz val="11"/>
        <rFont val="Calibri"/>
        <family val="1"/>
      </rPr>
      <t>SFT</t>
    </r>
  </si>
  <si>
    <r>
      <rPr>
        <sz val="11"/>
        <rFont val="Calibri"/>
        <family val="1"/>
      </rPr>
      <t>Providing &amp; installation of  PU insulation 50 mm. density 48KG</t>
    </r>
  </si>
  <si>
    <r>
      <rPr>
        <sz val="11"/>
        <rFont val="Calibri"/>
        <family val="1"/>
      </rPr>
      <t>Providing &amp; installation of 26 SWG G.I Cladding.</t>
    </r>
  </si>
  <si>
    <r>
      <rPr>
        <sz val="11"/>
        <rFont val="Calibri"/>
        <family val="1"/>
      </rPr>
      <t>Installation Owner supplied Eye bolic diffuser with G.I sheet metal neck.</t>
    </r>
  </si>
  <si>
    <r>
      <rPr>
        <sz val="11"/>
        <rFont val="Calibri"/>
        <family val="1"/>
      </rPr>
      <t>Hangers &amp; supports for duct</t>
    </r>
  </si>
  <si>
    <r>
      <rPr>
        <sz val="11"/>
        <rFont val="Calibri"/>
        <family val="1"/>
      </rPr>
      <t>Job</t>
    </r>
  </si>
  <si>
    <r>
      <rPr>
        <sz val="11"/>
        <rFont val="Calibri"/>
        <family val="1"/>
      </rPr>
      <t>Application of paint.</t>
    </r>
  </si>
  <si>
    <r>
      <rPr>
        <sz val="11"/>
        <rFont val="Calibri"/>
        <family val="1"/>
      </rPr>
      <t>Air Balancing.</t>
    </r>
  </si>
  <si>
    <r>
      <rPr>
        <b/>
        <sz val="11"/>
        <rFont val="Calibri"/>
        <family val="1"/>
      </rPr>
      <t>Sub Total Amount</t>
    </r>
  </si>
  <si>
    <r>
      <rPr>
        <b/>
        <sz val="11"/>
        <rFont val="Calibri"/>
        <family val="1"/>
      </rPr>
      <t>Total after SST</t>
    </r>
  </si>
  <si>
    <r>
      <rPr>
        <b/>
        <sz val="11"/>
        <rFont val="Calibri"/>
        <family val="1"/>
      </rPr>
      <t>Grand Total Amount</t>
    </r>
  </si>
  <si>
    <t>SST 15%</t>
  </si>
  <si>
    <t>Installation of DX ducted type split
unit including MS / CC Foundation and isolator.</t>
  </si>
  <si>
    <r>
      <rPr>
        <b/>
        <u/>
        <sz val="16.5"/>
        <rFont val="Calibri"/>
        <family val="1"/>
      </rPr>
      <t xml:space="preserve">
</t>
    </r>
    <r>
      <rPr>
        <sz val="13"/>
        <rFont val="Calibri"/>
        <family val="1"/>
      </rPr>
      <t xml:space="preserve">Best Regards,
</t>
    </r>
    <r>
      <rPr>
        <b/>
        <sz val="14.5"/>
        <rFont val="Calibri"/>
        <family val="1"/>
      </rPr>
      <t>For Pioneer Services</t>
    </r>
  </si>
  <si>
    <t>Supply &amp; installation of Fresh air intake louver with aluminium filter and VCD</t>
  </si>
  <si>
    <t>Supply and installation return air grill</t>
  </si>
  <si>
    <t>60 x 6</t>
  </si>
  <si>
    <t>30 x 6</t>
  </si>
  <si>
    <t>60 x 8</t>
  </si>
  <si>
    <t>Nos</t>
  </si>
  <si>
    <t>i</t>
  </si>
  <si>
    <t>ii</t>
  </si>
  <si>
    <t>iii</t>
  </si>
  <si>
    <t>iv</t>
  </si>
  <si>
    <t>3/4"</t>
  </si>
  <si>
    <t>01"</t>
  </si>
  <si>
    <t>1-1/2"</t>
  </si>
  <si>
    <t>02"</t>
  </si>
  <si>
    <t>Supply and installation of UPVC condensate drain pipe</t>
  </si>
  <si>
    <t>Supply and installation of insulation for condensate drain pipe.</t>
  </si>
  <si>
    <t>Supply and installation of UPVC pipe for supply and return air ducts.</t>
  </si>
  <si>
    <t>14" Dia</t>
  </si>
  <si>
    <t>12" Dia</t>
  </si>
  <si>
    <t>Installation Owner supplied Fabric duct with supply and installation of metal flexible rope and brackets.</t>
  </si>
  <si>
    <t>Rft</t>
  </si>
  <si>
    <t>Job</t>
  </si>
  <si>
    <t>Testing and commissioning inlcuding supply &amp; charged Freon.</t>
  </si>
  <si>
    <t>Attn: Mr. Hussain Bharmal</t>
  </si>
  <si>
    <t>Quotation for HVAC work at Gym Area North Wak  Shopping 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</si>
</sst>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\-mm\-yy;@"/>
    <numFmt numFmtId="165" formatCode="_-* #,##0_-;\-* #,##0_-;_-* &quot;-&quot;??_-;_-@_-"/>
  </numFmts>
  <fonts count="20" x14ac:knownFonts="1">
    <font>
      <sz val="10"/>
      <color rgb="FF000000"/>
      <name val="Times New Roman"/>
      <charset val="204"/>
    </font>
    <font>
      <sz val="37"/>
      <name val="Palatino Linotype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4.5"/>
      <color rgb="FF000000"/>
      <name val="Calibri"/>
      <family val="2"/>
    </font>
    <font>
      <sz val="11"/>
      <name val="Calibri"/>
      <family val="1"/>
    </font>
    <font>
      <i/>
      <sz val="11"/>
      <name val="Calibri"/>
      <family val="1"/>
    </font>
    <font>
      <b/>
      <u/>
      <sz val="16.5"/>
      <name val="Calibri"/>
      <family val="1"/>
    </font>
    <font>
      <b/>
      <sz val="11"/>
      <name val="Calibri"/>
      <family val="1"/>
    </font>
    <font>
      <sz val="13"/>
      <name val="Calibri"/>
      <family val="1"/>
    </font>
    <font>
      <b/>
      <sz val="14.5"/>
      <name val="Calibri"/>
      <family val="1"/>
    </font>
    <font>
      <sz val="10"/>
      <color rgb="FF000000"/>
      <name val="Times New Roman"/>
      <charset val="204"/>
    </font>
    <font>
      <sz val="10"/>
      <name val="Calibri"/>
      <family val="1"/>
    </font>
    <font>
      <u/>
      <sz val="16"/>
      <name val="Calibri"/>
      <family val="2"/>
    </font>
    <font>
      <u/>
      <sz val="16"/>
      <name val="Calibri"/>
      <family val="1"/>
    </font>
    <font>
      <u/>
      <sz val="1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54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right" vertical="top" wrapText="1"/>
    </xf>
    <xf numFmtId="164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shrinkToFit="1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1" xfId="0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1" fontId="3" fillId="0" borderId="4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3" fontId="7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12" fillId="0" borderId="6" xfId="0" applyFont="1" applyBorder="1" applyAlignment="1">
      <alignment horizontal="right" vertical="center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8" fillId="0" borderId="0" xfId="0" applyNumberFormat="1" applyFont="1" applyAlignment="1">
      <alignment horizontal="right" vertical="center" shrinkToFit="1"/>
    </xf>
    <xf numFmtId="1" fontId="3" fillId="0" borderId="4" xfId="0" applyNumberFormat="1" applyFont="1" applyBorder="1" applyAlignment="1">
      <alignment horizontal="right" vertical="center" shrinkToFit="1"/>
    </xf>
    <xf numFmtId="3" fontId="6" fillId="0" borderId="5" xfId="0" applyNumberFormat="1" applyFont="1" applyBorder="1" applyAlignment="1">
      <alignment horizontal="right" vertical="center" shrinkToFit="1"/>
    </xf>
    <xf numFmtId="1" fontId="3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 wrapText="1"/>
    </xf>
    <xf numFmtId="3" fontId="3" fillId="0" borderId="7" xfId="0" applyNumberFormat="1" applyFont="1" applyBorder="1" applyAlignment="1">
      <alignment horizontal="right" vertical="center" shrinkToFit="1"/>
    </xf>
    <xf numFmtId="0" fontId="2" fillId="0" borderId="7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1" fontId="3" fillId="0" borderId="7" xfId="0" applyNumberFormat="1" applyFont="1" applyBorder="1" applyAlignment="1">
      <alignment horizontal="right" vertical="center" shrinkToFit="1"/>
    </xf>
    <xf numFmtId="0" fontId="9" fillId="0" borderId="7" xfId="0" applyFont="1" applyBorder="1" applyAlignment="1">
      <alignment horizontal="center" vertical="center" wrapText="1"/>
    </xf>
    <xf numFmtId="165" fontId="2" fillId="0" borderId="7" xfId="1" applyNumberFormat="1" applyFont="1" applyBorder="1" applyAlignment="1">
      <alignment horizontal="right" vertical="center" wrapText="1"/>
    </xf>
    <xf numFmtId="165" fontId="3" fillId="0" borderId="7" xfId="1" applyNumberFormat="1" applyFont="1" applyBorder="1" applyAlignment="1">
      <alignment horizontal="right" vertical="center" shrinkToFit="1"/>
    </xf>
    <xf numFmtId="0" fontId="0" fillId="2" borderId="2" xfId="0" applyFill="1" applyBorder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3" fontId="8" fillId="0" borderId="2" xfId="0" applyNumberFormat="1" applyFont="1" applyBorder="1" applyAlignment="1">
      <alignment horizontal="right" vertical="center" shrinkToFit="1"/>
    </xf>
    <xf numFmtId="3" fontId="8" fillId="0" borderId="3" xfId="0" applyNumberFormat="1" applyFont="1" applyBorder="1" applyAlignment="1">
      <alignment horizontal="right" vertical="center" shrinkToFit="1"/>
    </xf>
    <xf numFmtId="0" fontId="16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206842</xdr:colOff>
      <xdr:row>0</xdr:row>
      <xdr:rowOff>0</xdr:rowOff>
    </xdr:from>
    <xdr:ext cx="1061769" cy="750417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1769" cy="750417"/>
        </a:xfrm>
        <a:prstGeom prst="rect">
          <a:avLst/>
        </a:prstGeom>
      </xdr:spPr>
    </xdr:pic>
    <xdr:clientData/>
  </xdr:oneCellAnchor>
  <xdr:oneCellAnchor>
    <xdr:from>
      <xdr:col>0</xdr:col>
      <xdr:colOff>209308</xdr:colOff>
      <xdr:row>48</xdr:row>
      <xdr:rowOff>171450</xdr:rowOff>
    </xdr:from>
    <xdr:ext cx="642937" cy="466636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08" y="11706225"/>
          <a:ext cx="642937" cy="46663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A4" workbookViewId="0">
      <selection activeCell="O13" sqref="O13:P13"/>
    </sheetView>
  </sheetViews>
  <sheetFormatPr defaultRowHeight="12.75" x14ac:dyDescent="0.2"/>
  <cols>
    <col min="1" max="1" width="5.83203125" customWidth="1"/>
    <col min="2" max="2" width="38.5" customWidth="1"/>
    <col min="3" max="3" width="7.33203125" style="24" customWidth="1"/>
    <col min="4" max="4" width="6.6640625" style="24" customWidth="1"/>
    <col min="5" max="5" width="13.33203125" customWidth="1"/>
    <col min="6" max="6" width="10.6640625" customWidth="1"/>
    <col min="7" max="7" width="13.5" bestFit="1" customWidth="1"/>
    <col min="8" max="8" width="11.33203125" bestFit="1" customWidth="1"/>
  </cols>
  <sheetData>
    <row r="1" spans="1:8" ht="60" customHeight="1" x14ac:dyDescent="0.2">
      <c r="A1" s="43" t="s">
        <v>0</v>
      </c>
      <c r="B1" s="43"/>
      <c r="C1" s="43"/>
      <c r="D1" s="43"/>
      <c r="E1" s="43"/>
      <c r="F1" s="43"/>
      <c r="G1" s="43"/>
      <c r="H1" s="43"/>
    </row>
    <row r="2" spans="1:8" ht="16.5" customHeight="1" x14ac:dyDescent="0.2">
      <c r="G2" s="9" t="s">
        <v>1</v>
      </c>
      <c r="H2" s="2">
        <v>45530</v>
      </c>
    </row>
    <row r="3" spans="1:8" ht="16.5" customHeight="1" x14ac:dyDescent="0.2">
      <c r="G3" s="9" t="s">
        <v>2</v>
      </c>
      <c r="H3" s="3">
        <v>325</v>
      </c>
    </row>
    <row r="4" spans="1:8" ht="16.5" customHeight="1" x14ac:dyDescent="0.2">
      <c r="G4" s="9" t="s">
        <v>3</v>
      </c>
      <c r="H4" s="1" t="s">
        <v>4</v>
      </c>
    </row>
    <row r="5" spans="1:8" ht="16.5" customHeight="1" x14ac:dyDescent="0.2">
      <c r="A5" s="44" t="s">
        <v>5</v>
      </c>
      <c r="B5" s="44"/>
      <c r="C5" s="44"/>
      <c r="D5" s="44"/>
      <c r="E5" s="44"/>
      <c r="F5" s="44"/>
      <c r="G5" s="44"/>
      <c r="H5" s="44"/>
    </row>
    <row r="6" spans="1:8" ht="16.5" customHeight="1" x14ac:dyDescent="0.2">
      <c r="A6" s="44" t="s">
        <v>6</v>
      </c>
      <c r="B6" s="44"/>
      <c r="C6" s="44"/>
      <c r="D6" s="44"/>
      <c r="E6" s="44"/>
      <c r="F6" s="44"/>
      <c r="G6" s="44"/>
      <c r="H6" s="44"/>
    </row>
    <row r="7" spans="1:8" ht="24.75" customHeight="1" x14ac:dyDescent="0.2">
      <c r="A7" s="52" t="s">
        <v>59</v>
      </c>
      <c r="B7" s="51"/>
      <c r="C7" s="51"/>
      <c r="D7" s="51"/>
      <c r="E7" s="51"/>
      <c r="F7" s="51"/>
      <c r="G7" s="51"/>
      <c r="H7" s="51"/>
    </row>
    <row r="8" spans="1:8" ht="71.25" customHeight="1" x14ac:dyDescent="0.2">
      <c r="A8" s="52" t="s">
        <v>60</v>
      </c>
      <c r="B8" s="53"/>
      <c r="C8" s="53"/>
      <c r="D8" s="53"/>
      <c r="E8" s="53"/>
      <c r="F8" s="53"/>
      <c r="G8" s="53"/>
      <c r="H8" s="53"/>
    </row>
    <row r="9" spans="1:8" ht="30" x14ac:dyDescent="0.2">
      <c r="A9" s="10" t="s">
        <v>7</v>
      </c>
      <c r="B9" s="11" t="s">
        <v>8</v>
      </c>
      <c r="C9" s="10" t="s">
        <v>9</v>
      </c>
      <c r="D9" s="10" t="s">
        <v>10</v>
      </c>
      <c r="E9" s="10" t="s">
        <v>11</v>
      </c>
      <c r="F9" s="10" t="s">
        <v>12</v>
      </c>
      <c r="G9" s="10" t="s">
        <v>13</v>
      </c>
      <c r="H9" s="10" t="s">
        <v>14</v>
      </c>
    </row>
    <row r="10" spans="1:8" s="13" customFormat="1" ht="93" customHeight="1" x14ac:dyDescent="0.2">
      <c r="A10" s="4">
        <v>1</v>
      </c>
      <c r="B10" s="12" t="s">
        <v>15</v>
      </c>
      <c r="C10" s="5" t="s">
        <v>16</v>
      </c>
      <c r="D10" s="4">
        <v>3</v>
      </c>
      <c r="E10" s="7">
        <v>70000</v>
      </c>
      <c r="F10" s="7">
        <v>30000</v>
      </c>
      <c r="G10" s="7">
        <f>E10*D10</f>
        <v>210000</v>
      </c>
      <c r="H10" s="7">
        <f>F10*D10</f>
        <v>90000</v>
      </c>
    </row>
    <row r="11" spans="1:8" s="13" customFormat="1" ht="56.25" customHeight="1" x14ac:dyDescent="0.2">
      <c r="A11" s="4">
        <v>2</v>
      </c>
      <c r="B11" s="35" t="s">
        <v>34</v>
      </c>
      <c r="C11" s="5" t="s">
        <v>16</v>
      </c>
      <c r="D11" s="4">
        <v>3</v>
      </c>
      <c r="E11" s="7">
        <v>15000</v>
      </c>
      <c r="F11" s="7">
        <v>10000</v>
      </c>
      <c r="G11" s="7">
        <f t="shared" ref="G11:G41" si="0">E11*D11</f>
        <v>45000</v>
      </c>
      <c r="H11" s="7">
        <f t="shared" ref="H11:H41" si="1">F11*D11</f>
        <v>30000</v>
      </c>
    </row>
    <row r="12" spans="1:8" s="13" customFormat="1" ht="51" customHeight="1" x14ac:dyDescent="0.2">
      <c r="A12" s="4">
        <v>3</v>
      </c>
      <c r="B12" s="14" t="s">
        <v>17</v>
      </c>
      <c r="C12" s="25"/>
      <c r="D12" s="25"/>
      <c r="E12" s="8"/>
      <c r="F12" s="8"/>
      <c r="G12" s="7">
        <f t="shared" si="0"/>
        <v>0</v>
      </c>
      <c r="H12" s="7">
        <f t="shared" si="1"/>
        <v>0</v>
      </c>
    </row>
    <row r="13" spans="1:8" s="13" customFormat="1" ht="21.75" customHeight="1" x14ac:dyDescent="0.2">
      <c r="A13" s="8"/>
      <c r="B13" s="36" t="s">
        <v>18</v>
      </c>
      <c r="C13" s="5" t="s">
        <v>19</v>
      </c>
      <c r="D13" s="4">
        <v>110</v>
      </c>
      <c r="E13" s="7">
        <v>1850</v>
      </c>
      <c r="F13" s="6">
        <v>400</v>
      </c>
      <c r="G13" s="7">
        <f t="shared" si="0"/>
        <v>203500</v>
      </c>
      <c r="H13" s="7">
        <f t="shared" si="1"/>
        <v>44000</v>
      </c>
    </row>
    <row r="14" spans="1:8" s="13" customFormat="1" ht="48.75" customHeight="1" x14ac:dyDescent="0.2">
      <c r="A14" s="4">
        <v>4</v>
      </c>
      <c r="B14" s="14" t="s">
        <v>20</v>
      </c>
      <c r="C14" s="5" t="s">
        <v>19</v>
      </c>
      <c r="D14" s="4">
        <v>20</v>
      </c>
      <c r="E14" s="6">
        <v>750</v>
      </c>
      <c r="F14" s="6">
        <v>200</v>
      </c>
      <c r="G14" s="7">
        <f t="shared" si="0"/>
        <v>15000</v>
      </c>
      <c r="H14" s="7">
        <f t="shared" si="1"/>
        <v>4000</v>
      </c>
    </row>
    <row r="15" spans="1:8" s="13" customFormat="1" ht="33.75" customHeight="1" x14ac:dyDescent="0.2">
      <c r="A15" s="4">
        <v>5</v>
      </c>
      <c r="B15" s="42" t="s">
        <v>21</v>
      </c>
      <c r="C15" s="5" t="s">
        <v>22</v>
      </c>
      <c r="D15" s="4">
        <v>920</v>
      </c>
      <c r="E15" s="6">
        <v>400</v>
      </c>
      <c r="F15" s="6">
        <v>100</v>
      </c>
      <c r="G15" s="7">
        <f t="shared" si="0"/>
        <v>368000</v>
      </c>
      <c r="H15" s="7">
        <f t="shared" si="1"/>
        <v>92000</v>
      </c>
    </row>
    <row r="16" spans="1:8" s="13" customFormat="1" ht="33" customHeight="1" x14ac:dyDescent="0.2">
      <c r="A16" s="4">
        <v>6</v>
      </c>
      <c r="B16" s="42" t="s">
        <v>23</v>
      </c>
      <c r="C16" s="5" t="s">
        <v>22</v>
      </c>
      <c r="D16" s="4">
        <v>920</v>
      </c>
      <c r="E16" s="6">
        <v>725</v>
      </c>
      <c r="F16" s="6">
        <v>70</v>
      </c>
      <c r="G16" s="7">
        <f t="shared" si="0"/>
        <v>667000</v>
      </c>
      <c r="H16" s="7">
        <f t="shared" si="1"/>
        <v>64400</v>
      </c>
    </row>
    <row r="17" spans="1:8" s="13" customFormat="1" ht="33" customHeight="1" x14ac:dyDescent="0.2">
      <c r="A17" s="15">
        <v>7</v>
      </c>
      <c r="B17" s="42" t="s">
        <v>24</v>
      </c>
      <c r="C17" s="16" t="s">
        <v>22</v>
      </c>
      <c r="D17" s="15">
        <v>920</v>
      </c>
      <c r="E17" s="28">
        <v>350</v>
      </c>
      <c r="F17" s="28">
        <v>80</v>
      </c>
      <c r="G17" s="17">
        <f t="shared" si="0"/>
        <v>322000</v>
      </c>
      <c r="H17" s="17">
        <f t="shared" si="1"/>
        <v>73600</v>
      </c>
    </row>
    <row r="18" spans="1:8" s="13" customFormat="1" ht="42" customHeight="1" x14ac:dyDescent="0.2">
      <c r="A18" s="30"/>
      <c r="B18" s="35" t="s">
        <v>52</v>
      </c>
      <c r="C18" s="31"/>
      <c r="D18" s="30"/>
      <c r="E18" s="32"/>
      <c r="F18" s="33"/>
      <c r="G18" s="33"/>
      <c r="H18" s="33"/>
    </row>
    <row r="19" spans="1:8" s="13" customFormat="1" ht="15" x14ac:dyDescent="0.2">
      <c r="A19" s="38" t="s">
        <v>42</v>
      </c>
      <c r="B19" s="34" t="s">
        <v>54</v>
      </c>
      <c r="C19" s="31" t="s">
        <v>56</v>
      </c>
      <c r="D19" s="30">
        <v>20</v>
      </c>
      <c r="E19" s="32"/>
      <c r="F19" s="33">
        <v>800</v>
      </c>
      <c r="G19" s="33">
        <f t="shared" ref="G19" si="2">E19*D19</f>
        <v>0</v>
      </c>
      <c r="H19" s="33">
        <f t="shared" ref="H19" si="3">F19*D19</f>
        <v>16000</v>
      </c>
    </row>
    <row r="20" spans="1:8" s="13" customFormat="1" ht="15" x14ac:dyDescent="0.2">
      <c r="A20" s="38" t="s">
        <v>43</v>
      </c>
      <c r="B20" s="34" t="s">
        <v>53</v>
      </c>
      <c r="C20" s="31" t="s">
        <v>56</v>
      </c>
      <c r="D20" s="30">
        <v>20</v>
      </c>
      <c r="E20" s="32"/>
      <c r="F20" s="33">
        <v>800</v>
      </c>
      <c r="G20" s="33">
        <f>E20*D20</f>
        <v>0</v>
      </c>
      <c r="H20" s="33">
        <f>F20*D20</f>
        <v>16000</v>
      </c>
    </row>
    <row r="21" spans="1:8" s="13" customFormat="1" ht="54" customHeight="1" x14ac:dyDescent="0.2">
      <c r="A21" s="30">
        <v>8</v>
      </c>
      <c r="B21" s="37" t="s">
        <v>55</v>
      </c>
      <c r="C21" s="39" t="s">
        <v>57</v>
      </c>
      <c r="D21" s="30">
        <v>1</v>
      </c>
      <c r="E21" s="40">
        <v>15000</v>
      </c>
      <c r="F21" s="41">
        <v>10000</v>
      </c>
      <c r="G21" s="41">
        <f t="shared" ref="G21" si="4">E21*D21</f>
        <v>15000</v>
      </c>
      <c r="H21" s="41">
        <f t="shared" ref="H21" si="5">F21*D21</f>
        <v>10000</v>
      </c>
    </row>
    <row r="22" spans="1:8" s="13" customFormat="1" ht="42" customHeight="1" x14ac:dyDescent="0.2">
      <c r="A22" s="30">
        <v>8</v>
      </c>
      <c r="B22" s="34" t="s">
        <v>25</v>
      </c>
      <c r="C22" s="31" t="s">
        <v>16</v>
      </c>
      <c r="D22" s="30">
        <v>21</v>
      </c>
      <c r="E22" s="32">
        <v>0</v>
      </c>
      <c r="F22" s="33">
        <v>1000</v>
      </c>
      <c r="G22" s="33">
        <f t="shared" si="0"/>
        <v>0</v>
      </c>
      <c r="H22" s="33">
        <f t="shared" si="1"/>
        <v>21000</v>
      </c>
    </row>
    <row r="23" spans="1:8" s="13" customFormat="1" ht="42" customHeight="1" x14ac:dyDescent="0.2">
      <c r="A23" s="30"/>
      <c r="B23" s="35" t="s">
        <v>37</v>
      </c>
      <c r="C23" s="31"/>
      <c r="D23" s="30"/>
      <c r="E23" s="32"/>
      <c r="F23" s="33"/>
      <c r="G23" s="33"/>
      <c r="H23" s="33"/>
    </row>
    <row r="24" spans="1:8" s="13" customFormat="1" ht="15" x14ac:dyDescent="0.2">
      <c r="A24" s="38" t="s">
        <v>42</v>
      </c>
      <c r="B24" s="34" t="s">
        <v>38</v>
      </c>
      <c r="C24" s="31" t="s">
        <v>41</v>
      </c>
      <c r="D24" s="30">
        <v>2</v>
      </c>
      <c r="E24" s="32">
        <v>11000</v>
      </c>
      <c r="F24" s="33">
        <v>1000</v>
      </c>
      <c r="G24" s="33">
        <f t="shared" ref="G24:G26" si="6">E24*D24</f>
        <v>22000</v>
      </c>
      <c r="H24" s="33">
        <f t="shared" ref="H24:H26" si="7">F24*D24</f>
        <v>2000</v>
      </c>
    </row>
    <row r="25" spans="1:8" s="13" customFormat="1" ht="15" x14ac:dyDescent="0.2">
      <c r="A25" s="38" t="s">
        <v>43</v>
      </c>
      <c r="B25" s="34" t="s">
        <v>40</v>
      </c>
      <c r="C25" s="31" t="s">
        <v>41</v>
      </c>
      <c r="D25" s="30">
        <v>1</v>
      </c>
      <c r="E25" s="32">
        <v>10500</v>
      </c>
      <c r="F25" s="33">
        <v>1000</v>
      </c>
      <c r="G25" s="33">
        <f>E25*D25</f>
        <v>10500</v>
      </c>
      <c r="H25" s="33">
        <f>F25*D25</f>
        <v>1000</v>
      </c>
    </row>
    <row r="26" spans="1:8" s="13" customFormat="1" ht="15" x14ac:dyDescent="0.2">
      <c r="A26" s="38" t="s">
        <v>44</v>
      </c>
      <c r="B26" s="34" t="s">
        <v>39</v>
      </c>
      <c r="C26" s="31" t="s">
        <v>41</v>
      </c>
      <c r="D26" s="30">
        <v>2</v>
      </c>
      <c r="E26" s="32">
        <v>5000</v>
      </c>
      <c r="F26" s="33">
        <v>750</v>
      </c>
      <c r="G26" s="33">
        <f t="shared" si="6"/>
        <v>10000</v>
      </c>
      <c r="H26" s="33">
        <f t="shared" si="7"/>
        <v>1500</v>
      </c>
    </row>
    <row r="27" spans="1:8" s="13" customFormat="1" ht="30" x14ac:dyDescent="0.2">
      <c r="A27" s="30"/>
      <c r="B27" s="35" t="s">
        <v>50</v>
      </c>
      <c r="C27" s="31"/>
      <c r="D27" s="30"/>
      <c r="E27" s="32"/>
      <c r="F27" s="33"/>
      <c r="G27" s="33"/>
      <c r="H27" s="33"/>
    </row>
    <row r="28" spans="1:8" s="13" customFormat="1" ht="15" x14ac:dyDescent="0.2">
      <c r="A28" s="38" t="s">
        <v>42</v>
      </c>
      <c r="B28" s="34" t="s">
        <v>46</v>
      </c>
      <c r="C28" s="31" t="s">
        <v>56</v>
      </c>
      <c r="D28" s="30">
        <v>80</v>
      </c>
      <c r="E28" s="32"/>
      <c r="F28" s="33"/>
      <c r="G28" s="33">
        <f t="shared" ref="G28" si="8">E28*D28</f>
        <v>0</v>
      </c>
      <c r="H28" s="33">
        <f t="shared" ref="H28" si="9">F28*D28</f>
        <v>0</v>
      </c>
    </row>
    <row r="29" spans="1:8" s="13" customFormat="1" ht="15" x14ac:dyDescent="0.2">
      <c r="A29" s="38" t="s">
        <v>43</v>
      </c>
      <c r="B29" s="34" t="s">
        <v>47</v>
      </c>
      <c r="C29" s="31" t="s">
        <v>56</v>
      </c>
      <c r="D29" s="30">
        <v>20</v>
      </c>
      <c r="E29" s="32"/>
      <c r="F29" s="33"/>
      <c r="G29" s="33">
        <f>E29*D29</f>
        <v>0</v>
      </c>
      <c r="H29" s="33">
        <f>F29*D29</f>
        <v>0</v>
      </c>
    </row>
    <row r="30" spans="1:8" s="13" customFormat="1" ht="15" x14ac:dyDescent="0.2">
      <c r="A30" s="38" t="s">
        <v>44</v>
      </c>
      <c r="B30" s="34" t="s">
        <v>48</v>
      </c>
      <c r="C30" s="31" t="s">
        <v>56</v>
      </c>
      <c r="D30" s="30">
        <v>40</v>
      </c>
      <c r="E30" s="32"/>
      <c r="F30" s="33"/>
      <c r="G30" s="33">
        <f t="shared" ref="G30" si="10">E30*D30</f>
        <v>0</v>
      </c>
      <c r="H30" s="33">
        <f t="shared" ref="H30" si="11">F30*D30</f>
        <v>0</v>
      </c>
    </row>
    <row r="31" spans="1:8" s="13" customFormat="1" ht="15" x14ac:dyDescent="0.2">
      <c r="A31" s="38" t="s">
        <v>45</v>
      </c>
      <c r="B31" s="34" t="s">
        <v>49</v>
      </c>
      <c r="C31" s="31" t="s">
        <v>56</v>
      </c>
      <c r="D31" s="30">
        <v>4</v>
      </c>
      <c r="E31" s="32"/>
      <c r="F31" s="33"/>
      <c r="G31" s="33"/>
      <c r="H31" s="33"/>
    </row>
    <row r="32" spans="1:8" s="13" customFormat="1" ht="33" customHeight="1" x14ac:dyDescent="0.2">
      <c r="A32" s="30"/>
      <c r="B32" s="35" t="s">
        <v>51</v>
      </c>
      <c r="C32" s="31"/>
      <c r="D32" s="30"/>
      <c r="E32" s="32"/>
      <c r="F32" s="33"/>
      <c r="G32" s="33"/>
      <c r="H32" s="33"/>
    </row>
    <row r="33" spans="1:8" s="13" customFormat="1" ht="15" x14ac:dyDescent="0.2">
      <c r="A33" s="38" t="s">
        <v>42</v>
      </c>
      <c r="B33" s="34" t="s">
        <v>46</v>
      </c>
      <c r="C33" s="31" t="s">
        <v>56</v>
      </c>
      <c r="D33" s="30">
        <v>2</v>
      </c>
      <c r="E33" s="32"/>
      <c r="F33" s="33"/>
      <c r="G33" s="33">
        <f t="shared" ref="G33" si="12">E33*D33</f>
        <v>0</v>
      </c>
      <c r="H33" s="33">
        <f t="shared" ref="H33" si="13">F33*D33</f>
        <v>0</v>
      </c>
    </row>
    <row r="34" spans="1:8" s="13" customFormat="1" ht="15" x14ac:dyDescent="0.2">
      <c r="A34" s="38" t="s">
        <v>43</v>
      </c>
      <c r="B34" s="34" t="s">
        <v>47</v>
      </c>
      <c r="C34" s="31" t="s">
        <v>56</v>
      </c>
      <c r="D34" s="30">
        <v>1</v>
      </c>
      <c r="E34" s="32"/>
      <c r="F34" s="33"/>
      <c r="G34" s="33">
        <f>E34*D34</f>
        <v>0</v>
      </c>
      <c r="H34" s="33">
        <f>F34*D34</f>
        <v>0</v>
      </c>
    </row>
    <row r="35" spans="1:8" s="13" customFormat="1" ht="15" x14ac:dyDescent="0.2">
      <c r="A35" s="38" t="s">
        <v>44</v>
      </c>
      <c r="B35" s="34" t="s">
        <v>48</v>
      </c>
      <c r="C35" s="31" t="s">
        <v>56</v>
      </c>
      <c r="D35" s="30">
        <v>2</v>
      </c>
      <c r="E35" s="32"/>
      <c r="F35" s="33"/>
      <c r="G35" s="33">
        <f t="shared" ref="G35" si="14">E35*D35</f>
        <v>0</v>
      </c>
      <c r="H35" s="33">
        <f t="shared" ref="H35" si="15">F35*D35</f>
        <v>0</v>
      </c>
    </row>
    <row r="36" spans="1:8" s="13" customFormat="1" ht="15" x14ac:dyDescent="0.2">
      <c r="A36" s="38" t="s">
        <v>45</v>
      </c>
      <c r="B36" s="34" t="s">
        <v>49</v>
      </c>
      <c r="C36" s="31" t="s">
        <v>56</v>
      </c>
      <c r="D36" s="30">
        <v>2</v>
      </c>
      <c r="E36" s="32"/>
      <c r="F36" s="33"/>
      <c r="G36" s="33"/>
      <c r="H36" s="33"/>
    </row>
    <row r="37" spans="1:8" s="13" customFormat="1" ht="42.6" customHeight="1" x14ac:dyDescent="0.2">
      <c r="A37" s="30">
        <v>9</v>
      </c>
      <c r="B37" s="37" t="s">
        <v>36</v>
      </c>
      <c r="C37" s="31" t="s">
        <v>16</v>
      </c>
      <c r="D37" s="30">
        <v>3</v>
      </c>
      <c r="E37" s="33">
        <v>12000</v>
      </c>
      <c r="F37" s="33">
        <v>1500</v>
      </c>
      <c r="G37" s="33">
        <f t="shared" si="0"/>
        <v>36000</v>
      </c>
      <c r="H37" s="33">
        <f t="shared" si="1"/>
        <v>4500</v>
      </c>
    </row>
    <row r="38" spans="1:8" s="13" customFormat="1" ht="21.6" customHeight="1" x14ac:dyDescent="0.2">
      <c r="A38" s="30">
        <v>10</v>
      </c>
      <c r="B38" s="34" t="s">
        <v>26</v>
      </c>
      <c r="C38" s="31" t="s">
        <v>27</v>
      </c>
      <c r="D38" s="30">
        <v>1</v>
      </c>
      <c r="E38" s="33">
        <v>5000</v>
      </c>
      <c r="F38" s="33">
        <v>15000</v>
      </c>
      <c r="G38" s="33">
        <f t="shared" si="0"/>
        <v>5000</v>
      </c>
      <c r="H38" s="33">
        <f t="shared" si="1"/>
        <v>15000</v>
      </c>
    </row>
    <row r="39" spans="1:8" s="13" customFormat="1" ht="22.35" customHeight="1" x14ac:dyDescent="0.2">
      <c r="A39" s="30">
        <v>11</v>
      </c>
      <c r="B39" s="34" t="s">
        <v>28</v>
      </c>
      <c r="C39" s="31" t="s">
        <v>27</v>
      </c>
      <c r="D39" s="30">
        <v>1</v>
      </c>
      <c r="E39" s="33">
        <v>10000</v>
      </c>
      <c r="F39" s="33">
        <v>10000</v>
      </c>
      <c r="G39" s="33">
        <f t="shared" si="0"/>
        <v>10000</v>
      </c>
      <c r="H39" s="33">
        <f t="shared" si="1"/>
        <v>10000</v>
      </c>
    </row>
    <row r="40" spans="1:8" s="13" customFormat="1" ht="47.25" customHeight="1" x14ac:dyDescent="0.2">
      <c r="A40" s="30">
        <v>12</v>
      </c>
      <c r="B40" s="37" t="s">
        <v>58</v>
      </c>
      <c r="C40" s="31" t="s">
        <v>27</v>
      </c>
      <c r="D40" s="30">
        <v>1</v>
      </c>
      <c r="E40" s="32">
        <v>0</v>
      </c>
      <c r="F40" s="33">
        <v>60000</v>
      </c>
      <c r="G40" s="33">
        <f t="shared" si="0"/>
        <v>0</v>
      </c>
      <c r="H40" s="33">
        <f t="shared" si="1"/>
        <v>60000</v>
      </c>
    </row>
    <row r="41" spans="1:8" s="13" customFormat="1" ht="22.5" customHeight="1" x14ac:dyDescent="0.2">
      <c r="A41" s="30">
        <v>13</v>
      </c>
      <c r="B41" s="34" t="s">
        <v>29</v>
      </c>
      <c r="C41" s="31" t="s">
        <v>27</v>
      </c>
      <c r="D41" s="30">
        <v>1</v>
      </c>
      <c r="E41" s="32">
        <v>0</v>
      </c>
      <c r="F41" s="33">
        <v>15000</v>
      </c>
      <c r="G41" s="33">
        <f t="shared" si="0"/>
        <v>0</v>
      </c>
      <c r="H41" s="33">
        <f t="shared" si="1"/>
        <v>15000</v>
      </c>
    </row>
    <row r="42" spans="1:8" s="13" customFormat="1" ht="23.45" customHeight="1" x14ac:dyDescent="0.2">
      <c r="A42" s="18"/>
      <c r="B42" s="18"/>
      <c r="C42" s="26"/>
      <c r="D42" s="26"/>
      <c r="E42" s="45" t="s">
        <v>30</v>
      </c>
      <c r="F42" s="46"/>
      <c r="G42" s="29">
        <f>SUM(G10:G41)</f>
        <v>1939000</v>
      </c>
      <c r="H42" s="29">
        <f>SUM(H10:H41)</f>
        <v>570000</v>
      </c>
    </row>
    <row r="43" spans="1:8" s="13" customFormat="1" ht="19.5" customHeight="1" x14ac:dyDescent="0.2">
      <c r="A43" s="18"/>
      <c r="B43" s="18"/>
      <c r="C43" s="26"/>
      <c r="D43" s="26"/>
      <c r="E43" s="20"/>
      <c r="F43" s="23" t="s">
        <v>33</v>
      </c>
      <c r="G43" s="21"/>
      <c r="H43" s="19">
        <f>H42*15%</f>
        <v>85500</v>
      </c>
    </row>
    <row r="44" spans="1:8" s="13" customFormat="1" ht="19.5" customHeight="1" x14ac:dyDescent="0.2">
      <c r="A44" s="18"/>
      <c r="B44" s="18"/>
      <c r="C44" s="26"/>
      <c r="D44" s="26"/>
      <c r="E44" s="45" t="s">
        <v>31</v>
      </c>
      <c r="F44" s="46"/>
      <c r="G44" s="19">
        <f>G43+G42</f>
        <v>1939000</v>
      </c>
      <c r="H44" s="19">
        <f>H43+H42</f>
        <v>655500</v>
      </c>
    </row>
    <row r="45" spans="1:8" s="13" customFormat="1" ht="22.35" customHeight="1" x14ac:dyDescent="0.2">
      <c r="A45" s="18"/>
      <c r="B45" s="18"/>
      <c r="C45" s="26"/>
      <c r="D45" s="26"/>
      <c r="E45" s="45" t="s">
        <v>32</v>
      </c>
      <c r="F45" s="46"/>
      <c r="G45" s="47">
        <f>H44+G44</f>
        <v>2594500</v>
      </c>
      <c r="H45" s="48"/>
    </row>
    <row r="46" spans="1:8" s="13" customFormat="1" ht="22.35" customHeight="1" x14ac:dyDescent="0.2">
      <c r="A46" s="18"/>
      <c r="B46" s="18"/>
      <c r="C46" s="26"/>
      <c r="D46" s="26"/>
      <c r="E46" s="22"/>
      <c r="F46" s="22"/>
      <c r="G46" s="27"/>
      <c r="H46" s="27"/>
    </row>
    <row r="47" spans="1:8" s="13" customFormat="1" ht="22.35" customHeight="1" x14ac:dyDescent="0.2">
      <c r="A47" s="18"/>
      <c r="B47" s="18"/>
      <c r="C47" s="26"/>
      <c r="D47" s="26"/>
      <c r="E47" s="22"/>
      <c r="F47" s="22"/>
      <c r="G47" s="27"/>
      <c r="H47" s="27"/>
    </row>
    <row r="48" spans="1:8" ht="70.7" customHeight="1" x14ac:dyDescent="0.2">
      <c r="A48" s="49" t="s">
        <v>35</v>
      </c>
      <c r="B48" s="50"/>
      <c r="C48" s="50"/>
      <c r="D48" s="50"/>
      <c r="E48" s="50"/>
      <c r="F48" s="50"/>
      <c r="G48" s="50"/>
      <c r="H48" s="50"/>
    </row>
    <row r="49" ht="36.950000000000003" customHeight="1" x14ac:dyDescent="0.2"/>
  </sheetData>
  <mergeCells count="10">
    <mergeCell ref="E42:F42"/>
    <mergeCell ref="G45:H45"/>
    <mergeCell ref="A48:H48"/>
    <mergeCell ref="E44:F44"/>
    <mergeCell ref="E45:F45"/>
    <mergeCell ref="A1:H1"/>
    <mergeCell ref="A5:H5"/>
    <mergeCell ref="A6:H6"/>
    <mergeCell ref="A7:H7"/>
    <mergeCell ref="A8:H8"/>
  </mergeCells>
  <printOptions horizontalCentered="1"/>
  <pageMargins left="0.19685039370078741" right="0.19685039370078741" top="0.74803149606299213" bottom="0.74803149606299213" header="0.31496062992125984" footer="0.31496062992125984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2024-08-26T10:47:58Z</cp:lastPrinted>
  <dcterms:created xsi:type="dcterms:W3CDTF">2024-08-26T09:39:24Z</dcterms:created>
  <dcterms:modified xsi:type="dcterms:W3CDTF">2024-08-26T13:25:15Z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2023-10-23T00:00:00Z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2024-08-26T00:00:00Z</vt:filetime>
  </property>
  <property fmtid="{D5CDD505-2E9C-101B-9397-08002B2CF9AE}" pid="5" name="Producer">
    <vt:lpwstr>Microsoft® Excel® 2016</vt:lpwstr>
  </property>
</Properties>
</file>