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Completed Projects\Food Court North Walk\"/>
    </mc:Choice>
  </mc:AlternateContent>
  <xr:revisionPtr revIDLastSave="0" documentId="13_ncr:1_{108DFCC9-832B-4300-BF4E-CBC6E96FB0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</sheets>
  <definedNames>
    <definedName name="_xlnm.Print_Area" localSheetId="0">'Table 1'!$A$9:$H$30</definedName>
    <definedName name="_xlnm.Print_Titles" localSheetId="0">'Table 1'!$12:$12</definedName>
  </definedNames>
  <calcPr calcId="181029"/>
</workbook>
</file>

<file path=xl/calcChain.xml><?xml version="1.0" encoding="utf-8"?>
<calcChain xmlns="http://schemas.openxmlformats.org/spreadsheetml/2006/main">
  <c r="G14" i="1" l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13" i="1"/>
  <c r="G13" i="1"/>
  <c r="G27" i="1" l="1"/>
  <c r="G29" i="1" s="1"/>
  <c r="H27" i="1"/>
  <c r="H28" i="1" s="1"/>
  <c r="H29" i="1" s="1"/>
  <c r="G30" i="1" l="1"/>
</calcChain>
</file>

<file path=xl/sharedStrings.xml><?xml version="1.0" encoding="utf-8"?>
<sst xmlns="http://schemas.openxmlformats.org/spreadsheetml/2006/main" count="47" uniqueCount="38">
  <si>
    <r>
      <rPr>
        <sz val="11"/>
        <rFont val="Calibri"/>
        <family val="1"/>
      </rPr>
      <t>Date</t>
    </r>
  </si>
  <si>
    <r>
      <rPr>
        <sz val="11"/>
        <rFont val="Calibri"/>
        <family val="1"/>
      </rPr>
      <t>Quotation #</t>
    </r>
  </si>
  <si>
    <r>
      <rPr>
        <sz val="11"/>
        <rFont val="Calibri"/>
        <family val="1"/>
      </rPr>
      <t>NTN #</t>
    </r>
  </si>
  <si>
    <r>
      <rPr>
        <sz val="11"/>
        <rFont val="Calibri"/>
        <family val="1"/>
      </rPr>
      <t>4312149-7</t>
    </r>
  </si>
  <si>
    <r>
      <rPr>
        <i/>
        <sz val="11"/>
        <rFont val="Calibri"/>
        <family val="1"/>
      </rPr>
      <t>M/S Dawat-e-Hadiyah Burhani Mahal</t>
    </r>
  </si>
  <si>
    <r>
      <rPr>
        <i/>
        <sz val="11"/>
        <rFont val="Calibri"/>
        <family val="1"/>
      </rPr>
      <t>Mciver Road, Karachi</t>
    </r>
  </si>
  <si>
    <r>
      <rPr>
        <b/>
        <sz val="11"/>
        <rFont val="Calibri"/>
        <family val="1"/>
      </rPr>
      <t>S. #</t>
    </r>
  </si>
  <si>
    <r>
      <rPr>
        <b/>
        <sz val="11"/>
        <rFont val="Calibri"/>
        <family val="1"/>
      </rPr>
      <t>Particulars</t>
    </r>
  </si>
  <si>
    <r>
      <rPr>
        <b/>
        <sz val="11"/>
        <rFont val="Calibri"/>
        <family val="1"/>
      </rPr>
      <t>Unit</t>
    </r>
  </si>
  <si>
    <r>
      <rPr>
        <b/>
        <sz val="11"/>
        <rFont val="Calibri"/>
        <family val="1"/>
      </rPr>
      <t>Qty</t>
    </r>
  </si>
  <si>
    <r>
      <rPr>
        <b/>
        <sz val="11"/>
        <rFont val="Calibri"/>
        <family val="1"/>
      </rPr>
      <t>Material rate</t>
    </r>
  </si>
  <si>
    <r>
      <rPr>
        <b/>
        <sz val="11"/>
        <rFont val="Calibri"/>
        <family val="1"/>
      </rPr>
      <t>Labour rate</t>
    </r>
  </si>
  <si>
    <r>
      <rPr>
        <b/>
        <sz val="11"/>
        <rFont val="Calibri"/>
        <family val="1"/>
      </rPr>
      <t>Material Amount</t>
    </r>
  </si>
  <si>
    <r>
      <rPr>
        <b/>
        <sz val="11"/>
        <rFont val="Calibri"/>
        <family val="1"/>
      </rPr>
      <t>Labour Amount</t>
    </r>
  </si>
  <si>
    <r>
      <rPr>
        <b/>
        <sz val="11"/>
        <rFont val="Calibri"/>
        <family val="1"/>
      </rPr>
      <t>Sub Total Amount</t>
    </r>
  </si>
  <si>
    <r>
      <rPr>
        <b/>
        <sz val="11"/>
        <rFont val="Calibri"/>
        <family val="1"/>
      </rPr>
      <t>Total after SST</t>
    </r>
  </si>
  <si>
    <r>
      <rPr>
        <b/>
        <sz val="11"/>
        <rFont val="Calibri"/>
        <family val="1"/>
      </rPr>
      <t>Grand Total Amount</t>
    </r>
  </si>
  <si>
    <t>SST 15%</t>
  </si>
  <si>
    <r>
      <rPr>
        <b/>
        <u/>
        <sz val="16.5"/>
        <rFont val="Calibri"/>
        <family val="1"/>
      </rPr>
      <t xml:space="preserve">
</t>
    </r>
    <r>
      <rPr>
        <sz val="13"/>
        <rFont val="Calibri"/>
        <family val="1"/>
      </rPr>
      <t xml:space="preserve">Best Regards,
</t>
    </r>
    <r>
      <rPr>
        <b/>
        <sz val="14.5"/>
        <rFont val="Calibri"/>
        <family val="1"/>
      </rPr>
      <t>For Pioneer Services</t>
    </r>
  </si>
  <si>
    <t>Nos</t>
  </si>
  <si>
    <t>Rft</t>
  </si>
  <si>
    <t>Job</t>
  </si>
  <si>
    <t>Digging / Dismantle of old swimming pool pipes and fittings and checked near swimming pool.</t>
  </si>
  <si>
    <t>Supply and installation of SCH-40 UPVC Pipe with related fittings such as tee, elbow.</t>
  </si>
  <si>
    <t>a) 02" Dia</t>
  </si>
  <si>
    <t>b) 1-1/2" Dia</t>
  </si>
  <si>
    <t xml:space="preserve">Installation of union ball valve </t>
  </si>
  <si>
    <t>Installation of Owner supplied swimming pool pump / filter.</t>
  </si>
  <si>
    <t>Set</t>
  </si>
  <si>
    <t>Installation of Jakuzi water pressure pump with related fittings.</t>
  </si>
  <si>
    <t>Supply and Installation of air pump for Jakuzi.</t>
  </si>
  <si>
    <t>No</t>
  </si>
  <si>
    <t>Supply and Installation of media sand for swimming pool filtration system.</t>
  </si>
  <si>
    <t>Supply and Installation of Jakuzi Nozels.</t>
  </si>
  <si>
    <t>Supply and Installation of Jakuzi drain greating.</t>
  </si>
  <si>
    <t>Installation of Jakuzi heater with supply of related fittings</t>
  </si>
  <si>
    <t>Attn: Mr. Hussain Bharmal</t>
  </si>
  <si>
    <t>Quotation for Swimming Pool work at The North Walk Shopping mall.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</si>
</sst>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\-mm\-yy;@"/>
    <numFmt numFmtId="166" formatCode="_-* #,##0_-;\-* #,##0_-;_-* &quot;-&quot;??_-;_-@_-"/>
  </numFmts>
  <fonts count="20" x14ac:knownFonts="1">
    <font>
      <sz val="10"/>
      <color rgb="FF000000"/>
      <name val="Times New Roman"/>
      <charset val="204"/>
    </font>
    <font>
      <sz val="37"/>
      <name val="Palatino Linotype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4.5"/>
      <color rgb="FF000000"/>
      <name val="Calibri"/>
      <family val="2"/>
    </font>
    <font>
      <sz val="11"/>
      <name val="Calibri"/>
      <family val="1"/>
    </font>
    <font>
      <i/>
      <sz val="11"/>
      <name val="Calibri"/>
      <family val="1"/>
    </font>
    <font>
      <b/>
      <u/>
      <sz val="16.5"/>
      <name val="Calibri"/>
      <family val="1"/>
    </font>
    <font>
      <b/>
      <sz val="11"/>
      <name val="Calibri"/>
      <family val="1"/>
    </font>
    <font>
      <sz val="13"/>
      <name val="Calibri"/>
      <family val="1"/>
    </font>
    <font>
      <b/>
      <sz val="14.5"/>
      <name val="Calibri"/>
      <family val="1"/>
    </font>
    <font>
      <sz val="10"/>
      <color rgb="FF000000"/>
      <name val="Times New Roman"/>
      <charset val="204"/>
    </font>
    <font>
      <sz val="10"/>
      <name val="Calibri"/>
      <family val="1"/>
    </font>
    <font>
      <sz val="14"/>
      <name val="Calibri"/>
      <family val="1"/>
    </font>
    <font>
      <sz val="14"/>
      <color rgb="FF000000"/>
      <name val="Times New Roman"/>
      <family val="1"/>
    </font>
    <font>
      <u/>
      <sz val="16.5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45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right" vertical="top" wrapText="1"/>
    </xf>
    <xf numFmtId="164" fontId="3" fillId="0" borderId="1" xfId="0" applyNumberFormat="1" applyFont="1" applyBorder="1" applyAlignment="1">
      <alignment horizontal="right" vertical="top" shrinkToFit="1"/>
    </xf>
    <xf numFmtId="1" fontId="3" fillId="0" borderId="1" xfId="0" applyNumberFormat="1" applyFont="1" applyBorder="1" applyAlignment="1">
      <alignment horizontal="right" vertical="top" shrinkToFit="1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0" xfId="0" applyFont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" fontId="3" fillId="0" borderId="4" xfId="0" applyNumberFormat="1" applyFont="1" applyBorder="1" applyAlignment="1">
      <alignment horizontal="center" vertical="center" shrinkToFit="1"/>
    </xf>
    <xf numFmtId="0" fontId="0" fillId="0" borderId="0" xfId="0" applyAlignment="1">
      <alignment horizontal="left" vertical="center" wrapText="1"/>
    </xf>
    <xf numFmtId="3" fontId="7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12" fillId="0" borderId="6" xfId="0" applyFont="1" applyBorder="1" applyAlignment="1">
      <alignment horizontal="right" vertical="center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8" fillId="0" borderId="2" xfId="0" applyNumberFormat="1" applyFont="1" applyBorder="1" applyAlignment="1">
      <alignment horizontal="right" vertical="center" shrinkToFit="1"/>
    </xf>
    <xf numFmtId="3" fontId="8" fillId="0" borderId="3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top" wrapText="1" indent="1"/>
    </xf>
    <xf numFmtId="0" fontId="5" fillId="0" borderId="0" xfId="0" applyFont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4" fillId="0" borderId="0" xfId="0" applyFont="1" applyAlignment="1">
      <alignment horizontal="left" vertical="top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3" fontId="6" fillId="0" borderId="5" xfId="0" applyNumberFormat="1" applyFont="1" applyBorder="1" applyAlignment="1">
      <alignment horizontal="right" vertical="center" shrinkToFit="1"/>
    </xf>
    <xf numFmtId="1" fontId="3" fillId="0" borderId="7" xfId="0" applyNumberFormat="1" applyFont="1" applyBorder="1" applyAlignment="1">
      <alignment horizontal="center" vertical="center" shrinkToFit="1"/>
    </xf>
    <xf numFmtId="0" fontId="16" fillId="0" borderId="0" xfId="0" applyFont="1" applyAlignment="1">
      <alignment horizontal="left" vertical="top" wrapText="1" indent="1"/>
    </xf>
    <xf numFmtId="0" fontId="9" fillId="0" borderId="2" xfId="0" applyFont="1" applyBorder="1" applyAlignment="1">
      <alignment horizontal="left" vertical="center" wrapText="1"/>
    </xf>
    <xf numFmtId="166" fontId="2" fillId="0" borderId="7" xfId="1" applyNumberFormat="1" applyFont="1" applyBorder="1" applyAlignment="1">
      <alignment horizontal="right" vertical="center" wrapText="1"/>
    </xf>
    <xf numFmtId="166" fontId="3" fillId="0" borderId="7" xfId="1" applyNumberFormat="1" applyFont="1" applyBorder="1" applyAlignment="1">
      <alignment horizontal="right" vertical="center" shrinkToFit="1"/>
    </xf>
    <xf numFmtId="166" fontId="3" fillId="0" borderId="1" xfId="1" applyNumberFormat="1" applyFont="1" applyBorder="1" applyAlignment="1">
      <alignment horizontal="right" vertical="center" shrinkToFit="1"/>
    </xf>
    <xf numFmtId="166" fontId="0" fillId="0" borderId="1" xfId="1" applyNumberFormat="1" applyFont="1" applyBorder="1" applyAlignment="1">
      <alignment horizontal="left" vertical="center" wrapText="1"/>
    </xf>
    <xf numFmtId="166" fontId="3" fillId="0" borderId="4" xfId="1" applyNumberFormat="1" applyFont="1" applyBorder="1" applyAlignment="1">
      <alignment horizontal="right" vertical="center" shrinkToFi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17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218833</xdr:colOff>
      <xdr:row>31</xdr:row>
      <xdr:rowOff>238125</xdr:rowOff>
    </xdr:from>
    <xdr:ext cx="642937" cy="466636"/>
    <xdr:pic>
      <xdr:nvPicPr>
        <xdr:cNvPr id="3" name="image2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833" y="18211800"/>
          <a:ext cx="642937" cy="46663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21" workbookViewId="0">
      <selection activeCell="G30" sqref="A9:H30"/>
    </sheetView>
  </sheetViews>
  <sheetFormatPr defaultRowHeight="12.75" x14ac:dyDescent="0.2"/>
  <cols>
    <col min="1" max="1" width="5.83203125" style="16" customWidth="1"/>
    <col min="2" max="2" width="38.5" customWidth="1"/>
    <col min="3" max="3" width="7.33203125" style="16" customWidth="1"/>
    <col min="4" max="4" width="6.6640625" style="16" customWidth="1"/>
    <col min="5" max="5" width="12" customWidth="1"/>
    <col min="6" max="6" width="10.1640625" customWidth="1"/>
    <col min="7" max="7" width="12.1640625" customWidth="1"/>
    <col min="8" max="8" width="11.33203125" bestFit="1" customWidth="1"/>
  </cols>
  <sheetData>
    <row r="1" spans="1:8" ht="60" customHeight="1" x14ac:dyDescent="0.85">
      <c r="A1" s="37"/>
      <c r="B1" s="37"/>
      <c r="C1" s="37"/>
      <c r="D1" s="37"/>
      <c r="E1" s="37"/>
      <c r="F1" s="37"/>
      <c r="G1" s="37"/>
      <c r="H1" s="37"/>
    </row>
    <row r="2" spans="1:8" ht="60" customHeight="1" x14ac:dyDescent="0.85">
      <c r="A2" s="38"/>
      <c r="B2" s="38"/>
      <c r="C2" s="38"/>
      <c r="D2" s="38"/>
      <c r="E2" s="38"/>
      <c r="F2" s="38"/>
      <c r="G2" s="38"/>
      <c r="H2" s="38"/>
    </row>
    <row r="3" spans="1:8" ht="16.5" customHeight="1" x14ac:dyDescent="0.2">
      <c r="G3" s="6" t="s">
        <v>0</v>
      </c>
      <c r="H3" s="2">
        <v>45530</v>
      </c>
    </row>
    <row r="4" spans="1:8" ht="16.5" customHeight="1" x14ac:dyDescent="0.2">
      <c r="G4" s="6" t="s">
        <v>1</v>
      </c>
      <c r="H4" s="3">
        <v>327</v>
      </c>
    </row>
    <row r="5" spans="1:8" ht="16.5" customHeight="1" x14ac:dyDescent="0.2">
      <c r="G5" s="6" t="s">
        <v>2</v>
      </c>
      <c r="H5" s="1" t="s">
        <v>3</v>
      </c>
    </row>
    <row r="6" spans="1:8" ht="16.5" customHeight="1" x14ac:dyDescent="0.2">
      <c r="A6" s="24" t="s">
        <v>4</v>
      </c>
      <c r="B6" s="24"/>
      <c r="C6" s="24"/>
      <c r="D6" s="24"/>
      <c r="E6" s="24"/>
      <c r="F6" s="24"/>
      <c r="G6" s="24"/>
      <c r="H6" s="24"/>
    </row>
    <row r="7" spans="1:8" ht="16.5" customHeight="1" x14ac:dyDescent="0.2">
      <c r="A7" s="24" t="s">
        <v>5</v>
      </c>
      <c r="B7" s="24"/>
      <c r="C7" s="24"/>
      <c r="D7" s="24"/>
      <c r="E7" s="24"/>
      <c r="F7" s="24"/>
      <c r="G7" s="24"/>
      <c r="H7" s="24"/>
    </row>
    <row r="8" spans="1:8" ht="16.5" customHeight="1" x14ac:dyDescent="0.2">
      <c r="A8" s="40"/>
      <c r="B8" s="5"/>
      <c r="C8" s="5"/>
      <c r="D8" s="5"/>
      <c r="E8" s="5"/>
      <c r="F8" s="5"/>
      <c r="G8" s="5"/>
      <c r="H8" s="5"/>
    </row>
    <row r="9" spans="1:8" ht="24.75" customHeight="1" x14ac:dyDescent="0.2">
      <c r="A9" s="43" t="s">
        <v>36</v>
      </c>
      <c r="B9" s="43"/>
      <c r="C9" s="43"/>
      <c r="D9" s="43"/>
      <c r="E9" s="43"/>
      <c r="F9" s="43"/>
      <c r="G9" s="43"/>
      <c r="H9" s="43"/>
    </row>
    <row r="10" spans="1:8" ht="8.25" customHeight="1" x14ac:dyDescent="0.2">
      <c r="A10" s="44"/>
      <c r="B10" s="44"/>
      <c r="C10" s="44"/>
      <c r="D10" s="44"/>
      <c r="E10" s="44"/>
      <c r="F10" s="44"/>
      <c r="G10" s="44"/>
      <c r="H10" s="44"/>
    </row>
    <row r="11" spans="1:8" ht="31.5" customHeight="1" x14ac:dyDescent="0.2">
      <c r="A11" s="41" t="s">
        <v>37</v>
      </c>
      <c r="B11" s="42"/>
      <c r="C11" s="42"/>
      <c r="D11" s="42"/>
      <c r="E11" s="42"/>
      <c r="F11" s="42"/>
      <c r="G11" s="42"/>
      <c r="H11" s="42"/>
    </row>
    <row r="12" spans="1:8" ht="30" x14ac:dyDescent="0.2">
      <c r="A12" s="7" t="s">
        <v>6</v>
      </c>
      <c r="B12" s="8" t="s">
        <v>7</v>
      </c>
      <c r="C12" s="7" t="s">
        <v>8</v>
      </c>
      <c r="D12" s="7" t="s">
        <v>9</v>
      </c>
      <c r="E12" s="7" t="s">
        <v>10</v>
      </c>
      <c r="F12" s="7" t="s">
        <v>11</v>
      </c>
      <c r="G12" s="7" t="s">
        <v>12</v>
      </c>
      <c r="H12" s="7" t="s">
        <v>13</v>
      </c>
    </row>
    <row r="13" spans="1:8" s="9" customFormat="1" ht="61.5" customHeight="1" x14ac:dyDescent="0.2">
      <c r="A13" s="4">
        <v>1</v>
      </c>
      <c r="B13" s="31" t="s">
        <v>22</v>
      </c>
      <c r="C13" s="39" t="s">
        <v>21</v>
      </c>
      <c r="D13" s="4">
        <v>1</v>
      </c>
      <c r="E13" s="34">
        <v>0</v>
      </c>
      <c r="F13" s="34">
        <v>10000</v>
      </c>
      <c r="G13" s="34">
        <f>E13*D13</f>
        <v>0</v>
      </c>
      <c r="H13" s="34">
        <f>F13*D13</f>
        <v>10000</v>
      </c>
    </row>
    <row r="14" spans="1:8" s="9" customFormat="1" ht="52.5" customHeight="1" x14ac:dyDescent="0.2">
      <c r="A14" s="4">
        <v>2</v>
      </c>
      <c r="B14" s="31" t="s">
        <v>23</v>
      </c>
      <c r="C14" s="39"/>
      <c r="D14" s="4"/>
      <c r="E14" s="34"/>
      <c r="F14" s="34"/>
      <c r="G14" s="34">
        <f t="shared" ref="G14:G26" si="0">E14*D14</f>
        <v>0</v>
      </c>
      <c r="H14" s="34">
        <f t="shared" ref="H14:H26" si="1">F14*D14</f>
        <v>0</v>
      </c>
    </row>
    <row r="15" spans="1:8" s="9" customFormat="1" ht="15" x14ac:dyDescent="0.2">
      <c r="A15" s="4"/>
      <c r="B15" s="31" t="s">
        <v>24</v>
      </c>
      <c r="C15" s="39" t="s">
        <v>20</v>
      </c>
      <c r="D15" s="4">
        <v>500</v>
      </c>
      <c r="E15" s="35"/>
      <c r="F15" s="35"/>
      <c r="G15" s="34">
        <f t="shared" si="0"/>
        <v>0</v>
      </c>
      <c r="H15" s="34">
        <f t="shared" si="1"/>
        <v>0</v>
      </c>
    </row>
    <row r="16" spans="1:8" s="9" customFormat="1" ht="15" x14ac:dyDescent="0.2">
      <c r="A16" s="17"/>
      <c r="B16" s="31" t="s">
        <v>25</v>
      </c>
      <c r="C16" s="39" t="s">
        <v>20</v>
      </c>
      <c r="D16" s="4">
        <v>160</v>
      </c>
      <c r="E16" s="34"/>
      <c r="F16" s="34"/>
      <c r="G16" s="34">
        <f t="shared" si="0"/>
        <v>0</v>
      </c>
      <c r="H16" s="34">
        <f t="shared" si="1"/>
        <v>0</v>
      </c>
    </row>
    <row r="17" spans="1:8" s="9" customFormat="1" ht="15" x14ac:dyDescent="0.2">
      <c r="A17" s="4">
        <v>3</v>
      </c>
      <c r="B17" s="31" t="s">
        <v>26</v>
      </c>
      <c r="C17" s="39"/>
      <c r="D17" s="4"/>
      <c r="E17" s="34"/>
      <c r="F17" s="34"/>
      <c r="G17" s="34">
        <f t="shared" si="0"/>
        <v>0</v>
      </c>
      <c r="H17" s="34">
        <f t="shared" si="1"/>
        <v>0</v>
      </c>
    </row>
    <row r="18" spans="1:8" s="9" customFormat="1" ht="15" x14ac:dyDescent="0.2">
      <c r="A18" s="4"/>
      <c r="B18" s="31" t="s">
        <v>24</v>
      </c>
      <c r="C18" s="39" t="s">
        <v>19</v>
      </c>
      <c r="D18" s="4">
        <v>8</v>
      </c>
      <c r="E18" s="34"/>
      <c r="F18" s="34"/>
      <c r="G18" s="34">
        <f t="shared" si="0"/>
        <v>0</v>
      </c>
      <c r="H18" s="34">
        <f t="shared" si="1"/>
        <v>0</v>
      </c>
    </row>
    <row r="19" spans="1:8" s="9" customFormat="1" ht="15" x14ac:dyDescent="0.2">
      <c r="A19" s="4"/>
      <c r="B19" s="31" t="s">
        <v>25</v>
      </c>
      <c r="C19" s="39" t="s">
        <v>19</v>
      </c>
      <c r="D19" s="4">
        <v>4</v>
      </c>
      <c r="E19" s="34"/>
      <c r="F19" s="34"/>
      <c r="G19" s="34">
        <f t="shared" si="0"/>
        <v>0</v>
      </c>
      <c r="H19" s="34">
        <f t="shared" si="1"/>
        <v>0</v>
      </c>
    </row>
    <row r="20" spans="1:8" s="9" customFormat="1" ht="33" customHeight="1" x14ac:dyDescent="0.2">
      <c r="A20" s="10">
        <v>4</v>
      </c>
      <c r="B20" s="31" t="s">
        <v>27</v>
      </c>
      <c r="C20" s="39" t="s">
        <v>28</v>
      </c>
      <c r="D20" s="4">
        <v>1</v>
      </c>
      <c r="E20" s="36">
        <v>5000</v>
      </c>
      <c r="F20" s="36">
        <v>15000</v>
      </c>
      <c r="G20" s="34">
        <f t="shared" si="0"/>
        <v>5000</v>
      </c>
      <c r="H20" s="34">
        <f t="shared" si="1"/>
        <v>15000</v>
      </c>
    </row>
    <row r="21" spans="1:8" s="9" customFormat="1" ht="33.75" customHeight="1" x14ac:dyDescent="0.2">
      <c r="A21" s="29">
        <v>5</v>
      </c>
      <c r="B21" s="31" t="s">
        <v>29</v>
      </c>
      <c r="C21" s="39" t="s">
        <v>19</v>
      </c>
      <c r="D21" s="4">
        <v>1</v>
      </c>
      <c r="E21" s="32">
        <v>5000</v>
      </c>
      <c r="F21" s="33">
        <v>10000</v>
      </c>
      <c r="G21" s="34">
        <f t="shared" si="0"/>
        <v>5000</v>
      </c>
      <c r="H21" s="34">
        <f t="shared" si="1"/>
        <v>10000</v>
      </c>
    </row>
    <row r="22" spans="1:8" s="9" customFormat="1" ht="30" x14ac:dyDescent="0.2">
      <c r="A22" s="29">
        <v>6</v>
      </c>
      <c r="B22" s="31" t="s">
        <v>30</v>
      </c>
      <c r="C22" s="39" t="s">
        <v>31</v>
      </c>
      <c r="D22" s="4">
        <v>1</v>
      </c>
      <c r="E22" s="32">
        <v>57000</v>
      </c>
      <c r="F22" s="33">
        <v>5000</v>
      </c>
      <c r="G22" s="34">
        <f t="shared" si="0"/>
        <v>57000</v>
      </c>
      <c r="H22" s="34">
        <f t="shared" si="1"/>
        <v>5000</v>
      </c>
    </row>
    <row r="23" spans="1:8" s="9" customFormat="1" ht="45" x14ac:dyDescent="0.2">
      <c r="A23" s="29">
        <v>7</v>
      </c>
      <c r="B23" s="31" t="s">
        <v>32</v>
      </c>
      <c r="C23" s="39" t="s">
        <v>31</v>
      </c>
      <c r="D23" s="4">
        <v>1</v>
      </c>
      <c r="E23" s="32">
        <v>18000</v>
      </c>
      <c r="F23" s="33">
        <v>10000</v>
      </c>
      <c r="G23" s="34">
        <f t="shared" si="0"/>
        <v>18000</v>
      </c>
      <c r="H23" s="34">
        <f t="shared" si="1"/>
        <v>10000</v>
      </c>
    </row>
    <row r="24" spans="1:8" s="9" customFormat="1" ht="30" x14ac:dyDescent="0.2">
      <c r="A24" s="29">
        <v>8</v>
      </c>
      <c r="B24" s="31" t="s">
        <v>33</v>
      </c>
      <c r="C24" s="39" t="s">
        <v>19</v>
      </c>
      <c r="D24" s="4">
        <v>12</v>
      </c>
      <c r="E24" s="32">
        <v>7000</v>
      </c>
      <c r="F24" s="33">
        <v>1500</v>
      </c>
      <c r="G24" s="34">
        <f t="shared" si="0"/>
        <v>84000</v>
      </c>
      <c r="H24" s="34">
        <f t="shared" si="1"/>
        <v>18000</v>
      </c>
    </row>
    <row r="25" spans="1:8" s="9" customFormat="1" ht="42" customHeight="1" x14ac:dyDescent="0.2">
      <c r="A25" s="29">
        <v>9</v>
      </c>
      <c r="B25" s="31" t="s">
        <v>34</v>
      </c>
      <c r="C25" s="39" t="s">
        <v>31</v>
      </c>
      <c r="D25" s="4">
        <v>1</v>
      </c>
      <c r="E25" s="32">
        <v>5000</v>
      </c>
      <c r="F25" s="33">
        <v>1000</v>
      </c>
      <c r="G25" s="34">
        <f t="shared" si="0"/>
        <v>5000</v>
      </c>
      <c r="H25" s="34">
        <f t="shared" si="1"/>
        <v>1000</v>
      </c>
    </row>
    <row r="26" spans="1:8" s="9" customFormat="1" ht="42" customHeight="1" x14ac:dyDescent="0.2">
      <c r="A26" s="29">
        <v>10</v>
      </c>
      <c r="B26" s="31" t="s">
        <v>35</v>
      </c>
      <c r="C26" s="39" t="s">
        <v>31</v>
      </c>
      <c r="D26" s="4">
        <v>1</v>
      </c>
      <c r="E26" s="32">
        <v>8000</v>
      </c>
      <c r="F26" s="33">
        <v>3000</v>
      </c>
      <c r="G26" s="34">
        <f t="shared" si="0"/>
        <v>8000</v>
      </c>
      <c r="H26" s="34">
        <f t="shared" si="1"/>
        <v>3000</v>
      </c>
    </row>
    <row r="27" spans="1:8" s="9" customFormat="1" ht="23.45" customHeight="1" x14ac:dyDescent="0.2">
      <c r="A27" s="26"/>
      <c r="B27" s="25"/>
      <c r="C27" s="26"/>
      <c r="D27" s="26"/>
      <c r="E27" s="27" t="s">
        <v>14</v>
      </c>
      <c r="F27" s="23"/>
      <c r="G27" s="28">
        <f>SUM(G13:G26)</f>
        <v>182000</v>
      </c>
      <c r="H27" s="28">
        <f>SUM(H13:H26)</f>
        <v>72000</v>
      </c>
    </row>
    <row r="28" spans="1:8" s="9" customFormat="1" ht="19.5" customHeight="1" x14ac:dyDescent="0.2">
      <c r="A28" s="18"/>
      <c r="B28" s="11"/>
      <c r="C28" s="18"/>
      <c r="D28" s="18"/>
      <c r="E28" s="13"/>
      <c r="F28" s="15" t="s">
        <v>17</v>
      </c>
      <c r="G28" s="14"/>
      <c r="H28" s="12">
        <f>H27*15%</f>
        <v>10800</v>
      </c>
    </row>
    <row r="29" spans="1:8" s="9" customFormat="1" ht="19.5" customHeight="1" x14ac:dyDescent="0.2">
      <c r="A29" s="18"/>
      <c r="B29" s="11"/>
      <c r="C29" s="18"/>
      <c r="D29" s="18"/>
      <c r="E29" s="22" t="s">
        <v>15</v>
      </c>
      <c r="F29" s="23"/>
      <c r="G29" s="12">
        <f>G28+G27</f>
        <v>182000</v>
      </c>
      <c r="H29" s="12">
        <f>H28+H27</f>
        <v>82800</v>
      </c>
    </row>
    <row r="30" spans="1:8" s="9" customFormat="1" ht="22.35" customHeight="1" x14ac:dyDescent="0.2">
      <c r="A30" s="18"/>
      <c r="B30" s="11"/>
      <c r="C30" s="18"/>
      <c r="D30" s="18"/>
      <c r="E30" s="22" t="s">
        <v>16</v>
      </c>
      <c r="F30" s="23"/>
      <c r="G30" s="19">
        <f>H29+G29</f>
        <v>264800</v>
      </c>
      <c r="H30" s="20"/>
    </row>
    <row r="31" spans="1:8" ht="70.7" customHeight="1" x14ac:dyDescent="0.2">
      <c r="A31" s="30" t="s">
        <v>18</v>
      </c>
      <c r="B31" s="21"/>
      <c r="C31" s="21"/>
      <c r="D31" s="21"/>
      <c r="E31" s="21"/>
      <c r="F31" s="21"/>
      <c r="G31" s="21"/>
      <c r="H31" s="21"/>
    </row>
    <row r="32" spans="1:8" ht="36.950000000000003" customHeight="1" x14ac:dyDescent="0.2"/>
  </sheetData>
  <mergeCells count="10">
    <mergeCell ref="A1:H1"/>
    <mergeCell ref="A6:H6"/>
    <mergeCell ref="A7:H7"/>
    <mergeCell ref="A9:H9"/>
    <mergeCell ref="A11:H11"/>
    <mergeCell ref="E27:F27"/>
    <mergeCell ref="G30:H30"/>
    <mergeCell ref="A31:H31"/>
    <mergeCell ref="E29:F29"/>
    <mergeCell ref="E30:F30"/>
  </mergeCells>
  <printOptions horizontalCentered="1"/>
  <pageMargins left="0.19685039370078741" right="0.19685039370078741" top="0" bottom="0.74803149606299213" header="0.31496062992125984" footer="0.31496062992125984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1</vt:lpstr>
      <vt:lpstr>'Table 1'!Print_Area</vt:lpstr>
      <vt:lpstr>'Table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2024-08-26T10:45:11Z</cp:lastPrinted>
  <dcterms:created xsi:type="dcterms:W3CDTF">2024-08-26T09:39:24Z</dcterms:created>
  <dcterms:modified xsi:type="dcterms:W3CDTF">2024-08-26T10:45:17Z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2023-10-23T00:00:00Z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2024-08-26T00:00:00Z</vt:filetime>
  </property>
  <property fmtid="{D5CDD505-2E9C-101B-9397-08002B2CF9AE}" pid="5" name="Producer">
    <vt:lpwstr>Microsoft® Excel® 2016</vt:lpwstr>
  </property>
</Properties>
</file>